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4525"/>
</workbook>
</file>

<file path=xl/calcChain.xml><?xml version="1.0" encoding="utf-8"?>
<calcChain xmlns="http://schemas.openxmlformats.org/spreadsheetml/2006/main">
  <c r="BD127" i="6" l="1"/>
  <c r="I127" i="6"/>
  <c r="B127" i="6"/>
  <c r="BA127" i="6" s="1"/>
  <c r="BD126" i="6"/>
  <c r="B126" i="6"/>
  <c r="BA126" i="6" s="1"/>
  <c r="I126" i="6" s="1"/>
  <c r="BD125" i="6"/>
  <c r="I125" i="6"/>
  <c r="B125" i="6"/>
  <c r="BA125" i="6" s="1"/>
  <c r="BD124" i="6"/>
  <c r="B124" i="6"/>
  <c r="BA124" i="6" s="1"/>
  <c r="I124" i="6" s="1"/>
  <c r="BD123" i="6"/>
  <c r="I123" i="6"/>
  <c r="B123" i="6"/>
  <c r="BA123" i="6" s="1"/>
  <c r="BD122" i="6"/>
  <c r="B122" i="6"/>
  <c r="BA122" i="6" s="1"/>
  <c r="I122" i="6" s="1"/>
  <c r="BD119" i="6"/>
  <c r="I119" i="6"/>
  <c r="B119" i="6"/>
  <c r="BA119" i="6" s="1"/>
  <c r="BD118" i="6"/>
  <c r="B118" i="6"/>
  <c r="BA118" i="6" s="1"/>
  <c r="I118" i="6" s="1"/>
  <c r="BD117" i="6"/>
  <c r="I117" i="6"/>
  <c r="B117" i="6"/>
  <c r="BA117" i="6" s="1"/>
  <c r="BD116" i="6"/>
  <c r="B116" i="6"/>
  <c r="BA116" i="6" s="1"/>
  <c r="I116" i="6" s="1"/>
  <c r="BE113" i="6"/>
  <c r="N113" i="6"/>
  <c r="C113" i="6"/>
  <c r="BB113" i="6" s="1"/>
  <c r="BE112" i="6"/>
  <c r="C112" i="6"/>
  <c r="BB112" i="6" s="1"/>
  <c r="N112" i="6" s="1"/>
  <c r="BE111" i="6"/>
  <c r="N111" i="6"/>
  <c r="C111" i="6"/>
  <c r="BB111" i="6" s="1"/>
  <c r="BE110" i="6"/>
  <c r="C110" i="6"/>
  <c r="BB110" i="6" s="1"/>
  <c r="N110" i="6" s="1"/>
  <c r="BE109" i="6"/>
  <c r="N109" i="6"/>
  <c r="C109" i="6"/>
  <c r="BB109" i="6" s="1"/>
  <c r="BE108" i="6"/>
  <c r="C108" i="6"/>
  <c r="BB108" i="6" s="1"/>
  <c r="N108" i="6" s="1"/>
  <c r="BE107" i="6"/>
  <c r="N107" i="6"/>
  <c r="C107" i="6"/>
  <c r="BB107" i="6" s="1"/>
  <c r="BE106" i="6"/>
  <c r="C106" i="6"/>
  <c r="BB106" i="6" s="1"/>
  <c r="N106" i="6" s="1"/>
  <c r="BE105" i="6"/>
  <c r="N105" i="6"/>
  <c r="C105" i="6"/>
  <c r="BB105" i="6" s="1"/>
  <c r="BE104" i="6"/>
  <c r="C104" i="6"/>
  <c r="BB104" i="6" s="1"/>
  <c r="N104" i="6" s="1"/>
  <c r="BE103" i="6"/>
  <c r="N103" i="6"/>
  <c r="C103" i="6"/>
  <c r="BB103" i="6" s="1"/>
  <c r="BE102" i="6"/>
  <c r="C102" i="6"/>
  <c r="BB102" i="6" s="1"/>
  <c r="N102" i="6" s="1"/>
  <c r="BE101" i="6"/>
  <c r="N101" i="6"/>
  <c r="C101" i="6"/>
  <c r="BB101" i="6" s="1"/>
  <c r="BE100" i="6"/>
  <c r="C100" i="6"/>
  <c r="BB100" i="6" s="1"/>
  <c r="N100" i="6" s="1"/>
  <c r="BE99" i="6"/>
  <c r="N99" i="6"/>
  <c r="C99" i="6"/>
  <c r="BB99" i="6" s="1"/>
  <c r="BE98" i="6"/>
  <c r="C98" i="6"/>
  <c r="BB98" i="6" s="1"/>
  <c r="N98" i="6" s="1"/>
  <c r="BD93" i="6"/>
  <c r="BA93" i="6"/>
  <c r="E93" i="6"/>
  <c r="BD92" i="6"/>
  <c r="BA92" i="6"/>
  <c r="E92" i="6" s="1"/>
  <c r="BD91" i="6"/>
  <c r="BA91" i="6"/>
  <c r="E91" i="6"/>
  <c r="BD88" i="6"/>
  <c r="BA88" i="6"/>
  <c r="E88" i="6" s="1"/>
  <c r="BD87" i="6"/>
  <c r="BA87" i="6"/>
  <c r="E87" i="6"/>
  <c r="BD86" i="6"/>
  <c r="BA86" i="6"/>
  <c r="E86" i="6" s="1"/>
  <c r="BE83" i="6"/>
  <c r="BB83" i="6"/>
  <c r="C83" i="6"/>
  <c r="BD83" i="6" s="1"/>
  <c r="BE82" i="6"/>
  <c r="BB82" i="6"/>
  <c r="BA82" i="6"/>
  <c r="L82" i="6"/>
  <c r="C82" i="6"/>
  <c r="BD82" i="6" s="1"/>
  <c r="BE81" i="6"/>
  <c r="BB81" i="6"/>
  <c r="C81" i="6"/>
  <c r="BD81" i="6" s="1"/>
  <c r="BE80" i="6"/>
  <c r="BB80" i="6"/>
  <c r="BA80" i="6"/>
  <c r="L80" i="6"/>
  <c r="C80" i="6"/>
  <c r="BD80" i="6" s="1"/>
  <c r="BE79" i="6"/>
  <c r="BB79" i="6"/>
  <c r="C79" i="6"/>
  <c r="BD79" i="6" s="1"/>
  <c r="BE78" i="6"/>
  <c r="BB78" i="6"/>
  <c r="L78" i="6" s="1"/>
  <c r="BA78" i="6"/>
  <c r="C78" i="6"/>
  <c r="BD78" i="6" s="1"/>
  <c r="BE77" i="6"/>
  <c r="BB77" i="6"/>
  <c r="C77" i="6"/>
  <c r="BD77" i="6" s="1"/>
  <c r="BE76" i="6"/>
  <c r="BB76" i="6"/>
  <c r="L76" i="6" s="1"/>
  <c r="BA76" i="6"/>
  <c r="C76" i="6"/>
  <c r="BD76" i="6" s="1"/>
  <c r="BE75" i="6"/>
  <c r="BB75" i="6"/>
  <c r="C75" i="6"/>
  <c r="BD75" i="6" s="1"/>
  <c r="BE74" i="6"/>
  <c r="BB74" i="6"/>
  <c r="BA74" i="6"/>
  <c r="L74" i="6"/>
  <c r="C74" i="6"/>
  <c r="BD74" i="6" s="1"/>
  <c r="BE73" i="6"/>
  <c r="BB73" i="6"/>
  <c r="C73" i="6"/>
  <c r="BD73" i="6" s="1"/>
  <c r="BE72" i="6"/>
  <c r="BB72" i="6"/>
  <c r="BA72" i="6"/>
  <c r="L72" i="6"/>
  <c r="C72" i="6"/>
  <c r="BD72" i="6" s="1"/>
  <c r="BF67" i="6"/>
  <c r="BE67" i="6"/>
  <c r="BD67" i="6"/>
  <c r="BB67" i="6"/>
  <c r="BA67" i="6"/>
  <c r="C67" i="6"/>
  <c r="BC67" i="6" s="1"/>
  <c r="M67" i="6" s="1"/>
  <c r="BF66" i="6"/>
  <c r="BE66" i="6"/>
  <c r="BD66" i="6"/>
  <c r="BB66" i="6"/>
  <c r="M66" i="6" s="1"/>
  <c r="BA66" i="6"/>
  <c r="C66" i="6"/>
  <c r="BC66" i="6" s="1"/>
  <c r="BF65" i="6"/>
  <c r="BE65" i="6"/>
  <c r="BD65" i="6"/>
  <c r="BB65" i="6"/>
  <c r="BA65" i="6"/>
  <c r="M65" i="6" s="1"/>
  <c r="C65" i="6"/>
  <c r="BC65" i="6" s="1"/>
  <c r="BF64" i="6"/>
  <c r="BE64" i="6"/>
  <c r="BD64" i="6"/>
  <c r="BB64" i="6"/>
  <c r="BA64" i="6"/>
  <c r="M64" i="6"/>
  <c r="C64" i="6"/>
  <c r="BC64" i="6" s="1"/>
  <c r="BF63" i="6"/>
  <c r="BE63" i="6"/>
  <c r="BD63" i="6"/>
  <c r="BB63" i="6"/>
  <c r="BA63" i="6"/>
  <c r="M63" i="6" s="1"/>
  <c r="C63" i="6"/>
  <c r="BC63" i="6" s="1"/>
  <c r="BF62" i="6"/>
  <c r="BE62" i="6"/>
  <c r="BD62" i="6"/>
  <c r="BB62" i="6"/>
  <c r="M62" i="6" s="1"/>
  <c r="BA62" i="6"/>
  <c r="C62" i="6"/>
  <c r="BC62" i="6" s="1"/>
  <c r="BF61" i="6"/>
  <c r="BE61" i="6"/>
  <c r="BD61" i="6"/>
  <c r="BB61" i="6"/>
  <c r="BA61" i="6"/>
  <c r="M61" i="6" s="1"/>
  <c r="C61" i="6"/>
  <c r="BC61" i="6" s="1"/>
  <c r="BE60" i="6"/>
  <c r="C60" i="6"/>
  <c r="BB60" i="6" s="1"/>
  <c r="BF59" i="6"/>
  <c r="BC59" i="6"/>
  <c r="BB59" i="6"/>
  <c r="M59" i="6" s="1"/>
  <c r="C59" i="6"/>
  <c r="BE59" i="6" s="1"/>
  <c r="BE58" i="6"/>
  <c r="BC58" i="6"/>
  <c r="M58" i="6"/>
  <c r="C58" i="6"/>
  <c r="BB58" i="6" s="1"/>
  <c r="BF57" i="6"/>
  <c r="BC57" i="6"/>
  <c r="BB57" i="6"/>
  <c r="M57" i="6" s="1"/>
  <c r="C57" i="6"/>
  <c r="BE57" i="6" s="1"/>
  <c r="BF56" i="6"/>
  <c r="BE56" i="6"/>
  <c r="BD56" i="6"/>
  <c r="BB56" i="6"/>
  <c r="BA56" i="6"/>
  <c r="M56" i="6"/>
  <c r="C56" i="6"/>
  <c r="BC56" i="6" s="1"/>
  <c r="BF55" i="6"/>
  <c r="BE55" i="6"/>
  <c r="BD55" i="6"/>
  <c r="BB55" i="6"/>
  <c r="BA55" i="6"/>
  <c r="M55" i="6" s="1"/>
  <c r="C55" i="6"/>
  <c r="BC55" i="6" s="1"/>
  <c r="BF54" i="6"/>
  <c r="BE54" i="6"/>
  <c r="BD54" i="6"/>
  <c r="BB54" i="6"/>
  <c r="M54" i="6" s="1"/>
  <c r="BA54" i="6"/>
  <c r="C54" i="6"/>
  <c r="BC54" i="6" s="1"/>
  <c r="BF53" i="6"/>
  <c r="BE53" i="6"/>
  <c r="BD53" i="6"/>
  <c r="BB53" i="6"/>
  <c r="BA53" i="6"/>
  <c r="M53" i="6" s="1"/>
  <c r="C53" i="6"/>
  <c r="BC53" i="6" s="1"/>
  <c r="BF52" i="6"/>
  <c r="BE52" i="6"/>
  <c r="BD52" i="6"/>
  <c r="BB52" i="6"/>
  <c r="BA52" i="6"/>
  <c r="M52" i="6"/>
  <c r="C52" i="6"/>
  <c r="BC52" i="6" s="1"/>
  <c r="BF51" i="6"/>
  <c r="BE51" i="6"/>
  <c r="BD51" i="6"/>
  <c r="BB51" i="6"/>
  <c r="BA51" i="6"/>
  <c r="M51" i="6" s="1"/>
  <c r="C51" i="6"/>
  <c r="BC51" i="6" s="1"/>
  <c r="BF50" i="6"/>
  <c r="BE50" i="6"/>
  <c r="BD50" i="6"/>
  <c r="BB50" i="6"/>
  <c r="M50" i="6" s="1"/>
  <c r="BA50" i="6"/>
  <c r="C50" i="6"/>
  <c r="BC50" i="6" s="1"/>
  <c r="BF49" i="6"/>
  <c r="BE49" i="6"/>
  <c r="BD49" i="6"/>
  <c r="BB49" i="6"/>
  <c r="BA49" i="6"/>
  <c r="M49" i="6" s="1"/>
  <c r="C49" i="6"/>
  <c r="BC49" i="6" s="1"/>
  <c r="BF48" i="6"/>
  <c r="BE48" i="6"/>
  <c r="BD48" i="6"/>
  <c r="BB48" i="6"/>
  <c r="BA48" i="6"/>
  <c r="M48" i="6"/>
  <c r="C48" i="6"/>
  <c r="BC48" i="6" s="1"/>
  <c r="BF47" i="6"/>
  <c r="BE47" i="6"/>
  <c r="BD47" i="6"/>
  <c r="BB47" i="6"/>
  <c r="BA47" i="6"/>
  <c r="M47" i="6" s="1"/>
  <c r="C47" i="6"/>
  <c r="BC47" i="6" s="1"/>
  <c r="BF46" i="6"/>
  <c r="BE46" i="6"/>
  <c r="BD46" i="6"/>
  <c r="BB46" i="6"/>
  <c r="M46" i="6" s="1"/>
  <c r="BA46" i="6"/>
  <c r="C46" i="6"/>
  <c r="BC46" i="6" s="1"/>
  <c r="BF45" i="6"/>
  <c r="BE45" i="6"/>
  <c r="BD45" i="6"/>
  <c r="BB45" i="6"/>
  <c r="BA45" i="6"/>
  <c r="M45" i="6" s="1"/>
  <c r="C45" i="6"/>
  <c r="BC45" i="6" s="1"/>
  <c r="BF44" i="6"/>
  <c r="BE44" i="6"/>
  <c r="BD44" i="6"/>
  <c r="BB44" i="6"/>
  <c r="BA44" i="6"/>
  <c r="M44" i="6"/>
  <c r="C44" i="6"/>
  <c r="BC44" i="6" s="1"/>
  <c r="BF43" i="6"/>
  <c r="BE43" i="6"/>
  <c r="BD43" i="6"/>
  <c r="BB43" i="6"/>
  <c r="BA43" i="6"/>
  <c r="M43" i="6" s="1"/>
  <c r="C43" i="6"/>
  <c r="BC43" i="6" s="1"/>
  <c r="BF42" i="6"/>
  <c r="BE42" i="6"/>
  <c r="BD42" i="6"/>
  <c r="BB42" i="6"/>
  <c r="M42" i="6" s="1"/>
  <c r="BA42" i="6"/>
  <c r="C42" i="6"/>
  <c r="BC42" i="6" s="1"/>
  <c r="BF41" i="6"/>
  <c r="BE41" i="6"/>
  <c r="BD41" i="6"/>
  <c r="BB41" i="6"/>
  <c r="BA41" i="6"/>
  <c r="M41" i="6" s="1"/>
  <c r="C41" i="6"/>
  <c r="BC41" i="6" s="1"/>
  <c r="BF40" i="6"/>
  <c r="BE40" i="6"/>
  <c r="BD40" i="6"/>
  <c r="BB40" i="6"/>
  <c r="BA40" i="6"/>
  <c r="M40" i="6"/>
  <c r="C40" i="6"/>
  <c r="BC40" i="6" s="1"/>
  <c r="BF39" i="6"/>
  <c r="BE39" i="6"/>
  <c r="BD39" i="6"/>
  <c r="BB39" i="6"/>
  <c r="BA39" i="6"/>
  <c r="M39" i="6" s="1"/>
  <c r="C39" i="6"/>
  <c r="BC39" i="6" s="1"/>
  <c r="BF38" i="6"/>
  <c r="BE38" i="6"/>
  <c r="BD38" i="6"/>
  <c r="BB38" i="6"/>
  <c r="M38" i="6" s="1"/>
  <c r="BA38" i="6"/>
  <c r="C38" i="6"/>
  <c r="BC38" i="6" s="1"/>
  <c r="BF37" i="6"/>
  <c r="BE37" i="6"/>
  <c r="BD37" i="6"/>
  <c r="BB37" i="6"/>
  <c r="BA37" i="6"/>
  <c r="M37" i="6" s="1"/>
  <c r="C37" i="6"/>
  <c r="BC37" i="6" s="1"/>
  <c r="BF36" i="6"/>
  <c r="BE36" i="6"/>
  <c r="BD36" i="6"/>
  <c r="BB36" i="6"/>
  <c r="BA36" i="6"/>
  <c r="M36" i="6"/>
  <c r="C36" i="6"/>
  <c r="BC36" i="6" s="1"/>
  <c r="BF35" i="6"/>
  <c r="BE35" i="6"/>
  <c r="BD35" i="6"/>
  <c r="BB35" i="6"/>
  <c r="BA35" i="6"/>
  <c r="M35" i="6" s="1"/>
  <c r="C35" i="6"/>
  <c r="BC35" i="6" s="1"/>
  <c r="BF34" i="6"/>
  <c r="BE34" i="6"/>
  <c r="BD34" i="6"/>
  <c r="BB34" i="6"/>
  <c r="M34" i="6" s="1"/>
  <c r="BA34" i="6"/>
  <c r="C34" i="6"/>
  <c r="BC34" i="6" s="1"/>
  <c r="BF33" i="6"/>
  <c r="BE33" i="6"/>
  <c r="BD33" i="6"/>
  <c r="BB33" i="6"/>
  <c r="BA33" i="6"/>
  <c r="M33" i="6" s="1"/>
  <c r="C33" i="6"/>
  <c r="BC33" i="6" s="1"/>
  <c r="BF32" i="6"/>
  <c r="BE32" i="6"/>
  <c r="BD32" i="6"/>
  <c r="BB32" i="6"/>
  <c r="BA32" i="6"/>
  <c r="M32" i="6"/>
  <c r="C32" i="6"/>
  <c r="BC32" i="6" s="1"/>
  <c r="BF31" i="6"/>
  <c r="BE31" i="6"/>
  <c r="BD31" i="6"/>
  <c r="BB31" i="6"/>
  <c r="BA31" i="6"/>
  <c r="M31" i="6" s="1"/>
  <c r="C31" i="6"/>
  <c r="BC31" i="6" s="1"/>
  <c r="BF30" i="6"/>
  <c r="BE30" i="6"/>
  <c r="BD30" i="6"/>
  <c r="BB30" i="6"/>
  <c r="M30" i="6" s="1"/>
  <c r="BA30" i="6"/>
  <c r="C30" i="6"/>
  <c r="BC30" i="6" s="1"/>
  <c r="BF29" i="6"/>
  <c r="BE29" i="6"/>
  <c r="BD29" i="6"/>
  <c r="BB29" i="6"/>
  <c r="BA29" i="6"/>
  <c r="M29" i="6" s="1"/>
  <c r="C29" i="6"/>
  <c r="BC29" i="6" s="1"/>
  <c r="BF28" i="6"/>
  <c r="BE28" i="6"/>
  <c r="BD28" i="6"/>
  <c r="BB28" i="6"/>
  <c r="BA28" i="6"/>
  <c r="M28" i="6"/>
  <c r="C28" i="6"/>
  <c r="BC28" i="6" s="1"/>
  <c r="BF27" i="6"/>
  <c r="BE27" i="6"/>
  <c r="BD27" i="6"/>
  <c r="BB27" i="6"/>
  <c r="BA27" i="6"/>
  <c r="M27" i="6" s="1"/>
  <c r="C27" i="6"/>
  <c r="BC27" i="6" s="1"/>
  <c r="BF26" i="6"/>
  <c r="BE26" i="6"/>
  <c r="BD26" i="6"/>
  <c r="BB26" i="6"/>
  <c r="M26" i="6" s="1"/>
  <c r="BA26" i="6"/>
  <c r="C26" i="6"/>
  <c r="BC26" i="6" s="1"/>
  <c r="BF25" i="6"/>
  <c r="BE25" i="6"/>
  <c r="BD25" i="6"/>
  <c r="BB25" i="6"/>
  <c r="BA25" i="6"/>
  <c r="M25" i="6" s="1"/>
  <c r="C25" i="6"/>
  <c r="BC25" i="6" s="1"/>
  <c r="BF24" i="6"/>
  <c r="BE24" i="6"/>
  <c r="BD24" i="6"/>
  <c r="BB24" i="6"/>
  <c r="BA24" i="6"/>
  <c r="M24" i="6"/>
  <c r="C24" i="6"/>
  <c r="BC24" i="6" s="1"/>
  <c r="C23" i="6"/>
  <c r="BC23" i="6" s="1"/>
  <c r="C22" i="6"/>
  <c r="BD22" i="6" s="1"/>
  <c r="C21" i="6"/>
  <c r="BD21" i="6" s="1"/>
  <c r="C20" i="6"/>
  <c r="BD20" i="6" s="1"/>
  <c r="C19" i="6"/>
  <c r="BD19" i="6" s="1"/>
  <c r="C18" i="6"/>
  <c r="BD18" i="6" s="1"/>
  <c r="C17" i="6"/>
  <c r="BD17" i="6" s="1"/>
  <c r="C16" i="6"/>
  <c r="BD16" i="6" s="1"/>
  <c r="C15" i="6"/>
  <c r="BD15" i="6" s="1"/>
  <c r="C14" i="6"/>
  <c r="BD14" i="6" s="1"/>
  <c r="C13" i="6"/>
  <c r="BD13" i="6" s="1"/>
  <c r="C12" i="6"/>
  <c r="A5" i="6"/>
  <c r="A4" i="6"/>
  <c r="A3" i="6"/>
  <c r="A2" i="6"/>
  <c r="BC12" i="6" l="1"/>
  <c r="BC21" i="6"/>
  <c r="BD23" i="6"/>
  <c r="BA12" i="6"/>
  <c r="BE12" i="6"/>
  <c r="BA13" i="6"/>
  <c r="BE13" i="6"/>
  <c r="BA14" i="6"/>
  <c r="BE14" i="6"/>
  <c r="BA15" i="6"/>
  <c r="BE15" i="6"/>
  <c r="BA16" i="6"/>
  <c r="BE16" i="6"/>
  <c r="BA17" i="6"/>
  <c r="BE17" i="6"/>
  <c r="BA18" i="6"/>
  <c r="BE18" i="6"/>
  <c r="BA19" i="6"/>
  <c r="BE19" i="6"/>
  <c r="BA20" i="6"/>
  <c r="BE20" i="6"/>
  <c r="BA21" i="6"/>
  <c r="BE21" i="6"/>
  <c r="BA22" i="6"/>
  <c r="BE22" i="6"/>
  <c r="BA23" i="6"/>
  <c r="BF23" i="6"/>
  <c r="BB12" i="6"/>
  <c r="BF12" i="6"/>
  <c r="BB13" i="6"/>
  <c r="BF13" i="6"/>
  <c r="BB14" i="6"/>
  <c r="BF14" i="6"/>
  <c r="BB15" i="6"/>
  <c r="BF15" i="6"/>
  <c r="BB16" i="6"/>
  <c r="BF16" i="6"/>
  <c r="BB17" i="6"/>
  <c r="BF17" i="6"/>
  <c r="BB18" i="6"/>
  <c r="BF18" i="6"/>
  <c r="BB19" i="6"/>
  <c r="BF19" i="6"/>
  <c r="BB20" i="6"/>
  <c r="BF20" i="6"/>
  <c r="BB21" i="6"/>
  <c r="BF21" i="6"/>
  <c r="BB22" i="6"/>
  <c r="BF22" i="6"/>
  <c r="BB23" i="6"/>
  <c r="BF58" i="6"/>
  <c r="BC60" i="6"/>
  <c r="M60" i="6" s="1"/>
  <c r="BC13" i="6"/>
  <c r="BC14" i="6"/>
  <c r="BC15" i="6"/>
  <c r="BC16" i="6"/>
  <c r="BC17" i="6"/>
  <c r="BC18" i="6"/>
  <c r="BC19" i="6"/>
  <c r="BC20" i="6"/>
  <c r="BC22" i="6"/>
  <c r="BD12" i="6"/>
  <c r="BE23" i="6"/>
  <c r="BF60" i="6"/>
  <c r="BA73" i="6"/>
  <c r="L73" i="6" s="1"/>
  <c r="BA75" i="6"/>
  <c r="L75" i="6" s="1"/>
  <c r="A250" i="6" s="1"/>
  <c r="BA77" i="6"/>
  <c r="L77" i="6" s="1"/>
  <c r="BA79" i="6"/>
  <c r="L79" i="6" s="1"/>
  <c r="BA81" i="6"/>
  <c r="L81" i="6" s="1"/>
  <c r="BA83" i="6"/>
  <c r="L83" i="6" s="1"/>
  <c r="BA127" i="5"/>
  <c r="I127" i="5" s="1"/>
  <c r="B127" i="5"/>
  <c r="BD127" i="5" s="1"/>
  <c r="BA126" i="5"/>
  <c r="I126" i="5" s="1"/>
  <c r="B126" i="5"/>
  <c r="BD126" i="5" s="1"/>
  <c r="BA125" i="5"/>
  <c r="I125" i="5" s="1"/>
  <c r="B125" i="5"/>
  <c r="BD125" i="5" s="1"/>
  <c r="BA124" i="5"/>
  <c r="I124" i="5"/>
  <c r="B124" i="5"/>
  <c r="BD124" i="5" s="1"/>
  <c r="BA123" i="5"/>
  <c r="I123" i="5" s="1"/>
  <c r="B123" i="5"/>
  <c r="BD123" i="5" s="1"/>
  <c r="BA122" i="5"/>
  <c r="I122" i="5" s="1"/>
  <c r="B122" i="5"/>
  <c r="BD122" i="5" s="1"/>
  <c r="BA119" i="5"/>
  <c r="I119" i="5" s="1"/>
  <c r="B119" i="5"/>
  <c r="BD119" i="5" s="1"/>
  <c r="BA118" i="5"/>
  <c r="I118" i="5"/>
  <c r="B118" i="5"/>
  <c r="BD118" i="5" s="1"/>
  <c r="BA117" i="5"/>
  <c r="I117" i="5" s="1"/>
  <c r="B117" i="5"/>
  <c r="BD117" i="5" s="1"/>
  <c r="BA116" i="5"/>
  <c r="I116" i="5" s="1"/>
  <c r="B116" i="5"/>
  <c r="BD116" i="5" s="1"/>
  <c r="BB113" i="5"/>
  <c r="N113" i="5" s="1"/>
  <c r="C113" i="5"/>
  <c r="BE113" i="5" s="1"/>
  <c r="BB112" i="5"/>
  <c r="N112" i="5"/>
  <c r="C112" i="5"/>
  <c r="BE112" i="5" s="1"/>
  <c r="BB111" i="5"/>
  <c r="N111" i="5" s="1"/>
  <c r="C111" i="5"/>
  <c r="BE111" i="5" s="1"/>
  <c r="BB110" i="5"/>
  <c r="N110" i="5" s="1"/>
  <c r="C110" i="5"/>
  <c r="BE110" i="5" s="1"/>
  <c r="BB109" i="5"/>
  <c r="N109" i="5" s="1"/>
  <c r="C109" i="5"/>
  <c r="BE109" i="5" s="1"/>
  <c r="BB108" i="5"/>
  <c r="N108" i="5"/>
  <c r="C108" i="5"/>
  <c r="BE108" i="5" s="1"/>
  <c r="BB107" i="5"/>
  <c r="N107" i="5" s="1"/>
  <c r="C107" i="5"/>
  <c r="BE107" i="5" s="1"/>
  <c r="BB106" i="5"/>
  <c r="N106" i="5" s="1"/>
  <c r="C106" i="5"/>
  <c r="BE106" i="5" s="1"/>
  <c r="BB105" i="5"/>
  <c r="N105" i="5" s="1"/>
  <c r="C105" i="5"/>
  <c r="BE105" i="5" s="1"/>
  <c r="BB104" i="5"/>
  <c r="N104" i="5"/>
  <c r="C104" i="5"/>
  <c r="BE104" i="5" s="1"/>
  <c r="BB103" i="5"/>
  <c r="N103" i="5" s="1"/>
  <c r="C103" i="5"/>
  <c r="BE103" i="5" s="1"/>
  <c r="BB102" i="5"/>
  <c r="N102" i="5" s="1"/>
  <c r="C102" i="5"/>
  <c r="BE102" i="5" s="1"/>
  <c r="BB101" i="5"/>
  <c r="N101" i="5" s="1"/>
  <c r="C101" i="5"/>
  <c r="BE101" i="5" s="1"/>
  <c r="BB100" i="5"/>
  <c r="N100" i="5"/>
  <c r="C100" i="5"/>
  <c r="BE100" i="5" s="1"/>
  <c r="BB99" i="5"/>
  <c r="N99" i="5" s="1"/>
  <c r="C99" i="5"/>
  <c r="BE99" i="5" s="1"/>
  <c r="BB98" i="5"/>
  <c r="N98" i="5" s="1"/>
  <c r="C98" i="5"/>
  <c r="BE98" i="5" s="1"/>
  <c r="BD93" i="5"/>
  <c r="BA93" i="5"/>
  <c r="E93" i="5" s="1"/>
  <c r="BD92" i="5"/>
  <c r="BA92" i="5"/>
  <c r="E92" i="5"/>
  <c r="BD91" i="5"/>
  <c r="BA91" i="5"/>
  <c r="E91" i="5" s="1"/>
  <c r="BD88" i="5"/>
  <c r="BA88" i="5"/>
  <c r="E88" i="5" s="1"/>
  <c r="BD87" i="5"/>
  <c r="BA87" i="5"/>
  <c r="E87" i="5"/>
  <c r="BD86" i="5"/>
  <c r="BA86" i="5"/>
  <c r="E86" i="5"/>
  <c r="BE83" i="5"/>
  <c r="BD83" i="5"/>
  <c r="C83" i="5"/>
  <c r="BD82" i="5"/>
  <c r="C82" i="5"/>
  <c r="BE81" i="5"/>
  <c r="C81" i="5"/>
  <c r="C80" i="5"/>
  <c r="BA79" i="5"/>
  <c r="L79" i="5"/>
  <c r="C79" i="5"/>
  <c r="BB79" i="5" s="1"/>
  <c r="BB78" i="5"/>
  <c r="BA78" i="5"/>
  <c r="C78" i="5"/>
  <c r="BE78" i="5" s="1"/>
  <c r="BD77" i="5"/>
  <c r="BA77" i="5"/>
  <c r="L77" i="5" s="1"/>
  <c r="C77" i="5"/>
  <c r="BB77" i="5" s="1"/>
  <c r="BD76" i="5"/>
  <c r="BB76" i="5"/>
  <c r="BA76" i="5"/>
  <c r="C76" i="5"/>
  <c r="BE76" i="5" s="1"/>
  <c r="C75" i="5"/>
  <c r="C74" i="5"/>
  <c r="BE73" i="5"/>
  <c r="C73" i="5"/>
  <c r="BA72" i="5"/>
  <c r="C72" i="5"/>
  <c r="BF67" i="5"/>
  <c r="BC67" i="5"/>
  <c r="BB67" i="5"/>
  <c r="BA67" i="5"/>
  <c r="C67" i="5"/>
  <c r="BD67" i="5" s="1"/>
  <c r="C66" i="5"/>
  <c r="BF65" i="5"/>
  <c r="BC65" i="5"/>
  <c r="BB65" i="5"/>
  <c r="BA65" i="5"/>
  <c r="C65" i="5"/>
  <c r="BD65" i="5" s="1"/>
  <c r="BF64" i="5"/>
  <c r="BE64" i="5"/>
  <c r="BA64" i="5"/>
  <c r="C64" i="5"/>
  <c r="BF63" i="5"/>
  <c r="BC63" i="5"/>
  <c r="BB63" i="5"/>
  <c r="BA63" i="5"/>
  <c r="C63" i="5"/>
  <c r="BD63" i="5" s="1"/>
  <c r="BE62" i="5"/>
  <c r="C62" i="5"/>
  <c r="BF62" i="5" s="1"/>
  <c r="BF61" i="5"/>
  <c r="BC61" i="5"/>
  <c r="BB61" i="5"/>
  <c r="BA61" i="5"/>
  <c r="C61" i="5"/>
  <c r="BD61" i="5" s="1"/>
  <c r="BF60" i="5"/>
  <c r="C60" i="5"/>
  <c r="C59" i="5"/>
  <c r="C58" i="5"/>
  <c r="BB57" i="5"/>
  <c r="C57" i="5"/>
  <c r="BF56" i="5"/>
  <c r="BC56" i="5"/>
  <c r="BB56" i="5"/>
  <c r="BA56" i="5"/>
  <c r="C56" i="5"/>
  <c r="BD56" i="5" s="1"/>
  <c r="BE55" i="5"/>
  <c r="C55" i="5"/>
  <c r="BF55" i="5" s="1"/>
  <c r="BF54" i="5"/>
  <c r="BC54" i="5"/>
  <c r="BB54" i="5"/>
  <c r="BA54" i="5"/>
  <c r="C54" i="5"/>
  <c r="BD54" i="5" s="1"/>
  <c r="BF53" i="5"/>
  <c r="BA53" i="5"/>
  <c r="C53" i="5"/>
  <c r="BF52" i="5"/>
  <c r="BC52" i="5"/>
  <c r="BB52" i="5"/>
  <c r="BA52" i="5"/>
  <c r="C52" i="5"/>
  <c r="BD52" i="5" s="1"/>
  <c r="C51" i="5"/>
  <c r="BF50" i="5"/>
  <c r="BC50" i="5"/>
  <c r="BB50" i="5"/>
  <c r="BA50" i="5"/>
  <c r="C50" i="5"/>
  <c r="BD50" i="5" s="1"/>
  <c r="BF49" i="5"/>
  <c r="BE49" i="5"/>
  <c r="BA49" i="5"/>
  <c r="C49" i="5"/>
  <c r="BF48" i="5"/>
  <c r="BC48" i="5"/>
  <c r="BB48" i="5"/>
  <c r="BA48" i="5"/>
  <c r="C48" i="5"/>
  <c r="BD48" i="5" s="1"/>
  <c r="BE47" i="5"/>
  <c r="C47" i="5"/>
  <c r="BF47" i="5" s="1"/>
  <c r="BC46" i="5"/>
  <c r="C46" i="5"/>
  <c r="BD46" i="5" s="1"/>
  <c r="BC45" i="5"/>
  <c r="C45" i="5"/>
  <c r="BD45" i="5" s="1"/>
  <c r="BC44" i="5"/>
  <c r="C44" i="5"/>
  <c r="BD44" i="5" s="1"/>
  <c r="BC43" i="5"/>
  <c r="C43" i="5"/>
  <c r="BD43" i="5" s="1"/>
  <c r="BC42" i="5"/>
  <c r="C42" i="5"/>
  <c r="BD42" i="5" s="1"/>
  <c r="BC41" i="5"/>
  <c r="C41" i="5"/>
  <c r="BD41" i="5" s="1"/>
  <c r="BC40" i="5"/>
  <c r="C40" i="5"/>
  <c r="BD40" i="5" s="1"/>
  <c r="BC39" i="5"/>
  <c r="C39" i="5"/>
  <c r="BD39" i="5" s="1"/>
  <c r="BC38" i="5"/>
  <c r="C38" i="5"/>
  <c r="BD38" i="5" s="1"/>
  <c r="BC37" i="5"/>
  <c r="C37" i="5"/>
  <c r="BD37" i="5" s="1"/>
  <c r="BC36" i="5"/>
  <c r="C36" i="5"/>
  <c r="BD36" i="5" s="1"/>
  <c r="BC35" i="5"/>
  <c r="C35" i="5"/>
  <c r="BD35" i="5" s="1"/>
  <c r="BC34" i="5"/>
  <c r="C34" i="5"/>
  <c r="BD34" i="5" s="1"/>
  <c r="BC33" i="5"/>
  <c r="C33" i="5"/>
  <c r="BD33" i="5" s="1"/>
  <c r="BC32" i="5"/>
  <c r="C32" i="5"/>
  <c r="BD32" i="5" s="1"/>
  <c r="BC31" i="5"/>
  <c r="C31" i="5"/>
  <c r="BD31" i="5" s="1"/>
  <c r="BC30" i="5"/>
  <c r="C30" i="5"/>
  <c r="BD30" i="5" s="1"/>
  <c r="BC29" i="5"/>
  <c r="C29" i="5"/>
  <c r="BD29" i="5" s="1"/>
  <c r="BC28" i="5"/>
  <c r="C28" i="5"/>
  <c r="BD28" i="5" s="1"/>
  <c r="BC27" i="5"/>
  <c r="C27" i="5"/>
  <c r="BD27" i="5" s="1"/>
  <c r="BC26" i="5"/>
  <c r="C26" i="5"/>
  <c r="BD26" i="5" s="1"/>
  <c r="BC25" i="5"/>
  <c r="C25" i="5"/>
  <c r="BD25" i="5" s="1"/>
  <c r="BC24" i="5"/>
  <c r="C24" i="5"/>
  <c r="BF23" i="5"/>
  <c r="BC23" i="5"/>
  <c r="BB23" i="5"/>
  <c r="C23" i="5"/>
  <c r="BF22" i="5"/>
  <c r="BC22" i="5"/>
  <c r="C22" i="5"/>
  <c r="BF21" i="5"/>
  <c r="BC21" i="5"/>
  <c r="BB21" i="5"/>
  <c r="C21" i="5"/>
  <c r="BF20" i="5"/>
  <c r="BC20" i="5"/>
  <c r="C20" i="5"/>
  <c r="BF19" i="5"/>
  <c r="BC19" i="5"/>
  <c r="BB19" i="5"/>
  <c r="C19" i="5"/>
  <c r="BF18" i="5"/>
  <c r="BC18" i="5"/>
  <c r="C18" i="5"/>
  <c r="BF17" i="5"/>
  <c r="BC17" i="5"/>
  <c r="BB17" i="5"/>
  <c r="C17" i="5"/>
  <c r="BF16" i="5"/>
  <c r="BC16" i="5"/>
  <c r="C16" i="5"/>
  <c r="BF15" i="5"/>
  <c r="BC15" i="5"/>
  <c r="BB15" i="5"/>
  <c r="C15" i="5"/>
  <c r="BF14" i="5"/>
  <c r="BC14" i="5"/>
  <c r="C14" i="5"/>
  <c r="BF13" i="5"/>
  <c r="BC13" i="5"/>
  <c r="BB13" i="5"/>
  <c r="C13" i="5"/>
  <c r="BF12" i="5"/>
  <c r="BC12" i="5"/>
  <c r="C12" i="5"/>
  <c r="A5" i="5"/>
  <c r="A4" i="5"/>
  <c r="A3" i="5"/>
  <c r="A2" i="5"/>
  <c r="M23" i="6" l="1"/>
  <c r="M21" i="6"/>
  <c r="M19" i="6"/>
  <c r="M17" i="6"/>
  <c r="M15" i="6"/>
  <c r="M13" i="6"/>
  <c r="M22" i="6"/>
  <c r="M20" i="6"/>
  <c r="M18" i="6"/>
  <c r="M16" i="6"/>
  <c r="M14" i="6"/>
  <c r="M12" i="6"/>
  <c r="BD51" i="5"/>
  <c r="BC51" i="5"/>
  <c r="BB51" i="5"/>
  <c r="BF59" i="5"/>
  <c r="BC59" i="5"/>
  <c r="BB59" i="5"/>
  <c r="M59" i="5" s="1"/>
  <c r="BD66" i="5"/>
  <c r="BC66" i="5"/>
  <c r="BB66" i="5"/>
  <c r="BB75" i="5"/>
  <c r="BA75" i="5"/>
  <c r="BE80" i="5"/>
  <c r="BD80" i="5"/>
  <c r="BB80" i="5"/>
  <c r="BE12" i="5"/>
  <c r="BA12" i="5"/>
  <c r="BD12" i="5"/>
  <c r="BE14" i="5"/>
  <c r="BA14" i="5"/>
  <c r="BD14" i="5"/>
  <c r="BE16" i="5"/>
  <c r="BA16" i="5"/>
  <c r="BD16" i="5"/>
  <c r="BE18" i="5"/>
  <c r="BA18" i="5"/>
  <c r="BD18" i="5"/>
  <c r="BE20" i="5"/>
  <c r="BA20" i="5"/>
  <c r="BD20" i="5"/>
  <c r="BE22" i="5"/>
  <c r="BA22" i="5"/>
  <c r="BD22" i="5"/>
  <c r="BF24" i="5"/>
  <c r="BE24" i="5"/>
  <c r="BA24" i="5"/>
  <c r="BD24" i="5"/>
  <c r="BA51" i="5"/>
  <c r="BD53" i="5"/>
  <c r="BC53" i="5"/>
  <c r="BB53" i="5"/>
  <c r="M53" i="5" s="1"/>
  <c r="BC58" i="5"/>
  <c r="BE58" i="5"/>
  <c r="BB58" i="5"/>
  <c r="M58" i="5" s="1"/>
  <c r="BE59" i="5"/>
  <c r="BA66" i="5"/>
  <c r="BE72" i="5"/>
  <c r="BD72" i="5"/>
  <c r="BB72" i="5"/>
  <c r="BD75" i="5"/>
  <c r="BA80" i="5"/>
  <c r="BE82" i="5"/>
  <c r="BB82" i="5"/>
  <c r="BA82" i="5"/>
  <c r="BF25" i="5"/>
  <c r="BB25" i="5"/>
  <c r="BE25" i="5"/>
  <c r="BA25" i="5"/>
  <c r="BF26" i="5"/>
  <c r="BB26" i="5"/>
  <c r="BE26" i="5"/>
  <c r="BA26" i="5"/>
  <c r="BF27" i="5"/>
  <c r="BB27" i="5"/>
  <c r="BE27" i="5"/>
  <c r="BA27" i="5"/>
  <c r="BF28" i="5"/>
  <c r="BB28" i="5"/>
  <c r="BE28" i="5"/>
  <c r="BA28" i="5"/>
  <c r="BF29" i="5"/>
  <c r="BB29" i="5"/>
  <c r="BE29" i="5"/>
  <c r="BA29" i="5"/>
  <c r="BF30" i="5"/>
  <c r="BB30" i="5"/>
  <c r="BE30" i="5"/>
  <c r="BA30" i="5"/>
  <c r="BF31" i="5"/>
  <c r="BB31" i="5"/>
  <c r="BE31" i="5"/>
  <c r="BA31" i="5"/>
  <c r="BF32" i="5"/>
  <c r="BB32" i="5"/>
  <c r="BE32" i="5"/>
  <c r="BA32" i="5"/>
  <c r="BF33" i="5"/>
  <c r="BB33" i="5"/>
  <c r="BE33" i="5"/>
  <c r="BA33" i="5"/>
  <c r="BF34" i="5"/>
  <c r="BB34" i="5"/>
  <c r="BE34" i="5"/>
  <c r="BA34" i="5"/>
  <c r="BF35" i="5"/>
  <c r="BB35" i="5"/>
  <c r="BE35" i="5"/>
  <c r="BA35" i="5"/>
  <c r="BF36" i="5"/>
  <c r="BB36" i="5"/>
  <c r="BE36" i="5"/>
  <c r="BA36" i="5"/>
  <c r="BF37" i="5"/>
  <c r="BB37" i="5"/>
  <c r="BE37" i="5"/>
  <c r="BA37" i="5"/>
  <c r="BF38" i="5"/>
  <c r="BB38" i="5"/>
  <c r="BE38" i="5"/>
  <c r="BA38" i="5"/>
  <c r="BF39" i="5"/>
  <c r="BB39" i="5"/>
  <c r="BE39" i="5"/>
  <c r="BA39" i="5"/>
  <c r="BF40" i="5"/>
  <c r="BB40" i="5"/>
  <c r="BE40" i="5"/>
  <c r="BA40" i="5"/>
  <c r="BF41" i="5"/>
  <c r="BB41" i="5"/>
  <c r="BE41" i="5"/>
  <c r="BA41" i="5"/>
  <c r="BF42" i="5"/>
  <c r="BB42" i="5"/>
  <c r="BE42" i="5"/>
  <c r="BA42" i="5"/>
  <c r="BF43" i="5"/>
  <c r="BB43" i="5"/>
  <c r="BE43" i="5"/>
  <c r="BA43" i="5"/>
  <c r="BF44" i="5"/>
  <c r="BB44" i="5"/>
  <c r="BE44" i="5"/>
  <c r="BA44" i="5"/>
  <c r="BF45" i="5"/>
  <c r="BB45" i="5"/>
  <c r="BE45" i="5"/>
  <c r="BA45" i="5"/>
  <c r="BF46" i="5"/>
  <c r="BB46" i="5"/>
  <c r="BE46" i="5"/>
  <c r="BA46" i="5"/>
  <c r="BD47" i="5"/>
  <c r="BC47" i="5"/>
  <c r="BB47" i="5"/>
  <c r="BE51" i="5"/>
  <c r="BD55" i="5"/>
  <c r="BC55" i="5"/>
  <c r="BB55" i="5"/>
  <c r="BC60" i="5"/>
  <c r="BB60" i="5"/>
  <c r="M60" i="5" s="1"/>
  <c r="BD62" i="5"/>
  <c r="BC62" i="5"/>
  <c r="BB62" i="5"/>
  <c r="BE66" i="5"/>
  <c r="L72" i="5"/>
  <c r="BE74" i="5"/>
  <c r="BB74" i="5"/>
  <c r="BA74" i="5"/>
  <c r="L74" i="5" s="1"/>
  <c r="BE75" i="5"/>
  <c r="BB81" i="5"/>
  <c r="BD81" i="5"/>
  <c r="BA81" i="5"/>
  <c r="L81" i="5" s="1"/>
  <c r="BB12" i="5"/>
  <c r="BE13" i="5"/>
  <c r="BA13" i="5"/>
  <c r="M13" i="5" s="1"/>
  <c r="BD13" i="5"/>
  <c r="BB14" i="5"/>
  <c r="BE15" i="5"/>
  <c r="BA15" i="5"/>
  <c r="M15" i="5" s="1"/>
  <c r="BD15" i="5"/>
  <c r="BB16" i="5"/>
  <c r="BE17" i="5"/>
  <c r="BA17" i="5"/>
  <c r="M17" i="5" s="1"/>
  <c r="BD17" i="5"/>
  <c r="BB18" i="5"/>
  <c r="BE19" i="5"/>
  <c r="BA19" i="5"/>
  <c r="M19" i="5" s="1"/>
  <c r="BD19" i="5"/>
  <c r="BB20" i="5"/>
  <c r="BE21" i="5"/>
  <c r="BA21" i="5"/>
  <c r="M21" i="5" s="1"/>
  <c r="BD21" i="5"/>
  <c r="BB22" i="5"/>
  <c r="BE23" i="5"/>
  <c r="BA23" i="5"/>
  <c r="M23" i="5" s="1"/>
  <c r="BD23" i="5"/>
  <c r="BB24" i="5"/>
  <c r="BA47" i="5"/>
  <c r="BD49" i="5"/>
  <c r="BC49" i="5"/>
  <c r="BB49" i="5"/>
  <c r="M49" i="5" s="1"/>
  <c r="BF51" i="5"/>
  <c r="BE53" i="5"/>
  <c r="BA55" i="5"/>
  <c r="BF57" i="5"/>
  <c r="BE57" i="5"/>
  <c r="BC57" i="5"/>
  <c r="M57" i="5" s="1"/>
  <c r="BF58" i="5"/>
  <c r="BE60" i="5"/>
  <c r="BA62" i="5"/>
  <c r="M62" i="5" s="1"/>
  <c r="BD64" i="5"/>
  <c r="BC64" i="5"/>
  <c r="BB64" i="5"/>
  <c r="M64" i="5" s="1"/>
  <c r="BF66" i="5"/>
  <c r="BB73" i="5"/>
  <c r="BD73" i="5"/>
  <c r="BA73" i="5"/>
  <c r="L73" i="5" s="1"/>
  <c r="BD74" i="5"/>
  <c r="L78" i="5"/>
  <c r="BB83" i="5"/>
  <c r="BA83" i="5"/>
  <c r="L83" i="5" s="1"/>
  <c r="BE48" i="5"/>
  <c r="BE50" i="5"/>
  <c r="BE52" i="5"/>
  <c r="BE54" i="5"/>
  <c r="BE56" i="5"/>
  <c r="BE61" i="5"/>
  <c r="BE63" i="5"/>
  <c r="BE65" i="5"/>
  <c r="BE67" i="5"/>
  <c r="BE77" i="5"/>
  <c r="BD78" i="5"/>
  <c r="BD79" i="5"/>
  <c r="M48" i="5"/>
  <c r="M50" i="5"/>
  <c r="M52" i="5"/>
  <c r="M54" i="5"/>
  <c r="M56" i="5"/>
  <c r="M61" i="5"/>
  <c r="M63" i="5"/>
  <c r="M65" i="5"/>
  <c r="M67" i="5"/>
  <c r="L76" i="5"/>
  <c r="BE79" i="5"/>
  <c r="BA127" i="4"/>
  <c r="I127" i="4" s="1"/>
  <c r="B127" i="4"/>
  <c r="BD127" i="4" s="1"/>
  <c r="BA126" i="4"/>
  <c r="I126" i="4" s="1"/>
  <c r="B126" i="4"/>
  <c r="BD126" i="4" s="1"/>
  <c r="BA125" i="4"/>
  <c r="I125" i="4"/>
  <c r="B125" i="4"/>
  <c r="BD125" i="4" s="1"/>
  <c r="BA124" i="4"/>
  <c r="I124" i="4"/>
  <c r="B124" i="4"/>
  <c r="BD124" i="4" s="1"/>
  <c r="BA123" i="4"/>
  <c r="I123" i="4" s="1"/>
  <c r="B123" i="4"/>
  <c r="BD123" i="4" s="1"/>
  <c r="BA122" i="4"/>
  <c r="I122" i="4" s="1"/>
  <c r="B122" i="4"/>
  <c r="BD122" i="4" s="1"/>
  <c r="BA119" i="4"/>
  <c r="I119" i="4"/>
  <c r="B119" i="4"/>
  <c r="BD119" i="4" s="1"/>
  <c r="BA118" i="4"/>
  <c r="I118" i="4"/>
  <c r="B118" i="4"/>
  <c r="BD118" i="4" s="1"/>
  <c r="BA117" i="4"/>
  <c r="I117" i="4" s="1"/>
  <c r="B117" i="4"/>
  <c r="BD117" i="4" s="1"/>
  <c r="BA116" i="4"/>
  <c r="I116" i="4" s="1"/>
  <c r="B116" i="4"/>
  <c r="BD116" i="4" s="1"/>
  <c r="BB113" i="4"/>
  <c r="N113" i="4"/>
  <c r="C113" i="4"/>
  <c r="BE113" i="4" s="1"/>
  <c r="BB112" i="4"/>
  <c r="N112" i="4"/>
  <c r="C112" i="4"/>
  <c r="BE112" i="4" s="1"/>
  <c r="BB111" i="4"/>
  <c r="N111" i="4" s="1"/>
  <c r="C111" i="4"/>
  <c r="BE111" i="4" s="1"/>
  <c r="BB110" i="4"/>
  <c r="N110" i="4" s="1"/>
  <c r="C110" i="4"/>
  <c r="BE110" i="4" s="1"/>
  <c r="BB109" i="4"/>
  <c r="N109" i="4"/>
  <c r="C109" i="4"/>
  <c r="BE109" i="4" s="1"/>
  <c r="BB108" i="4"/>
  <c r="N108" i="4"/>
  <c r="C108" i="4"/>
  <c r="BE108" i="4" s="1"/>
  <c r="BB107" i="4"/>
  <c r="N107" i="4" s="1"/>
  <c r="C107" i="4"/>
  <c r="BE107" i="4" s="1"/>
  <c r="BB106" i="4"/>
  <c r="N106" i="4" s="1"/>
  <c r="C106" i="4"/>
  <c r="BE106" i="4" s="1"/>
  <c r="BB105" i="4"/>
  <c r="N105" i="4"/>
  <c r="C105" i="4"/>
  <c r="BE105" i="4" s="1"/>
  <c r="BB104" i="4"/>
  <c r="N104" i="4"/>
  <c r="C104" i="4"/>
  <c r="BE104" i="4" s="1"/>
  <c r="BB103" i="4"/>
  <c r="N103" i="4" s="1"/>
  <c r="C103" i="4"/>
  <c r="BE103" i="4" s="1"/>
  <c r="BB102" i="4"/>
  <c r="N102" i="4" s="1"/>
  <c r="C102" i="4"/>
  <c r="BE102" i="4" s="1"/>
  <c r="BB101" i="4"/>
  <c r="N101" i="4"/>
  <c r="C101" i="4"/>
  <c r="BE101" i="4" s="1"/>
  <c r="BB100" i="4"/>
  <c r="N100" i="4"/>
  <c r="C100" i="4"/>
  <c r="BE100" i="4" s="1"/>
  <c r="BB99" i="4"/>
  <c r="N99" i="4" s="1"/>
  <c r="C99" i="4"/>
  <c r="BE99" i="4" s="1"/>
  <c r="BB98" i="4"/>
  <c r="N98" i="4" s="1"/>
  <c r="C98" i="4"/>
  <c r="BE98" i="4" s="1"/>
  <c r="BD93" i="4"/>
  <c r="BA93" i="4"/>
  <c r="E93" i="4" s="1"/>
  <c r="BD92" i="4"/>
  <c r="BA92" i="4"/>
  <c r="E92" i="4"/>
  <c r="BD91" i="4"/>
  <c r="BA91" i="4"/>
  <c r="E91" i="4" s="1"/>
  <c r="BD88" i="4"/>
  <c r="BA88" i="4"/>
  <c r="E88" i="4" s="1"/>
  <c r="BD87" i="4"/>
  <c r="BA87" i="4"/>
  <c r="E87" i="4"/>
  <c r="BD86" i="4"/>
  <c r="BA86" i="4"/>
  <c r="E86" i="4"/>
  <c r="BE83" i="4"/>
  <c r="BA83" i="4"/>
  <c r="C83" i="4"/>
  <c r="BD83" i="4" s="1"/>
  <c r="BD82" i="4"/>
  <c r="BB82" i="4"/>
  <c r="C82" i="4"/>
  <c r="BE81" i="4"/>
  <c r="BA81" i="4"/>
  <c r="C81" i="4"/>
  <c r="BD81" i="4" s="1"/>
  <c r="C80" i="4"/>
  <c r="BE79" i="4"/>
  <c r="BA79" i="4"/>
  <c r="C79" i="4"/>
  <c r="BD79" i="4" s="1"/>
  <c r="C78" i="4"/>
  <c r="BE77" i="4"/>
  <c r="BA77" i="4"/>
  <c r="C77" i="4"/>
  <c r="BD77" i="4" s="1"/>
  <c r="BD76" i="4"/>
  <c r="BB76" i="4"/>
  <c r="C76" i="4"/>
  <c r="BE75" i="4"/>
  <c r="BA75" i="4"/>
  <c r="C75" i="4"/>
  <c r="BD75" i="4" s="1"/>
  <c r="BD74" i="4"/>
  <c r="BB74" i="4"/>
  <c r="C74" i="4"/>
  <c r="BE73" i="4"/>
  <c r="BA73" i="4"/>
  <c r="C73" i="4"/>
  <c r="BD73" i="4" s="1"/>
  <c r="C72" i="4"/>
  <c r="C67" i="4"/>
  <c r="BC67" i="4" s="1"/>
  <c r="C66" i="4"/>
  <c r="BC66" i="4" s="1"/>
  <c r="C65" i="4"/>
  <c r="C64" i="4"/>
  <c r="BC64" i="4" s="1"/>
  <c r="C63" i="4"/>
  <c r="C62" i="4"/>
  <c r="BC62" i="4" s="1"/>
  <c r="C61" i="4"/>
  <c r="BF60" i="4"/>
  <c r="BB60" i="4"/>
  <c r="C60" i="4"/>
  <c r="BE60" i="4" s="1"/>
  <c r="C59" i="4"/>
  <c r="BC59" i="4" s="1"/>
  <c r="BF58" i="4"/>
  <c r="BB58" i="4"/>
  <c r="C58" i="4"/>
  <c r="BE58" i="4" s="1"/>
  <c r="BE57" i="4"/>
  <c r="BC57" i="4"/>
  <c r="C57" i="4"/>
  <c r="BF56" i="4"/>
  <c r="BC56" i="4"/>
  <c r="BB56" i="4"/>
  <c r="C56" i="4"/>
  <c r="BF55" i="4"/>
  <c r="BC55" i="4"/>
  <c r="BB55" i="4"/>
  <c r="C55" i="4"/>
  <c r="BF54" i="4"/>
  <c r="BC54" i="4"/>
  <c r="BB54" i="4"/>
  <c r="C54" i="4"/>
  <c r="BF53" i="4"/>
  <c r="BC53" i="4"/>
  <c r="BB53" i="4"/>
  <c r="C53" i="4"/>
  <c r="BF52" i="4"/>
  <c r="BC52" i="4"/>
  <c r="BB52" i="4"/>
  <c r="C52" i="4"/>
  <c r="BF51" i="4"/>
  <c r="BC51" i="4"/>
  <c r="BB51" i="4"/>
  <c r="C51" i="4"/>
  <c r="BF50" i="4"/>
  <c r="BC50" i="4"/>
  <c r="BB50" i="4"/>
  <c r="C50" i="4"/>
  <c r="BF49" i="4"/>
  <c r="BC49" i="4"/>
  <c r="BB49" i="4"/>
  <c r="C49" i="4"/>
  <c r="BF48" i="4"/>
  <c r="BC48" i="4"/>
  <c r="BB48" i="4"/>
  <c r="C48" i="4"/>
  <c r="BF47" i="4"/>
  <c r="BC47" i="4"/>
  <c r="BB47" i="4"/>
  <c r="C47" i="4"/>
  <c r="BF46" i="4"/>
  <c r="BD46" i="4"/>
  <c r="BA46" i="4"/>
  <c r="C46" i="4"/>
  <c r="BE46" i="4" s="1"/>
  <c r="BE45" i="4"/>
  <c r="BD45" i="4"/>
  <c r="BA45" i="4"/>
  <c r="C45" i="4"/>
  <c r="BC45" i="4" s="1"/>
  <c r="BE44" i="4"/>
  <c r="BD44" i="4"/>
  <c r="BA44" i="4"/>
  <c r="C44" i="4"/>
  <c r="BC44" i="4" s="1"/>
  <c r="BE43" i="4"/>
  <c r="BD43" i="4"/>
  <c r="BA43" i="4"/>
  <c r="C43" i="4"/>
  <c r="BC43" i="4" s="1"/>
  <c r="BE42" i="4"/>
  <c r="BD42" i="4"/>
  <c r="BA42" i="4"/>
  <c r="C42" i="4"/>
  <c r="BC42" i="4" s="1"/>
  <c r="BE41" i="4"/>
  <c r="BD41" i="4"/>
  <c r="BA41" i="4"/>
  <c r="C41" i="4"/>
  <c r="BC41" i="4" s="1"/>
  <c r="BE40" i="4"/>
  <c r="BD40" i="4"/>
  <c r="BA40" i="4"/>
  <c r="C40" i="4"/>
  <c r="BC40" i="4" s="1"/>
  <c r="BE39" i="4"/>
  <c r="BD39" i="4"/>
  <c r="BA39" i="4"/>
  <c r="C39" i="4"/>
  <c r="BC39" i="4" s="1"/>
  <c r="BE38" i="4"/>
  <c r="BD38" i="4"/>
  <c r="BA38" i="4"/>
  <c r="C38" i="4"/>
  <c r="BC38" i="4" s="1"/>
  <c r="BE37" i="4"/>
  <c r="BD37" i="4"/>
  <c r="BA37" i="4"/>
  <c r="C37" i="4"/>
  <c r="BC37" i="4" s="1"/>
  <c r="BE36" i="4"/>
  <c r="BD36" i="4"/>
  <c r="BA36" i="4"/>
  <c r="C36" i="4"/>
  <c r="BC36" i="4" s="1"/>
  <c r="BE35" i="4"/>
  <c r="BD35" i="4"/>
  <c r="BA35" i="4"/>
  <c r="C35" i="4"/>
  <c r="BC35" i="4" s="1"/>
  <c r="BE34" i="4"/>
  <c r="BD34" i="4"/>
  <c r="BA34" i="4"/>
  <c r="C34" i="4"/>
  <c r="BC34" i="4" s="1"/>
  <c r="BE33" i="4"/>
  <c r="BD33" i="4"/>
  <c r="BA33" i="4"/>
  <c r="C33" i="4"/>
  <c r="BC33" i="4" s="1"/>
  <c r="BE32" i="4"/>
  <c r="BD32" i="4"/>
  <c r="BA32" i="4"/>
  <c r="C32" i="4"/>
  <c r="BC32" i="4" s="1"/>
  <c r="BE31" i="4"/>
  <c r="BD31" i="4"/>
  <c r="BA31" i="4"/>
  <c r="C31" i="4"/>
  <c r="BC31" i="4" s="1"/>
  <c r="BE30" i="4"/>
  <c r="BD30" i="4"/>
  <c r="BA30" i="4"/>
  <c r="C30" i="4"/>
  <c r="BC30" i="4" s="1"/>
  <c r="BE29" i="4"/>
  <c r="BD29" i="4"/>
  <c r="BA29" i="4"/>
  <c r="C29" i="4"/>
  <c r="BC29" i="4" s="1"/>
  <c r="BE28" i="4"/>
  <c r="BD28" i="4"/>
  <c r="BA28" i="4"/>
  <c r="C28" i="4"/>
  <c r="BC28" i="4" s="1"/>
  <c r="BE27" i="4"/>
  <c r="BD27" i="4"/>
  <c r="BA27" i="4"/>
  <c r="C27" i="4"/>
  <c r="BC27" i="4" s="1"/>
  <c r="BE26" i="4"/>
  <c r="BD26" i="4"/>
  <c r="BA26" i="4"/>
  <c r="C26" i="4"/>
  <c r="BC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E22" i="4"/>
  <c r="BD22" i="4"/>
  <c r="BA22" i="4"/>
  <c r="C22" i="4"/>
  <c r="BC22" i="4" s="1"/>
  <c r="BE21" i="4"/>
  <c r="BD21" i="4"/>
  <c r="BA21" i="4"/>
  <c r="C21" i="4"/>
  <c r="BC21" i="4" s="1"/>
  <c r="BE20" i="4"/>
  <c r="BD20" i="4"/>
  <c r="BA20" i="4"/>
  <c r="C20" i="4"/>
  <c r="BC20" i="4" s="1"/>
  <c r="BE19" i="4"/>
  <c r="BD19" i="4"/>
  <c r="BA19" i="4"/>
  <c r="C19" i="4"/>
  <c r="BC19" i="4" s="1"/>
  <c r="BE18" i="4"/>
  <c r="BD18" i="4"/>
  <c r="BA18" i="4"/>
  <c r="C18" i="4"/>
  <c r="BC18" i="4" s="1"/>
  <c r="BE17" i="4"/>
  <c r="BD17" i="4"/>
  <c r="BA17" i="4"/>
  <c r="C17" i="4"/>
  <c r="BC17" i="4" s="1"/>
  <c r="BE16" i="4"/>
  <c r="BD16" i="4"/>
  <c r="BA16" i="4"/>
  <c r="C16" i="4"/>
  <c r="BC16" i="4" s="1"/>
  <c r="BE15" i="4"/>
  <c r="BD15" i="4"/>
  <c r="BA15" i="4"/>
  <c r="C15" i="4"/>
  <c r="BC15" i="4" s="1"/>
  <c r="BE14" i="4"/>
  <c r="BD14" i="4"/>
  <c r="BA14" i="4"/>
  <c r="C14" i="4"/>
  <c r="BC14" i="4" s="1"/>
  <c r="BE13" i="4"/>
  <c r="BD13" i="4"/>
  <c r="BA13" i="4"/>
  <c r="C13" i="4"/>
  <c r="BC13" i="4" s="1"/>
  <c r="BE12" i="4"/>
  <c r="BD12" i="4"/>
  <c r="BA12" i="4"/>
  <c r="C12" i="4"/>
  <c r="BF12" i="4" s="1"/>
  <c r="A5" i="4"/>
  <c r="A4" i="4"/>
  <c r="A3" i="4"/>
  <c r="A2" i="4"/>
  <c r="A250" i="5" l="1"/>
  <c r="M20" i="5"/>
  <c r="M12" i="5"/>
  <c r="M55" i="5"/>
  <c r="M24" i="5"/>
  <c r="M22" i="5"/>
  <c r="M14" i="5"/>
  <c r="L80" i="5"/>
  <c r="M16" i="5"/>
  <c r="L75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L82" i="5"/>
  <c r="M66" i="5"/>
  <c r="M51" i="5"/>
  <c r="M18" i="5"/>
  <c r="L75" i="4"/>
  <c r="L83" i="4"/>
  <c r="BE61" i="4"/>
  <c r="BA61" i="4"/>
  <c r="BD61" i="4"/>
  <c r="BE63" i="4"/>
  <c r="BA63" i="4"/>
  <c r="BD63" i="4"/>
  <c r="BE65" i="4"/>
  <c r="BA65" i="4"/>
  <c r="BD65" i="4"/>
  <c r="BA72" i="4"/>
  <c r="BE72" i="4"/>
  <c r="BA80" i="4"/>
  <c r="L80" i="4" s="1"/>
  <c r="BE80" i="4"/>
  <c r="BB62" i="4"/>
  <c r="BB64" i="4"/>
  <c r="BB66" i="4"/>
  <c r="BA78" i="4"/>
  <c r="L78" i="4" s="1"/>
  <c r="BE78" i="4"/>
  <c r="BB80" i="4"/>
  <c r="BB12" i="4"/>
  <c r="BB13" i="4"/>
  <c r="M13" i="4" s="1"/>
  <c r="BF13" i="4"/>
  <c r="BB14" i="4"/>
  <c r="M14" i="4" s="1"/>
  <c r="BF14" i="4"/>
  <c r="BB15" i="4"/>
  <c r="M15" i="4" s="1"/>
  <c r="BF15" i="4"/>
  <c r="BB16" i="4"/>
  <c r="M16" i="4" s="1"/>
  <c r="BF16" i="4"/>
  <c r="BB17" i="4"/>
  <c r="M17" i="4" s="1"/>
  <c r="BF17" i="4"/>
  <c r="BB18" i="4"/>
  <c r="M18" i="4" s="1"/>
  <c r="BF18" i="4"/>
  <c r="BB19" i="4"/>
  <c r="M19" i="4" s="1"/>
  <c r="BF19" i="4"/>
  <c r="BB20" i="4"/>
  <c r="M20" i="4" s="1"/>
  <c r="BF20" i="4"/>
  <c r="BB21" i="4"/>
  <c r="M21" i="4" s="1"/>
  <c r="BF21" i="4"/>
  <c r="BB22" i="4"/>
  <c r="M22" i="4" s="1"/>
  <c r="BF22" i="4"/>
  <c r="BB23" i="4"/>
  <c r="M23" i="4" s="1"/>
  <c r="BF23" i="4"/>
  <c r="BB24" i="4"/>
  <c r="M24" i="4" s="1"/>
  <c r="BF24" i="4"/>
  <c r="BB25" i="4"/>
  <c r="M25" i="4" s="1"/>
  <c r="BF25" i="4"/>
  <c r="BB26" i="4"/>
  <c r="M26" i="4" s="1"/>
  <c r="BF26" i="4"/>
  <c r="BB27" i="4"/>
  <c r="M27" i="4" s="1"/>
  <c r="BF27" i="4"/>
  <c r="BB28" i="4"/>
  <c r="M28" i="4" s="1"/>
  <c r="BF28" i="4"/>
  <c r="BB29" i="4"/>
  <c r="M29" i="4" s="1"/>
  <c r="BF29" i="4"/>
  <c r="BB30" i="4"/>
  <c r="M30" i="4" s="1"/>
  <c r="BF30" i="4"/>
  <c r="BB31" i="4"/>
  <c r="M31" i="4" s="1"/>
  <c r="BF31" i="4"/>
  <c r="BB32" i="4"/>
  <c r="M32" i="4" s="1"/>
  <c r="BF32" i="4"/>
  <c r="BB33" i="4"/>
  <c r="M33" i="4" s="1"/>
  <c r="BF33" i="4"/>
  <c r="BB34" i="4"/>
  <c r="M34" i="4" s="1"/>
  <c r="BF34" i="4"/>
  <c r="BB35" i="4"/>
  <c r="M35" i="4" s="1"/>
  <c r="BF35" i="4"/>
  <c r="BB36" i="4"/>
  <c r="M36" i="4" s="1"/>
  <c r="BF36" i="4"/>
  <c r="BB37" i="4"/>
  <c r="M37" i="4" s="1"/>
  <c r="BF37" i="4"/>
  <c r="BB38" i="4"/>
  <c r="M38" i="4" s="1"/>
  <c r="BF38" i="4"/>
  <c r="BB39" i="4"/>
  <c r="M39" i="4" s="1"/>
  <c r="BF39" i="4"/>
  <c r="BB40" i="4"/>
  <c r="M40" i="4" s="1"/>
  <c r="BF40" i="4"/>
  <c r="BB41" i="4"/>
  <c r="M41" i="4" s="1"/>
  <c r="BF41" i="4"/>
  <c r="BB42" i="4"/>
  <c r="M42" i="4" s="1"/>
  <c r="BF42" i="4"/>
  <c r="BB43" i="4"/>
  <c r="M43" i="4" s="1"/>
  <c r="BF43" i="4"/>
  <c r="BB44" i="4"/>
  <c r="M44" i="4" s="1"/>
  <c r="BF44" i="4"/>
  <c r="BB45" i="4"/>
  <c r="M45" i="4" s="1"/>
  <c r="BF45" i="4"/>
  <c r="BB46" i="4"/>
  <c r="M46" i="4" s="1"/>
  <c r="BE47" i="4"/>
  <c r="BA47" i="4"/>
  <c r="M47" i="4" s="1"/>
  <c r="BD47" i="4"/>
  <c r="BE48" i="4"/>
  <c r="BA48" i="4"/>
  <c r="M48" i="4" s="1"/>
  <c r="BD48" i="4"/>
  <c r="BE49" i="4"/>
  <c r="BA49" i="4"/>
  <c r="M49" i="4" s="1"/>
  <c r="BD49" i="4"/>
  <c r="BE50" i="4"/>
  <c r="BA50" i="4"/>
  <c r="M50" i="4" s="1"/>
  <c r="BD50" i="4"/>
  <c r="BE51" i="4"/>
  <c r="BA51" i="4"/>
  <c r="M51" i="4" s="1"/>
  <c r="BD51" i="4"/>
  <c r="BE52" i="4"/>
  <c r="BA52" i="4"/>
  <c r="M52" i="4" s="1"/>
  <c r="BD52" i="4"/>
  <c r="BE53" i="4"/>
  <c r="BA53" i="4"/>
  <c r="M53" i="4" s="1"/>
  <c r="BD53" i="4"/>
  <c r="BE54" i="4"/>
  <c r="BA54" i="4"/>
  <c r="M54" i="4" s="1"/>
  <c r="BD54" i="4"/>
  <c r="BE55" i="4"/>
  <c r="BA55" i="4"/>
  <c r="M55" i="4" s="1"/>
  <c r="BD55" i="4"/>
  <c r="BE56" i="4"/>
  <c r="BA56" i="4"/>
  <c r="M56" i="4" s="1"/>
  <c r="BD56" i="4"/>
  <c r="BB57" i="4"/>
  <c r="M57" i="4" s="1"/>
  <c r="BF57" i="4"/>
  <c r="BC61" i="4"/>
  <c r="BC63" i="4"/>
  <c r="BC65" i="4"/>
  <c r="BD72" i="4"/>
  <c r="BA76" i="4"/>
  <c r="L76" i="4" s="1"/>
  <c r="BE76" i="4"/>
  <c r="BB78" i="4"/>
  <c r="BD80" i="4"/>
  <c r="BE62" i="4"/>
  <c r="BA62" i="4"/>
  <c r="M62" i="4" s="1"/>
  <c r="BD62" i="4"/>
  <c r="BE64" i="4"/>
  <c r="BA64" i="4"/>
  <c r="M64" i="4" s="1"/>
  <c r="BD64" i="4"/>
  <c r="BE66" i="4"/>
  <c r="BA66" i="4"/>
  <c r="BD66" i="4"/>
  <c r="BE67" i="4"/>
  <c r="BA67" i="4"/>
  <c r="BD67" i="4"/>
  <c r="BB59" i="4"/>
  <c r="M59" i="4" s="1"/>
  <c r="BF59" i="4"/>
  <c r="BB61" i="4"/>
  <c r="BB63" i="4"/>
  <c r="BB65" i="4"/>
  <c r="BB67" i="4"/>
  <c r="BB72" i="4"/>
  <c r="BC12" i="4"/>
  <c r="BC46" i="4"/>
  <c r="BE59" i="4"/>
  <c r="BF61" i="4"/>
  <c r="BF62" i="4"/>
  <c r="BF63" i="4"/>
  <c r="BF64" i="4"/>
  <c r="BF65" i="4"/>
  <c r="BF66" i="4"/>
  <c r="BF67" i="4"/>
  <c r="BA74" i="4"/>
  <c r="L74" i="4" s="1"/>
  <c r="BE74" i="4"/>
  <c r="BD78" i="4"/>
  <c r="BA82" i="4"/>
  <c r="L82" i="4" s="1"/>
  <c r="BE82" i="4"/>
  <c r="BC58" i="4"/>
  <c r="M58" i="4" s="1"/>
  <c r="BC60" i="4"/>
  <c r="M60" i="4" s="1"/>
  <c r="BB73" i="4"/>
  <c r="L73" i="4" s="1"/>
  <c r="BB75" i="4"/>
  <c r="BB77" i="4"/>
  <c r="L77" i="4" s="1"/>
  <c r="BB79" i="4"/>
  <c r="L79" i="4" s="1"/>
  <c r="BB81" i="4"/>
  <c r="L81" i="4" s="1"/>
  <c r="BB83" i="4"/>
  <c r="B127" i="3"/>
  <c r="BD127" i="3" s="1"/>
  <c r="BA126" i="3"/>
  <c r="I126" i="3" s="1"/>
  <c r="B126" i="3"/>
  <c r="BD126" i="3" s="1"/>
  <c r="BA125" i="3"/>
  <c r="I125" i="3"/>
  <c r="B125" i="3"/>
  <c r="BD125" i="3" s="1"/>
  <c r="B124" i="3"/>
  <c r="BD124" i="3" s="1"/>
  <c r="B123" i="3"/>
  <c r="BD123" i="3" s="1"/>
  <c r="BA122" i="3"/>
  <c r="I122" i="3" s="1"/>
  <c r="B122" i="3"/>
  <c r="BD122" i="3" s="1"/>
  <c r="BA119" i="3"/>
  <c r="I119" i="3"/>
  <c r="B119" i="3"/>
  <c r="BD119" i="3" s="1"/>
  <c r="B118" i="3"/>
  <c r="BD118" i="3" s="1"/>
  <c r="B117" i="3"/>
  <c r="BD117" i="3" s="1"/>
  <c r="BA116" i="3"/>
  <c r="I116" i="3" s="1"/>
  <c r="B116" i="3"/>
  <c r="BD116" i="3" s="1"/>
  <c r="BB113" i="3"/>
  <c r="N113" i="3"/>
  <c r="C113" i="3"/>
  <c r="BE113" i="3" s="1"/>
  <c r="C112" i="3"/>
  <c r="BE112" i="3" s="1"/>
  <c r="C111" i="3"/>
  <c r="BE111" i="3" s="1"/>
  <c r="BB110" i="3"/>
  <c r="N110" i="3" s="1"/>
  <c r="C110" i="3"/>
  <c r="BE110" i="3" s="1"/>
  <c r="BB109" i="3"/>
  <c r="N109" i="3"/>
  <c r="C109" i="3"/>
  <c r="BE109" i="3" s="1"/>
  <c r="C108" i="3"/>
  <c r="BE108" i="3" s="1"/>
  <c r="C107" i="3"/>
  <c r="BE107" i="3" s="1"/>
  <c r="BB106" i="3"/>
  <c r="N106" i="3" s="1"/>
  <c r="C106" i="3"/>
  <c r="BE106" i="3" s="1"/>
  <c r="BB105" i="3"/>
  <c r="N105" i="3"/>
  <c r="C105" i="3"/>
  <c r="BE105" i="3" s="1"/>
  <c r="C104" i="3"/>
  <c r="BE104" i="3" s="1"/>
  <c r="C103" i="3"/>
  <c r="BE103" i="3" s="1"/>
  <c r="BB102" i="3"/>
  <c r="N102" i="3" s="1"/>
  <c r="C102" i="3"/>
  <c r="BE102" i="3" s="1"/>
  <c r="BB101" i="3"/>
  <c r="N101" i="3"/>
  <c r="C101" i="3"/>
  <c r="BE101" i="3" s="1"/>
  <c r="C100" i="3"/>
  <c r="BE100" i="3" s="1"/>
  <c r="C99" i="3"/>
  <c r="BE99" i="3" s="1"/>
  <c r="BB98" i="3"/>
  <c r="N98" i="3" s="1"/>
  <c r="C98" i="3"/>
  <c r="BE98" i="3" s="1"/>
  <c r="BD93" i="3"/>
  <c r="BA93" i="3"/>
  <c r="E93" i="3" s="1"/>
  <c r="BD92" i="3"/>
  <c r="BA92" i="3"/>
  <c r="E92" i="3"/>
  <c r="BD91" i="3"/>
  <c r="BA91" i="3"/>
  <c r="E91" i="3" s="1"/>
  <c r="BD88" i="3"/>
  <c r="BA88" i="3"/>
  <c r="E88" i="3" s="1"/>
  <c r="BD87" i="3"/>
  <c r="BA87" i="3"/>
  <c r="E87" i="3"/>
  <c r="BD86" i="3"/>
  <c r="BA86" i="3"/>
  <c r="E86" i="3"/>
  <c r="C83" i="3"/>
  <c r="BB83" i="3" s="1"/>
  <c r="C82" i="3"/>
  <c r="BE82" i="3" s="1"/>
  <c r="BA81" i="3"/>
  <c r="L81" i="3"/>
  <c r="C81" i="3"/>
  <c r="BB81" i="3" s="1"/>
  <c r="BB80" i="3"/>
  <c r="BA80" i="3"/>
  <c r="L80" i="3" s="1"/>
  <c r="C80" i="3"/>
  <c r="BE80" i="3" s="1"/>
  <c r="BD79" i="3"/>
  <c r="BA79" i="3"/>
  <c r="L79" i="3" s="1"/>
  <c r="C79" i="3"/>
  <c r="BB79" i="3" s="1"/>
  <c r="BD78" i="3"/>
  <c r="BB78" i="3"/>
  <c r="BA78" i="3"/>
  <c r="C78" i="3"/>
  <c r="BE78" i="3" s="1"/>
  <c r="BD77" i="3"/>
  <c r="C77" i="3"/>
  <c r="BB77" i="3" s="1"/>
  <c r="BD76" i="3"/>
  <c r="C76" i="3"/>
  <c r="BE76" i="3" s="1"/>
  <c r="C75" i="3"/>
  <c r="BB75" i="3" s="1"/>
  <c r="C74" i="3"/>
  <c r="BE74" i="3" s="1"/>
  <c r="BA73" i="3"/>
  <c r="L73" i="3"/>
  <c r="C73" i="3"/>
  <c r="BB73" i="3" s="1"/>
  <c r="BB72" i="3"/>
  <c r="BA72" i="3"/>
  <c r="L72" i="3" s="1"/>
  <c r="C72" i="3"/>
  <c r="BE72" i="3" s="1"/>
  <c r="BC67" i="3"/>
  <c r="C67" i="3"/>
  <c r="BD67" i="3" s="1"/>
  <c r="BF66" i="3"/>
  <c r="BB66" i="3"/>
  <c r="BA66" i="3"/>
  <c r="C66" i="3"/>
  <c r="BD66" i="3" s="1"/>
  <c r="BC65" i="3"/>
  <c r="C65" i="3"/>
  <c r="BD65" i="3" s="1"/>
  <c r="BF64" i="3"/>
  <c r="BB64" i="3"/>
  <c r="BA64" i="3"/>
  <c r="C64" i="3"/>
  <c r="BD64" i="3" s="1"/>
  <c r="BC63" i="3"/>
  <c r="C63" i="3"/>
  <c r="BD63" i="3" s="1"/>
  <c r="BF62" i="3"/>
  <c r="BB62" i="3"/>
  <c r="BA62" i="3"/>
  <c r="C62" i="3"/>
  <c r="BD62" i="3" s="1"/>
  <c r="BC61" i="3"/>
  <c r="C61" i="3"/>
  <c r="BD61" i="3" s="1"/>
  <c r="C60" i="3"/>
  <c r="BC60" i="3" s="1"/>
  <c r="C59" i="3"/>
  <c r="BF59" i="3" s="1"/>
  <c r="BB58" i="3"/>
  <c r="M58" i="3"/>
  <c r="C58" i="3"/>
  <c r="BC58" i="3" s="1"/>
  <c r="BC57" i="3"/>
  <c r="BB57" i="3"/>
  <c r="M57" i="3" s="1"/>
  <c r="C57" i="3"/>
  <c r="BF57" i="3" s="1"/>
  <c r="BC56" i="3"/>
  <c r="C56" i="3"/>
  <c r="BD56" i="3" s="1"/>
  <c r="BF55" i="3"/>
  <c r="BB55" i="3"/>
  <c r="BA55" i="3"/>
  <c r="C55" i="3"/>
  <c r="BD55" i="3" s="1"/>
  <c r="BC54" i="3"/>
  <c r="C54" i="3"/>
  <c r="BD54" i="3" s="1"/>
  <c r="BF53" i="3"/>
  <c r="BB53" i="3"/>
  <c r="BA53" i="3"/>
  <c r="C53" i="3"/>
  <c r="BD53" i="3" s="1"/>
  <c r="BC52" i="3"/>
  <c r="C52" i="3"/>
  <c r="BD52" i="3" s="1"/>
  <c r="BF51" i="3"/>
  <c r="BB51" i="3"/>
  <c r="BA51" i="3"/>
  <c r="C51" i="3"/>
  <c r="BD51" i="3" s="1"/>
  <c r="BC50" i="3"/>
  <c r="C50" i="3"/>
  <c r="BD50" i="3" s="1"/>
  <c r="BF49" i="3"/>
  <c r="BB49" i="3"/>
  <c r="BA49" i="3"/>
  <c r="C49" i="3"/>
  <c r="BD49" i="3" s="1"/>
  <c r="BC48" i="3"/>
  <c r="C48" i="3"/>
  <c r="BD48" i="3" s="1"/>
  <c r="BF47" i="3"/>
  <c r="BB47" i="3"/>
  <c r="BA47" i="3"/>
  <c r="C47" i="3"/>
  <c r="BD47" i="3" s="1"/>
  <c r="BE46" i="3"/>
  <c r="BD46" i="3"/>
  <c r="BA46" i="3"/>
  <c r="C46" i="3"/>
  <c r="BC46" i="3" s="1"/>
  <c r="BE45" i="3"/>
  <c r="BD45" i="3"/>
  <c r="BA45" i="3"/>
  <c r="C45" i="3"/>
  <c r="BC45" i="3" s="1"/>
  <c r="BE44" i="3"/>
  <c r="BD44" i="3"/>
  <c r="BA44" i="3"/>
  <c r="C44" i="3"/>
  <c r="BC44" i="3" s="1"/>
  <c r="BE43" i="3"/>
  <c r="BD43" i="3"/>
  <c r="BA43" i="3"/>
  <c r="C43" i="3"/>
  <c r="BC43" i="3" s="1"/>
  <c r="BE42" i="3"/>
  <c r="BD42" i="3"/>
  <c r="BA42" i="3"/>
  <c r="C42" i="3"/>
  <c r="BC42" i="3" s="1"/>
  <c r="BE41" i="3"/>
  <c r="BD41" i="3"/>
  <c r="BA41" i="3"/>
  <c r="C41" i="3"/>
  <c r="BC41" i="3" s="1"/>
  <c r="BE40" i="3"/>
  <c r="BD40" i="3"/>
  <c r="BA40" i="3"/>
  <c r="C40" i="3"/>
  <c r="BC40" i="3" s="1"/>
  <c r="BE39" i="3"/>
  <c r="BD39" i="3"/>
  <c r="BA39" i="3"/>
  <c r="C39" i="3"/>
  <c r="BC39" i="3" s="1"/>
  <c r="BE38" i="3"/>
  <c r="BD38" i="3"/>
  <c r="BA38" i="3"/>
  <c r="C38" i="3"/>
  <c r="BC38" i="3" s="1"/>
  <c r="BE37" i="3"/>
  <c r="BD37" i="3"/>
  <c r="BA37" i="3"/>
  <c r="C37" i="3"/>
  <c r="BC37" i="3" s="1"/>
  <c r="BE36" i="3"/>
  <c r="BD36" i="3"/>
  <c r="BA36" i="3"/>
  <c r="C36" i="3"/>
  <c r="BC36" i="3" s="1"/>
  <c r="BE35" i="3"/>
  <c r="BD35" i="3"/>
  <c r="BA35" i="3"/>
  <c r="C35" i="3"/>
  <c r="BC35" i="3" s="1"/>
  <c r="BE34" i="3"/>
  <c r="BD34" i="3"/>
  <c r="BA34" i="3"/>
  <c r="C34" i="3"/>
  <c r="BC34" i="3" s="1"/>
  <c r="BE33" i="3"/>
  <c r="BD33" i="3"/>
  <c r="BA33" i="3"/>
  <c r="C33" i="3"/>
  <c r="BC33" i="3" s="1"/>
  <c r="BE32" i="3"/>
  <c r="BD32" i="3"/>
  <c r="BA32" i="3"/>
  <c r="C32" i="3"/>
  <c r="BC32" i="3" s="1"/>
  <c r="BE31" i="3"/>
  <c r="BD31" i="3"/>
  <c r="BA31" i="3"/>
  <c r="C31" i="3"/>
  <c r="BC31" i="3" s="1"/>
  <c r="BE30" i="3"/>
  <c r="BD30" i="3"/>
  <c r="BA30" i="3"/>
  <c r="C30" i="3"/>
  <c r="BC30" i="3" s="1"/>
  <c r="BE29" i="3"/>
  <c r="BD29" i="3"/>
  <c r="BA29" i="3"/>
  <c r="C29" i="3"/>
  <c r="BC29" i="3" s="1"/>
  <c r="BE28" i="3"/>
  <c r="BD28" i="3"/>
  <c r="BA28" i="3"/>
  <c r="C28" i="3"/>
  <c r="BC28" i="3" s="1"/>
  <c r="BE27" i="3"/>
  <c r="BD27" i="3"/>
  <c r="BA27" i="3"/>
  <c r="C27" i="3"/>
  <c r="BC27" i="3" s="1"/>
  <c r="BE26" i="3"/>
  <c r="BD26" i="3"/>
  <c r="BA26" i="3"/>
  <c r="C26" i="3"/>
  <c r="BC26" i="3" s="1"/>
  <c r="BE25" i="3"/>
  <c r="BD25" i="3"/>
  <c r="BA25" i="3"/>
  <c r="C25" i="3"/>
  <c r="BC25" i="3" s="1"/>
  <c r="BE24" i="3"/>
  <c r="BD24" i="3"/>
  <c r="BA24" i="3"/>
  <c r="C24" i="3"/>
  <c r="BC24" i="3" s="1"/>
  <c r="BE23" i="3"/>
  <c r="BD23" i="3"/>
  <c r="BA23" i="3"/>
  <c r="C23" i="3"/>
  <c r="BC23" i="3" s="1"/>
  <c r="BE22" i="3"/>
  <c r="BD22" i="3"/>
  <c r="BA22" i="3"/>
  <c r="C22" i="3"/>
  <c r="BC22" i="3" s="1"/>
  <c r="BE21" i="3"/>
  <c r="BD21" i="3"/>
  <c r="BA21" i="3"/>
  <c r="C21" i="3"/>
  <c r="BC21" i="3" s="1"/>
  <c r="BE20" i="3"/>
  <c r="BD20" i="3"/>
  <c r="BA20" i="3"/>
  <c r="C20" i="3"/>
  <c r="BC20" i="3" s="1"/>
  <c r="BE19" i="3"/>
  <c r="BD19" i="3"/>
  <c r="BA19" i="3"/>
  <c r="C19" i="3"/>
  <c r="BC19" i="3" s="1"/>
  <c r="BE18" i="3"/>
  <c r="BD18" i="3"/>
  <c r="BA18" i="3"/>
  <c r="C18" i="3"/>
  <c r="BC18" i="3" s="1"/>
  <c r="BE17" i="3"/>
  <c r="BD17" i="3"/>
  <c r="BA17" i="3"/>
  <c r="C17" i="3"/>
  <c r="BC17" i="3" s="1"/>
  <c r="BE16" i="3"/>
  <c r="BD16" i="3"/>
  <c r="BA16" i="3"/>
  <c r="C16" i="3"/>
  <c r="BC16" i="3" s="1"/>
  <c r="BE15" i="3"/>
  <c r="BD15" i="3"/>
  <c r="BA15" i="3"/>
  <c r="C15" i="3"/>
  <c r="BC15" i="3" s="1"/>
  <c r="BE14" i="3"/>
  <c r="BD14" i="3"/>
  <c r="BA14" i="3"/>
  <c r="C14" i="3"/>
  <c r="BC14" i="3" s="1"/>
  <c r="BE13" i="3"/>
  <c r="BD13" i="3"/>
  <c r="BA13" i="3"/>
  <c r="C13" i="3"/>
  <c r="BC13" i="3" s="1"/>
  <c r="BE12" i="3"/>
  <c r="BD12" i="3"/>
  <c r="BA12" i="3"/>
  <c r="C12" i="3"/>
  <c r="BF12" i="3" s="1"/>
  <c r="A5" i="3"/>
  <c r="A4" i="3"/>
  <c r="A3" i="3"/>
  <c r="A2" i="3"/>
  <c r="M12" i="4" l="1"/>
  <c r="M66" i="4"/>
  <c r="M67" i="4"/>
  <c r="L72" i="4"/>
  <c r="A250" i="4" s="1"/>
  <c r="M61" i="4"/>
  <c r="M65" i="4"/>
  <c r="M63" i="4"/>
  <c r="BE75" i="3"/>
  <c r="BE83" i="3"/>
  <c r="BE48" i="3"/>
  <c r="BE50" i="3"/>
  <c r="BE52" i="3"/>
  <c r="BE54" i="3"/>
  <c r="BE56" i="3"/>
  <c r="BB59" i="3"/>
  <c r="BE61" i="3"/>
  <c r="BE63" i="3"/>
  <c r="BE65" i="3"/>
  <c r="BE67" i="3"/>
  <c r="BA74" i="3"/>
  <c r="BE77" i="3"/>
  <c r="BA82" i="3"/>
  <c r="BB12" i="3"/>
  <c r="BB13" i="3"/>
  <c r="M13" i="3" s="1"/>
  <c r="BF13" i="3"/>
  <c r="BB14" i="3"/>
  <c r="M14" i="3" s="1"/>
  <c r="BF14" i="3"/>
  <c r="BB15" i="3"/>
  <c r="M15" i="3" s="1"/>
  <c r="BF15" i="3"/>
  <c r="BB16" i="3"/>
  <c r="M16" i="3" s="1"/>
  <c r="BF16" i="3"/>
  <c r="BB17" i="3"/>
  <c r="M17" i="3" s="1"/>
  <c r="BF17" i="3"/>
  <c r="BB18" i="3"/>
  <c r="M18" i="3" s="1"/>
  <c r="BF18" i="3"/>
  <c r="BB19" i="3"/>
  <c r="M19" i="3" s="1"/>
  <c r="BF19" i="3"/>
  <c r="BB20" i="3"/>
  <c r="M20" i="3" s="1"/>
  <c r="BF20" i="3"/>
  <c r="BB21" i="3"/>
  <c r="M21" i="3" s="1"/>
  <c r="BF21" i="3"/>
  <c r="BB22" i="3"/>
  <c r="M22" i="3" s="1"/>
  <c r="BF22" i="3"/>
  <c r="BB23" i="3"/>
  <c r="M23" i="3" s="1"/>
  <c r="BF23" i="3"/>
  <c r="BB24" i="3"/>
  <c r="M24" i="3" s="1"/>
  <c r="BF24" i="3"/>
  <c r="BB25" i="3"/>
  <c r="M25" i="3" s="1"/>
  <c r="BF25" i="3"/>
  <c r="BB26" i="3"/>
  <c r="M26" i="3" s="1"/>
  <c r="BF26" i="3"/>
  <c r="BB27" i="3"/>
  <c r="M27" i="3" s="1"/>
  <c r="BF27" i="3"/>
  <c r="BB28" i="3"/>
  <c r="M28" i="3" s="1"/>
  <c r="BF28" i="3"/>
  <c r="BB29" i="3"/>
  <c r="M29" i="3" s="1"/>
  <c r="BF29" i="3"/>
  <c r="BB30" i="3"/>
  <c r="M30" i="3" s="1"/>
  <c r="BF30" i="3"/>
  <c r="BB31" i="3"/>
  <c r="M31" i="3" s="1"/>
  <c r="BF31" i="3"/>
  <c r="BB32" i="3"/>
  <c r="M32" i="3" s="1"/>
  <c r="BF32" i="3"/>
  <c r="BB33" i="3"/>
  <c r="M33" i="3" s="1"/>
  <c r="BF33" i="3"/>
  <c r="BB34" i="3"/>
  <c r="M34" i="3" s="1"/>
  <c r="BF34" i="3"/>
  <c r="BB35" i="3"/>
  <c r="M35" i="3" s="1"/>
  <c r="BF35" i="3"/>
  <c r="BB36" i="3"/>
  <c r="M36" i="3" s="1"/>
  <c r="BF36" i="3"/>
  <c r="BB37" i="3"/>
  <c r="M37" i="3" s="1"/>
  <c r="BF37" i="3"/>
  <c r="BB38" i="3"/>
  <c r="M38" i="3" s="1"/>
  <c r="BF38" i="3"/>
  <c r="BB39" i="3"/>
  <c r="M39" i="3" s="1"/>
  <c r="BF39" i="3"/>
  <c r="BB40" i="3"/>
  <c r="M40" i="3" s="1"/>
  <c r="BF40" i="3"/>
  <c r="BB41" i="3"/>
  <c r="M41" i="3" s="1"/>
  <c r="BF41" i="3"/>
  <c r="BB42" i="3"/>
  <c r="M42" i="3" s="1"/>
  <c r="BF42" i="3"/>
  <c r="BB43" i="3"/>
  <c r="M43" i="3" s="1"/>
  <c r="BF43" i="3"/>
  <c r="BB44" i="3"/>
  <c r="M44" i="3" s="1"/>
  <c r="BF44" i="3"/>
  <c r="BB45" i="3"/>
  <c r="M45" i="3" s="1"/>
  <c r="BF45" i="3"/>
  <c r="BB46" i="3"/>
  <c r="M46" i="3" s="1"/>
  <c r="BF46" i="3"/>
  <c r="BC47" i="3"/>
  <c r="M47" i="3" s="1"/>
  <c r="BA48" i="3"/>
  <c r="M48" i="3" s="1"/>
  <c r="BF48" i="3"/>
  <c r="BC49" i="3"/>
  <c r="M49" i="3" s="1"/>
  <c r="BA50" i="3"/>
  <c r="M50" i="3" s="1"/>
  <c r="BF50" i="3"/>
  <c r="BC51" i="3"/>
  <c r="BA52" i="3"/>
  <c r="BF52" i="3"/>
  <c r="BC53" i="3"/>
  <c r="M53" i="3" s="1"/>
  <c r="BA54" i="3"/>
  <c r="BF54" i="3"/>
  <c r="BC55" i="3"/>
  <c r="M55" i="3" s="1"/>
  <c r="BA56" i="3"/>
  <c r="M56" i="3" s="1"/>
  <c r="BF56" i="3"/>
  <c r="BE57" i="3"/>
  <c r="BE58" i="3"/>
  <c r="BC59" i="3"/>
  <c r="BB60" i="3"/>
  <c r="M60" i="3" s="1"/>
  <c r="BA61" i="3"/>
  <c r="BF61" i="3"/>
  <c r="BC62" i="3"/>
  <c r="M62" i="3" s="1"/>
  <c r="BA63" i="3"/>
  <c r="BF63" i="3"/>
  <c r="BC64" i="3"/>
  <c r="M64" i="3" s="1"/>
  <c r="BA65" i="3"/>
  <c r="M65" i="3" s="1"/>
  <c r="BF65" i="3"/>
  <c r="BC66" i="3"/>
  <c r="M66" i="3" s="1"/>
  <c r="BA67" i="3"/>
  <c r="M67" i="3" s="1"/>
  <c r="BF67" i="3"/>
  <c r="BD72" i="3"/>
  <c r="BD73" i="3"/>
  <c r="BB74" i="3"/>
  <c r="BA75" i="3"/>
  <c r="L75" i="3" s="1"/>
  <c r="BA76" i="3"/>
  <c r="BE79" i="3"/>
  <c r="BD80" i="3"/>
  <c r="BD81" i="3"/>
  <c r="BB82" i="3"/>
  <c r="BA83" i="3"/>
  <c r="L83" i="3" s="1"/>
  <c r="BB100" i="3"/>
  <c r="N100" i="3" s="1"/>
  <c r="BB104" i="3"/>
  <c r="N104" i="3" s="1"/>
  <c r="BB108" i="3"/>
  <c r="N108" i="3" s="1"/>
  <c r="BB112" i="3"/>
  <c r="N112" i="3" s="1"/>
  <c r="BA118" i="3"/>
  <c r="I118" i="3" s="1"/>
  <c r="BA124" i="3"/>
  <c r="I124" i="3" s="1"/>
  <c r="M51" i="3"/>
  <c r="BF60" i="3"/>
  <c r="BC12" i="3"/>
  <c r="BE47" i="3"/>
  <c r="BB48" i="3"/>
  <c r="BE49" i="3"/>
  <c r="BB50" i="3"/>
  <c r="BE51" i="3"/>
  <c r="BB52" i="3"/>
  <c r="BE53" i="3"/>
  <c r="BB54" i="3"/>
  <c r="BE55" i="3"/>
  <c r="BB56" i="3"/>
  <c r="BF58" i="3"/>
  <c r="BE59" i="3"/>
  <c r="BE60" i="3"/>
  <c r="BB61" i="3"/>
  <c r="BE62" i="3"/>
  <c r="BB63" i="3"/>
  <c r="BE64" i="3"/>
  <c r="BB65" i="3"/>
  <c r="BE66" i="3"/>
  <c r="BB67" i="3"/>
  <c r="BE73" i="3"/>
  <c r="BD74" i="3"/>
  <c r="BD75" i="3"/>
  <c r="BB76" i="3"/>
  <c r="BA77" i="3"/>
  <c r="L77" i="3" s="1"/>
  <c r="L78" i="3"/>
  <c r="BE81" i="3"/>
  <c r="BD82" i="3"/>
  <c r="BD83" i="3"/>
  <c r="BB99" i="3"/>
  <c r="N99" i="3" s="1"/>
  <c r="BB103" i="3"/>
  <c r="N103" i="3" s="1"/>
  <c r="BB107" i="3"/>
  <c r="N107" i="3" s="1"/>
  <c r="BB111" i="3"/>
  <c r="N111" i="3" s="1"/>
  <c r="BA117" i="3"/>
  <c r="I117" i="3" s="1"/>
  <c r="BA123" i="3"/>
  <c r="I123" i="3" s="1"/>
  <c r="BA127" i="3"/>
  <c r="I127" i="3" s="1"/>
  <c r="H127" i="2"/>
  <c r="G127" i="2"/>
  <c r="F127" i="2"/>
  <c r="E127" i="2"/>
  <c r="D127" i="2"/>
  <c r="C127" i="2"/>
  <c r="B127" i="2"/>
  <c r="H126" i="2"/>
  <c r="G126" i="2"/>
  <c r="F126" i="2"/>
  <c r="E126" i="2"/>
  <c r="D126" i="2"/>
  <c r="C126" i="2"/>
  <c r="B126" i="2"/>
  <c r="H125" i="2"/>
  <c r="G125" i="2"/>
  <c r="F125" i="2"/>
  <c r="E125" i="2"/>
  <c r="D125" i="2"/>
  <c r="C125" i="2"/>
  <c r="B125" i="2"/>
  <c r="H124" i="2"/>
  <c r="G124" i="2"/>
  <c r="F124" i="2"/>
  <c r="E124" i="2"/>
  <c r="D124" i="2"/>
  <c r="C124" i="2"/>
  <c r="B124" i="2"/>
  <c r="H123" i="2"/>
  <c r="G123" i="2"/>
  <c r="F123" i="2"/>
  <c r="E123" i="2"/>
  <c r="D123" i="2"/>
  <c r="C123" i="2"/>
  <c r="B123" i="2"/>
  <c r="H122" i="2"/>
  <c r="G122" i="2"/>
  <c r="F122" i="2"/>
  <c r="E122" i="2"/>
  <c r="D122" i="2"/>
  <c r="C122" i="2"/>
  <c r="B122" i="2"/>
  <c r="H119" i="2"/>
  <c r="G119" i="2"/>
  <c r="F119" i="2"/>
  <c r="E119" i="2"/>
  <c r="D119" i="2"/>
  <c r="C119" i="2"/>
  <c r="B119" i="2"/>
  <c r="H118" i="2"/>
  <c r="G118" i="2"/>
  <c r="F118" i="2"/>
  <c r="E118" i="2"/>
  <c r="D118" i="2"/>
  <c r="C118" i="2"/>
  <c r="B118" i="2"/>
  <c r="H117" i="2"/>
  <c r="G117" i="2"/>
  <c r="F117" i="2"/>
  <c r="E117" i="2"/>
  <c r="D117" i="2"/>
  <c r="C117" i="2"/>
  <c r="B117" i="2"/>
  <c r="H116" i="2"/>
  <c r="G116" i="2"/>
  <c r="F116" i="2"/>
  <c r="E116" i="2"/>
  <c r="D116" i="2"/>
  <c r="C116" i="2"/>
  <c r="B116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C107" i="2"/>
  <c r="D107" i="2"/>
  <c r="E107" i="2"/>
  <c r="F107" i="2"/>
  <c r="G107" i="2"/>
  <c r="H107" i="2"/>
  <c r="I107" i="2"/>
  <c r="J107" i="2"/>
  <c r="K107" i="2"/>
  <c r="L107" i="2"/>
  <c r="M107" i="2"/>
  <c r="C108" i="2"/>
  <c r="D108" i="2"/>
  <c r="E108" i="2"/>
  <c r="F108" i="2"/>
  <c r="G108" i="2"/>
  <c r="H108" i="2"/>
  <c r="I108" i="2"/>
  <c r="J108" i="2"/>
  <c r="K108" i="2"/>
  <c r="L108" i="2"/>
  <c r="M108" i="2"/>
  <c r="C109" i="2"/>
  <c r="D109" i="2"/>
  <c r="E109" i="2"/>
  <c r="F109" i="2"/>
  <c r="G109" i="2"/>
  <c r="H109" i="2"/>
  <c r="I109" i="2"/>
  <c r="J109" i="2"/>
  <c r="K109" i="2"/>
  <c r="L109" i="2"/>
  <c r="M109" i="2"/>
  <c r="C110" i="2"/>
  <c r="D110" i="2"/>
  <c r="E110" i="2"/>
  <c r="F110" i="2"/>
  <c r="G110" i="2"/>
  <c r="H110" i="2"/>
  <c r="I110" i="2"/>
  <c r="J110" i="2"/>
  <c r="K110" i="2"/>
  <c r="L110" i="2"/>
  <c r="M110" i="2"/>
  <c r="C111" i="2"/>
  <c r="D111" i="2"/>
  <c r="E111" i="2"/>
  <c r="F111" i="2"/>
  <c r="G111" i="2"/>
  <c r="H111" i="2"/>
  <c r="I111" i="2"/>
  <c r="J111" i="2"/>
  <c r="K111" i="2"/>
  <c r="L111" i="2"/>
  <c r="M111" i="2"/>
  <c r="C112" i="2"/>
  <c r="D112" i="2"/>
  <c r="E112" i="2"/>
  <c r="F112" i="2"/>
  <c r="G112" i="2"/>
  <c r="H112" i="2"/>
  <c r="I112" i="2"/>
  <c r="J112" i="2"/>
  <c r="K112" i="2"/>
  <c r="L112" i="2"/>
  <c r="M112" i="2"/>
  <c r="C113" i="2"/>
  <c r="D113" i="2"/>
  <c r="E113" i="2"/>
  <c r="F113" i="2"/>
  <c r="G113" i="2"/>
  <c r="H113" i="2"/>
  <c r="I113" i="2"/>
  <c r="J113" i="2"/>
  <c r="K113" i="2"/>
  <c r="L113" i="2"/>
  <c r="M113" i="2"/>
  <c r="M98" i="2"/>
  <c r="L98" i="2"/>
  <c r="K98" i="2"/>
  <c r="J98" i="2"/>
  <c r="I98" i="2"/>
  <c r="H98" i="2"/>
  <c r="G98" i="2"/>
  <c r="F98" i="2"/>
  <c r="E98" i="2"/>
  <c r="D98" i="2"/>
  <c r="C98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K83" i="2"/>
  <c r="J83" i="2"/>
  <c r="I83" i="2"/>
  <c r="H83" i="2"/>
  <c r="G83" i="2"/>
  <c r="F83" i="2"/>
  <c r="E83" i="2"/>
  <c r="D83" i="2"/>
  <c r="C83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G78" i="2"/>
  <c r="F78" i="2"/>
  <c r="E78" i="2"/>
  <c r="D78" i="2"/>
  <c r="C78" i="2"/>
  <c r="K77" i="2"/>
  <c r="J77" i="2"/>
  <c r="I77" i="2"/>
  <c r="H77" i="2"/>
  <c r="G77" i="2"/>
  <c r="F77" i="2"/>
  <c r="E77" i="2"/>
  <c r="D77" i="2"/>
  <c r="C77" i="2"/>
  <c r="K76" i="2"/>
  <c r="J76" i="2"/>
  <c r="I76" i="2"/>
  <c r="H76" i="2"/>
  <c r="G76" i="2"/>
  <c r="F76" i="2"/>
  <c r="E76" i="2"/>
  <c r="D76" i="2"/>
  <c r="C76" i="2"/>
  <c r="K75" i="2"/>
  <c r="J75" i="2"/>
  <c r="I75" i="2"/>
  <c r="H75" i="2"/>
  <c r="G75" i="2"/>
  <c r="F75" i="2"/>
  <c r="E75" i="2"/>
  <c r="D75" i="2"/>
  <c r="C75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G73" i="2"/>
  <c r="F73" i="2"/>
  <c r="E73" i="2"/>
  <c r="D73" i="2"/>
  <c r="C73" i="2"/>
  <c r="K72" i="2"/>
  <c r="J72" i="2"/>
  <c r="I72" i="2"/>
  <c r="H72" i="2"/>
  <c r="G72" i="2"/>
  <c r="F72" i="2"/>
  <c r="E72" i="2"/>
  <c r="D72" i="2"/>
  <c r="C72" i="2"/>
  <c r="C67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12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D34" i="2"/>
  <c r="E34" i="2"/>
  <c r="F34" i="2"/>
  <c r="G34" i="2"/>
  <c r="H34" i="2"/>
  <c r="I34" i="2"/>
  <c r="J34" i="2"/>
  <c r="K34" i="2"/>
  <c r="L34" i="2"/>
  <c r="D35" i="2"/>
  <c r="E35" i="2"/>
  <c r="F35" i="2"/>
  <c r="G35" i="2"/>
  <c r="H35" i="2"/>
  <c r="I35" i="2"/>
  <c r="J35" i="2"/>
  <c r="K35" i="2"/>
  <c r="L35" i="2"/>
  <c r="D36" i="2"/>
  <c r="E36" i="2"/>
  <c r="F36" i="2"/>
  <c r="G36" i="2"/>
  <c r="H36" i="2"/>
  <c r="I36" i="2"/>
  <c r="J36" i="2"/>
  <c r="K36" i="2"/>
  <c r="L36" i="2"/>
  <c r="D37" i="2"/>
  <c r="E37" i="2"/>
  <c r="F37" i="2"/>
  <c r="G37" i="2"/>
  <c r="H37" i="2"/>
  <c r="I37" i="2"/>
  <c r="J37" i="2"/>
  <c r="K37" i="2"/>
  <c r="L37" i="2"/>
  <c r="D38" i="2"/>
  <c r="E38" i="2"/>
  <c r="F38" i="2"/>
  <c r="G38" i="2"/>
  <c r="H38" i="2"/>
  <c r="I38" i="2"/>
  <c r="J38" i="2"/>
  <c r="K38" i="2"/>
  <c r="L38" i="2"/>
  <c r="D39" i="2"/>
  <c r="E39" i="2"/>
  <c r="F39" i="2"/>
  <c r="G39" i="2"/>
  <c r="H39" i="2"/>
  <c r="I39" i="2"/>
  <c r="J39" i="2"/>
  <c r="K39" i="2"/>
  <c r="L39" i="2"/>
  <c r="D40" i="2"/>
  <c r="E40" i="2"/>
  <c r="F40" i="2"/>
  <c r="G40" i="2"/>
  <c r="H40" i="2"/>
  <c r="I40" i="2"/>
  <c r="J40" i="2"/>
  <c r="K40" i="2"/>
  <c r="L40" i="2"/>
  <c r="D41" i="2"/>
  <c r="E41" i="2"/>
  <c r="F41" i="2"/>
  <c r="G41" i="2"/>
  <c r="H41" i="2"/>
  <c r="I41" i="2"/>
  <c r="J41" i="2"/>
  <c r="K41" i="2"/>
  <c r="L41" i="2"/>
  <c r="D42" i="2"/>
  <c r="E42" i="2"/>
  <c r="F42" i="2"/>
  <c r="G42" i="2"/>
  <c r="H42" i="2"/>
  <c r="I42" i="2"/>
  <c r="J42" i="2"/>
  <c r="K42" i="2"/>
  <c r="L42" i="2"/>
  <c r="D43" i="2"/>
  <c r="E43" i="2"/>
  <c r="F43" i="2"/>
  <c r="G43" i="2"/>
  <c r="H43" i="2"/>
  <c r="I43" i="2"/>
  <c r="J43" i="2"/>
  <c r="K43" i="2"/>
  <c r="L43" i="2"/>
  <c r="D44" i="2"/>
  <c r="E44" i="2"/>
  <c r="F44" i="2"/>
  <c r="G44" i="2"/>
  <c r="H44" i="2"/>
  <c r="I44" i="2"/>
  <c r="J44" i="2"/>
  <c r="K44" i="2"/>
  <c r="L44" i="2"/>
  <c r="D45" i="2"/>
  <c r="E45" i="2"/>
  <c r="F45" i="2"/>
  <c r="G45" i="2"/>
  <c r="H45" i="2"/>
  <c r="I45" i="2"/>
  <c r="J45" i="2"/>
  <c r="K45" i="2"/>
  <c r="L45" i="2"/>
  <c r="D46" i="2"/>
  <c r="E46" i="2"/>
  <c r="F46" i="2"/>
  <c r="G46" i="2"/>
  <c r="H46" i="2"/>
  <c r="I46" i="2"/>
  <c r="J46" i="2"/>
  <c r="K46" i="2"/>
  <c r="L46" i="2"/>
  <c r="D47" i="2"/>
  <c r="E47" i="2"/>
  <c r="F47" i="2"/>
  <c r="G47" i="2"/>
  <c r="H47" i="2"/>
  <c r="I47" i="2"/>
  <c r="J47" i="2"/>
  <c r="K47" i="2"/>
  <c r="L47" i="2"/>
  <c r="D48" i="2"/>
  <c r="E48" i="2"/>
  <c r="F48" i="2"/>
  <c r="G48" i="2"/>
  <c r="H48" i="2"/>
  <c r="I48" i="2"/>
  <c r="J48" i="2"/>
  <c r="K48" i="2"/>
  <c r="L48" i="2"/>
  <c r="D49" i="2"/>
  <c r="E49" i="2"/>
  <c r="F49" i="2"/>
  <c r="G49" i="2"/>
  <c r="H49" i="2"/>
  <c r="I49" i="2"/>
  <c r="J49" i="2"/>
  <c r="K49" i="2"/>
  <c r="L49" i="2"/>
  <c r="D50" i="2"/>
  <c r="E50" i="2"/>
  <c r="F50" i="2"/>
  <c r="G50" i="2"/>
  <c r="H50" i="2"/>
  <c r="I50" i="2"/>
  <c r="J50" i="2"/>
  <c r="K50" i="2"/>
  <c r="L50" i="2"/>
  <c r="D51" i="2"/>
  <c r="E51" i="2"/>
  <c r="F51" i="2"/>
  <c r="G51" i="2"/>
  <c r="H51" i="2"/>
  <c r="I51" i="2"/>
  <c r="J51" i="2"/>
  <c r="K51" i="2"/>
  <c r="L51" i="2"/>
  <c r="D52" i="2"/>
  <c r="E52" i="2"/>
  <c r="F52" i="2"/>
  <c r="G52" i="2"/>
  <c r="H52" i="2"/>
  <c r="I52" i="2"/>
  <c r="J52" i="2"/>
  <c r="K52" i="2"/>
  <c r="L52" i="2"/>
  <c r="D53" i="2"/>
  <c r="E53" i="2"/>
  <c r="F53" i="2"/>
  <c r="G53" i="2"/>
  <c r="H53" i="2"/>
  <c r="I53" i="2"/>
  <c r="J53" i="2"/>
  <c r="K53" i="2"/>
  <c r="L53" i="2"/>
  <c r="D54" i="2"/>
  <c r="E54" i="2"/>
  <c r="F54" i="2"/>
  <c r="G54" i="2"/>
  <c r="H54" i="2"/>
  <c r="I54" i="2"/>
  <c r="J54" i="2"/>
  <c r="K54" i="2"/>
  <c r="L54" i="2"/>
  <c r="D55" i="2"/>
  <c r="E55" i="2"/>
  <c r="F55" i="2"/>
  <c r="G55" i="2"/>
  <c r="H55" i="2"/>
  <c r="I55" i="2"/>
  <c r="J55" i="2"/>
  <c r="K55" i="2"/>
  <c r="L55" i="2"/>
  <c r="D56" i="2"/>
  <c r="E56" i="2"/>
  <c r="F56" i="2"/>
  <c r="G56" i="2"/>
  <c r="H56" i="2"/>
  <c r="I56" i="2"/>
  <c r="J56" i="2"/>
  <c r="K56" i="2"/>
  <c r="L56" i="2"/>
  <c r="D57" i="2"/>
  <c r="E57" i="2"/>
  <c r="F57" i="2"/>
  <c r="G57" i="2"/>
  <c r="H57" i="2"/>
  <c r="I57" i="2"/>
  <c r="J57" i="2"/>
  <c r="K57" i="2"/>
  <c r="L57" i="2"/>
  <c r="D58" i="2"/>
  <c r="E58" i="2"/>
  <c r="F58" i="2"/>
  <c r="G58" i="2"/>
  <c r="H58" i="2"/>
  <c r="I58" i="2"/>
  <c r="J58" i="2"/>
  <c r="K58" i="2"/>
  <c r="L58" i="2"/>
  <c r="D59" i="2"/>
  <c r="E59" i="2"/>
  <c r="F59" i="2"/>
  <c r="G59" i="2"/>
  <c r="H59" i="2"/>
  <c r="I59" i="2"/>
  <c r="J59" i="2"/>
  <c r="K59" i="2"/>
  <c r="L59" i="2"/>
  <c r="D60" i="2"/>
  <c r="E60" i="2"/>
  <c r="F60" i="2"/>
  <c r="G60" i="2"/>
  <c r="H60" i="2"/>
  <c r="I60" i="2"/>
  <c r="J60" i="2"/>
  <c r="K60" i="2"/>
  <c r="L60" i="2"/>
  <c r="D61" i="2"/>
  <c r="E61" i="2"/>
  <c r="F61" i="2"/>
  <c r="G61" i="2"/>
  <c r="H61" i="2"/>
  <c r="I61" i="2"/>
  <c r="J61" i="2"/>
  <c r="K61" i="2"/>
  <c r="L61" i="2"/>
  <c r="D62" i="2"/>
  <c r="E62" i="2"/>
  <c r="F62" i="2"/>
  <c r="G62" i="2"/>
  <c r="H62" i="2"/>
  <c r="I62" i="2"/>
  <c r="J62" i="2"/>
  <c r="K62" i="2"/>
  <c r="L62" i="2"/>
  <c r="D63" i="2"/>
  <c r="E63" i="2"/>
  <c r="F63" i="2"/>
  <c r="G63" i="2"/>
  <c r="H63" i="2"/>
  <c r="I63" i="2"/>
  <c r="J63" i="2"/>
  <c r="K63" i="2"/>
  <c r="L63" i="2"/>
  <c r="D64" i="2"/>
  <c r="E64" i="2"/>
  <c r="F64" i="2"/>
  <c r="G64" i="2"/>
  <c r="H64" i="2"/>
  <c r="I64" i="2"/>
  <c r="J64" i="2"/>
  <c r="K64" i="2"/>
  <c r="L64" i="2"/>
  <c r="D65" i="2"/>
  <c r="E65" i="2"/>
  <c r="F65" i="2"/>
  <c r="G65" i="2"/>
  <c r="H65" i="2"/>
  <c r="I65" i="2"/>
  <c r="J65" i="2"/>
  <c r="K65" i="2"/>
  <c r="L65" i="2"/>
  <c r="D66" i="2"/>
  <c r="E66" i="2"/>
  <c r="F66" i="2"/>
  <c r="G66" i="2"/>
  <c r="H66" i="2"/>
  <c r="I66" i="2"/>
  <c r="J66" i="2"/>
  <c r="K66" i="2"/>
  <c r="L66" i="2"/>
  <c r="D67" i="2"/>
  <c r="E67" i="2"/>
  <c r="F67" i="2"/>
  <c r="G67" i="2"/>
  <c r="H67" i="2"/>
  <c r="I67" i="2"/>
  <c r="J67" i="2"/>
  <c r="K67" i="2"/>
  <c r="L67" i="2"/>
  <c r="M61" i="3" l="1"/>
  <c r="M52" i="3"/>
  <c r="M12" i="3"/>
  <c r="M59" i="3"/>
  <c r="L74" i="3"/>
  <c r="L76" i="3"/>
  <c r="M63" i="3"/>
  <c r="M54" i="3"/>
  <c r="L82" i="3"/>
  <c r="BD127" i="1"/>
  <c r="BA127" i="1"/>
  <c r="I127" i="1" s="1"/>
  <c r="B127" i="1"/>
  <c r="BD126" i="1"/>
  <c r="BA126" i="1"/>
  <c r="I126" i="1" s="1"/>
  <c r="B126" i="1"/>
  <c r="BD125" i="1"/>
  <c r="BA125" i="1"/>
  <c r="I125" i="1" s="1"/>
  <c r="B125" i="1"/>
  <c r="BD124" i="1"/>
  <c r="BA124" i="1"/>
  <c r="I124" i="1" s="1"/>
  <c r="B124" i="1"/>
  <c r="BD123" i="1"/>
  <c r="BA123" i="1"/>
  <c r="I123" i="1" s="1"/>
  <c r="B123" i="1"/>
  <c r="BD122" i="1"/>
  <c r="BA122" i="1"/>
  <c r="I122" i="1" s="1"/>
  <c r="B122" i="1"/>
  <c r="BD119" i="1"/>
  <c r="BA119" i="1"/>
  <c r="I119" i="1" s="1"/>
  <c r="B119" i="1"/>
  <c r="BD118" i="1"/>
  <c r="BA118" i="1"/>
  <c r="I118" i="1" s="1"/>
  <c r="B118" i="1"/>
  <c r="BD117" i="1"/>
  <c r="BA117" i="1"/>
  <c r="I117" i="1" s="1"/>
  <c r="B117" i="1"/>
  <c r="BD116" i="1"/>
  <c r="BA116" i="1"/>
  <c r="I116" i="1" s="1"/>
  <c r="B116" i="1"/>
  <c r="BE113" i="1"/>
  <c r="BB113" i="1"/>
  <c r="N113" i="1" s="1"/>
  <c r="C113" i="1"/>
  <c r="BE112" i="1"/>
  <c r="BB112" i="1"/>
  <c r="N112" i="1" s="1"/>
  <c r="C112" i="1"/>
  <c r="BE111" i="1"/>
  <c r="BB111" i="1"/>
  <c r="N111" i="1" s="1"/>
  <c r="C111" i="1"/>
  <c r="BE110" i="1"/>
  <c r="BB110" i="1"/>
  <c r="N110" i="1" s="1"/>
  <c r="C110" i="1"/>
  <c r="BE109" i="1"/>
  <c r="BB109" i="1"/>
  <c r="N109" i="1" s="1"/>
  <c r="C109" i="1"/>
  <c r="BE108" i="1"/>
  <c r="BB108" i="1"/>
  <c r="N108" i="1" s="1"/>
  <c r="C108" i="1"/>
  <c r="BE107" i="1"/>
  <c r="BB107" i="1"/>
  <c r="N107" i="1" s="1"/>
  <c r="C107" i="1"/>
  <c r="BE106" i="1"/>
  <c r="BB106" i="1"/>
  <c r="N106" i="1" s="1"/>
  <c r="C106" i="1"/>
  <c r="BE105" i="1"/>
  <c r="C105" i="1"/>
  <c r="BB105" i="1" s="1"/>
  <c r="N105" i="1" s="1"/>
  <c r="C104" i="1"/>
  <c r="BE104" i="1" s="1"/>
  <c r="C103" i="1"/>
  <c r="BB103" i="1" s="1"/>
  <c r="N103" i="1" s="1"/>
  <c r="BE102" i="1"/>
  <c r="BB102" i="1"/>
  <c r="N102" i="1" s="1"/>
  <c r="C102" i="1"/>
  <c r="C101" i="1"/>
  <c r="BE101" i="1" s="1"/>
  <c r="C100" i="1"/>
  <c r="BE100" i="1" s="1"/>
  <c r="C99" i="1"/>
  <c r="BB99" i="1" s="1"/>
  <c r="N99" i="1" s="1"/>
  <c r="BE98" i="1"/>
  <c r="BB98" i="1"/>
  <c r="N98" i="1" s="1"/>
  <c r="C98" i="1"/>
  <c r="BD93" i="1"/>
  <c r="BA93" i="1"/>
  <c r="E93" i="1" s="1"/>
  <c r="BD92" i="1"/>
  <c r="BA92" i="1"/>
  <c r="E92" i="1"/>
  <c r="BD91" i="1"/>
  <c r="BA91" i="1"/>
  <c r="E91" i="1" s="1"/>
  <c r="BD88" i="1"/>
  <c r="BA88" i="1"/>
  <c r="E88" i="1"/>
  <c r="BD87" i="1"/>
  <c r="BA87" i="1"/>
  <c r="E87" i="1" s="1"/>
  <c r="BD86" i="1"/>
  <c r="BA86" i="1"/>
  <c r="E86" i="1" s="1"/>
  <c r="BD83" i="1"/>
  <c r="BB83" i="1"/>
  <c r="BA83" i="1"/>
  <c r="L83" i="1" s="1"/>
  <c r="C83" i="1"/>
  <c r="BE83" i="1" s="1"/>
  <c r="BE82" i="1"/>
  <c r="BD82" i="1"/>
  <c r="BA82" i="1"/>
  <c r="L82" i="1" s="1"/>
  <c r="C82" i="1"/>
  <c r="BB82" i="1" s="1"/>
  <c r="C81" i="1"/>
  <c r="C80" i="1"/>
  <c r="C79" i="1"/>
  <c r="BE78" i="1"/>
  <c r="C78" i="1"/>
  <c r="BA78" i="1" s="1"/>
  <c r="BB77" i="1"/>
  <c r="C77" i="1"/>
  <c r="BA77" i="1" s="1"/>
  <c r="L77" i="1" s="1"/>
  <c r="BD76" i="1"/>
  <c r="BA76" i="1"/>
  <c r="L76" i="1" s="1"/>
  <c r="C76" i="1"/>
  <c r="BB76" i="1" s="1"/>
  <c r="BD75" i="1"/>
  <c r="BB75" i="1"/>
  <c r="BA75" i="1"/>
  <c r="C75" i="1"/>
  <c r="BE75" i="1" s="1"/>
  <c r="BE74" i="1"/>
  <c r="BD74" i="1"/>
  <c r="C74" i="1"/>
  <c r="BB74" i="1" s="1"/>
  <c r="BD73" i="1"/>
  <c r="BB73" i="1"/>
  <c r="C73" i="1"/>
  <c r="BE72" i="1"/>
  <c r="BD72" i="1"/>
  <c r="C72" i="1"/>
  <c r="BE67" i="1"/>
  <c r="BC67" i="1"/>
  <c r="BA67" i="1"/>
  <c r="C67" i="1"/>
  <c r="BD66" i="1"/>
  <c r="C66" i="1"/>
  <c r="BE65" i="1"/>
  <c r="BC65" i="1"/>
  <c r="BA65" i="1"/>
  <c r="C65" i="1"/>
  <c r="BD64" i="1"/>
  <c r="BC64" i="1"/>
  <c r="C64" i="1"/>
  <c r="BE63" i="1"/>
  <c r="BC63" i="1"/>
  <c r="BA63" i="1"/>
  <c r="C63" i="1"/>
  <c r="BD62" i="1"/>
  <c r="C62" i="1"/>
  <c r="BE61" i="1"/>
  <c r="BC61" i="1"/>
  <c r="BA61" i="1"/>
  <c r="C61" i="1"/>
  <c r="BE60" i="1"/>
  <c r="BC60" i="1"/>
  <c r="BB60" i="1"/>
  <c r="M60" i="1" s="1"/>
  <c r="C60" i="1"/>
  <c r="BF60" i="1" s="1"/>
  <c r="C59" i="1"/>
  <c r="BC59" i="1" s="1"/>
  <c r="C58" i="1"/>
  <c r="BE58" i="1" s="1"/>
  <c r="BF57" i="1"/>
  <c r="C57" i="1"/>
  <c r="BE57" i="1" s="1"/>
  <c r="BE56" i="1"/>
  <c r="BC56" i="1"/>
  <c r="BA56" i="1"/>
  <c r="C56" i="1"/>
  <c r="BD55" i="1"/>
  <c r="BC55" i="1"/>
  <c r="C55" i="1"/>
  <c r="BE54" i="1"/>
  <c r="BC54" i="1"/>
  <c r="BA54" i="1"/>
  <c r="C54" i="1"/>
  <c r="BD53" i="1"/>
  <c r="C53" i="1"/>
  <c r="BC53" i="1" s="1"/>
  <c r="BE52" i="1"/>
  <c r="BC52" i="1"/>
  <c r="BA52" i="1"/>
  <c r="C52" i="1"/>
  <c r="BD51" i="1"/>
  <c r="BC51" i="1"/>
  <c r="C51" i="1"/>
  <c r="BE50" i="1"/>
  <c r="BC50" i="1"/>
  <c r="BA50" i="1"/>
  <c r="C50" i="1"/>
  <c r="BD49" i="1"/>
  <c r="C49" i="1"/>
  <c r="BC49" i="1" s="1"/>
  <c r="BE48" i="1"/>
  <c r="BC48" i="1"/>
  <c r="BA48" i="1"/>
  <c r="C48" i="1"/>
  <c r="BC47" i="1"/>
  <c r="BA47" i="1"/>
  <c r="C47" i="1"/>
  <c r="C46" i="1"/>
  <c r="BC45" i="1"/>
  <c r="BA45" i="1"/>
  <c r="C45" i="1"/>
  <c r="BE45" i="1" s="1"/>
  <c r="C44" i="1"/>
  <c r="BC44" i="1" s="1"/>
  <c r="BC43" i="1"/>
  <c r="BA43" i="1"/>
  <c r="C43" i="1"/>
  <c r="C42" i="1"/>
  <c r="BC41" i="1"/>
  <c r="BA41" i="1"/>
  <c r="C41" i="1"/>
  <c r="C40" i="1"/>
  <c r="BC40" i="1" s="1"/>
  <c r="BC39" i="1"/>
  <c r="BA39" i="1"/>
  <c r="C39" i="1"/>
  <c r="BE39" i="1" s="1"/>
  <c r="C38" i="1"/>
  <c r="BC37" i="1"/>
  <c r="BA37" i="1"/>
  <c r="C37" i="1"/>
  <c r="C36" i="1"/>
  <c r="BC35" i="1"/>
  <c r="BA35" i="1"/>
  <c r="C35" i="1"/>
  <c r="C34" i="1"/>
  <c r="BC34" i="1" s="1"/>
  <c r="BC33" i="1"/>
  <c r="BA33" i="1"/>
  <c r="C33" i="1"/>
  <c r="BE33" i="1" s="1"/>
  <c r="C32" i="1"/>
  <c r="BC32" i="1" s="1"/>
  <c r="BC31" i="1"/>
  <c r="BA31" i="1"/>
  <c r="C31" i="1"/>
  <c r="BE31" i="1" s="1"/>
  <c r="C30" i="1"/>
  <c r="BC29" i="1"/>
  <c r="BA29" i="1"/>
  <c r="C29" i="1"/>
  <c r="C28" i="1"/>
  <c r="BC28" i="1" s="1"/>
  <c r="BC27" i="1"/>
  <c r="BA27" i="1"/>
  <c r="C27" i="1"/>
  <c r="BE27" i="1" s="1"/>
  <c r="C26" i="1"/>
  <c r="BC25" i="1"/>
  <c r="BA25" i="1"/>
  <c r="C25" i="1"/>
  <c r="C24" i="1"/>
  <c r="BC24" i="1" s="1"/>
  <c r="C23" i="1"/>
  <c r="BA23" i="1" s="1"/>
  <c r="C22" i="1"/>
  <c r="BC21" i="1"/>
  <c r="C21" i="1"/>
  <c r="C20" i="1"/>
  <c r="BC19" i="1"/>
  <c r="C19" i="1"/>
  <c r="C18" i="1"/>
  <c r="BC17" i="1"/>
  <c r="C17" i="1"/>
  <c r="C16" i="1"/>
  <c r="BC15" i="1"/>
  <c r="C15" i="1"/>
  <c r="C14" i="1"/>
  <c r="BC13" i="1"/>
  <c r="C13" i="1"/>
  <c r="C12" i="1"/>
  <c r="A5" i="1"/>
  <c r="A4" i="1"/>
  <c r="A3" i="1"/>
  <c r="A2" i="1"/>
  <c r="A250" i="3" l="1"/>
  <c r="BA12" i="1"/>
  <c r="M12" i="1" s="1"/>
  <c r="BF12" i="1"/>
  <c r="BB12" i="1"/>
  <c r="BE12" i="1"/>
  <c r="BD12" i="1"/>
  <c r="BE14" i="1"/>
  <c r="BD14" i="1"/>
  <c r="BF14" i="1"/>
  <c r="BB14" i="1"/>
  <c r="BA14" i="1"/>
  <c r="BA16" i="1"/>
  <c r="BF16" i="1"/>
  <c r="BB16" i="1"/>
  <c r="BE16" i="1"/>
  <c r="BD16" i="1"/>
  <c r="BA18" i="1"/>
  <c r="M18" i="1" s="1"/>
  <c r="BF18" i="1"/>
  <c r="BB18" i="1"/>
  <c r="BE18" i="1"/>
  <c r="BD18" i="1"/>
  <c r="BA20" i="1"/>
  <c r="M20" i="1" s="1"/>
  <c r="BF20" i="1"/>
  <c r="BB20" i="1"/>
  <c r="BE20" i="1"/>
  <c r="BD20" i="1"/>
  <c r="BA22" i="1"/>
  <c r="BD22" i="1"/>
  <c r="BF22" i="1"/>
  <c r="BB22" i="1"/>
  <c r="BE22" i="1"/>
  <c r="BC12" i="1"/>
  <c r="BC14" i="1"/>
  <c r="BC16" i="1"/>
  <c r="BC18" i="1"/>
  <c r="BC20" i="1"/>
  <c r="BC22" i="1"/>
  <c r="M27" i="1"/>
  <c r="M37" i="1"/>
  <c r="M39" i="1"/>
  <c r="M45" i="1"/>
  <c r="M47" i="1"/>
  <c r="BE13" i="1"/>
  <c r="BD13" i="1"/>
  <c r="BF13" i="1"/>
  <c r="BB13" i="1"/>
  <c r="BA13" i="1"/>
  <c r="M13" i="1" s="1"/>
  <c r="BD15" i="1"/>
  <c r="BF15" i="1"/>
  <c r="BB15" i="1"/>
  <c r="BE15" i="1"/>
  <c r="BA15" i="1"/>
  <c r="M15" i="1" s="1"/>
  <c r="BA17" i="1"/>
  <c r="M17" i="1" s="1"/>
  <c r="BF17" i="1"/>
  <c r="BB17" i="1"/>
  <c r="BE17" i="1"/>
  <c r="BD17" i="1"/>
  <c r="BA19" i="1"/>
  <c r="BF19" i="1"/>
  <c r="BB19" i="1"/>
  <c r="BE19" i="1"/>
  <c r="BD19" i="1"/>
  <c r="BA21" i="1"/>
  <c r="M21" i="1" s="1"/>
  <c r="BD21" i="1"/>
  <c r="BF21" i="1"/>
  <c r="BB21" i="1"/>
  <c r="BE21" i="1"/>
  <c r="M50" i="1"/>
  <c r="BF26" i="1"/>
  <c r="BB26" i="1"/>
  <c r="BD26" i="1"/>
  <c r="BF30" i="1"/>
  <c r="BB30" i="1"/>
  <c r="BD30" i="1"/>
  <c r="BF36" i="1"/>
  <c r="BB36" i="1"/>
  <c r="BD36" i="1"/>
  <c r="BF38" i="1"/>
  <c r="BB38" i="1"/>
  <c r="BD38" i="1"/>
  <c r="BF42" i="1"/>
  <c r="BB42" i="1"/>
  <c r="BD42" i="1"/>
  <c r="BF46" i="1"/>
  <c r="BB46" i="1"/>
  <c r="BD46" i="1"/>
  <c r="BB80" i="1"/>
  <c r="BA80" i="1"/>
  <c r="BE81" i="1"/>
  <c r="BA81" i="1"/>
  <c r="BE24" i="1"/>
  <c r="BE28" i="1"/>
  <c r="BE34" i="1"/>
  <c r="BE38" i="1"/>
  <c r="BE40" i="1"/>
  <c r="BE44" i="1"/>
  <c r="BE46" i="1"/>
  <c r="BE49" i="1"/>
  <c r="BF62" i="1"/>
  <c r="BB62" i="1"/>
  <c r="BA62" i="1"/>
  <c r="BF66" i="1"/>
  <c r="BB66" i="1"/>
  <c r="BA66" i="1"/>
  <c r="BE66" i="1"/>
  <c r="BE79" i="1"/>
  <c r="BB79" i="1"/>
  <c r="BB104" i="1"/>
  <c r="N104" i="1" s="1"/>
  <c r="BE23" i="1"/>
  <c r="BF25" i="1"/>
  <c r="BB25" i="1"/>
  <c r="M25" i="1" s="1"/>
  <c r="BA26" i="1"/>
  <c r="BD27" i="1"/>
  <c r="BF29" i="1"/>
  <c r="BB29" i="1"/>
  <c r="M29" i="1" s="1"/>
  <c r="BD29" i="1"/>
  <c r="BA30" i="1"/>
  <c r="BD31" i="1"/>
  <c r="BA32" i="1"/>
  <c r="M32" i="1" s="1"/>
  <c r="BD33" i="1"/>
  <c r="BF35" i="1"/>
  <c r="BB35" i="1"/>
  <c r="M35" i="1" s="1"/>
  <c r="BA36" i="1"/>
  <c r="M36" i="1" s="1"/>
  <c r="BF37" i="1"/>
  <c r="BB37" i="1"/>
  <c r="BA38" i="1"/>
  <c r="BD39" i="1"/>
  <c r="BF41" i="1"/>
  <c r="BB41" i="1"/>
  <c r="M41" i="1" s="1"/>
  <c r="BF43" i="1"/>
  <c r="BB43" i="1"/>
  <c r="M43" i="1" s="1"/>
  <c r="BF47" i="1"/>
  <c r="BB47" i="1"/>
  <c r="BB23" i="1"/>
  <c r="M23" i="1" s="1"/>
  <c r="BF23" i="1"/>
  <c r="BE25" i="1"/>
  <c r="BC26" i="1"/>
  <c r="BE29" i="1"/>
  <c r="BC30" i="1"/>
  <c r="BE35" i="1"/>
  <c r="BC36" i="1"/>
  <c r="BE37" i="1"/>
  <c r="BC38" i="1"/>
  <c r="BE41" i="1"/>
  <c r="BC42" i="1"/>
  <c r="BE43" i="1"/>
  <c r="BC46" i="1"/>
  <c r="BE47" i="1"/>
  <c r="BF51" i="1"/>
  <c r="BB51" i="1"/>
  <c r="BA51" i="1"/>
  <c r="M51" i="1" s="1"/>
  <c r="BE51" i="1"/>
  <c r="BF55" i="1"/>
  <c r="BB55" i="1"/>
  <c r="BA55" i="1"/>
  <c r="M55" i="1" s="1"/>
  <c r="BE55" i="1"/>
  <c r="BF59" i="1"/>
  <c r="BC62" i="1"/>
  <c r="BF64" i="1"/>
  <c r="BB64" i="1"/>
  <c r="BA64" i="1"/>
  <c r="M64" i="1" s="1"/>
  <c r="BE64" i="1"/>
  <c r="BC66" i="1"/>
  <c r="BB72" i="1"/>
  <c r="BA72" i="1"/>
  <c r="L72" i="1" s="1"/>
  <c r="BE73" i="1"/>
  <c r="BA73" i="1"/>
  <c r="L73" i="1" s="1"/>
  <c r="BA74" i="1"/>
  <c r="L74" i="1" s="1"/>
  <c r="L75" i="1"/>
  <c r="BD79" i="1"/>
  <c r="BE80" i="1"/>
  <c r="BB100" i="1"/>
  <c r="N100" i="1" s="1"/>
  <c r="BE103" i="1"/>
  <c r="BC23" i="1"/>
  <c r="BF24" i="1"/>
  <c r="BB24" i="1"/>
  <c r="BD24" i="1"/>
  <c r="BF28" i="1"/>
  <c r="BB28" i="1"/>
  <c r="BD28" i="1"/>
  <c r="BF32" i="1"/>
  <c r="BB32" i="1"/>
  <c r="BD32" i="1"/>
  <c r="BF34" i="1"/>
  <c r="BB34" i="1"/>
  <c r="BD34" i="1"/>
  <c r="BF40" i="1"/>
  <c r="BB40" i="1"/>
  <c r="BD40" i="1"/>
  <c r="BF44" i="1"/>
  <c r="BB44" i="1"/>
  <c r="BD44" i="1"/>
  <c r="BD23" i="1"/>
  <c r="BE26" i="1"/>
  <c r="BE30" i="1"/>
  <c r="BE32" i="1"/>
  <c r="BE36" i="1"/>
  <c r="BE42" i="1"/>
  <c r="BF49" i="1"/>
  <c r="BB49" i="1"/>
  <c r="BA49" i="1"/>
  <c r="M49" i="1" s="1"/>
  <c r="BF53" i="1"/>
  <c r="BB53" i="1"/>
  <c r="BA53" i="1"/>
  <c r="BE53" i="1"/>
  <c r="BC57" i="1"/>
  <c r="BB57" i="1"/>
  <c r="M57" i="1" s="1"/>
  <c r="BF58" i="1"/>
  <c r="BB58" i="1"/>
  <c r="BB59" i="1"/>
  <c r="M59" i="1" s="1"/>
  <c r="BE62" i="1"/>
  <c r="BB78" i="1"/>
  <c r="L78" i="1" s="1"/>
  <c r="BD78" i="1"/>
  <c r="BB81" i="1"/>
  <c r="BE99" i="1"/>
  <c r="BB101" i="1"/>
  <c r="N101" i="1" s="1"/>
  <c r="BA24" i="1"/>
  <c r="M24" i="1" s="1"/>
  <c r="BD25" i="1"/>
  <c r="BF27" i="1"/>
  <c r="BB27" i="1"/>
  <c r="BA28" i="1"/>
  <c r="BF31" i="1"/>
  <c r="BB31" i="1"/>
  <c r="M31" i="1" s="1"/>
  <c r="BF33" i="1"/>
  <c r="BB33" i="1"/>
  <c r="M33" i="1" s="1"/>
  <c r="BA34" i="1"/>
  <c r="M34" i="1" s="1"/>
  <c r="BD35" i="1"/>
  <c r="BD37" i="1"/>
  <c r="BF39" i="1"/>
  <c r="BB39" i="1"/>
  <c r="BA40" i="1"/>
  <c r="M40" i="1" s="1"/>
  <c r="BD41" i="1"/>
  <c r="BA42" i="1"/>
  <c r="BD43" i="1"/>
  <c r="BA44" i="1"/>
  <c r="M44" i="1" s="1"/>
  <c r="BF45" i="1"/>
  <c r="BB45" i="1"/>
  <c r="BD45" i="1"/>
  <c r="BA46" i="1"/>
  <c r="M46" i="1" s="1"/>
  <c r="BD47" i="1"/>
  <c r="BC58" i="1"/>
  <c r="BE59" i="1"/>
  <c r="BE77" i="1"/>
  <c r="BD77" i="1"/>
  <c r="BA79" i="1"/>
  <c r="BD80" i="1"/>
  <c r="BD81" i="1"/>
  <c r="BF48" i="1"/>
  <c r="BB48" i="1"/>
  <c r="M48" i="1" s="1"/>
  <c r="BD48" i="1"/>
  <c r="BF50" i="1"/>
  <c r="BB50" i="1"/>
  <c r="BD50" i="1"/>
  <c r="BF52" i="1"/>
  <c r="BB52" i="1"/>
  <c r="M52" i="1" s="1"/>
  <c r="BD52" i="1"/>
  <c r="BF54" i="1"/>
  <c r="BB54" i="1"/>
  <c r="M54" i="1" s="1"/>
  <c r="BD54" i="1"/>
  <c r="BF56" i="1"/>
  <c r="BB56" i="1"/>
  <c r="M56" i="1" s="1"/>
  <c r="BD56" i="1"/>
  <c r="BF61" i="1"/>
  <c r="BB61" i="1"/>
  <c r="M61" i="1" s="1"/>
  <c r="BD61" i="1"/>
  <c r="BF63" i="1"/>
  <c r="BB63" i="1"/>
  <c r="M63" i="1" s="1"/>
  <c r="BD63" i="1"/>
  <c r="BF65" i="1"/>
  <c r="BB65" i="1"/>
  <c r="M65" i="1" s="1"/>
  <c r="BD65" i="1"/>
  <c r="BF67" i="1"/>
  <c r="BB67" i="1"/>
  <c r="M67" i="1" s="1"/>
  <c r="BD67" i="1"/>
  <c r="BE76" i="1"/>
  <c r="A250" i="1" l="1"/>
  <c r="M53" i="1"/>
  <c r="M26" i="1"/>
  <c r="M66" i="1"/>
  <c r="L80" i="1"/>
  <c r="M19" i="1"/>
  <c r="M22" i="1"/>
  <c r="M14" i="1"/>
  <c r="M38" i="1"/>
  <c r="L81" i="1"/>
  <c r="L79" i="1"/>
  <c r="M42" i="1"/>
  <c r="M28" i="1"/>
  <c r="M58" i="1"/>
  <c r="M30" i="1"/>
  <c r="M62" i="1"/>
  <c r="M16" i="1"/>
</calcChain>
</file>

<file path=xl/sharedStrings.xml><?xml version="1.0" encoding="utf-8"?>
<sst xmlns="http://schemas.openxmlformats.org/spreadsheetml/2006/main" count="5062" uniqueCount="114">
  <si>
    <t>SERVICIO DE SALUD</t>
  </si>
  <si>
    <t>REM-19a.   ACTIVIDADES DE PROMOCIÓN Y PREVENCIÓN DE LA SALUD</t>
  </si>
  <si>
    <t>SECCIÓN A: CONSEJERÍAS</t>
  </si>
  <si>
    <t>SECCIÓN A.1: CONSEJERÍAS INDIVIDUALES</t>
  </si>
  <si>
    <t>ÁREA</t>
  </si>
  <si>
    <t>PROFESIONAL</t>
  </si>
  <si>
    <t>CONSEJERÍA INDIVIDUAL</t>
  </si>
  <si>
    <t>ESPACIOS AMIGABLES</t>
  </si>
  <si>
    <t xml:space="preserve">TOTAL              </t>
  </si>
  <si>
    <t>POR EDAD</t>
  </si>
  <si>
    <t>POR SEXO</t>
  </si>
  <si>
    <t>Menos de 
10 años</t>
  </si>
  <si>
    <t>10-14 años</t>
  </si>
  <si>
    <t>15-19 años</t>
  </si>
  <si>
    <t>20-24 años</t>
  </si>
  <si>
    <t>25- 64 años</t>
  </si>
  <si>
    <t>65 y más años</t>
  </si>
  <si>
    <t>Hombres</t>
  </si>
  <si>
    <t>Mujeres</t>
  </si>
  <si>
    <t>ESTILOS DE VIDA Y 
CONDUCTAS DE 
AUTOCUIDADO</t>
  </si>
  <si>
    <t>MÉDICO</t>
  </si>
  <si>
    <t>ENFERMERA /O</t>
  </si>
  <si>
    <t>MATRONA /ÓN</t>
  </si>
  <si>
    <t>NUTRICIONISTA</t>
  </si>
  <si>
    <t>ASISTENTE SOCIAL</t>
  </si>
  <si>
    <t>PSICÓLOGO /A</t>
  </si>
  <si>
    <t>KINESIÓLOGO</t>
  </si>
  <si>
    <t>TERAPEUTA OCUPACIONAL</t>
  </si>
  <si>
    <t>OTRO PROFESIONAL</t>
  </si>
  <si>
    <t>TÉCNICO PARAMÉDICO</t>
  </si>
  <si>
    <t>ACTIVIDAD FÍSICA</t>
  </si>
  <si>
    <t>TABAQUISMO</t>
  </si>
  <si>
    <t>SALUD SEXUAL Y REPRODUCTIVA</t>
  </si>
  <si>
    <t>REGULACIÓN DE FERTILIDAD</t>
  </si>
  <si>
    <t>PREVENCIÓN VIH E INFECCIÓN DE TRANSMISIÓN SEXUAL (ITS)</t>
  </si>
  <si>
    <t>PREVENCIÓN DE LA TRANSMISIÓN VERTICAL DEL VIH (EMBARAZADAS)</t>
  </si>
  <si>
    <t>MÉDICO PRE TEST</t>
  </si>
  <si>
    <t>MATRONA /ÓN PRE TEST</t>
  </si>
  <si>
    <t>MÉDICO POST TEST</t>
  </si>
  <si>
    <t>MATRONA /ÓN POST TEST</t>
  </si>
  <si>
    <t>OTRAS ÁREAS</t>
  </si>
  <si>
    <t>SECCIÓN A.2: CONSEJERÍAS INDIVIDUALES POR VIH / SIDA (NO INCLUIDAS EN LA SECCION A.1)</t>
  </si>
  <si>
    <t>ÁREA O NIVEL</t>
  </si>
  <si>
    <t>VIH / SIDA
PRE TEST</t>
  </si>
  <si>
    <t>EN BANCO DE SANGRE  (DONANTES)</t>
  </si>
  <si>
    <t>HOSPITALIZACIÓN</t>
  </si>
  <si>
    <t>EN CDT - CRS</t>
  </si>
  <si>
    <t>EN APS</t>
  </si>
  <si>
    <t xml:space="preserve">EN APS - ESPACIOS AMIGABLES </t>
  </si>
  <si>
    <t>EN OTRAS INSTANCIAS</t>
  </si>
  <si>
    <t>VIH / SIDA
POST TEST</t>
  </si>
  <si>
    <t>SECCIÓN A.3: CONSEJERÍAS FAMILIARES</t>
  </si>
  <si>
    <t>TEMAS PRIORIDAD</t>
  </si>
  <si>
    <t>FAMILIA</t>
  </si>
  <si>
    <t>TOTAL ACTIVIDADES</t>
  </si>
  <si>
    <t xml:space="preserve">ESPACIOS AMIGABLES </t>
  </si>
  <si>
    <t xml:space="preserve">Con riesgo psicosocial </t>
  </si>
  <si>
    <t xml:space="preserve">Con integrante de patología crónica </t>
  </si>
  <si>
    <t>Con integrante con problema de salud mental</t>
  </si>
  <si>
    <t>Con adulto mayor dependiente</t>
  </si>
  <si>
    <t>Con adulto mayor  con demencia</t>
  </si>
  <si>
    <t>Con integrante con enfermedad terminal</t>
  </si>
  <si>
    <t xml:space="preserve">Con integrante dependiente severo </t>
  </si>
  <si>
    <t>Otras áreas de intervención</t>
  </si>
  <si>
    <t>SECCIÓN B: ACTIVIDADES DE PROMOCIÓN</t>
  </si>
  <si>
    <t>SECCIÓN B.1: ACTIVIDADES DE PROMOCIÓN SEGÚN ESTRATEGIAS Y CONDICIONANTES ABORDADAS Y NÚMERO DE PARTICIPANTES</t>
  </si>
  <si>
    <t>ACTIVIDADES</t>
  </si>
  <si>
    <t xml:space="preserve">ESTRATEGIA, ESPACIOS  O LÍNEAS DE ACCIÓN </t>
  </si>
  <si>
    <t>CONDICIONANTES ABORDADAS</t>
  </si>
  <si>
    <t>DETERMINANTES SOCIALES DE LA SALUD ABORDADAS</t>
  </si>
  <si>
    <t xml:space="preserve">TOTAL PARTICI-PANTES </t>
  </si>
  <si>
    <t>ALIMENTACIÓN</t>
  </si>
  <si>
    <t>AMBIENTE LIBRE HUMO DE TABACO</t>
  </si>
  <si>
    <t>FACTORES PROTECTORES PSICOSOCIALES</t>
  </si>
  <si>
    <t xml:space="preserve">FACTORES PROTECTORES AMBIENTALES </t>
  </si>
  <si>
    <t>DERECHOS HUMANOS</t>
  </si>
  <si>
    <t>SALUD SEXUAL Y PREVENCIÓN DE VIH/SIDA E ITS</t>
  </si>
  <si>
    <t>DONACIÓN ALTRUISTA O REPETIDA DE SANGRE</t>
  </si>
  <si>
    <t>CHILE CRECE CONTIGO</t>
  </si>
  <si>
    <t xml:space="preserve">EVENTOS  MASIVOS </t>
  </si>
  <si>
    <t>COMUNAS, COMUNIDADES.</t>
  </si>
  <si>
    <t>ESPACIOS AMIGABLES EN APS</t>
  </si>
  <si>
    <t>LUGARES DE TRABAJO</t>
  </si>
  <si>
    <t>ESTABLECIMIENTOS EDUCACIÓN</t>
  </si>
  <si>
    <t>REUNIONES DE PLANIFICACIÓN PARTICIPATIVA</t>
  </si>
  <si>
    <t xml:space="preserve">
JORNADAS Y  
SEMINARIOS</t>
  </si>
  <si>
    <t xml:space="preserve">EDUCACIÓN GRUPAL </t>
  </si>
  <si>
    <t>SECCIÓN B.2: TALLERES GRUPALES DE VIDA SANA SEGÚN TIPO, POR ESPACIOS DE ACCIÓN</t>
  </si>
  <si>
    <t>ESPACIOS DE ACCIÓN</t>
  </si>
  <si>
    <t>TOTAL 
TALLERES</t>
  </si>
  <si>
    <t xml:space="preserve">"AUTOESTIMA Y AUTOCUI-DADO" </t>
  </si>
  <si>
    <t>"MENTE SANA Y CUERPO SANO"</t>
  </si>
  <si>
    <t>"COMUNICA-CIÓN"</t>
  </si>
  <si>
    <t>"YO ME CUIDO"</t>
  </si>
  <si>
    <t>CONTROL 
DEL TABACO</t>
  </si>
  <si>
    <t>OTROS
TIPO DE
TALLERES</t>
  </si>
  <si>
    <t>COMUNAS, COMUNIDADES</t>
  </si>
  <si>
    <t>ESTABLECIMIENTOS EDUCACIONALES</t>
  </si>
  <si>
    <t>SECCIÓN B.3: ACTIVIDADES DE GESTIÓN SEGÚN TIPO, POR ESPACIOS DE ACCIÓN</t>
  </si>
  <si>
    <t xml:space="preserve">REUNIONES 
DE GESTIÓN </t>
  </si>
  <si>
    <t>REUNIONES 
MASIVAS 
DE GESTIÓN</t>
  </si>
  <si>
    <t>ACCIONES DE COMUNICA-CIÓN 
Y DIFUSIÓN</t>
  </si>
  <si>
    <t>PREPARACIÓN 
ACTIVIDADES 
EDUCATIVAS</t>
  </si>
  <si>
    <t>ENTREVISTAS</t>
  </si>
  <si>
    <t>INVESTIGA-CIÓN Y CAPACITA-CIÓN DE RRHH</t>
  </si>
  <si>
    <t>ESTABLECIMIENTOS 
EDUCACIONALES</t>
  </si>
  <si>
    <t>OFICINA INTERCULTURAL</t>
  </si>
  <si>
    <t>OTROS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</si>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</sst>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0" fillId="9" borderId="3" applyBorder="0">
      <protection locked="0"/>
    </xf>
    <xf numFmtId="0" fontId="10" fillId="9" borderId="3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1186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/>
    <xf numFmtId="0" fontId="2" fillId="0" borderId="0" xfId="0" applyFont="1" applyFill="1" applyBorder="1" applyProtection="1"/>
    <xf numFmtId="0" fontId="1" fillId="2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7" fillId="2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/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21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31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0" borderId="50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6" borderId="53" xfId="0" applyNumberFormat="1" applyFont="1" applyFill="1" applyBorder="1" applyAlignment="1" applyProtection="1"/>
    <xf numFmtId="3" fontId="2" fillId="3" borderId="51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6" borderId="37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3" fontId="2" fillId="6" borderId="23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54" xfId="0" applyNumberFormat="1" applyFont="1" applyFill="1" applyBorder="1" applyAlignment="1" applyProtection="1">
      <protection locked="0"/>
    </xf>
    <xf numFmtId="0" fontId="7" fillId="2" borderId="55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41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3" fontId="2" fillId="3" borderId="15" xfId="0" applyNumberFormat="1" applyFont="1" applyFill="1" applyBorder="1" applyAlignment="1" applyProtection="1">
      <protection locked="0"/>
    </xf>
    <xf numFmtId="41" fontId="8" fillId="2" borderId="0" xfId="0" applyNumberFormat="1" applyFont="1" applyFill="1" applyBorder="1" applyAlignment="1" applyProtection="1"/>
    <xf numFmtId="0" fontId="2" fillId="0" borderId="21" xfId="0" applyFont="1" applyFill="1" applyBorder="1" applyAlignment="1" applyProtection="1">
      <alignment horizontal="left" vertical="center" wrapText="1"/>
    </xf>
    <xf numFmtId="3" fontId="2" fillId="3" borderId="22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3" borderId="39" xfId="0" applyNumberFormat="1" applyFont="1" applyFill="1" applyBorder="1" applyAlignment="1" applyProtection="1">
      <protection locked="0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3" fontId="2" fillId="0" borderId="2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3" fontId="2" fillId="3" borderId="6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center" wrapText="1"/>
    </xf>
    <xf numFmtId="3" fontId="2" fillId="7" borderId="15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/>
    <xf numFmtId="0" fontId="2" fillId="0" borderId="32" xfId="0" applyNumberFormat="1" applyFont="1" applyFill="1" applyBorder="1" applyAlignment="1" applyProtection="1">
      <alignment horizontal="left" vertical="center" wrapText="1"/>
    </xf>
    <xf numFmtId="3" fontId="2" fillId="3" borderId="32" xfId="0" applyNumberFormat="1" applyFont="1" applyFill="1" applyBorder="1" applyAlignment="1" applyProtection="1">
      <protection locked="0"/>
    </xf>
    <xf numFmtId="0" fontId="2" fillId="0" borderId="39" xfId="0" applyFont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8" borderId="0" xfId="0" applyFont="1" applyFill="1" applyBorder="1" applyProtection="1">
      <protection hidden="1"/>
    </xf>
    <xf numFmtId="0" fontId="0" fillId="0" borderId="0" xfId="0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/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0" borderId="0" xfId="0" applyFont="1" applyFill="1" applyBorder="1" applyProtection="1"/>
    <xf numFmtId="0" fontId="2" fillId="8" borderId="0" xfId="0" applyFont="1" applyFill="1" applyBorder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7" borderId="15" xfId="0" applyNumberFormat="1" applyFont="1" applyFill="1" applyBorder="1" applyAlignment="1" applyProtection="1">
      <protection locked="0"/>
    </xf>
    <xf numFmtId="3" fontId="2" fillId="0" borderId="45" xfId="0" applyNumberFormat="1" applyFont="1" applyFill="1" applyBorder="1" applyAlignment="1" applyProtection="1"/>
    <xf numFmtId="3" fontId="2" fillId="6" borderId="37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8" fillId="2" borderId="0" xfId="0" applyFont="1" applyFill="1" applyProtection="1"/>
    <xf numFmtId="0" fontId="2" fillId="4" borderId="0" xfId="0" applyFont="1" applyFill="1" applyAlignment="1" applyProtection="1">
      <alignment wrapText="1"/>
    </xf>
    <xf numFmtId="41" fontId="2" fillId="2" borderId="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8" fillId="2" borderId="0" xfId="0" applyFont="1" applyFill="1" applyBorder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8" fillId="2" borderId="0" xfId="0" applyFont="1" applyFill="1" applyAlignment="1" applyProtection="1">
      <alignment vertical="center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16" xfId="0" applyNumberFormat="1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5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tabSelected="1" workbookViewId="0">
      <selection activeCell="B19" sqref="B19"/>
    </sheetView>
  </sheetViews>
  <sheetFormatPr baseColWidth="10" defaultRowHeight="15" x14ac:dyDescent="0.25"/>
  <cols>
    <col min="1" max="1" width="32" customWidth="1"/>
    <col min="2" max="2" width="41.42578125" bestFit="1" customWidth="1"/>
  </cols>
  <sheetData>
    <row r="1" spans="1:58" ht="15.75" x14ac:dyDescent="0.25">
      <c r="A1" s="173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41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39"/>
      <c r="BB1" s="139"/>
      <c r="BC1" s="139"/>
      <c r="BD1" s="139"/>
      <c r="BE1" s="139"/>
      <c r="BF1" s="139"/>
    </row>
    <row r="2" spans="1:58" ht="15.75" x14ac:dyDescent="0.25">
      <c r="A2" s="173" t="s">
        <v>108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4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39"/>
      <c r="BB2" s="139"/>
      <c r="BC2" s="139"/>
      <c r="BD2" s="139"/>
      <c r="BE2" s="139"/>
      <c r="BF2" s="139"/>
    </row>
    <row r="3" spans="1:58" ht="15.75" x14ac:dyDescent="0.25">
      <c r="A3" s="173" t="s">
        <v>109</v>
      </c>
      <c r="B3" s="138"/>
      <c r="C3" s="138"/>
      <c r="D3" s="140"/>
      <c r="E3" s="138"/>
      <c r="F3" s="138"/>
      <c r="G3" s="138"/>
      <c r="H3" s="138"/>
      <c r="I3" s="138"/>
      <c r="J3" s="138"/>
      <c r="K3" s="138"/>
      <c r="L3" s="141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39"/>
      <c r="BB3" s="139"/>
      <c r="BC3" s="139"/>
      <c r="BD3" s="139"/>
      <c r="BE3" s="139"/>
      <c r="BF3" s="139"/>
    </row>
    <row r="4" spans="1:58" ht="15.75" x14ac:dyDescent="0.25">
      <c r="A4" s="173" t="s">
        <v>110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41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39"/>
      <c r="BB4" s="139"/>
      <c r="BC4" s="139"/>
      <c r="BD4" s="139"/>
      <c r="BE4" s="139"/>
      <c r="BF4" s="139"/>
    </row>
    <row r="5" spans="1:58" ht="15.75" x14ac:dyDescent="0.25">
      <c r="A5" s="137" t="s">
        <v>111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41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39"/>
      <c r="BB5" s="139"/>
      <c r="BC5" s="139"/>
      <c r="BD5" s="139"/>
      <c r="BE5" s="139"/>
      <c r="BF5" s="139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76"/>
      <c r="N6" s="176"/>
      <c r="O6" s="176"/>
      <c r="P6" s="136"/>
      <c r="Q6" s="144"/>
      <c r="R6" s="144"/>
      <c r="S6" s="144"/>
      <c r="T6" s="144"/>
      <c r="U6" s="174"/>
      <c r="V6" s="174"/>
      <c r="W6" s="174"/>
      <c r="X6" s="174"/>
      <c r="Y6" s="174"/>
      <c r="Z6" s="17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39"/>
      <c r="BB6" s="139"/>
      <c r="BC6" s="139"/>
      <c r="BD6" s="139"/>
      <c r="BE6" s="139"/>
      <c r="BF6" s="139"/>
    </row>
    <row r="7" spans="1:58" ht="15.75" x14ac:dyDescent="0.25">
      <c r="A7" s="1179" t="s">
        <v>2</v>
      </c>
      <c r="B7" s="1179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77"/>
      <c r="N7" s="178"/>
      <c r="O7" s="178"/>
      <c r="P7" s="136"/>
      <c r="Q7" s="144"/>
      <c r="R7" s="144"/>
      <c r="S7" s="144"/>
      <c r="T7" s="144"/>
      <c r="U7" s="174"/>
      <c r="V7" s="174"/>
      <c r="W7" s="174"/>
      <c r="X7" s="174"/>
      <c r="Y7" s="174"/>
      <c r="Z7" s="17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39"/>
      <c r="BB7" s="139"/>
      <c r="BC7" s="139"/>
      <c r="BD7" s="139"/>
      <c r="BE7" s="139"/>
      <c r="BF7" s="139"/>
    </row>
    <row r="8" spans="1:58" x14ac:dyDescent="0.25">
      <c r="A8" s="153" t="s">
        <v>3</v>
      </c>
      <c r="B8" s="162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44"/>
      <c r="N8" s="144"/>
      <c r="O8" s="136"/>
      <c r="P8" s="136"/>
      <c r="Q8" s="144"/>
      <c r="R8" s="144"/>
      <c r="S8" s="144"/>
      <c r="T8" s="144"/>
      <c r="U8" s="174"/>
      <c r="V8" s="174"/>
      <c r="W8" s="174"/>
      <c r="X8" s="174"/>
      <c r="Y8" s="174"/>
      <c r="Z8" s="17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39"/>
      <c r="BB8" s="139"/>
      <c r="BC8" s="139"/>
      <c r="BD8" s="139"/>
      <c r="BE8" s="139"/>
      <c r="BF8" s="139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44"/>
      <c r="N9" s="136"/>
      <c r="O9" s="136"/>
      <c r="P9" s="136"/>
      <c r="Q9" s="144"/>
      <c r="R9" s="144"/>
      <c r="S9" s="144"/>
      <c r="T9" s="144"/>
      <c r="U9" s="174"/>
      <c r="V9" s="174"/>
      <c r="W9" s="174"/>
      <c r="X9" s="174"/>
      <c r="Y9" s="174"/>
      <c r="Z9" s="17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63"/>
      <c r="BB9" s="163"/>
      <c r="BC9" s="163"/>
      <c r="BD9" s="163"/>
      <c r="BE9" s="163"/>
      <c r="BF9" s="163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44"/>
      <c r="N10" s="136"/>
      <c r="O10" s="136"/>
      <c r="P10" s="136"/>
      <c r="Q10" s="144"/>
      <c r="R10" s="144"/>
      <c r="S10" s="144"/>
      <c r="T10" s="144"/>
      <c r="U10" s="174"/>
      <c r="V10" s="174"/>
      <c r="W10" s="174"/>
      <c r="X10" s="174"/>
      <c r="Y10" s="174"/>
      <c r="Z10" s="17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63"/>
      <c r="BB10" s="163"/>
      <c r="BC10" s="163"/>
      <c r="BD10" s="163"/>
      <c r="BE10" s="163"/>
      <c r="BF10" s="163"/>
    </row>
    <row r="11" spans="1:58" ht="21" x14ac:dyDescent="0.25">
      <c r="A11" s="1171"/>
      <c r="B11" s="1171"/>
      <c r="C11" s="1183"/>
      <c r="D11" s="142" t="s">
        <v>11</v>
      </c>
      <c r="E11" s="143" t="s">
        <v>12</v>
      </c>
      <c r="F11" s="143" t="s">
        <v>13</v>
      </c>
      <c r="G11" s="143" t="s">
        <v>14</v>
      </c>
      <c r="H11" s="143" t="s">
        <v>15</v>
      </c>
      <c r="I11" s="146" t="s">
        <v>16</v>
      </c>
      <c r="J11" s="142" t="s">
        <v>17</v>
      </c>
      <c r="K11" s="145" t="s">
        <v>18</v>
      </c>
      <c r="L11" s="1182"/>
      <c r="M11" s="161"/>
      <c r="N11" s="144"/>
      <c r="O11" s="136"/>
      <c r="P11" s="136"/>
      <c r="Q11" s="144"/>
      <c r="R11" s="144"/>
      <c r="S11" s="144"/>
      <c r="T11" s="144"/>
      <c r="U11" s="174"/>
      <c r="V11" s="174"/>
      <c r="W11" s="174"/>
      <c r="X11" s="174"/>
      <c r="Y11" s="174"/>
      <c r="Z11" s="17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63"/>
      <c r="BB11" s="163"/>
      <c r="BC11" s="163"/>
      <c r="BD11" s="163"/>
      <c r="BE11" s="163"/>
      <c r="BF11" s="163"/>
    </row>
    <row r="12" spans="1:58" x14ac:dyDescent="0.25">
      <c r="A12" s="1161" t="s">
        <v>19</v>
      </c>
      <c r="B12" s="164" t="s">
        <v>20</v>
      </c>
      <c r="C12" s="1147">
        <f>+ENERO!C12+FEBRERO!C12+MARZO!C12+ABRIL!C12+MAYO!C12+JUNIO!C12+JULIO!C12+AGOSTO!C12+SEPTIEMBRE!C12+OCTUBRE!C12+NOVIEMBRE!C12+DICIEMBRE!C12</f>
        <v>0</v>
      </c>
      <c r="D12" s="1051">
        <f>+ENERO!D12+FEBRERO!D12+MARZO!D12+ABRIL!D12+MAYO!D12+JUNIO!D12+JULIO!D12+AGOSTO!D12+SEPTIEMBRE!D12+OCTUBRE!D12+NOVIEMBRE!D12+DICIEMBRE!D12</f>
        <v>0</v>
      </c>
      <c r="E12" s="1051">
        <f>+ENERO!E12+FEBRERO!E12+MARZO!E12+ABRIL!E12+MAYO!E12+JUNIO!E12+JULIO!E12+AGOSTO!E12+SEPTIEMBRE!E12+OCTUBRE!E12+NOVIEMBRE!E12+DICIEMBRE!E12</f>
        <v>0</v>
      </c>
      <c r="F12" s="1051">
        <f>+ENERO!F12+FEBRERO!F12+MARZO!F12+ABRIL!F12+MAYO!F12+JUNIO!F12+JULIO!F12+AGOSTO!F12+SEPTIEMBRE!F12+OCTUBRE!F12+NOVIEMBRE!F12+DICIEMBRE!F12</f>
        <v>0</v>
      </c>
      <c r="G12" s="1051">
        <f>+ENERO!G12+FEBRERO!G12+MARZO!G12+ABRIL!G12+MAYO!G12+JUNIO!G12+JULIO!G12+AGOSTO!G12+SEPTIEMBRE!G12+OCTUBRE!G12+NOVIEMBRE!G12+DICIEMBRE!G12</f>
        <v>0</v>
      </c>
      <c r="H12" s="1051">
        <f>+ENERO!H12+FEBRERO!H12+MARZO!H12+ABRIL!H12+MAYO!H12+JUNIO!H12+JULIO!H12+AGOSTO!H12+SEPTIEMBRE!H12+OCTUBRE!H12+NOVIEMBRE!H12+DICIEMBRE!H12</f>
        <v>0</v>
      </c>
      <c r="I12" s="1051">
        <f>+ENERO!I12+FEBRERO!I12+MARZO!I12+ABRIL!I12+MAYO!I12+JUNIO!I12+JULIO!I12+AGOSTO!I12+SEPTIEMBRE!I12+OCTUBRE!I12+NOVIEMBRE!I12+DICIEMBRE!I12</f>
        <v>0</v>
      </c>
      <c r="J12" s="1051">
        <f>+ENERO!J12+FEBRERO!J12+MARZO!J12+ABRIL!J12+MAYO!J12+JUNIO!J12+JULIO!J12+AGOSTO!J12+SEPTIEMBRE!J12+OCTUBRE!J12+NOVIEMBRE!J12+DICIEMBRE!J12</f>
        <v>0</v>
      </c>
      <c r="K12" s="1051">
        <f>+ENERO!K12+FEBRERO!K12+MARZO!K12+ABRIL!K12+MAYO!K12+JUNIO!K12+JULIO!K12+AGOSTO!K12+SEPTIEMBRE!K12+OCTUBRE!K12+NOVIEMBRE!K12+DICIEMBRE!K12</f>
        <v>0</v>
      </c>
      <c r="L12" s="1051">
        <f>+ENERO!L12+FEBRERO!L12+MARZO!L12+ABRIL!L12+MAYO!L12+JUNIO!L12+JULIO!L12+AGOSTO!L12+SEPTIEMBRE!L12+OCTUBRE!L12+NOVIEMBRE!L12+DICIEMBRE!L12</f>
        <v>0</v>
      </c>
      <c r="M12" s="1090" t="s">
        <v>112</v>
      </c>
      <c r="N12" s="1100"/>
      <c r="O12" s="1100"/>
      <c r="P12" s="989"/>
      <c r="Q12" s="989"/>
      <c r="R12" s="989"/>
      <c r="S12" s="989"/>
      <c r="T12" s="989"/>
      <c r="U12" s="989"/>
      <c r="V12" s="1093"/>
      <c r="W12" s="1093"/>
      <c r="X12" s="989"/>
      <c r="Y12" s="989"/>
      <c r="Z12" s="989"/>
      <c r="AA12" s="989"/>
      <c r="AB12" s="989"/>
      <c r="AC12" s="989"/>
      <c r="AD12" s="989"/>
      <c r="AE12" s="989"/>
      <c r="AF12" s="989"/>
      <c r="AG12" s="989"/>
      <c r="AH12" s="989"/>
      <c r="AI12" s="989"/>
      <c r="AJ12" s="989"/>
      <c r="AK12" s="989"/>
      <c r="AL12" s="989"/>
      <c r="AM12" s="989"/>
      <c r="AN12" s="989"/>
      <c r="AO12" s="989"/>
      <c r="AP12" s="989"/>
      <c r="AQ12" s="989"/>
      <c r="AR12" s="989"/>
      <c r="AS12" s="989"/>
      <c r="AT12" s="989"/>
      <c r="AU12" s="989"/>
      <c r="AV12" s="989"/>
      <c r="AW12" s="989"/>
      <c r="AX12" s="989"/>
      <c r="AY12" s="989"/>
      <c r="AZ12" s="989"/>
      <c r="BA12" s="999" t="s">
        <v>113</v>
      </c>
      <c r="BB12" s="999" t="s">
        <v>113</v>
      </c>
      <c r="BC12" s="999" t="s">
        <v>113</v>
      </c>
      <c r="BD12" s="1091">
        <v>0</v>
      </c>
      <c r="BE12" s="1091">
        <v>0</v>
      </c>
      <c r="BF12" s="1091">
        <v>0</v>
      </c>
    </row>
    <row r="13" spans="1:58" x14ac:dyDescent="0.25">
      <c r="A13" s="1168"/>
      <c r="B13" s="151" t="s">
        <v>21</v>
      </c>
      <c r="C13" s="1147">
        <f>+ENERO!C13+FEBRERO!C13+MARZO!C13+ABRIL!C13+MAYO!C13+JUNIO!C13+JULIO!C13+AGOSTO!C13+SEPTIEMBRE!C13+OCTUBRE!C13+NOVIEMBRE!C13+DICIEMBRE!C13</f>
        <v>0</v>
      </c>
      <c r="D13" s="1051">
        <f>+ENERO!D13+FEBRERO!D13+MARZO!D13+ABRIL!D13+MAYO!D13+JUNIO!D13+JULIO!D13+AGOSTO!D13+SEPTIEMBRE!D13+OCTUBRE!D13+NOVIEMBRE!D13+DICIEMBRE!D13</f>
        <v>0</v>
      </c>
      <c r="E13" s="1051">
        <f>+ENERO!E13+FEBRERO!E13+MARZO!E13+ABRIL!E13+MAYO!E13+JUNIO!E13+JULIO!E13+AGOSTO!E13+SEPTIEMBRE!E13+OCTUBRE!E13+NOVIEMBRE!E13+DICIEMBRE!E13</f>
        <v>0</v>
      </c>
      <c r="F13" s="1051">
        <f>+ENERO!F13+FEBRERO!F13+MARZO!F13+ABRIL!F13+MAYO!F13+JUNIO!F13+JULIO!F13+AGOSTO!F13+SEPTIEMBRE!F13+OCTUBRE!F13+NOVIEMBRE!F13+DICIEMBRE!F13</f>
        <v>0</v>
      </c>
      <c r="G13" s="1051">
        <f>+ENERO!G13+FEBRERO!G13+MARZO!G13+ABRIL!G13+MAYO!G13+JUNIO!G13+JULIO!G13+AGOSTO!G13+SEPTIEMBRE!G13+OCTUBRE!G13+NOVIEMBRE!G13+DICIEMBRE!G13</f>
        <v>0</v>
      </c>
      <c r="H13" s="1051">
        <f>+ENERO!H13+FEBRERO!H13+MARZO!H13+ABRIL!H13+MAYO!H13+JUNIO!H13+JULIO!H13+AGOSTO!H13+SEPTIEMBRE!H13+OCTUBRE!H13+NOVIEMBRE!H13+DICIEMBRE!H13</f>
        <v>0</v>
      </c>
      <c r="I13" s="1051">
        <f>+ENERO!I13+FEBRERO!I13+MARZO!I13+ABRIL!I13+MAYO!I13+JUNIO!I13+JULIO!I13+AGOSTO!I13+SEPTIEMBRE!I13+OCTUBRE!I13+NOVIEMBRE!I13+DICIEMBRE!I13</f>
        <v>0</v>
      </c>
      <c r="J13" s="1051">
        <f>+ENERO!J13+FEBRERO!J13+MARZO!J13+ABRIL!J13+MAYO!J13+JUNIO!J13+JULIO!J13+AGOSTO!J13+SEPTIEMBRE!J13+OCTUBRE!J13+NOVIEMBRE!J13+DICIEMBRE!J13</f>
        <v>0</v>
      </c>
      <c r="K13" s="1051">
        <f>+ENERO!K13+FEBRERO!K13+MARZO!K13+ABRIL!K13+MAYO!K13+JUNIO!K13+JULIO!K13+AGOSTO!K13+SEPTIEMBRE!K13+OCTUBRE!K13+NOVIEMBRE!K13+DICIEMBRE!K13</f>
        <v>0</v>
      </c>
      <c r="L13" s="1051">
        <f>+ENERO!L13+FEBRERO!L13+MARZO!L13+ABRIL!L13+MAYO!L13+JUNIO!L13+JULIO!L13+AGOSTO!L13+SEPTIEMBRE!L13+OCTUBRE!L13+NOVIEMBRE!L13+DICIEMBRE!L13</f>
        <v>0</v>
      </c>
      <c r="M13" s="1090" t="s">
        <v>112</v>
      </c>
      <c r="N13" s="1100"/>
      <c r="O13" s="1100"/>
      <c r="P13" s="989"/>
      <c r="Q13" s="989"/>
      <c r="R13" s="989"/>
      <c r="S13" s="989"/>
      <c r="T13" s="989"/>
      <c r="U13" s="989"/>
      <c r="V13" s="1093"/>
      <c r="W13" s="1093"/>
      <c r="X13" s="989"/>
      <c r="Y13" s="989"/>
      <c r="Z13" s="989"/>
      <c r="AA13" s="989"/>
      <c r="AB13" s="989"/>
      <c r="AC13" s="989"/>
      <c r="AD13" s="989"/>
      <c r="AE13" s="989"/>
      <c r="AF13" s="989"/>
      <c r="AG13" s="989"/>
      <c r="AH13" s="989"/>
      <c r="AI13" s="989"/>
      <c r="AJ13" s="989"/>
      <c r="AK13" s="989"/>
      <c r="AL13" s="989"/>
      <c r="AM13" s="989"/>
      <c r="AN13" s="989"/>
      <c r="AO13" s="989"/>
      <c r="AP13" s="989"/>
      <c r="AQ13" s="989"/>
      <c r="AR13" s="989"/>
      <c r="AS13" s="989"/>
      <c r="AT13" s="989"/>
      <c r="AU13" s="989"/>
      <c r="AV13" s="989"/>
      <c r="AW13" s="989"/>
      <c r="AX13" s="989"/>
      <c r="AY13" s="989"/>
      <c r="AZ13" s="989"/>
      <c r="BA13" s="999" t="s">
        <v>113</v>
      </c>
      <c r="BB13" s="999" t="s">
        <v>113</v>
      </c>
      <c r="BC13" s="999" t="s">
        <v>113</v>
      </c>
      <c r="BD13" s="1091">
        <v>0</v>
      </c>
      <c r="BE13" s="1091">
        <v>0</v>
      </c>
      <c r="BF13" s="1091">
        <v>0</v>
      </c>
    </row>
    <row r="14" spans="1:58" x14ac:dyDescent="0.25">
      <c r="A14" s="1168"/>
      <c r="B14" s="151" t="s">
        <v>22</v>
      </c>
      <c r="C14" s="1147">
        <f>+ENERO!C14+FEBRERO!C14+MARZO!C14+ABRIL!C14+MAYO!C14+JUNIO!C14+JULIO!C14+AGOSTO!C14+SEPTIEMBRE!C14+OCTUBRE!C14+NOVIEMBRE!C14+DICIEMBRE!C14</f>
        <v>0</v>
      </c>
      <c r="D14" s="1051">
        <f>+ENERO!D14+FEBRERO!D14+MARZO!D14+ABRIL!D14+MAYO!D14+JUNIO!D14+JULIO!D14+AGOSTO!D14+SEPTIEMBRE!D14+OCTUBRE!D14+NOVIEMBRE!D14+DICIEMBRE!D14</f>
        <v>0</v>
      </c>
      <c r="E14" s="1051">
        <f>+ENERO!E14+FEBRERO!E14+MARZO!E14+ABRIL!E14+MAYO!E14+JUNIO!E14+JULIO!E14+AGOSTO!E14+SEPTIEMBRE!E14+OCTUBRE!E14+NOVIEMBRE!E14+DICIEMBRE!E14</f>
        <v>0</v>
      </c>
      <c r="F14" s="1051">
        <f>+ENERO!F14+FEBRERO!F14+MARZO!F14+ABRIL!F14+MAYO!F14+JUNIO!F14+JULIO!F14+AGOSTO!F14+SEPTIEMBRE!F14+OCTUBRE!F14+NOVIEMBRE!F14+DICIEMBRE!F14</f>
        <v>0</v>
      </c>
      <c r="G14" s="1051">
        <f>+ENERO!G14+FEBRERO!G14+MARZO!G14+ABRIL!G14+MAYO!G14+JUNIO!G14+JULIO!G14+AGOSTO!G14+SEPTIEMBRE!G14+OCTUBRE!G14+NOVIEMBRE!G14+DICIEMBRE!G14</f>
        <v>0</v>
      </c>
      <c r="H14" s="1051">
        <f>+ENERO!H14+FEBRERO!H14+MARZO!H14+ABRIL!H14+MAYO!H14+JUNIO!H14+JULIO!H14+AGOSTO!H14+SEPTIEMBRE!H14+OCTUBRE!H14+NOVIEMBRE!H14+DICIEMBRE!H14</f>
        <v>0</v>
      </c>
      <c r="I14" s="1051">
        <f>+ENERO!I14+FEBRERO!I14+MARZO!I14+ABRIL!I14+MAYO!I14+JUNIO!I14+JULIO!I14+AGOSTO!I14+SEPTIEMBRE!I14+OCTUBRE!I14+NOVIEMBRE!I14+DICIEMBRE!I14</f>
        <v>0</v>
      </c>
      <c r="J14" s="1051">
        <f>+ENERO!J14+FEBRERO!J14+MARZO!J14+ABRIL!J14+MAYO!J14+JUNIO!J14+JULIO!J14+AGOSTO!J14+SEPTIEMBRE!J14+OCTUBRE!J14+NOVIEMBRE!J14+DICIEMBRE!J14</f>
        <v>0</v>
      </c>
      <c r="K14" s="1051">
        <f>+ENERO!K14+FEBRERO!K14+MARZO!K14+ABRIL!K14+MAYO!K14+JUNIO!K14+JULIO!K14+AGOSTO!K14+SEPTIEMBRE!K14+OCTUBRE!K14+NOVIEMBRE!K14+DICIEMBRE!K14</f>
        <v>0</v>
      </c>
      <c r="L14" s="1051">
        <f>+ENERO!L14+FEBRERO!L14+MARZO!L14+ABRIL!L14+MAYO!L14+JUNIO!L14+JULIO!L14+AGOSTO!L14+SEPTIEMBRE!L14+OCTUBRE!L14+NOVIEMBRE!L14+DICIEMBRE!L14</f>
        <v>0</v>
      </c>
      <c r="M14" s="1090" t="s">
        <v>112</v>
      </c>
      <c r="N14" s="1100"/>
      <c r="O14" s="1100"/>
      <c r="P14" s="989"/>
      <c r="Q14" s="989"/>
      <c r="R14" s="989"/>
      <c r="S14" s="989"/>
      <c r="T14" s="989"/>
      <c r="U14" s="989"/>
      <c r="V14" s="1093"/>
      <c r="W14" s="1093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  <c r="AJ14" s="989"/>
      <c r="AK14" s="989"/>
      <c r="AL14" s="989"/>
      <c r="AM14" s="989"/>
      <c r="AN14" s="989"/>
      <c r="AO14" s="989"/>
      <c r="AP14" s="989"/>
      <c r="AQ14" s="989"/>
      <c r="AR14" s="989"/>
      <c r="AS14" s="989"/>
      <c r="AT14" s="989"/>
      <c r="AU14" s="989"/>
      <c r="AV14" s="989"/>
      <c r="AW14" s="989"/>
      <c r="AX14" s="989"/>
      <c r="AY14" s="989"/>
      <c r="AZ14" s="989"/>
      <c r="BA14" s="999" t="s">
        <v>113</v>
      </c>
      <c r="BB14" s="999" t="s">
        <v>113</v>
      </c>
      <c r="BC14" s="999" t="s">
        <v>113</v>
      </c>
      <c r="BD14" s="1091">
        <v>0</v>
      </c>
      <c r="BE14" s="1091">
        <v>0</v>
      </c>
      <c r="BF14" s="1091">
        <v>0</v>
      </c>
    </row>
    <row r="15" spans="1:58" x14ac:dyDescent="0.25">
      <c r="A15" s="1168"/>
      <c r="B15" s="151" t="s">
        <v>23</v>
      </c>
      <c r="C15" s="1147">
        <f>+ENERO!C15+FEBRERO!C15+MARZO!C15+ABRIL!C15+MAYO!C15+JUNIO!C15+JULIO!C15+AGOSTO!C15+SEPTIEMBRE!C15+OCTUBRE!C15+NOVIEMBRE!C15+DICIEMBRE!C15</f>
        <v>0</v>
      </c>
      <c r="D15" s="1051">
        <f>+ENERO!D15+FEBRERO!D15+MARZO!D15+ABRIL!D15+MAYO!D15+JUNIO!D15+JULIO!D15+AGOSTO!D15+SEPTIEMBRE!D15+OCTUBRE!D15+NOVIEMBRE!D15+DICIEMBRE!D15</f>
        <v>0</v>
      </c>
      <c r="E15" s="1051">
        <f>+ENERO!E15+FEBRERO!E15+MARZO!E15+ABRIL!E15+MAYO!E15+JUNIO!E15+JULIO!E15+AGOSTO!E15+SEPTIEMBRE!E15+OCTUBRE!E15+NOVIEMBRE!E15+DICIEMBRE!E15</f>
        <v>0</v>
      </c>
      <c r="F15" s="1051">
        <f>+ENERO!F15+FEBRERO!F15+MARZO!F15+ABRIL!F15+MAYO!F15+JUNIO!F15+JULIO!F15+AGOSTO!F15+SEPTIEMBRE!F15+OCTUBRE!F15+NOVIEMBRE!F15+DICIEMBRE!F15</f>
        <v>0</v>
      </c>
      <c r="G15" s="1051">
        <f>+ENERO!G15+FEBRERO!G15+MARZO!G15+ABRIL!G15+MAYO!G15+JUNIO!G15+JULIO!G15+AGOSTO!G15+SEPTIEMBRE!G15+OCTUBRE!G15+NOVIEMBRE!G15+DICIEMBRE!G15</f>
        <v>0</v>
      </c>
      <c r="H15" s="1051">
        <f>+ENERO!H15+FEBRERO!H15+MARZO!H15+ABRIL!H15+MAYO!H15+JUNIO!H15+JULIO!H15+AGOSTO!H15+SEPTIEMBRE!H15+OCTUBRE!H15+NOVIEMBRE!H15+DICIEMBRE!H15</f>
        <v>0</v>
      </c>
      <c r="I15" s="1051">
        <f>+ENERO!I15+FEBRERO!I15+MARZO!I15+ABRIL!I15+MAYO!I15+JUNIO!I15+JULIO!I15+AGOSTO!I15+SEPTIEMBRE!I15+OCTUBRE!I15+NOVIEMBRE!I15+DICIEMBRE!I15</f>
        <v>0</v>
      </c>
      <c r="J15" s="1051">
        <f>+ENERO!J15+FEBRERO!J15+MARZO!J15+ABRIL!J15+MAYO!J15+JUNIO!J15+JULIO!J15+AGOSTO!J15+SEPTIEMBRE!J15+OCTUBRE!J15+NOVIEMBRE!J15+DICIEMBRE!J15</f>
        <v>0</v>
      </c>
      <c r="K15" s="1051">
        <f>+ENERO!K15+FEBRERO!K15+MARZO!K15+ABRIL!K15+MAYO!K15+JUNIO!K15+JULIO!K15+AGOSTO!K15+SEPTIEMBRE!K15+OCTUBRE!K15+NOVIEMBRE!K15+DICIEMBRE!K15</f>
        <v>0</v>
      </c>
      <c r="L15" s="1051">
        <f>+ENERO!L15+FEBRERO!L15+MARZO!L15+ABRIL!L15+MAYO!L15+JUNIO!L15+JULIO!L15+AGOSTO!L15+SEPTIEMBRE!L15+OCTUBRE!L15+NOVIEMBRE!L15+DICIEMBRE!L15</f>
        <v>0</v>
      </c>
      <c r="M15" s="1090" t="s">
        <v>112</v>
      </c>
      <c r="N15" s="1100"/>
      <c r="O15" s="1100"/>
      <c r="P15" s="989"/>
      <c r="Q15" s="989"/>
      <c r="R15" s="989"/>
      <c r="S15" s="989"/>
      <c r="T15" s="989"/>
      <c r="U15" s="989"/>
      <c r="V15" s="1093"/>
      <c r="W15" s="1093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  <c r="AJ15" s="989"/>
      <c r="AK15" s="989"/>
      <c r="AL15" s="989"/>
      <c r="AM15" s="989"/>
      <c r="AN15" s="989"/>
      <c r="AO15" s="989"/>
      <c r="AP15" s="989"/>
      <c r="AQ15" s="989"/>
      <c r="AR15" s="989"/>
      <c r="AS15" s="989"/>
      <c r="AT15" s="989"/>
      <c r="AU15" s="989"/>
      <c r="AV15" s="989"/>
      <c r="AW15" s="989"/>
      <c r="AX15" s="989"/>
      <c r="AY15" s="989"/>
      <c r="AZ15" s="989"/>
      <c r="BA15" s="999" t="s">
        <v>113</v>
      </c>
      <c r="BB15" s="999" t="s">
        <v>113</v>
      </c>
      <c r="BC15" s="999" t="s">
        <v>113</v>
      </c>
      <c r="BD15" s="1091">
        <v>0</v>
      </c>
      <c r="BE15" s="1091">
        <v>0</v>
      </c>
      <c r="BF15" s="1091">
        <v>0</v>
      </c>
    </row>
    <row r="16" spans="1:58" x14ac:dyDescent="0.25">
      <c r="A16" s="1168"/>
      <c r="B16" s="151" t="s">
        <v>24</v>
      </c>
      <c r="C16" s="1147">
        <f>+ENERO!C16+FEBRERO!C16+MARZO!C16+ABRIL!C16+MAYO!C16+JUNIO!C16+JULIO!C16+AGOSTO!C16+SEPTIEMBRE!C16+OCTUBRE!C16+NOVIEMBRE!C16+DICIEMBRE!C16</f>
        <v>0</v>
      </c>
      <c r="D16" s="1051">
        <f>+ENERO!D16+FEBRERO!D16+MARZO!D16+ABRIL!D16+MAYO!D16+JUNIO!D16+JULIO!D16+AGOSTO!D16+SEPTIEMBRE!D16+OCTUBRE!D16+NOVIEMBRE!D16+DICIEMBRE!D16</f>
        <v>0</v>
      </c>
      <c r="E16" s="1051">
        <f>+ENERO!E16+FEBRERO!E16+MARZO!E16+ABRIL!E16+MAYO!E16+JUNIO!E16+JULIO!E16+AGOSTO!E16+SEPTIEMBRE!E16+OCTUBRE!E16+NOVIEMBRE!E16+DICIEMBRE!E16</f>
        <v>0</v>
      </c>
      <c r="F16" s="1051">
        <f>+ENERO!F16+FEBRERO!F16+MARZO!F16+ABRIL!F16+MAYO!F16+JUNIO!F16+JULIO!F16+AGOSTO!F16+SEPTIEMBRE!F16+OCTUBRE!F16+NOVIEMBRE!F16+DICIEMBRE!F16</f>
        <v>0</v>
      </c>
      <c r="G16" s="1051">
        <f>+ENERO!G16+FEBRERO!G16+MARZO!G16+ABRIL!G16+MAYO!G16+JUNIO!G16+JULIO!G16+AGOSTO!G16+SEPTIEMBRE!G16+OCTUBRE!G16+NOVIEMBRE!G16+DICIEMBRE!G16</f>
        <v>0</v>
      </c>
      <c r="H16" s="1051">
        <f>+ENERO!H16+FEBRERO!H16+MARZO!H16+ABRIL!H16+MAYO!H16+JUNIO!H16+JULIO!H16+AGOSTO!H16+SEPTIEMBRE!H16+OCTUBRE!H16+NOVIEMBRE!H16+DICIEMBRE!H16</f>
        <v>0</v>
      </c>
      <c r="I16" s="1051">
        <f>+ENERO!I16+FEBRERO!I16+MARZO!I16+ABRIL!I16+MAYO!I16+JUNIO!I16+JULIO!I16+AGOSTO!I16+SEPTIEMBRE!I16+OCTUBRE!I16+NOVIEMBRE!I16+DICIEMBRE!I16</f>
        <v>0</v>
      </c>
      <c r="J16" s="1051">
        <f>+ENERO!J16+FEBRERO!J16+MARZO!J16+ABRIL!J16+MAYO!J16+JUNIO!J16+JULIO!J16+AGOSTO!J16+SEPTIEMBRE!J16+OCTUBRE!J16+NOVIEMBRE!J16+DICIEMBRE!J16</f>
        <v>0</v>
      </c>
      <c r="K16" s="1051">
        <f>+ENERO!K16+FEBRERO!K16+MARZO!K16+ABRIL!K16+MAYO!K16+JUNIO!K16+JULIO!K16+AGOSTO!K16+SEPTIEMBRE!K16+OCTUBRE!K16+NOVIEMBRE!K16+DICIEMBRE!K16</f>
        <v>0</v>
      </c>
      <c r="L16" s="1051">
        <f>+ENERO!L16+FEBRERO!L16+MARZO!L16+ABRIL!L16+MAYO!L16+JUNIO!L16+JULIO!L16+AGOSTO!L16+SEPTIEMBRE!L16+OCTUBRE!L16+NOVIEMBRE!L16+DICIEMBRE!L16</f>
        <v>0</v>
      </c>
      <c r="M16" s="1090" t="s">
        <v>112</v>
      </c>
      <c r="N16" s="1100"/>
      <c r="O16" s="1100"/>
      <c r="P16" s="989"/>
      <c r="Q16" s="989"/>
      <c r="R16" s="989"/>
      <c r="S16" s="989"/>
      <c r="T16" s="989"/>
      <c r="U16" s="989"/>
      <c r="V16" s="1093"/>
      <c r="W16" s="1093"/>
      <c r="X16" s="989"/>
      <c r="Y16" s="989"/>
      <c r="Z16" s="989"/>
      <c r="AA16" s="989"/>
      <c r="AB16" s="989"/>
      <c r="AC16" s="989"/>
      <c r="AD16" s="989"/>
      <c r="AE16" s="989"/>
      <c r="AF16" s="989"/>
      <c r="AG16" s="989"/>
      <c r="AH16" s="989"/>
      <c r="AI16" s="989"/>
      <c r="AJ16" s="989"/>
      <c r="AK16" s="989"/>
      <c r="AL16" s="989"/>
      <c r="AM16" s="989"/>
      <c r="AN16" s="989"/>
      <c r="AO16" s="989"/>
      <c r="AP16" s="989"/>
      <c r="AQ16" s="989"/>
      <c r="AR16" s="989"/>
      <c r="AS16" s="989"/>
      <c r="AT16" s="989"/>
      <c r="AU16" s="989"/>
      <c r="AV16" s="989"/>
      <c r="AW16" s="989"/>
      <c r="AX16" s="989"/>
      <c r="AY16" s="989"/>
      <c r="AZ16" s="989"/>
      <c r="BA16" s="999" t="s">
        <v>113</v>
      </c>
      <c r="BB16" s="999" t="s">
        <v>113</v>
      </c>
      <c r="BC16" s="999" t="s">
        <v>113</v>
      </c>
      <c r="BD16" s="1091">
        <v>0</v>
      </c>
      <c r="BE16" s="1091">
        <v>0</v>
      </c>
      <c r="BF16" s="1091">
        <v>0</v>
      </c>
    </row>
    <row r="17" spans="1:58" x14ac:dyDescent="0.25">
      <c r="A17" s="1168"/>
      <c r="B17" s="151" t="s">
        <v>25</v>
      </c>
      <c r="C17" s="1147">
        <f>+ENERO!C17+FEBRERO!C17+MARZO!C17+ABRIL!C17+MAYO!C17+JUNIO!C17+JULIO!C17+AGOSTO!C17+SEPTIEMBRE!C17+OCTUBRE!C17+NOVIEMBRE!C17+DICIEMBRE!C17</f>
        <v>0</v>
      </c>
      <c r="D17" s="1051">
        <f>+ENERO!D17+FEBRERO!D17+MARZO!D17+ABRIL!D17+MAYO!D17+JUNIO!D17+JULIO!D17+AGOSTO!D17+SEPTIEMBRE!D17+OCTUBRE!D17+NOVIEMBRE!D17+DICIEMBRE!D17</f>
        <v>0</v>
      </c>
      <c r="E17" s="1051">
        <f>+ENERO!E17+FEBRERO!E17+MARZO!E17+ABRIL!E17+MAYO!E17+JUNIO!E17+JULIO!E17+AGOSTO!E17+SEPTIEMBRE!E17+OCTUBRE!E17+NOVIEMBRE!E17+DICIEMBRE!E17</f>
        <v>0</v>
      </c>
      <c r="F17" s="1051">
        <f>+ENERO!F17+FEBRERO!F17+MARZO!F17+ABRIL!F17+MAYO!F17+JUNIO!F17+JULIO!F17+AGOSTO!F17+SEPTIEMBRE!F17+OCTUBRE!F17+NOVIEMBRE!F17+DICIEMBRE!F17</f>
        <v>0</v>
      </c>
      <c r="G17" s="1051">
        <f>+ENERO!G17+FEBRERO!G17+MARZO!G17+ABRIL!G17+MAYO!G17+JUNIO!G17+JULIO!G17+AGOSTO!G17+SEPTIEMBRE!G17+OCTUBRE!G17+NOVIEMBRE!G17+DICIEMBRE!G17</f>
        <v>0</v>
      </c>
      <c r="H17" s="1051">
        <f>+ENERO!H17+FEBRERO!H17+MARZO!H17+ABRIL!H17+MAYO!H17+JUNIO!H17+JULIO!H17+AGOSTO!H17+SEPTIEMBRE!H17+OCTUBRE!H17+NOVIEMBRE!H17+DICIEMBRE!H17</f>
        <v>0</v>
      </c>
      <c r="I17" s="1051">
        <f>+ENERO!I17+FEBRERO!I17+MARZO!I17+ABRIL!I17+MAYO!I17+JUNIO!I17+JULIO!I17+AGOSTO!I17+SEPTIEMBRE!I17+OCTUBRE!I17+NOVIEMBRE!I17+DICIEMBRE!I17</f>
        <v>0</v>
      </c>
      <c r="J17" s="1051">
        <f>+ENERO!J17+FEBRERO!J17+MARZO!J17+ABRIL!J17+MAYO!J17+JUNIO!J17+JULIO!J17+AGOSTO!J17+SEPTIEMBRE!J17+OCTUBRE!J17+NOVIEMBRE!J17+DICIEMBRE!J17</f>
        <v>0</v>
      </c>
      <c r="K17" s="1051">
        <f>+ENERO!K17+FEBRERO!K17+MARZO!K17+ABRIL!K17+MAYO!K17+JUNIO!K17+JULIO!K17+AGOSTO!K17+SEPTIEMBRE!K17+OCTUBRE!K17+NOVIEMBRE!K17+DICIEMBRE!K17</f>
        <v>0</v>
      </c>
      <c r="L17" s="1051">
        <f>+ENERO!L17+FEBRERO!L17+MARZO!L17+ABRIL!L17+MAYO!L17+JUNIO!L17+JULIO!L17+AGOSTO!L17+SEPTIEMBRE!L17+OCTUBRE!L17+NOVIEMBRE!L17+DICIEMBRE!L17</f>
        <v>0</v>
      </c>
      <c r="M17" s="1090" t="s">
        <v>112</v>
      </c>
      <c r="N17" s="1100"/>
      <c r="O17" s="1100"/>
      <c r="P17" s="989"/>
      <c r="Q17" s="989"/>
      <c r="R17" s="989"/>
      <c r="S17" s="989"/>
      <c r="T17" s="989"/>
      <c r="U17" s="989"/>
      <c r="V17" s="1093"/>
      <c r="W17" s="1093"/>
      <c r="X17" s="989"/>
      <c r="Y17" s="989"/>
      <c r="Z17" s="989"/>
      <c r="AA17" s="989"/>
      <c r="AB17" s="989"/>
      <c r="AC17" s="989"/>
      <c r="AD17" s="989"/>
      <c r="AE17" s="989"/>
      <c r="AF17" s="989"/>
      <c r="AG17" s="989"/>
      <c r="AH17" s="989"/>
      <c r="AI17" s="989"/>
      <c r="AJ17" s="989"/>
      <c r="AK17" s="989"/>
      <c r="AL17" s="989"/>
      <c r="AM17" s="989"/>
      <c r="AN17" s="989"/>
      <c r="AO17" s="989"/>
      <c r="AP17" s="989"/>
      <c r="AQ17" s="989"/>
      <c r="AR17" s="989"/>
      <c r="AS17" s="989"/>
      <c r="AT17" s="989"/>
      <c r="AU17" s="989"/>
      <c r="AV17" s="989"/>
      <c r="AW17" s="989"/>
      <c r="AX17" s="989"/>
      <c r="AY17" s="989"/>
      <c r="AZ17" s="989"/>
      <c r="BA17" s="999" t="s">
        <v>113</v>
      </c>
      <c r="BB17" s="999" t="s">
        <v>113</v>
      </c>
      <c r="BC17" s="999" t="s">
        <v>113</v>
      </c>
      <c r="BD17" s="1091">
        <v>0</v>
      </c>
      <c r="BE17" s="1091">
        <v>0</v>
      </c>
      <c r="BF17" s="1091">
        <v>0</v>
      </c>
    </row>
    <row r="18" spans="1:58" x14ac:dyDescent="0.25">
      <c r="A18" s="1168"/>
      <c r="B18" s="151" t="s">
        <v>26</v>
      </c>
      <c r="C18" s="1147">
        <f>+ENERO!C18+FEBRERO!C18+MARZO!C18+ABRIL!C18+MAYO!C18+JUNIO!C18+JULIO!C18+AGOSTO!C18+SEPTIEMBRE!C18+OCTUBRE!C18+NOVIEMBRE!C18+DICIEMBRE!C18</f>
        <v>0</v>
      </c>
      <c r="D18" s="1051">
        <f>+ENERO!D18+FEBRERO!D18+MARZO!D18+ABRIL!D18+MAYO!D18+JUNIO!D18+JULIO!D18+AGOSTO!D18+SEPTIEMBRE!D18+OCTUBRE!D18+NOVIEMBRE!D18+DICIEMBRE!D18</f>
        <v>0</v>
      </c>
      <c r="E18" s="1051">
        <f>+ENERO!E18+FEBRERO!E18+MARZO!E18+ABRIL!E18+MAYO!E18+JUNIO!E18+JULIO!E18+AGOSTO!E18+SEPTIEMBRE!E18+OCTUBRE!E18+NOVIEMBRE!E18+DICIEMBRE!E18</f>
        <v>0</v>
      </c>
      <c r="F18" s="1051">
        <f>+ENERO!F18+FEBRERO!F18+MARZO!F18+ABRIL!F18+MAYO!F18+JUNIO!F18+JULIO!F18+AGOSTO!F18+SEPTIEMBRE!F18+OCTUBRE!F18+NOVIEMBRE!F18+DICIEMBRE!F18</f>
        <v>0</v>
      </c>
      <c r="G18" s="1051">
        <f>+ENERO!G18+FEBRERO!G18+MARZO!G18+ABRIL!G18+MAYO!G18+JUNIO!G18+JULIO!G18+AGOSTO!G18+SEPTIEMBRE!G18+OCTUBRE!G18+NOVIEMBRE!G18+DICIEMBRE!G18</f>
        <v>0</v>
      </c>
      <c r="H18" s="1051">
        <f>+ENERO!H18+FEBRERO!H18+MARZO!H18+ABRIL!H18+MAYO!H18+JUNIO!H18+JULIO!H18+AGOSTO!H18+SEPTIEMBRE!H18+OCTUBRE!H18+NOVIEMBRE!H18+DICIEMBRE!H18</f>
        <v>0</v>
      </c>
      <c r="I18" s="1051">
        <f>+ENERO!I18+FEBRERO!I18+MARZO!I18+ABRIL!I18+MAYO!I18+JUNIO!I18+JULIO!I18+AGOSTO!I18+SEPTIEMBRE!I18+OCTUBRE!I18+NOVIEMBRE!I18+DICIEMBRE!I18</f>
        <v>0</v>
      </c>
      <c r="J18" s="1051">
        <f>+ENERO!J18+FEBRERO!J18+MARZO!J18+ABRIL!J18+MAYO!J18+JUNIO!J18+JULIO!J18+AGOSTO!J18+SEPTIEMBRE!J18+OCTUBRE!J18+NOVIEMBRE!J18+DICIEMBRE!J18</f>
        <v>0</v>
      </c>
      <c r="K18" s="1051">
        <f>+ENERO!K18+FEBRERO!K18+MARZO!K18+ABRIL!K18+MAYO!K18+JUNIO!K18+JULIO!K18+AGOSTO!K18+SEPTIEMBRE!K18+OCTUBRE!K18+NOVIEMBRE!K18+DICIEMBRE!K18</f>
        <v>0</v>
      </c>
      <c r="L18" s="1051">
        <f>+ENERO!L18+FEBRERO!L18+MARZO!L18+ABRIL!L18+MAYO!L18+JUNIO!L18+JULIO!L18+AGOSTO!L18+SEPTIEMBRE!L18+OCTUBRE!L18+NOVIEMBRE!L18+DICIEMBRE!L18</f>
        <v>0</v>
      </c>
      <c r="M18" s="1090" t="s">
        <v>112</v>
      </c>
      <c r="N18" s="1100"/>
      <c r="O18" s="1100"/>
      <c r="P18" s="989"/>
      <c r="Q18" s="989"/>
      <c r="R18" s="989"/>
      <c r="S18" s="989"/>
      <c r="T18" s="989"/>
      <c r="U18" s="989"/>
      <c r="V18" s="1093"/>
      <c r="W18" s="1093"/>
      <c r="X18" s="989"/>
      <c r="Y18" s="989"/>
      <c r="Z18" s="989"/>
      <c r="AA18" s="989"/>
      <c r="AB18" s="989"/>
      <c r="AC18" s="989"/>
      <c r="AD18" s="989"/>
      <c r="AE18" s="989"/>
      <c r="AF18" s="989"/>
      <c r="AG18" s="989"/>
      <c r="AH18" s="989"/>
      <c r="AI18" s="989"/>
      <c r="AJ18" s="989"/>
      <c r="AK18" s="989"/>
      <c r="AL18" s="989"/>
      <c r="AM18" s="989"/>
      <c r="AN18" s="989"/>
      <c r="AO18" s="989"/>
      <c r="AP18" s="989"/>
      <c r="AQ18" s="989"/>
      <c r="AR18" s="989"/>
      <c r="AS18" s="989"/>
      <c r="AT18" s="989"/>
      <c r="AU18" s="989"/>
      <c r="AV18" s="989"/>
      <c r="AW18" s="989"/>
      <c r="AX18" s="989"/>
      <c r="AY18" s="989"/>
      <c r="AZ18" s="989"/>
      <c r="BA18" s="999" t="s">
        <v>113</v>
      </c>
      <c r="BB18" s="999" t="s">
        <v>113</v>
      </c>
      <c r="BC18" s="999" t="s">
        <v>113</v>
      </c>
      <c r="BD18" s="1091">
        <v>0</v>
      </c>
      <c r="BE18" s="1091">
        <v>0</v>
      </c>
      <c r="BF18" s="1091">
        <v>0</v>
      </c>
    </row>
    <row r="19" spans="1:58" x14ac:dyDescent="0.25">
      <c r="A19" s="1168"/>
      <c r="B19" s="155" t="s">
        <v>27</v>
      </c>
      <c r="C19" s="1147">
        <f>+ENERO!C19+FEBRERO!C19+MARZO!C19+ABRIL!C19+MAYO!C19+JUNIO!C19+JULIO!C19+AGOSTO!C19+SEPTIEMBRE!C19+OCTUBRE!C19+NOVIEMBRE!C19+DICIEMBRE!C19</f>
        <v>0</v>
      </c>
      <c r="D19" s="1051">
        <f>+ENERO!D19+FEBRERO!D19+MARZO!D19+ABRIL!D19+MAYO!D19+JUNIO!D19+JULIO!D19+AGOSTO!D19+SEPTIEMBRE!D19+OCTUBRE!D19+NOVIEMBRE!D19+DICIEMBRE!D19</f>
        <v>0</v>
      </c>
      <c r="E19" s="1051">
        <f>+ENERO!E19+FEBRERO!E19+MARZO!E19+ABRIL!E19+MAYO!E19+JUNIO!E19+JULIO!E19+AGOSTO!E19+SEPTIEMBRE!E19+OCTUBRE!E19+NOVIEMBRE!E19+DICIEMBRE!E19</f>
        <v>0</v>
      </c>
      <c r="F19" s="1051">
        <f>+ENERO!F19+FEBRERO!F19+MARZO!F19+ABRIL!F19+MAYO!F19+JUNIO!F19+JULIO!F19+AGOSTO!F19+SEPTIEMBRE!F19+OCTUBRE!F19+NOVIEMBRE!F19+DICIEMBRE!F19</f>
        <v>0</v>
      </c>
      <c r="G19" s="1051">
        <f>+ENERO!G19+FEBRERO!G19+MARZO!G19+ABRIL!G19+MAYO!G19+JUNIO!G19+JULIO!G19+AGOSTO!G19+SEPTIEMBRE!G19+OCTUBRE!G19+NOVIEMBRE!G19+DICIEMBRE!G19</f>
        <v>0</v>
      </c>
      <c r="H19" s="1051">
        <f>+ENERO!H19+FEBRERO!H19+MARZO!H19+ABRIL!H19+MAYO!H19+JUNIO!H19+JULIO!H19+AGOSTO!H19+SEPTIEMBRE!H19+OCTUBRE!H19+NOVIEMBRE!H19+DICIEMBRE!H19</f>
        <v>0</v>
      </c>
      <c r="I19" s="1051">
        <f>+ENERO!I19+FEBRERO!I19+MARZO!I19+ABRIL!I19+MAYO!I19+JUNIO!I19+JULIO!I19+AGOSTO!I19+SEPTIEMBRE!I19+OCTUBRE!I19+NOVIEMBRE!I19+DICIEMBRE!I19</f>
        <v>0</v>
      </c>
      <c r="J19" s="1051">
        <f>+ENERO!J19+FEBRERO!J19+MARZO!J19+ABRIL!J19+MAYO!J19+JUNIO!J19+JULIO!J19+AGOSTO!J19+SEPTIEMBRE!J19+OCTUBRE!J19+NOVIEMBRE!J19+DICIEMBRE!J19</f>
        <v>0</v>
      </c>
      <c r="K19" s="1051">
        <f>+ENERO!K19+FEBRERO!K19+MARZO!K19+ABRIL!K19+MAYO!K19+JUNIO!K19+JULIO!K19+AGOSTO!K19+SEPTIEMBRE!K19+OCTUBRE!K19+NOVIEMBRE!K19+DICIEMBRE!K19</f>
        <v>0</v>
      </c>
      <c r="L19" s="1051">
        <f>+ENERO!L19+FEBRERO!L19+MARZO!L19+ABRIL!L19+MAYO!L19+JUNIO!L19+JULIO!L19+AGOSTO!L19+SEPTIEMBRE!L19+OCTUBRE!L19+NOVIEMBRE!L19+DICIEMBRE!L19</f>
        <v>0</v>
      </c>
      <c r="M19" s="1090" t="s">
        <v>112</v>
      </c>
      <c r="N19" s="1100"/>
      <c r="O19" s="1100"/>
      <c r="P19" s="989"/>
      <c r="Q19" s="989"/>
      <c r="R19" s="989"/>
      <c r="S19" s="989"/>
      <c r="T19" s="989"/>
      <c r="U19" s="989"/>
      <c r="V19" s="1093"/>
      <c r="W19" s="1093"/>
      <c r="X19" s="989"/>
      <c r="Y19" s="989"/>
      <c r="Z19" s="989"/>
      <c r="AA19" s="989"/>
      <c r="AB19" s="989"/>
      <c r="AC19" s="989"/>
      <c r="AD19" s="989"/>
      <c r="AE19" s="989"/>
      <c r="AF19" s="989"/>
      <c r="AG19" s="989"/>
      <c r="AH19" s="989"/>
      <c r="AI19" s="989"/>
      <c r="AJ19" s="989"/>
      <c r="AK19" s="989"/>
      <c r="AL19" s="989"/>
      <c r="AM19" s="989"/>
      <c r="AN19" s="989"/>
      <c r="AO19" s="989"/>
      <c r="AP19" s="989"/>
      <c r="AQ19" s="989"/>
      <c r="AR19" s="989"/>
      <c r="AS19" s="989"/>
      <c r="AT19" s="989"/>
      <c r="AU19" s="989"/>
      <c r="AV19" s="989"/>
      <c r="AW19" s="989"/>
      <c r="AX19" s="989"/>
      <c r="AY19" s="989"/>
      <c r="AZ19" s="989"/>
      <c r="BA19" s="999" t="s">
        <v>113</v>
      </c>
      <c r="BB19" s="999" t="s">
        <v>113</v>
      </c>
      <c r="BC19" s="999" t="s">
        <v>113</v>
      </c>
      <c r="BD19" s="1091">
        <v>0</v>
      </c>
      <c r="BE19" s="1091">
        <v>0</v>
      </c>
      <c r="BF19" s="1091">
        <v>0</v>
      </c>
    </row>
    <row r="20" spans="1:58" x14ac:dyDescent="0.25">
      <c r="A20" s="1168"/>
      <c r="B20" s="151" t="s">
        <v>28</v>
      </c>
      <c r="C20" s="1147">
        <f>+ENERO!C20+FEBRERO!C20+MARZO!C20+ABRIL!C20+MAYO!C20+JUNIO!C20+JULIO!C20+AGOSTO!C20+SEPTIEMBRE!C20+OCTUBRE!C20+NOVIEMBRE!C20+DICIEMBRE!C20</f>
        <v>0</v>
      </c>
      <c r="D20" s="1051">
        <f>+ENERO!D20+FEBRERO!D20+MARZO!D20+ABRIL!D20+MAYO!D20+JUNIO!D20+JULIO!D20+AGOSTO!D20+SEPTIEMBRE!D20+OCTUBRE!D20+NOVIEMBRE!D20+DICIEMBRE!D20</f>
        <v>0</v>
      </c>
      <c r="E20" s="1051">
        <f>+ENERO!E20+FEBRERO!E20+MARZO!E20+ABRIL!E20+MAYO!E20+JUNIO!E20+JULIO!E20+AGOSTO!E20+SEPTIEMBRE!E20+OCTUBRE!E20+NOVIEMBRE!E20+DICIEMBRE!E20</f>
        <v>0</v>
      </c>
      <c r="F20" s="1051">
        <f>+ENERO!F20+FEBRERO!F20+MARZO!F20+ABRIL!F20+MAYO!F20+JUNIO!F20+JULIO!F20+AGOSTO!F20+SEPTIEMBRE!F20+OCTUBRE!F20+NOVIEMBRE!F20+DICIEMBRE!F20</f>
        <v>0</v>
      </c>
      <c r="G20" s="1051">
        <f>+ENERO!G20+FEBRERO!G20+MARZO!G20+ABRIL!G20+MAYO!G20+JUNIO!G20+JULIO!G20+AGOSTO!G20+SEPTIEMBRE!G20+OCTUBRE!G20+NOVIEMBRE!G20+DICIEMBRE!G20</f>
        <v>0</v>
      </c>
      <c r="H20" s="1051">
        <f>+ENERO!H20+FEBRERO!H20+MARZO!H20+ABRIL!H20+MAYO!H20+JUNIO!H20+JULIO!H20+AGOSTO!H20+SEPTIEMBRE!H20+OCTUBRE!H20+NOVIEMBRE!H20+DICIEMBRE!H20</f>
        <v>0</v>
      </c>
      <c r="I20" s="1051">
        <f>+ENERO!I20+FEBRERO!I20+MARZO!I20+ABRIL!I20+MAYO!I20+JUNIO!I20+JULIO!I20+AGOSTO!I20+SEPTIEMBRE!I20+OCTUBRE!I20+NOVIEMBRE!I20+DICIEMBRE!I20</f>
        <v>0</v>
      </c>
      <c r="J20" s="1051">
        <f>+ENERO!J20+FEBRERO!J20+MARZO!J20+ABRIL!J20+MAYO!J20+JUNIO!J20+JULIO!J20+AGOSTO!J20+SEPTIEMBRE!J20+OCTUBRE!J20+NOVIEMBRE!J20+DICIEMBRE!J20</f>
        <v>0</v>
      </c>
      <c r="K20" s="1051">
        <f>+ENERO!K20+FEBRERO!K20+MARZO!K20+ABRIL!K20+MAYO!K20+JUNIO!K20+JULIO!K20+AGOSTO!K20+SEPTIEMBRE!K20+OCTUBRE!K20+NOVIEMBRE!K20+DICIEMBRE!K20</f>
        <v>0</v>
      </c>
      <c r="L20" s="1051">
        <f>+ENERO!L20+FEBRERO!L20+MARZO!L20+ABRIL!L20+MAYO!L20+JUNIO!L20+JULIO!L20+AGOSTO!L20+SEPTIEMBRE!L20+OCTUBRE!L20+NOVIEMBRE!L20+DICIEMBRE!L20</f>
        <v>0</v>
      </c>
      <c r="M20" s="1090" t="s">
        <v>112</v>
      </c>
      <c r="N20" s="1100"/>
      <c r="O20" s="1100"/>
      <c r="P20" s="989"/>
      <c r="Q20" s="989"/>
      <c r="R20" s="989"/>
      <c r="S20" s="989"/>
      <c r="T20" s="989"/>
      <c r="U20" s="989"/>
      <c r="V20" s="1093"/>
      <c r="W20" s="1093"/>
      <c r="X20" s="989"/>
      <c r="Y20" s="989"/>
      <c r="Z20" s="989"/>
      <c r="AA20" s="989"/>
      <c r="AB20" s="989"/>
      <c r="AC20" s="989"/>
      <c r="AD20" s="989"/>
      <c r="AE20" s="989"/>
      <c r="AF20" s="989"/>
      <c r="AG20" s="989"/>
      <c r="AH20" s="989"/>
      <c r="AI20" s="989"/>
      <c r="AJ20" s="989"/>
      <c r="AK20" s="989"/>
      <c r="AL20" s="989"/>
      <c r="AM20" s="989"/>
      <c r="AN20" s="989"/>
      <c r="AO20" s="989"/>
      <c r="AP20" s="989"/>
      <c r="AQ20" s="989"/>
      <c r="AR20" s="989"/>
      <c r="AS20" s="989"/>
      <c r="AT20" s="989"/>
      <c r="AU20" s="989"/>
      <c r="AV20" s="989"/>
      <c r="AW20" s="989"/>
      <c r="AX20" s="989"/>
      <c r="AY20" s="989"/>
      <c r="AZ20" s="989"/>
      <c r="BA20" s="999" t="s">
        <v>113</v>
      </c>
      <c r="BB20" s="999" t="s">
        <v>113</v>
      </c>
      <c r="BC20" s="999" t="s">
        <v>113</v>
      </c>
      <c r="BD20" s="1091">
        <v>0</v>
      </c>
      <c r="BE20" s="1091">
        <v>0</v>
      </c>
      <c r="BF20" s="1091">
        <v>0</v>
      </c>
    </row>
    <row r="21" spans="1:58" x14ac:dyDescent="0.25">
      <c r="A21" s="1162"/>
      <c r="B21" s="160" t="s">
        <v>29</v>
      </c>
      <c r="C21" s="1147">
        <f>+ENERO!C21+FEBRERO!C21+MARZO!C21+ABRIL!C21+MAYO!C21+JUNIO!C21+JULIO!C21+AGOSTO!C21+SEPTIEMBRE!C21+OCTUBRE!C21+NOVIEMBRE!C21+DICIEMBRE!C21</f>
        <v>0</v>
      </c>
      <c r="D21" s="1051">
        <f>+ENERO!D21+FEBRERO!D21+MARZO!D21+ABRIL!D21+MAYO!D21+JUNIO!D21+JULIO!D21+AGOSTO!D21+SEPTIEMBRE!D21+OCTUBRE!D21+NOVIEMBRE!D21+DICIEMBRE!D21</f>
        <v>0</v>
      </c>
      <c r="E21" s="1051">
        <f>+ENERO!E21+FEBRERO!E21+MARZO!E21+ABRIL!E21+MAYO!E21+JUNIO!E21+JULIO!E21+AGOSTO!E21+SEPTIEMBRE!E21+OCTUBRE!E21+NOVIEMBRE!E21+DICIEMBRE!E21</f>
        <v>0</v>
      </c>
      <c r="F21" s="1051">
        <f>+ENERO!F21+FEBRERO!F21+MARZO!F21+ABRIL!F21+MAYO!F21+JUNIO!F21+JULIO!F21+AGOSTO!F21+SEPTIEMBRE!F21+OCTUBRE!F21+NOVIEMBRE!F21+DICIEMBRE!F21</f>
        <v>0</v>
      </c>
      <c r="G21" s="1051">
        <f>+ENERO!G21+FEBRERO!G21+MARZO!G21+ABRIL!G21+MAYO!G21+JUNIO!G21+JULIO!G21+AGOSTO!G21+SEPTIEMBRE!G21+OCTUBRE!G21+NOVIEMBRE!G21+DICIEMBRE!G21</f>
        <v>0</v>
      </c>
      <c r="H21" s="1051">
        <f>+ENERO!H21+FEBRERO!H21+MARZO!H21+ABRIL!H21+MAYO!H21+JUNIO!H21+JULIO!H21+AGOSTO!H21+SEPTIEMBRE!H21+OCTUBRE!H21+NOVIEMBRE!H21+DICIEMBRE!H21</f>
        <v>0</v>
      </c>
      <c r="I21" s="1051">
        <f>+ENERO!I21+FEBRERO!I21+MARZO!I21+ABRIL!I21+MAYO!I21+JUNIO!I21+JULIO!I21+AGOSTO!I21+SEPTIEMBRE!I21+OCTUBRE!I21+NOVIEMBRE!I21+DICIEMBRE!I21</f>
        <v>0</v>
      </c>
      <c r="J21" s="1051">
        <f>+ENERO!J21+FEBRERO!J21+MARZO!J21+ABRIL!J21+MAYO!J21+JUNIO!J21+JULIO!J21+AGOSTO!J21+SEPTIEMBRE!J21+OCTUBRE!J21+NOVIEMBRE!J21+DICIEMBRE!J21</f>
        <v>0</v>
      </c>
      <c r="K21" s="1051">
        <f>+ENERO!K21+FEBRERO!K21+MARZO!K21+ABRIL!K21+MAYO!K21+JUNIO!K21+JULIO!K21+AGOSTO!K21+SEPTIEMBRE!K21+OCTUBRE!K21+NOVIEMBRE!K21+DICIEMBRE!K21</f>
        <v>0</v>
      </c>
      <c r="L21" s="1051">
        <f>+ENERO!L21+FEBRERO!L21+MARZO!L21+ABRIL!L21+MAYO!L21+JUNIO!L21+JULIO!L21+AGOSTO!L21+SEPTIEMBRE!L21+OCTUBRE!L21+NOVIEMBRE!L21+DICIEMBRE!L21</f>
        <v>0</v>
      </c>
      <c r="M21" s="1090" t="s">
        <v>112</v>
      </c>
      <c r="N21" s="1100"/>
      <c r="O21" s="1100"/>
      <c r="P21" s="989"/>
      <c r="Q21" s="989"/>
      <c r="R21" s="989"/>
      <c r="S21" s="989"/>
      <c r="T21" s="989"/>
      <c r="U21" s="989"/>
      <c r="V21" s="1093"/>
      <c r="W21" s="1093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  <c r="AJ21" s="989"/>
      <c r="AK21" s="989"/>
      <c r="AL21" s="989"/>
      <c r="AM21" s="989"/>
      <c r="AN21" s="989"/>
      <c r="AO21" s="989"/>
      <c r="AP21" s="989"/>
      <c r="AQ21" s="989"/>
      <c r="AR21" s="989"/>
      <c r="AS21" s="989"/>
      <c r="AT21" s="989"/>
      <c r="AU21" s="989"/>
      <c r="AV21" s="989"/>
      <c r="AW21" s="989"/>
      <c r="AX21" s="989"/>
      <c r="AY21" s="989"/>
      <c r="AZ21" s="989"/>
      <c r="BA21" s="999" t="s">
        <v>113</v>
      </c>
      <c r="BB21" s="999" t="s">
        <v>113</v>
      </c>
      <c r="BC21" s="999" t="s">
        <v>113</v>
      </c>
      <c r="BD21" s="1091">
        <v>0</v>
      </c>
      <c r="BE21" s="1091">
        <v>0</v>
      </c>
      <c r="BF21" s="1091">
        <v>0</v>
      </c>
    </row>
    <row r="22" spans="1:58" x14ac:dyDescent="0.25">
      <c r="A22" s="1161" t="s">
        <v>30</v>
      </c>
      <c r="B22" s="164" t="s">
        <v>20</v>
      </c>
      <c r="C22" s="1147">
        <f>+ENERO!C22+FEBRERO!C22+MARZO!C22+ABRIL!C22+MAYO!C22+JUNIO!C22+JULIO!C22+AGOSTO!C22+SEPTIEMBRE!C22+OCTUBRE!C22+NOVIEMBRE!C22+DICIEMBRE!C22</f>
        <v>0</v>
      </c>
      <c r="D22" s="1051">
        <f>+ENERO!D22+FEBRERO!D22+MARZO!D22+ABRIL!D22+MAYO!D22+JUNIO!D22+JULIO!D22+AGOSTO!D22+SEPTIEMBRE!D22+OCTUBRE!D22+NOVIEMBRE!D22+DICIEMBRE!D22</f>
        <v>0</v>
      </c>
      <c r="E22" s="1051">
        <f>+ENERO!E22+FEBRERO!E22+MARZO!E22+ABRIL!E22+MAYO!E22+JUNIO!E22+JULIO!E22+AGOSTO!E22+SEPTIEMBRE!E22+OCTUBRE!E22+NOVIEMBRE!E22+DICIEMBRE!E22</f>
        <v>0</v>
      </c>
      <c r="F22" s="1051">
        <f>+ENERO!F22+FEBRERO!F22+MARZO!F22+ABRIL!F22+MAYO!F22+JUNIO!F22+JULIO!F22+AGOSTO!F22+SEPTIEMBRE!F22+OCTUBRE!F22+NOVIEMBRE!F22+DICIEMBRE!F22</f>
        <v>0</v>
      </c>
      <c r="G22" s="1051">
        <f>+ENERO!G22+FEBRERO!G22+MARZO!G22+ABRIL!G22+MAYO!G22+JUNIO!G22+JULIO!G22+AGOSTO!G22+SEPTIEMBRE!G22+OCTUBRE!G22+NOVIEMBRE!G22+DICIEMBRE!G22</f>
        <v>0</v>
      </c>
      <c r="H22" s="1051">
        <f>+ENERO!H22+FEBRERO!H22+MARZO!H22+ABRIL!H22+MAYO!H22+JUNIO!H22+JULIO!H22+AGOSTO!H22+SEPTIEMBRE!H22+OCTUBRE!H22+NOVIEMBRE!H22+DICIEMBRE!H22</f>
        <v>0</v>
      </c>
      <c r="I22" s="1051">
        <f>+ENERO!I22+FEBRERO!I22+MARZO!I22+ABRIL!I22+MAYO!I22+JUNIO!I22+JULIO!I22+AGOSTO!I22+SEPTIEMBRE!I22+OCTUBRE!I22+NOVIEMBRE!I22+DICIEMBRE!I22</f>
        <v>0</v>
      </c>
      <c r="J22" s="1051">
        <f>+ENERO!J22+FEBRERO!J22+MARZO!J22+ABRIL!J22+MAYO!J22+JUNIO!J22+JULIO!J22+AGOSTO!J22+SEPTIEMBRE!J22+OCTUBRE!J22+NOVIEMBRE!J22+DICIEMBRE!J22</f>
        <v>0</v>
      </c>
      <c r="K22" s="1051">
        <f>+ENERO!K22+FEBRERO!K22+MARZO!K22+ABRIL!K22+MAYO!K22+JUNIO!K22+JULIO!K22+AGOSTO!K22+SEPTIEMBRE!K22+OCTUBRE!K22+NOVIEMBRE!K22+DICIEMBRE!K22</f>
        <v>0</v>
      </c>
      <c r="L22" s="1051">
        <f>+ENERO!L22+FEBRERO!L22+MARZO!L22+ABRIL!L22+MAYO!L22+JUNIO!L22+JULIO!L22+AGOSTO!L22+SEPTIEMBRE!L22+OCTUBRE!L22+NOVIEMBRE!L22+DICIEMBRE!L22</f>
        <v>0</v>
      </c>
      <c r="M22" s="1090" t="s">
        <v>112</v>
      </c>
      <c r="N22" s="1100"/>
      <c r="O22" s="1100"/>
      <c r="P22" s="989"/>
      <c r="Q22" s="989"/>
      <c r="R22" s="989"/>
      <c r="S22" s="989"/>
      <c r="T22" s="989"/>
      <c r="U22" s="989"/>
      <c r="V22" s="1093"/>
      <c r="W22" s="1093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  <c r="AJ22" s="989"/>
      <c r="AK22" s="989"/>
      <c r="AL22" s="989"/>
      <c r="AM22" s="989"/>
      <c r="AN22" s="989"/>
      <c r="AO22" s="989"/>
      <c r="AP22" s="989"/>
      <c r="AQ22" s="989"/>
      <c r="AR22" s="989"/>
      <c r="AS22" s="989"/>
      <c r="AT22" s="989"/>
      <c r="AU22" s="989"/>
      <c r="AV22" s="989"/>
      <c r="AW22" s="989"/>
      <c r="AX22" s="989"/>
      <c r="AY22" s="989"/>
      <c r="AZ22" s="989"/>
      <c r="BA22" s="999" t="s">
        <v>113</v>
      </c>
      <c r="BB22" s="999" t="s">
        <v>113</v>
      </c>
      <c r="BC22" s="999" t="s">
        <v>113</v>
      </c>
      <c r="BD22" s="1091">
        <v>0</v>
      </c>
      <c r="BE22" s="1091">
        <v>0</v>
      </c>
      <c r="BF22" s="1091">
        <v>0</v>
      </c>
    </row>
    <row r="23" spans="1:58" x14ac:dyDescent="0.25">
      <c r="A23" s="1168"/>
      <c r="B23" s="151" t="s">
        <v>21</v>
      </c>
      <c r="C23" s="1147">
        <f>+ENERO!C23+FEBRERO!C23+MARZO!C23+ABRIL!C23+MAYO!C23+JUNIO!C23+JULIO!C23+AGOSTO!C23+SEPTIEMBRE!C23+OCTUBRE!C23+NOVIEMBRE!C23+DICIEMBRE!C23</f>
        <v>0</v>
      </c>
      <c r="D23" s="1051">
        <f>+ENERO!D23+FEBRERO!D23+MARZO!D23+ABRIL!D23+MAYO!D23+JUNIO!D23+JULIO!D23+AGOSTO!D23+SEPTIEMBRE!D23+OCTUBRE!D23+NOVIEMBRE!D23+DICIEMBRE!D23</f>
        <v>0</v>
      </c>
      <c r="E23" s="1051">
        <f>+ENERO!E23+FEBRERO!E23+MARZO!E23+ABRIL!E23+MAYO!E23+JUNIO!E23+JULIO!E23+AGOSTO!E23+SEPTIEMBRE!E23+OCTUBRE!E23+NOVIEMBRE!E23+DICIEMBRE!E23</f>
        <v>0</v>
      </c>
      <c r="F23" s="1051">
        <f>+ENERO!F23+FEBRERO!F23+MARZO!F23+ABRIL!F23+MAYO!F23+JUNIO!F23+JULIO!F23+AGOSTO!F23+SEPTIEMBRE!F23+OCTUBRE!F23+NOVIEMBRE!F23+DICIEMBRE!F23</f>
        <v>0</v>
      </c>
      <c r="G23" s="1051">
        <f>+ENERO!G23+FEBRERO!G23+MARZO!G23+ABRIL!G23+MAYO!G23+JUNIO!G23+JULIO!G23+AGOSTO!G23+SEPTIEMBRE!G23+OCTUBRE!G23+NOVIEMBRE!G23+DICIEMBRE!G23</f>
        <v>0</v>
      </c>
      <c r="H23" s="1051">
        <f>+ENERO!H23+FEBRERO!H23+MARZO!H23+ABRIL!H23+MAYO!H23+JUNIO!H23+JULIO!H23+AGOSTO!H23+SEPTIEMBRE!H23+OCTUBRE!H23+NOVIEMBRE!H23+DICIEMBRE!H23</f>
        <v>0</v>
      </c>
      <c r="I23" s="1051">
        <f>+ENERO!I23+FEBRERO!I23+MARZO!I23+ABRIL!I23+MAYO!I23+JUNIO!I23+JULIO!I23+AGOSTO!I23+SEPTIEMBRE!I23+OCTUBRE!I23+NOVIEMBRE!I23+DICIEMBRE!I23</f>
        <v>0</v>
      </c>
      <c r="J23" s="1051">
        <f>+ENERO!J23+FEBRERO!J23+MARZO!J23+ABRIL!J23+MAYO!J23+JUNIO!J23+JULIO!J23+AGOSTO!J23+SEPTIEMBRE!J23+OCTUBRE!J23+NOVIEMBRE!J23+DICIEMBRE!J23</f>
        <v>0</v>
      </c>
      <c r="K23" s="1051">
        <f>+ENERO!K23+FEBRERO!K23+MARZO!K23+ABRIL!K23+MAYO!K23+JUNIO!K23+JULIO!K23+AGOSTO!K23+SEPTIEMBRE!K23+OCTUBRE!K23+NOVIEMBRE!K23+DICIEMBRE!K23</f>
        <v>0</v>
      </c>
      <c r="L23" s="1051">
        <f>+ENERO!L23+FEBRERO!L23+MARZO!L23+ABRIL!L23+MAYO!L23+JUNIO!L23+JULIO!L23+AGOSTO!L23+SEPTIEMBRE!L23+OCTUBRE!L23+NOVIEMBRE!L23+DICIEMBRE!L23</f>
        <v>0</v>
      </c>
      <c r="M23" s="1090" t="s">
        <v>112</v>
      </c>
      <c r="N23" s="1100"/>
      <c r="O23" s="1100"/>
      <c r="P23" s="989"/>
      <c r="Q23" s="989"/>
      <c r="R23" s="989"/>
      <c r="S23" s="989"/>
      <c r="T23" s="989"/>
      <c r="U23" s="989"/>
      <c r="V23" s="1093"/>
      <c r="W23" s="1093"/>
      <c r="X23" s="989"/>
      <c r="Y23" s="989"/>
      <c r="Z23" s="989"/>
      <c r="AA23" s="989"/>
      <c r="AB23" s="989"/>
      <c r="AC23" s="989"/>
      <c r="AD23" s="989"/>
      <c r="AE23" s="989"/>
      <c r="AF23" s="989"/>
      <c r="AG23" s="989"/>
      <c r="AH23" s="989"/>
      <c r="AI23" s="989"/>
      <c r="AJ23" s="989"/>
      <c r="AK23" s="989"/>
      <c r="AL23" s="989"/>
      <c r="AM23" s="989"/>
      <c r="AN23" s="989"/>
      <c r="AO23" s="989"/>
      <c r="AP23" s="989"/>
      <c r="AQ23" s="989"/>
      <c r="AR23" s="989"/>
      <c r="AS23" s="989"/>
      <c r="AT23" s="989"/>
      <c r="AU23" s="989"/>
      <c r="AV23" s="989"/>
      <c r="AW23" s="989"/>
      <c r="AX23" s="989"/>
      <c r="AY23" s="989"/>
      <c r="AZ23" s="989"/>
      <c r="BA23" s="999" t="s">
        <v>113</v>
      </c>
      <c r="BB23" s="999" t="s">
        <v>113</v>
      </c>
      <c r="BC23" s="999" t="s">
        <v>113</v>
      </c>
      <c r="BD23" s="1091">
        <v>0</v>
      </c>
      <c r="BE23" s="1091">
        <v>0</v>
      </c>
      <c r="BF23" s="1091">
        <v>0</v>
      </c>
    </row>
    <row r="24" spans="1:58" x14ac:dyDescent="0.25">
      <c r="A24" s="1168"/>
      <c r="B24" s="151" t="s">
        <v>22</v>
      </c>
      <c r="C24" s="1147">
        <f>+ENERO!C24+FEBRERO!C24+MARZO!C24+ABRIL!C24+MAYO!C24+JUNIO!C24+JULIO!C24+AGOSTO!C24+SEPTIEMBRE!C24+OCTUBRE!C24+NOVIEMBRE!C24+DICIEMBRE!C24</f>
        <v>0</v>
      </c>
      <c r="D24" s="1051">
        <f>+ENERO!D24+FEBRERO!D24+MARZO!D24+ABRIL!D24+MAYO!D24+JUNIO!D24+JULIO!D24+AGOSTO!D24+SEPTIEMBRE!D24+OCTUBRE!D24+NOVIEMBRE!D24+DICIEMBRE!D24</f>
        <v>0</v>
      </c>
      <c r="E24" s="1051">
        <f>+ENERO!E24+FEBRERO!E24+MARZO!E24+ABRIL!E24+MAYO!E24+JUNIO!E24+JULIO!E24+AGOSTO!E24+SEPTIEMBRE!E24+OCTUBRE!E24+NOVIEMBRE!E24+DICIEMBRE!E24</f>
        <v>0</v>
      </c>
      <c r="F24" s="1051">
        <f>+ENERO!F24+FEBRERO!F24+MARZO!F24+ABRIL!F24+MAYO!F24+JUNIO!F24+JULIO!F24+AGOSTO!F24+SEPTIEMBRE!F24+OCTUBRE!F24+NOVIEMBRE!F24+DICIEMBRE!F24</f>
        <v>0</v>
      </c>
      <c r="G24" s="1051">
        <f>+ENERO!G24+FEBRERO!G24+MARZO!G24+ABRIL!G24+MAYO!G24+JUNIO!G24+JULIO!G24+AGOSTO!G24+SEPTIEMBRE!G24+OCTUBRE!G24+NOVIEMBRE!G24+DICIEMBRE!G24</f>
        <v>0</v>
      </c>
      <c r="H24" s="1051">
        <f>+ENERO!H24+FEBRERO!H24+MARZO!H24+ABRIL!H24+MAYO!H24+JUNIO!H24+JULIO!H24+AGOSTO!H24+SEPTIEMBRE!H24+OCTUBRE!H24+NOVIEMBRE!H24+DICIEMBRE!H24</f>
        <v>0</v>
      </c>
      <c r="I24" s="1051">
        <f>+ENERO!I24+FEBRERO!I24+MARZO!I24+ABRIL!I24+MAYO!I24+JUNIO!I24+JULIO!I24+AGOSTO!I24+SEPTIEMBRE!I24+OCTUBRE!I24+NOVIEMBRE!I24+DICIEMBRE!I24</f>
        <v>0</v>
      </c>
      <c r="J24" s="1051">
        <f>+ENERO!J24+FEBRERO!J24+MARZO!J24+ABRIL!J24+MAYO!J24+JUNIO!J24+JULIO!J24+AGOSTO!J24+SEPTIEMBRE!J24+OCTUBRE!J24+NOVIEMBRE!J24+DICIEMBRE!J24</f>
        <v>0</v>
      </c>
      <c r="K24" s="1051">
        <f>+ENERO!K24+FEBRERO!K24+MARZO!K24+ABRIL!K24+MAYO!K24+JUNIO!K24+JULIO!K24+AGOSTO!K24+SEPTIEMBRE!K24+OCTUBRE!K24+NOVIEMBRE!K24+DICIEMBRE!K24</f>
        <v>0</v>
      </c>
      <c r="L24" s="1051">
        <f>+ENERO!L24+FEBRERO!L24+MARZO!L24+ABRIL!L24+MAYO!L24+JUNIO!L24+JULIO!L24+AGOSTO!L24+SEPTIEMBRE!L24+OCTUBRE!L24+NOVIEMBRE!L24+DICIEMBRE!L24</f>
        <v>0</v>
      </c>
      <c r="M24" s="1090" t="s">
        <v>112</v>
      </c>
      <c r="N24" s="1100"/>
      <c r="O24" s="1100"/>
      <c r="P24" s="989"/>
      <c r="Q24" s="989"/>
      <c r="R24" s="989"/>
      <c r="S24" s="989"/>
      <c r="T24" s="989"/>
      <c r="U24" s="989"/>
      <c r="V24" s="1093"/>
      <c r="W24" s="1093"/>
      <c r="X24" s="989"/>
      <c r="Y24" s="989"/>
      <c r="Z24" s="989"/>
      <c r="AA24" s="989"/>
      <c r="AB24" s="989"/>
      <c r="AC24" s="989"/>
      <c r="AD24" s="989"/>
      <c r="AE24" s="989"/>
      <c r="AF24" s="989"/>
      <c r="AG24" s="989"/>
      <c r="AH24" s="989"/>
      <c r="AI24" s="989"/>
      <c r="AJ24" s="989"/>
      <c r="AK24" s="989"/>
      <c r="AL24" s="989"/>
      <c r="AM24" s="989"/>
      <c r="AN24" s="989"/>
      <c r="AO24" s="989"/>
      <c r="AP24" s="989"/>
      <c r="AQ24" s="989"/>
      <c r="AR24" s="989"/>
      <c r="AS24" s="989"/>
      <c r="AT24" s="989"/>
      <c r="AU24" s="989"/>
      <c r="AV24" s="989"/>
      <c r="AW24" s="989"/>
      <c r="AX24" s="989"/>
      <c r="AY24" s="989"/>
      <c r="AZ24" s="989"/>
      <c r="BA24" s="999" t="s">
        <v>113</v>
      </c>
      <c r="BB24" s="999" t="s">
        <v>113</v>
      </c>
      <c r="BC24" s="999" t="s">
        <v>113</v>
      </c>
      <c r="BD24" s="1091">
        <v>0</v>
      </c>
      <c r="BE24" s="1091">
        <v>0</v>
      </c>
      <c r="BF24" s="1091">
        <v>0</v>
      </c>
    </row>
    <row r="25" spans="1:58" x14ac:dyDescent="0.25">
      <c r="A25" s="1168"/>
      <c r="B25" s="151" t="s">
        <v>23</v>
      </c>
      <c r="C25" s="1147">
        <f>+ENERO!C25+FEBRERO!C25+MARZO!C25+ABRIL!C25+MAYO!C25+JUNIO!C25+JULIO!C25+AGOSTO!C25+SEPTIEMBRE!C25+OCTUBRE!C25+NOVIEMBRE!C25+DICIEMBRE!C25</f>
        <v>0</v>
      </c>
      <c r="D25" s="1051">
        <f>+ENERO!D25+FEBRERO!D25+MARZO!D25+ABRIL!D25+MAYO!D25+JUNIO!D25+JULIO!D25+AGOSTO!D25+SEPTIEMBRE!D25+OCTUBRE!D25+NOVIEMBRE!D25+DICIEMBRE!D25</f>
        <v>0</v>
      </c>
      <c r="E25" s="1051">
        <f>+ENERO!E25+FEBRERO!E25+MARZO!E25+ABRIL!E25+MAYO!E25+JUNIO!E25+JULIO!E25+AGOSTO!E25+SEPTIEMBRE!E25+OCTUBRE!E25+NOVIEMBRE!E25+DICIEMBRE!E25</f>
        <v>0</v>
      </c>
      <c r="F25" s="1051">
        <f>+ENERO!F25+FEBRERO!F25+MARZO!F25+ABRIL!F25+MAYO!F25+JUNIO!F25+JULIO!F25+AGOSTO!F25+SEPTIEMBRE!F25+OCTUBRE!F25+NOVIEMBRE!F25+DICIEMBRE!F25</f>
        <v>0</v>
      </c>
      <c r="G25" s="1051">
        <f>+ENERO!G25+FEBRERO!G25+MARZO!G25+ABRIL!G25+MAYO!G25+JUNIO!G25+JULIO!G25+AGOSTO!G25+SEPTIEMBRE!G25+OCTUBRE!G25+NOVIEMBRE!G25+DICIEMBRE!G25</f>
        <v>0</v>
      </c>
      <c r="H25" s="1051">
        <f>+ENERO!H25+FEBRERO!H25+MARZO!H25+ABRIL!H25+MAYO!H25+JUNIO!H25+JULIO!H25+AGOSTO!H25+SEPTIEMBRE!H25+OCTUBRE!H25+NOVIEMBRE!H25+DICIEMBRE!H25</f>
        <v>0</v>
      </c>
      <c r="I25" s="1051">
        <f>+ENERO!I25+FEBRERO!I25+MARZO!I25+ABRIL!I25+MAYO!I25+JUNIO!I25+JULIO!I25+AGOSTO!I25+SEPTIEMBRE!I25+OCTUBRE!I25+NOVIEMBRE!I25+DICIEMBRE!I25</f>
        <v>0</v>
      </c>
      <c r="J25" s="1051">
        <f>+ENERO!J25+FEBRERO!J25+MARZO!J25+ABRIL!J25+MAYO!J25+JUNIO!J25+JULIO!J25+AGOSTO!J25+SEPTIEMBRE!J25+OCTUBRE!J25+NOVIEMBRE!J25+DICIEMBRE!J25</f>
        <v>0</v>
      </c>
      <c r="K25" s="1051">
        <f>+ENERO!K25+FEBRERO!K25+MARZO!K25+ABRIL!K25+MAYO!K25+JUNIO!K25+JULIO!K25+AGOSTO!K25+SEPTIEMBRE!K25+OCTUBRE!K25+NOVIEMBRE!K25+DICIEMBRE!K25</f>
        <v>0</v>
      </c>
      <c r="L25" s="1051">
        <f>+ENERO!L25+FEBRERO!L25+MARZO!L25+ABRIL!L25+MAYO!L25+JUNIO!L25+JULIO!L25+AGOSTO!L25+SEPTIEMBRE!L25+OCTUBRE!L25+NOVIEMBRE!L25+DICIEMBRE!L25</f>
        <v>0</v>
      </c>
      <c r="M25" s="1090" t="s">
        <v>112</v>
      </c>
      <c r="N25" s="1100"/>
      <c r="O25" s="1100"/>
      <c r="P25" s="989"/>
      <c r="Q25" s="989"/>
      <c r="R25" s="989"/>
      <c r="S25" s="989"/>
      <c r="T25" s="989"/>
      <c r="U25" s="989"/>
      <c r="V25" s="1093"/>
      <c r="W25" s="1093"/>
      <c r="X25" s="989"/>
      <c r="Y25" s="989"/>
      <c r="Z25" s="989"/>
      <c r="AA25" s="989"/>
      <c r="AB25" s="989"/>
      <c r="AC25" s="989"/>
      <c r="AD25" s="989"/>
      <c r="AE25" s="989"/>
      <c r="AF25" s="989"/>
      <c r="AG25" s="989"/>
      <c r="AH25" s="989"/>
      <c r="AI25" s="989"/>
      <c r="AJ25" s="989"/>
      <c r="AK25" s="989"/>
      <c r="AL25" s="989"/>
      <c r="AM25" s="989"/>
      <c r="AN25" s="989"/>
      <c r="AO25" s="989"/>
      <c r="AP25" s="989"/>
      <c r="AQ25" s="989"/>
      <c r="AR25" s="989"/>
      <c r="AS25" s="989"/>
      <c r="AT25" s="989"/>
      <c r="AU25" s="989"/>
      <c r="AV25" s="989"/>
      <c r="AW25" s="989"/>
      <c r="AX25" s="989"/>
      <c r="AY25" s="989"/>
      <c r="AZ25" s="989"/>
      <c r="BA25" s="999" t="s">
        <v>113</v>
      </c>
      <c r="BB25" s="999" t="s">
        <v>113</v>
      </c>
      <c r="BC25" s="999" t="s">
        <v>113</v>
      </c>
      <c r="BD25" s="1091">
        <v>0</v>
      </c>
      <c r="BE25" s="1091">
        <v>0</v>
      </c>
      <c r="BF25" s="1091">
        <v>0</v>
      </c>
    </row>
    <row r="26" spans="1:58" x14ac:dyDescent="0.25">
      <c r="A26" s="1168"/>
      <c r="B26" s="151" t="s">
        <v>24</v>
      </c>
      <c r="C26" s="1147">
        <f>+ENERO!C26+FEBRERO!C26+MARZO!C26+ABRIL!C26+MAYO!C26+JUNIO!C26+JULIO!C26+AGOSTO!C26+SEPTIEMBRE!C26+OCTUBRE!C26+NOVIEMBRE!C26+DICIEMBRE!C26</f>
        <v>0</v>
      </c>
      <c r="D26" s="1051">
        <f>+ENERO!D26+FEBRERO!D26+MARZO!D26+ABRIL!D26+MAYO!D26+JUNIO!D26+JULIO!D26+AGOSTO!D26+SEPTIEMBRE!D26+OCTUBRE!D26+NOVIEMBRE!D26+DICIEMBRE!D26</f>
        <v>0</v>
      </c>
      <c r="E26" s="1051">
        <f>+ENERO!E26+FEBRERO!E26+MARZO!E26+ABRIL!E26+MAYO!E26+JUNIO!E26+JULIO!E26+AGOSTO!E26+SEPTIEMBRE!E26+OCTUBRE!E26+NOVIEMBRE!E26+DICIEMBRE!E26</f>
        <v>0</v>
      </c>
      <c r="F26" s="1051">
        <f>+ENERO!F26+FEBRERO!F26+MARZO!F26+ABRIL!F26+MAYO!F26+JUNIO!F26+JULIO!F26+AGOSTO!F26+SEPTIEMBRE!F26+OCTUBRE!F26+NOVIEMBRE!F26+DICIEMBRE!F26</f>
        <v>0</v>
      </c>
      <c r="G26" s="1051">
        <f>+ENERO!G26+FEBRERO!G26+MARZO!G26+ABRIL!G26+MAYO!G26+JUNIO!G26+JULIO!G26+AGOSTO!G26+SEPTIEMBRE!G26+OCTUBRE!G26+NOVIEMBRE!G26+DICIEMBRE!G26</f>
        <v>0</v>
      </c>
      <c r="H26" s="1051">
        <f>+ENERO!H26+FEBRERO!H26+MARZO!H26+ABRIL!H26+MAYO!H26+JUNIO!H26+JULIO!H26+AGOSTO!H26+SEPTIEMBRE!H26+OCTUBRE!H26+NOVIEMBRE!H26+DICIEMBRE!H26</f>
        <v>0</v>
      </c>
      <c r="I26" s="1051">
        <f>+ENERO!I26+FEBRERO!I26+MARZO!I26+ABRIL!I26+MAYO!I26+JUNIO!I26+JULIO!I26+AGOSTO!I26+SEPTIEMBRE!I26+OCTUBRE!I26+NOVIEMBRE!I26+DICIEMBRE!I26</f>
        <v>0</v>
      </c>
      <c r="J26" s="1051">
        <f>+ENERO!J26+FEBRERO!J26+MARZO!J26+ABRIL!J26+MAYO!J26+JUNIO!J26+JULIO!J26+AGOSTO!J26+SEPTIEMBRE!J26+OCTUBRE!J26+NOVIEMBRE!J26+DICIEMBRE!J26</f>
        <v>0</v>
      </c>
      <c r="K26" s="1051">
        <f>+ENERO!K26+FEBRERO!K26+MARZO!K26+ABRIL!K26+MAYO!K26+JUNIO!K26+JULIO!K26+AGOSTO!K26+SEPTIEMBRE!K26+OCTUBRE!K26+NOVIEMBRE!K26+DICIEMBRE!K26</f>
        <v>0</v>
      </c>
      <c r="L26" s="1051">
        <f>+ENERO!L26+FEBRERO!L26+MARZO!L26+ABRIL!L26+MAYO!L26+JUNIO!L26+JULIO!L26+AGOSTO!L26+SEPTIEMBRE!L26+OCTUBRE!L26+NOVIEMBRE!L26+DICIEMBRE!L26</f>
        <v>0</v>
      </c>
      <c r="M26" s="1090" t="s">
        <v>112</v>
      </c>
      <c r="N26" s="1100"/>
      <c r="O26" s="1100"/>
      <c r="P26" s="989"/>
      <c r="Q26" s="989"/>
      <c r="R26" s="989"/>
      <c r="S26" s="989"/>
      <c r="T26" s="989"/>
      <c r="U26" s="989"/>
      <c r="V26" s="1093"/>
      <c r="W26" s="1093"/>
      <c r="X26" s="989"/>
      <c r="Y26" s="989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J26" s="989"/>
      <c r="AK26" s="989"/>
      <c r="AL26" s="989"/>
      <c r="AM26" s="989"/>
      <c r="AN26" s="989"/>
      <c r="AO26" s="989"/>
      <c r="AP26" s="989"/>
      <c r="AQ26" s="989"/>
      <c r="AR26" s="989"/>
      <c r="AS26" s="989"/>
      <c r="AT26" s="989"/>
      <c r="AU26" s="989"/>
      <c r="AV26" s="989"/>
      <c r="AW26" s="989"/>
      <c r="AX26" s="989"/>
      <c r="AY26" s="989"/>
      <c r="AZ26" s="989"/>
      <c r="BA26" s="999" t="s">
        <v>113</v>
      </c>
      <c r="BB26" s="999" t="s">
        <v>113</v>
      </c>
      <c r="BC26" s="999" t="s">
        <v>113</v>
      </c>
      <c r="BD26" s="1091">
        <v>0</v>
      </c>
      <c r="BE26" s="1091">
        <v>0</v>
      </c>
      <c r="BF26" s="1091">
        <v>0</v>
      </c>
    </row>
    <row r="27" spans="1:58" x14ac:dyDescent="0.25">
      <c r="A27" s="1168"/>
      <c r="B27" s="151" t="s">
        <v>25</v>
      </c>
      <c r="C27" s="1147">
        <f>+ENERO!C27+FEBRERO!C27+MARZO!C27+ABRIL!C27+MAYO!C27+JUNIO!C27+JULIO!C27+AGOSTO!C27+SEPTIEMBRE!C27+OCTUBRE!C27+NOVIEMBRE!C27+DICIEMBRE!C27</f>
        <v>0</v>
      </c>
      <c r="D27" s="1051">
        <f>+ENERO!D27+FEBRERO!D27+MARZO!D27+ABRIL!D27+MAYO!D27+JUNIO!D27+JULIO!D27+AGOSTO!D27+SEPTIEMBRE!D27+OCTUBRE!D27+NOVIEMBRE!D27+DICIEMBRE!D27</f>
        <v>0</v>
      </c>
      <c r="E27" s="1051">
        <f>+ENERO!E27+FEBRERO!E27+MARZO!E27+ABRIL!E27+MAYO!E27+JUNIO!E27+JULIO!E27+AGOSTO!E27+SEPTIEMBRE!E27+OCTUBRE!E27+NOVIEMBRE!E27+DICIEMBRE!E27</f>
        <v>0</v>
      </c>
      <c r="F27" s="1051">
        <f>+ENERO!F27+FEBRERO!F27+MARZO!F27+ABRIL!F27+MAYO!F27+JUNIO!F27+JULIO!F27+AGOSTO!F27+SEPTIEMBRE!F27+OCTUBRE!F27+NOVIEMBRE!F27+DICIEMBRE!F27</f>
        <v>0</v>
      </c>
      <c r="G27" s="1051">
        <f>+ENERO!G27+FEBRERO!G27+MARZO!G27+ABRIL!G27+MAYO!G27+JUNIO!G27+JULIO!G27+AGOSTO!G27+SEPTIEMBRE!G27+OCTUBRE!G27+NOVIEMBRE!G27+DICIEMBRE!G27</f>
        <v>0</v>
      </c>
      <c r="H27" s="1051">
        <f>+ENERO!H27+FEBRERO!H27+MARZO!H27+ABRIL!H27+MAYO!H27+JUNIO!H27+JULIO!H27+AGOSTO!H27+SEPTIEMBRE!H27+OCTUBRE!H27+NOVIEMBRE!H27+DICIEMBRE!H27</f>
        <v>0</v>
      </c>
      <c r="I27" s="1051">
        <f>+ENERO!I27+FEBRERO!I27+MARZO!I27+ABRIL!I27+MAYO!I27+JUNIO!I27+JULIO!I27+AGOSTO!I27+SEPTIEMBRE!I27+OCTUBRE!I27+NOVIEMBRE!I27+DICIEMBRE!I27</f>
        <v>0</v>
      </c>
      <c r="J27" s="1051">
        <f>+ENERO!J27+FEBRERO!J27+MARZO!J27+ABRIL!J27+MAYO!J27+JUNIO!J27+JULIO!J27+AGOSTO!J27+SEPTIEMBRE!J27+OCTUBRE!J27+NOVIEMBRE!J27+DICIEMBRE!J27</f>
        <v>0</v>
      </c>
      <c r="K27" s="1051">
        <f>+ENERO!K27+FEBRERO!K27+MARZO!K27+ABRIL!K27+MAYO!K27+JUNIO!K27+JULIO!K27+AGOSTO!K27+SEPTIEMBRE!K27+OCTUBRE!K27+NOVIEMBRE!K27+DICIEMBRE!K27</f>
        <v>0</v>
      </c>
      <c r="L27" s="1051">
        <f>+ENERO!L27+FEBRERO!L27+MARZO!L27+ABRIL!L27+MAYO!L27+JUNIO!L27+JULIO!L27+AGOSTO!L27+SEPTIEMBRE!L27+OCTUBRE!L27+NOVIEMBRE!L27+DICIEMBRE!L27</f>
        <v>0</v>
      </c>
      <c r="M27" s="1090" t="s">
        <v>112</v>
      </c>
      <c r="N27" s="1100"/>
      <c r="O27" s="1100"/>
      <c r="P27" s="989"/>
      <c r="Q27" s="989"/>
      <c r="R27" s="989"/>
      <c r="S27" s="989"/>
      <c r="T27" s="989"/>
      <c r="U27" s="989"/>
      <c r="V27" s="1093"/>
      <c r="W27" s="1093"/>
      <c r="X27" s="989"/>
      <c r="Y27" s="989"/>
      <c r="Z27" s="989"/>
      <c r="AA27" s="989"/>
      <c r="AB27" s="989"/>
      <c r="AC27" s="989"/>
      <c r="AD27" s="989"/>
      <c r="AE27" s="989"/>
      <c r="AF27" s="989"/>
      <c r="AG27" s="989"/>
      <c r="AH27" s="989"/>
      <c r="AI27" s="989"/>
      <c r="AJ27" s="989"/>
      <c r="AK27" s="989"/>
      <c r="AL27" s="989"/>
      <c r="AM27" s="989"/>
      <c r="AN27" s="989"/>
      <c r="AO27" s="989"/>
      <c r="AP27" s="989"/>
      <c r="AQ27" s="989"/>
      <c r="AR27" s="989"/>
      <c r="AS27" s="989"/>
      <c r="AT27" s="989"/>
      <c r="AU27" s="989"/>
      <c r="AV27" s="989"/>
      <c r="AW27" s="989"/>
      <c r="AX27" s="989"/>
      <c r="AY27" s="989"/>
      <c r="AZ27" s="989"/>
      <c r="BA27" s="999" t="s">
        <v>113</v>
      </c>
      <c r="BB27" s="999" t="s">
        <v>113</v>
      </c>
      <c r="BC27" s="999" t="s">
        <v>113</v>
      </c>
      <c r="BD27" s="1091">
        <v>0</v>
      </c>
      <c r="BE27" s="1091">
        <v>0</v>
      </c>
      <c r="BF27" s="1091">
        <v>0</v>
      </c>
    </row>
    <row r="28" spans="1:58" x14ac:dyDescent="0.25">
      <c r="A28" s="1168"/>
      <c r="B28" s="151" t="s">
        <v>26</v>
      </c>
      <c r="C28" s="1147">
        <f>+ENERO!C28+FEBRERO!C28+MARZO!C28+ABRIL!C28+MAYO!C28+JUNIO!C28+JULIO!C28+AGOSTO!C28+SEPTIEMBRE!C28+OCTUBRE!C28+NOVIEMBRE!C28+DICIEMBRE!C28</f>
        <v>0</v>
      </c>
      <c r="D28" s="1051">
        <f>+ENERO!D28+FEBRERO!D28+MARZO!D28+ABRIL!D28+MAYO!D28+JUNIO!D28+JULIO!D28+AGOSTO!D28+SEPTIEMBRE!D28+OCTUBRE!D28+NOVIEMBRE!D28+DICIEMBRE!D28</f>
        <v>0</v>
      </c>
      <c r="E28" s="1051">
        <f>+ENERO!E28+FEBRERO!E28+MARZO!E28+ABRIL!E28+MAYO!E28+JUNIO!E28+JULIO!E28+AGOSTO!E28+SEPTIEMBRE!E28+OCTUBRE!E28+NOVIEMBRE!E28+DICIEMBRE!E28</f>
        <v>0</v>
      </c>
      <c r="F28" s="1051">
        <f>+ENERO!F28+FEBRERO!F28+MARZO!F28+ABRIL!F28+MAYO!F28+JUNIO!F28+JULIO!F28+AGOSTO!F28+SEPTIEMBRE!F28+OCTUBRE!F28+NOVIEMBRE!F28+DICIEMBRE!F28</f>
        <v>0</v>
      </c>
      <c r="G28" s="1051">
        <f>+ENERO!G28+FEBRERO!G28+MARZO!G28+ABRIL!G28+MAYO!G28+JUNIO!G28+JULIO!G28+AGOSTO!G28+SEPTIEMBRE!G28+OCTUBRE!G28+NOVIEMBRE!G28+DICIEMBRE!G28</f>
        <v>0</v>
      </c>
      <c r="H28" s="1051">
        <f>+ENERO!H28+FEBRERO!H28+MARZO!H28+ABRIL!H28+MAYO!H28+JUNIO!H28+JULIO!H28+AGOSTO!H28+SEPTIEMBRE!H28+OCTUBRE!H28+NOVIEMBRE!H28+DICIEMBRE!H28</f>
        <v>0</v>
      </c>
      <c r="I28" s="1051">
        <f>+ENERO!I28+FEBRERO!I28+MARZO!I28+ABRIL!I28+MAYO!I28+JUNIO!I28+JULIO!I28+AGOSTO!I28+SEPTIEMBRE!I28+OCTUBRE!I28+NOVIEMBRE!I28+DICIEMBRE!I28</f>
        <v>0</v>
      </c>
      <c r="J28" s="1051">
        <f>+ENERO!J28+FEBRERO!J28+MARZO!J28+ABRIL!J28+MAYO!J28+JUNIO!J28+JULIO!J28+AGOSTO!J28+SEPTIEMBRE!J28+OCTUBRE!J28+NOVIEMBRE!J28+DICIEMBRE!J28</f>
        <v>0</v>
      </c>
      <c r="K28" s="1051">
        <f>+ENERO!K28+FEBRERO!K28+MARZO!K28+ABRIL!K28+MAYO!K28+JUNIO!K28+JULIO!K28+AGOSTO!K28+SEPTIEMBRE!K28+OCTUBRE!K28+NOVIEMBRE!K28+DICIEMBRE!K28</f>
        <v>0</v>
      </c>
      <c r="L28" s="1051">
        <f>+ENERO!L28+FEBRERO!L28+MARZO!L28+ABRIL!L28+MAYO!L28+JUNIO!L28+JULIO!L28+AGOSTO!L28+SEPTIEMBRE!L28+OCTUBRE!L28+NOVIEMBRE!L28+DICIEMBRE!L28</f>
        <v>0</v>
      </c>
      <c r="M28" s="1090" t="s">
        <v>112</v>
      </c>
      <c r="N28" s="1100"/>
      <c r="O28" s="1100"/>
      <c r="P28" s="989"/>
      <c r="Q28" s="989"/>
      <c r="R28" s="989"/>
      <c r="S28" s="989"/>
      <c r="T28" s="989"/>
      <c r="U28" s="989"/>
      <c r="V28" s="1093"/>
      <c r="W28" s="1093"/>
      <c r="X28" s="989"/>
      <c r="Y28" s="989"/>
      <c r="Z28" s="989"/>
      <c r="AA28" s="989"/>
      <c r="AB28" s="989"/>
      <c r="AC28" s="989"/>
      <c r="AD28" s="989"/>
      <c r="AE28" s="989"/>
      <c r="AF28" s="989"/>
      <c r="AG28" s="989"/>
      <c r="AH28" s="989"/>
      <c r="AI28" s="989"/>
      <c r="AJ28" s="989"/>
      <c r="AK28" s="989"/>
      <c r="AL28" s="989"/>
      <c r="AM28" s="989"/>
      <c r="AN28" s="989"/>
      <c r="AO28" s="989"/>
      <c r="AP28" s="989"/>
      <c r="AQ28" s="989"/>
      <c r="AR28" s="989"/>
      <c r="AS28" s="989"/>
      <c r="AT28" s="989"/>
      <c r="AU28" s="989"/>
      <c r="AV28" s="989"/>
      <c r="AW28" s="989"/>
      <c r="AX28" s="989"/>
      <c r="AY28" s="989"/>
      <c r="AZ28" s="989"/>
      <c r="BA28" s="999" t="s">
        <v>113</v>
      </c>
      <c r="BB28" s="999" t="s">
        <v>113</v>
      </c>
      <c r="BC28" s="999" t="s">
        <v>113</v>
      </c>
      <c r="BD28" s="1091">
        <v>0</v>
      </c>
      <c r="BE28" s="1091">
        <v>0</v>
      </c>
      <c r="BF28" s="1091">
        <v>0</v>
      </c>
    </row>
    <row r="29" spans="1:58" x14ac:dyDescent="0.25">
      <c r="A29" s="1168"/>
      <c r="B29" s="155" t="s">
        <v>27</v>
      </c>
      <c r="C29" s="1147">
        <f>+ENERO!C29+FEBRERO!C29+MARZO!C29+ABRIL!C29+MAYO!C29+JUNIO!C29+JULIO!C29+AGOSTO!C29+SEPTIEMBRE!C29+OCTUBRE!C29+NOVIEMBRE!C29+DICIEMBRE!C29</f>
        <v>0</v>
      </c>
      <c r="D29" s="1051">
        <f>+ENERO!D29+FEBRERO!D29+MARZO!D29+ABRIL!D29+MAYO!D29+JUNIO!D29+JULIO!D29+AGOSTO!D29+SEPTIEMBRE!D29+OCTUBRE!D29+NOVIEMBRE!D29+DICIEMBRE!D29</f>
        <v>0</v>
      </c>
      <c r="E29" s="1051">
        <f>+ENERO!E29+FEBRERO!E29+MARZO!E29+ABRIL!E29+MAYO!E29+JUNIO!E29+JULIO!E29+AGOSTO!E29+SEPTIEMBRE!E29+OCTUBRE!E29+NOVIEMBRE!E29+DICIEMBRE!E29</f>
        <v>0</v>
      </c>
      <c r="F29" s="1051">
        <f>+ENERO!F29+FEBRERO!F29+MARZO!F29+ABRIL!F29+MAYO!F29+JUNIO!F29+JULIO!F29+AGOSTO!F29+SEPTIEMBRE!F29+OCTUBRE!F29+NOVIEMBRE!F29+DICIEMBRE!F29</f>
        <v>0</v>
      </c>
      <c r="G29" s="1051">
        <f>+ENERO!G29+FEBRERO!G29+MARZO!G29+ABRIL!G29+MAYO!G29+JUNIO!G29+JULIO!G29+AGOSTO!G29+SEPTIEMBRE!G29+OCTUBRE!G29+NOVIEMBRE!G29+DICIEMBRE!G29</f>
        <v>0</v>
      </c>
      <c r="H29" s="1051">
        <f>+ENERO!H29+FEBRERO!H29+MARZO!H29+ABRIL!H29+MAYO!H29+JUNIO!H29+JULIO!H29+AGOSTO!H29+SEPTIEMBRE!H29+OCTUBRE!H29+NOVIEMBRE!H29+DICIEMBRE!H29</f>
        <v>0</v>
      </c>
      <c r="I29" s="1051">
        <f>+ENERO!I29+FEBRERO!I29+MARZO!I29+ABRIL!I29+MAYO!I29+JUNIO!I29+JULIO!I29+AGOSTO!I29+SEPTIEMBRE!I29+OCTUBRE!I29+NOVIEMBRE!I29+DICIEMBRE!I29</f>
        <v>0</v>
      </c>
      <c r="J29" s="1051">
        <f>+ENERO!J29+FEBRERO!J29+MARZO!J29+ABRIL!J29+MAYO!J29+JUNIO!J29+JULIO!J29+AGOSTO!J29+SEPTIEMBRE!J29+OCTUBRE!J29+NOVIEMBRE!J29+DICIEMBRE!J29</f>
        <v>0</v>
      </c>
      <c r="K29" s="1051">
        <f>+ENERO!K29+FEBRERO!K29+MARZO!K29+ABRIL!K29+MAYO!K29+JUNIO!K29+JULIO!K29+AGOSTO!K29+SEPTIEMBRE!K29+OCTUBRE!K29+NOVIEMBRE!K29+DICIEMBRE!K29</f>
        <v>0</v>
      </c>
      <c r="L29" s="1051">
        <f>+ENERO!L29+FEBRERO!L29+MARZO!L29+ABRIL!L29+MAYO!L29+JUNIO!L29+JULIO!L29+AGOSTO!L29+SEPTIEMBRE!L29+OCTUBRE!L29+NOVIEMBRE!L29+DICIEMBRE!L29</f>
        <v>0</v>
      </c>
      <c r="M29" s="1090" t="s">
        <v>112</v>
      </c>
      <c r="N29" s="1100"/>
      <c r="O29" s="1100"/>
      <c r="P29" s="989"/>
      <c r="Q29" s="989"/>
      <c r="R29" s="989"/>
      <c r="S29" s="989"/>
      <c r="T29" s="989"/>
      <c r="U29" s="989"/>
      <c r="V29" s="1093"/>
      <c r="W29" s="1093"/>
      <c r="X29" s="989"/>
      <c r="Y29" s="989"/>
      <c r="Z29" s="989"/>
      <c r="AA29" s="989"/>
      <c r="AB29" s="989"/>
      <c r="AC29" s="989"/>
      <c r="AD29" s="989"/>
      <c r="AE29" s="989"/>
      <c r="AF29" s="989"/>
      <c r="AG29" s="989"/>
      <c r="AH29" s="989"/>
      <c r="AI29" s="989"/>
      <c r="AJ29" s="989"/>
      <c r="AK29" s="989"/>
      <c r="AL29" s="989"/>
      <c r="AM29" s="989"/>
      <c r="AN29" s="989"/>
      <c r="AO29" s="989"/>
      <c r="AP29" s="989"/>
      <c r="AQ29" s="989"/>
      <c r="AR29" s="989"/>
      <c r="AS29" s="989"/>
      <c r="AT29" s="989"/>
      <c r="AU29" s="989"/>
      <c r="AV29" s="989"/>
      <c r="AW29" s="989"/>
      <c r="AX29" s="989"/>
      <c r="AY29" s="989"/>
      <c r="AZ29" s="989"/>
      <c r="BA29" s="999" t="s">
        <v>113</v>
      </c>
      <c r="BB29" s="999" t="s">
        <v>113</v>
      </c>
      <c r="BC29" s="999" t="s">
        <v>113</v>
      </c>
      <c r="BD29" s="1091">
        <v>0</v>
      </c>
      <c r="BE29" s="1091">
        <v>0</v>
      </c>
      <c r="BF29" s="1091">
        <v>0</v>
      </c>
    </row>
    <row r="30" spans="1:58" x14ac:dyDescent="0.25">
      <c r="A30" s="1168"/>
      <c r="B30" s="151" t="s">
        <v>28</v>
      </c>
      <c r="C30" s="1147">
        <f>+ENERO!C30+FEBRERO!C30+MARZO!C30+ABRIL!C30+MAYO!C30+JUNIO!C30+JULIO!C30+AGOSTO!C30+SEPTIEMBRE!C30+OCTUBRE!C30+NOVIEMBRE!C30+DICIEMBRE!C30</f>
        <v>0</v>
      </c>
      <c r="D30" s="1051">
        <f>+ENERO!D30+FEBRERO!D30+MARZO!D30+ABRIL!D30+MAYO!D30+JUNIO!D30+JULIO!D30+AGOSTO!D30+SEPTIEMBRE!D30+OCTUBRE!D30+NOVIEMBRE!D30+DICIEMBRE!D30</f>
        <v>0</v>
      </c>
      <c r="E30" s="1051">
        <f>+ENERO!E30+FEBRERO!E30+MARZO!E30+ABRIL!E30+MAYO!E30+JUNIO!E30+JULIO!E30+AGOSTO!E30+SEPTIEMBRE!E30+OCTUBRE!E30+NOVIEMBRE!E30+DICIEMBRE!E30</f>
        <v>0</v>
      </c>
      <c r="F30" s="1051">
        <f>+ENERO!F30+FEBRERO!F30+MARZO!F30+ABRIL!F30+MAYO!F30+JUNIO!F30+JULIO!F30+AGOSTO!F30+SEPTIEMBRE!F30+OCTUBRE!F30+NOVIEMBRE!F30+DICIEMBRE!F30</f>
        <v>0</v>
      </c>
      <c r="G30" s="1051">
        <f>+ENERO!G30+FEBRERO!G30+MARZO!G30+ABRIL!G30+MAYO!G30+JUNIO!G30+JULIO!G30+AGOSTO!G30+SEPTIEMBRE!G30+OCTUBRE!G30+NOVIEMBRE!G30+DICIEMBRE!G30</f>
        <v>0</v>
      </c>
      <c r="H30" s="1051">
        <f>+ENERO!H30+FEBRERO!H30+MARZO!H30+ABRIL!H30+MAYO!H30+JUNIO!H30+JULIO!H30+AGOSTO!H30+SEPTIEMBRE!H30+OCTUBRE!H30+NOVIEMBRE!H30+DICIEMBRE!H30</f>
        <v>0</v>
      </c>
      <c r="I30" s="1051">
        <f>+ENERO!I30+FEBRERO!I30+MARZO!I30+ABRIL!I30+MAYO!I30+JUNIO!I30+JULIO!I30+AGOSTO!I30+SEPTIEMBRE!I30+OCTUBRE!I30+NOVIEMBRE!I30+DICIEMBRE!I30</f>
        <v>0</v>
      </c>
      <c r="J30" s="1051">
        <f>+ENERO!J30+FEBRERO!J30+MARZO!J30+ABRIL!J30+MAYO!J30+JUNIO!J30+JULIO!J30+AGOSTO!J30+SEPTIEMBRE!J30+OCTUBRE!J30+NOVIEMBRE!J30+DICIEMBRE!J30</f>
        <v>0</v>
      </c>
      <c r="K30" s="1051">
        <f>+ENERO!K30+FEBRERO!K30+MARZO!K30+ABRIL!K30+MAYO!K30+JUNIO!K30+JULIO!K30+AGOSTO!K30+SEPTIEMBRE!K30+OCTUBRE!K30+NOVIEMBRE!K30+DICIEMBRE!K30</f>
        <v>0</v>
      </c>
      <c r="L30" s="1051">
        <f>+ENERO!L30+FEBRERO!L30+MARZO!L30+ABRIL!L30+MAYO!L30+JUNIO!L30+JULIO!L30+AGOSTO!L30+SEPTIEMBRE!L30+OCTUBRE!L30+NOVIEMBRE!L30+DICIEMBRE!L30</f>
        <v>0</v>
      </c>
      <c r="M30" s="1090" t="s">
        <v>112</v>
      </c>
      <c r="N30" s="1100"/>
      <c r="O30" s="1100"/>
      <c r="P30" s="989"/>
      <c r="Q30" s="989"/>
      <c r="R30" s="989"/>
      <c r="S30" s="989"/>
      <c r="T30" s="989"/>
      <c r="U30" s="989"/>
      <c r="V30" s="1093"/>
      <c r="W30" s="1093"/>
      <c r="X30" s="989"/>
      <c r="Y30" s="989"/>
      <c r="Z30" s="989"/>
      <c r="AA30" s="989"/>
      <c r="AB30" s="989"/>
      <c r="AC30" s="989"/>
      <c r="AD30" s="989"/>
      <c r="AE30" s="989"/>
      <c r="AF30" s="989"/>
      <c r="AG30" s="989"/>
      <c r="AH30" s="989"/>
      <c r="AI30" s="989"/>
      <c r="AJ30" s="989"/>
      <c r="AK30" s="989"/>
      <c r="AL30" s="989"/>
      <c r="AM30" s="989"/>
      <c r="AN30" s="989"/>
      <c r="AO30" s="989"/>
      <c r="AP30" s="989"/>
      <c r="AQ30" s="989"/>
      <c r="AR30" s="989"/>
      <c r="AS30" s="989"/>
      <c r="AT30" s="989"/>
      <c r="AU30" s="989"/>
      <c r="AV30" s="989"/>
      <c r="AW30" s="989"/>
      <c r="AX30" s="989"/>
      <c r="AY30" s="989"/>
      <c r="AZ30" s="989"/>
      <c r="BA30" s="999" t="s">
        <v>113</v>
      </c>
      <c r="BB30" s="999" t="s">
        <v>113</v>
      </c>
      <c r="BC30" s="999" t="s">
        <v>113</v>
      </c>
      <c r="BD30" s="1091">
        <v>0</v>
      </c>
      <c r="BE30" s="1091">
        <v>0</v>
      </c>
      <c r="BF30" s="1091">
        <v>0</v>
      </c>
    </row>
    <row r="31" spans="1:58" x14ac:dyDescent="0.25">
      <c r="A31" s="1162"/>
      <c r="B31" s="160" t="s">
        <v>29</v>
      </c>
      <c r="C31" s="1147">
        <f>+ENERO!C31+FEBRERO!C31+MARZO!C31+ABRIL!C31+MAYO!C31+JUNIO!C31+JULIO!C31+AGOSTO!C31+SEPTIEMBRE!C31+OCTUBRE!C31+NOVIEMBRE!C31+DICIEMBRE!C31</f>
        <v>0</v>
      </c>
      <c r="D31" s="1051">
        <f>+ENERO!D31+FEBRERO!D31+MARZO!D31+ABRIL!D31+MAYO!D31+JUNIO!D31+JULIO!D31+AGOSTO!D31+SEPTIEMBRE!D31+OCTUBRE!D31+NOVIEMBRE!D31+DICIEMBRE!D31</f>
        <v>0</v>
      </c>
      <c r="E31" s="1051">
        <f>+ENERO!E31+FEBRERO!E31+MARZO!E31+ABRIL!E31+MAYO!E31+JUNIO!E31+JULIO!E31+AGOSTO!E31+SEPTIEMBRE!E31+OCTUBRE!E31+NOVIEMBRE!E31+DICIEMBRE!E31</f>
        <v>0</v>
      </c>
      <c r="F31" s="1051">
        <f>+ENERO!F31+FEBRERO!F31+MARZO!F31+ABRIL!F31+MAYO!F31+JUNIO!F31+JULIO!F31+AGOSTO!F31+SEPTIEMBRE!F31+OCTUBRE!F31+NOVIEMBRE!F31+DICIEMBRE!F31</f>
        <v>0</v>
      </c>
      <c r="G31" s="1051">
        <f>+ENERO!G31+FEBRERO!G31+MARZO!G31+ABRIL!G31+MAYO!G31+JUNIO!G31+JULIO!G31+AGOSTO!G31+SEPTIEMBRE!G31+OCTUBRE!G31+NOVIEMBRE!G31+DICIEMBRE!G31</f>
        <v>0</v>
      </c>
      <c r="H31" s="1051">
        <f>+ENERO!H31+FEBRERO!H31+MARZO!H31+ABRIL!H31+MAYO!H31+JUNIO!H31+JULIO!H31+AGOSTO!H31+SEPTIEMBRE!H31+OCTUBRE!H31+NOVIEMBRE!H31+DICIEMBRE!H31</f>
        <v>0</v>
      </c>
      <c r="I31" s="1051">
        <f>+ENERO!I31+FEBRERO!I31+MARZO!I31+ABRIL!I31+MAYO!I31+JUNIO!I31+JULIO!I31+AGOSTO!I31+SEPTIEMBRE!I31+OCTUBRE!I31+NOVIEMBRE!I31+DICIEMBRE!I31</f>
        <v>0</v>
      </c>
      <c r="J31" s="1051">
        <f>+ENERO!J31+FEBRERO!J31+MARZO!J31+ABRIL!J31+MAYO!J31+JUNIO!J31+JULIO!J31+AGOSTO!J31+SEPTIEMBRE!J31+OCTUBRE!J31+NOVIEMBRE!J31+DICIEMBRE!J31</f>
        <v>0</v>
      </c>
      <c r="K31" s="1051">
        <f>+ENERO!K31+FEBRERO!K31+MARZO!K31+ABRIL!K31+MAYO!K31+JUNIO!K31+JULIO!K31+AGOSTO!K31+SEPTIEMBRE!K31+OCTUBRE!K31+NOVIEMBRE!K31+DICIEMBRE!K31</f>
        <v>0</v>
      </c>
      <c r="L31" s="1051">
        <f>+ENERO!L31+FEBRERO!L31+MARZO!L31+ABRIL!L31+MAYO!L31+JUNIO!L31+JULIO!L31+AGOSTO!L31+SEPTIEMBRE!L31+OCTUBRE!L31+NOVIEMBRE!L31+DICIEMBRE!L31</f>
        <v>0</v>
      </c>
      <c r="M31" s="1090" t="s">
        <v>112</v>
      </c>
      <c r="N31" s="1100"/>
      <c r="O31" s="1100"/>
      <c r="P31" s="989"/>
      <c r="Q31" s="989"/>
      <c r="R31" s="989"/>
      <c r="S31" s="989"/>
      <c r="T31" s="989"/>
      <c r="U31" s="989"/>
      <c r="V31" s="1093"/>
      <c r="W31" s="1093"/>
      <c r="X31" s="989"/>
      <c r="Y31" s="989"/>
      <c r="Z31" s="989"/>
      <c r="AA31" s="989"/>
      <c r="AB31" s="989"/>
      <c r="AC31" s="989"/>
      <c r="AD31" s="989"/>
      <c r="AE31" s="989"/>
      <c r="AF31" s="989"/>
      <c r="AG31" s="989"/>
      <c r="AH31" s="989"/>
      <c r="AI31" s="989"/>
      <c r="AJ31" s="989"/>
      <c r="AK31" s="989"/>
      <c r="AL31" s="989"/>
      <c r="AM31" s="989"/>
      <c r="AN31" s="989"/>
      <c r="AO31" s="989"/>
      <c r="AP31" s="989"/>
      <c r="AQ31" s="989"/>
      <c r="AR31" s="989"/>
      <c r="AS31" s="989"/>
      <c r="AT31" s="989"/>
      <c r="AU31" s="989"/>
      <c r="AV31" s="989"/>
      <c r="AW31" s="989"/>
      <c r="AX31" s="989"/>
      <c r="AY31" s="989"/>
      <c r="AZ31" s="989"/>
      <c r="BA31" s="999" t="s">
        <v>113</v>
      </c>
      <c r="BB31" s="999" t="s">
        <v>113</v>
      </c>
      <c r="BC31" s="999" t="s">
        <v>113</v>
      </c>
      <c r="BD31" s="1091">
        <v>0</v>
      </c>
      <c r="BE31" s="1091">
        <v>0</v>
      </c>
      <c r="BF31" s="1091">
        <v>0</v>
      </c>
    </row>
    <row r="32" spans="1:58" x14ac:dyDescent="0.25">
      <c r="A32" s="1161" t="s">
        <v>31</v>
      </c>
      <c r="B32" s="164" t="s">
        <v>20</v>
      </c>
      <c r="C32" s="1147">
        <f>+ENERO!C32+FEBRERO!C32+MARZO!C32+ABRIL!C32+MAYO!C32+JUNIO!C32+JULIO!C32+AGOSTO!C32+SEPTIEMBRE!C32+OCTUBRE!C32+NOVIEMBRE!C32+DICIEMBRE!C32</f>
        <v>0</v>
      </c>
      <c r="D32" s="1051">
        <f>+ENERO!D32+FEBRERO!D32+MARZO!D32+ABRIL!D32+MAYO!D32+JUNIO!D32+JULIO!D32+AGOSTO!D32+SEPTIEMBRE!D32+OCTUBRE!D32+NOVIEMBRE!D32+DICIEMBRE!D32</f>
        <v>0</v>
      </c>
      <c r="E32" s="1051">
        <f>+ENERO!E32+FEBRERO!E32+MARZO!E32+ABRIL!E32+MAYO!E32+JUNIO!E32+JULIO!E32+AGOSTO!E32+SEPTIEMBRE!E32+OCTUBRE!E32+NOVIEMBRE!E32+DICIEMBRE!E32</f>
        <v>0</v>
      </c>
      <c r="F32" s="1051">
        <f>+ENERO!F32+FEBRERO!F32+MARZO!F32+ABRIL!F32+MAYO!F32+JUNIO!F32+JULIO!F32+AGOSTO!F32+SEPTIEMBRE!F32+OCTUBRE!F32+NOVIEMBRE!F32+DICIEMBRE!F32</f>
        <v>0</v>
      </c>
      <c r="G32" s="1051">
        <f>+ENERO!G32+FEBRERO!G32+MARZO!G32+ABRIL!G32+MAYO!G32+JUNIO!G32+JULIO!G32+AGOSTO!G32+SEPTIEMBRE!G32+OCTUBRE!G32+NOVIEMBRE!G32+DICIEMBRE!G32</f>
        <v>0</v>
      </c>
      <c r="H32" s="1051">
        <f>+ENERO!H32+FEBRERO!H32+MARZO!H32+ABRIL!H32+MAYO!H32+JUNIO!H32+JULIO!H32+AGOSTO!H32+SEPTIEMBRE!H32+OCTUBRE!H32+NOVIEMBRE!H32+DICIEMBRE!H32</f>
        <v>0</v>
      </c>
      <c r="I32" s="1051">
        <f>+ENERO!I32+FEBRERO!I32+MARZO!I32+ABRIL!I32+MAYO!I32+JUNIO!I32+JULIO!I32+AGOSTO!I32+SEPTIEMBRE!I32+OCTUBRE!I32+NOVIEMBRE!I32+DICIEMBRE!I32</f>
        <v>0</v>
      </c>
      <c r="J32" s="1051">
        <f>+ENERO!J32+FEBRERO!J32+MARZO!J32+ABRIL!J32+MAYO!J32+JUNIO!J32+JULIO!J32+AGOSTO!J32+SEPTIEMBRE!J32+OCTUBRE!J32+NOVIEMBRE!J32+DICIEMBRE!J32</f>
        <v>0</v>
      </c>
      <c r="K32" s="1051">
        <f>+ENERO!K32+FEBRERO!K32+MARZO!K32+ABRIL!K32+MAYO!K32+JUNIO!K32+JULIO!K32+AGOSTO!K32+SEPTIEMBRE!K32+OCTUBRE!K32+NOVIEMBRE!K32+DICIEMBRE!K32</f>
        <v>0</v>
      </c>
      <c r="L32" s="1051">
        <f>+ENERO!L32+FEBRERO!L32+MARZO!L32+ABRIL!L32+MAYO!L32+JUNIO!L32+JULIO!L32+AGOSTO!L32+SEPTIEMBRE!L32+OCTUBRE!L32+NOVIEMBRE!L32+DICIEMBRE!L32</f>
        <v>0</v>
      </c>
      <c r="M32" s="1090" t="s">
        <v>112</v>
      </c>
      <c r="N32" s="1100"/>
      <c r="O32" s="1100"/>
      <c r="P32" s="989"/>
      <c r="Q32" s="989"/>
      <c r="R32" s="989"/>
      <c r="S32" s="989"/>
      <c r="T32" s="989"/>
      <c r="U32" s="989"/>
      <c r="V32" s="1093"/>
      <c r="W32" s="1093"/>
      <c r="X32" s="989"/>
      <c r="Y32" s="989"/>
      <c r="Z32" s="989"/>
      <c r="AA32" s="989"/>
      <c r="AB32" s="989"/>
      <c r="AC32" s="989"/>
      <c r="AD32" s="989"/>
      <c r="AE32" s="989"/>
      <c r="AF32" s="989"/>
      <c r="AG32" s="989"/>
      <c r="AH32" s="989"/>
      <c r="AI32" s="989"/>
      <c r="AJ32" s="989"/>
      <c r="AK32" s="989"/>
      <c r="AL32" s="989"/>
      <c r="AM32" s="989"/>
      <c r="AN32" s="989"/>
      <c r="AO32" s="989"/>
      <c r="AP32" s="989"/>
      <c r="AQ32" s="989"/>
      <c r="AR32" s="989"/>
      <c r="AS32" s="989"/>
      <c r="AT32" s="989"/>
      <c r="AU32" s="989"/>
      <c r="AV32" s="989"/>
      <c r="AW32" s="989"/>
      <c r="AX32" s="989"/>
      <c r="AY32" s="989"/>
      <c r="AZ32" s="989"/>
      <c r="BA32" s="999" t="s">
        <v>113</v>
      </c>
      <c r="BB32" s="999" t="s">
        <v>113</v>
      </c>
      <c r="BC32" s="999" t="s">
        <v>113</v>
      </c>
      <c r="BD32" s="1091">
        <v>0</v>
      </c>
      <c r="BE32" s="1091">
        <v>0</v>
      </c>
      <c r="BF32" s="1091">
        <v>0</v>
      </c>
    </row>
    <row r="33" spans="1:58" x14ac:dyDescent="0.25">
      <c r="A33" s="1168"/>
      <c r="B33" s="151" t="s">
        <v>21</v>
      </c>
      <c r="C33" s="1147">
        <f>+ENERO!C33+FEBRERO!C33+MARZO!C33+ABRIL!C33+MAYO!C33+JUNIO!C33+JULIO!C33+AGOSTO!C33+SEPTIEMBRE!C33+OCTUBRE!C33+NOVIEMBRE!C33+DICIEMBRE!C33</f>
        <v>0</v>
      </c>
      <c r="D33" s="1051">
        <f>+ENERO!D33+FEBRERO!D33+MARZO!D33+ABRIL!D33+MAYO!D33+JUNIO!D33+JULIO!D33+AGOSTO!D33+SEPTIEMBRE!D33+OCTUBRE!D33+NOVIEMBRE!D33+DICIEMBRE!D33</f>
        <v>0</v>
      </c>
      <c r="E33" s="1051">
        <f>+ENERO!E33+FEBRERO!E33+MARZO!E33+ABRIL!E33+MAYO!E33+JUNIO!E33+JULIO!E33+AGOSTO!E33+SEPTIEMBRE!E33+OCTUBRE!E33+NOVIEMBRE!E33+DICIEMBRE!E33</f>
        <v>0</v>
      </c>
      <c r="F33" s="1051">
        <f>+ENERO!F33+FEBRERO!F33+MARZO!F33+ABRIL!F33+MAYO!F33+JUNIO!F33+JULIO!F33+AGOSTO!F33+SEPTIEMBRE!F33+OCTUBRE!F33+NOVIEMBRE!F33+DICIEMBRE!F33</f>
        <v>0</v>
      </c>
      <c r="G33" s="1051">
        <f>+ENERO!G33+FEBRERO!G33+MARZO!G33+ABRIL!G33+MAYO!G33+JUNIO!G33+JULIO!G33+AGOSTO!G33+SEPTIEMBRE!G33+OCTUBRE!G33+NOVIEMBRE!G33+DICIEMBRE!G33</f>
        <v>0</v>
      </c>
      <c r="H33" s="1051">
        <f>+ENERO!H33+FEBRERO!H33+MARZO!H33+ABRIL!H33+MAYO!H33+JUNIO!H33+JULIO!H33+AGOSTO!H33+SEPTIEMBRE!H33+OCTUBRE!H33+NOVIEMBRE!H33+DICIEMBRE!H33</f>
        <v>0</v>
      </c>
      <c r="I33" s="1051">
        <f>+ENERO!I33+FEBRERO!I33+MARZO!I33+ABRIL!I33+MAYO!I33+JUNIO!I33+JULIO!I33+AGOSTO!I33+SEPTIEMBRE!I33+OCTUBRE!I33+NOVIEMBRE!I33+DICIEMBRE!I33</f>
        <v>0</v>
      </c>
      <c r="J33" s="1051">
        <f>+ENERO!J33+FEBRERO!J33+MARZO!J33+ABRIL!J33+MAYO!J33+JUNIO!J33+JULIO!J33+AGOSTO!J33+SEPTIEMBRE!J33+OCTUBRE!J33+NOVIEMBRE!J33+DICIEMBRE!J33</f>
        <v>0</v>
      </c>
      <c r="K33" s="1051">
        <f>+ENERO!K33+FEBRERO!K33+MARZO!K33+ABRIL!K33+MAYO!K33+JUNIO!K33+JULIO!K33+AGOSTO!K33+SEPTIEMBRE!K33+OCTUBRE!K33+NOVIEMBRE!K33+DICIEMBRE!K33</f>
        <v>0</v>
      </c>
      <c r="L33" s="1051">
        <f>+ENERO!L33+FEBRERO!L33+MARZO!L33+ABRIL!L33+MAYO!L33+JUNIO!L33+JULIO!L33+AGOSTO!L33+SEPTIEMBRE!L33+OCTUBRE!L33+NOVIEMBRE!L33+DICIEMBRE!L33</f>
        <v>0</v>
      </c>
      <c r="M33" s="1090" t="s">
        <v>112</v>
      </c>
      <c r="N33" s="1100"/>
      <c r="O33" s="1100"/>
      <c r="P33" s="989"/>
      <c r="Q33" s="989"/>
      <c r="R33" s="989"/>
      <c r="S33" s="989"/>
      <c r="T33" s="989"/>
      <c r="U33" s="989"/>
      <c r="V33" s="1093"/>
      <c r="W33" s="1093"/>
      <c r="X33" s="989"/>
      <c r="Y33" s="989"/>
      <c r="Z33" s="989"/>
      <c r="AA33" s="989"/>
      <c r="AB33" s="989"/>
      <c r="AC33" s="989"/>
      <c r="AD33" s="989"/>
      <c r="AE33" s="989"/>
      <c r="AF33" s="989"/>
      <c r="AG33" s="989"/>
      <c r="AH33" s="989"/>
      <c r="AI33" s="989"/>
      <c r="AJ33" s="989"/>
      <c r="AK33" s="989"/>
      <c r="AL33" s="989"/>
      <c r="AM33" s="989"/>
      <c r="AN33" s="989"/>
      <c r="AO33" s="989"/>
      <c r="AP33" s="989"/>
      <c r="AQ33" s="989"/>
      <c r="AR33" s="989"/>
      <c r="AS33" s="989"/>
      <c r="AT33" s="989"/>
      <c r="AU33" s="989"/>
      <c r="AV33" s="989"/>
      <c r="AW33" s="989"/>
      <c r="AX33" s="989"/>
      <c r="AY33" s="989"/>
      <c r="AZ33" s="989"/>
      <c r="BA33" s="999" t="s">
        <v>113</v>
      </c>
      <c r="BB33" s="999" t="s">
        <v>113</v>
      </c>
      <c r="BC33" s="999" t="s">
        <v>113</v>
      </c>
      <c r="BD33" s="1091">
        <v>0</v>
      </c>
      <c r="BE33" s="1091">
        <v>0</v>
      </c>
      <c r="BF33" s="1091">
        <v>0</v>
      </c>
    </row>
    <row r="34" spans="1:58" x14ac:dyDescent="0.25">
      <c r="A34" s="1168"/>
      <c r="B34" s="151" t="s">
        <v>22</v>
      </c>
      <c r="C34" s="1147">
        <f>+ENERO!C34+FEBRERO!C34+MARZO!C34+ABRIL!C34+MAYO!C34+JUNIO!C34+JULIO!C34+AGOSTO!C34+SEPTIEMBRE!C34+OCTUBRE!C34+NOVIEMBRE!C34+DICIEMBRE!C34</f>
        <v>0</v>
      </c>
      <c r="D34" s="1051">
        <f>+ENERO!D34+FEBRERO!D34+MARZO!D34+ABRIL!D34+MAYO!D34+JUNIO!D34+JULIO!D34+AGOSTO!D34+SEPTIEMBRE!D34+OCTUBRE!D34+NOVIEMBRE!D34+DICIEMBRE!D34</f>
        <v>0</v>
      </c>
      <c r="E34" s="1051">
        <f>+ENERO!E34+FEBRERO!E34+MARZO!E34+ABRIL!E34+MAYO!E34+JUNIO!E34+JULIO!E34+AGOSTO!E34+SEPTIEMBRE!E34+OCTUBRE!E34+NOVIEMBRE!E34+DICIEMBRE!E34</f>
        <v>0</v>
      </c>
      <c r="F34" s="1051">
        <f>+ENERO!F34+FEBRERO!F34+MARZO!F34+ABRIL!F34+MAYO!F34+JUNIO!F34+JULIO!F34+AGOSTO!F34+SEPTIEMBRE!F34+OCTUBRE!F34+NOVIEMBRE!F34+DICIEMBRE!F34</f>
        <v>0</v>
      </c>
      <c r="G34" s="1051">
        <f>+ENERO!G34+FEBRERO!G34+MARZO!G34+ABRIL!G34+MAYO!G34+JUNIO!G34+JULIO!G34+AGOSTO!G34+SEPTIEMBRE!G34+OCTUBRE!G34+NOVIEMBRE!G34+DICIEMBRE!G34</f>
        <v>0</v>
      </c>
      <c r="H34" s="1051">
        <f>+ENERO!H34+FEBRERO!H34+MARZO!H34+ABRIL!H34+MAYO!H34+JUNIO!H34+JULIO!H34+AGOSTO!H34+SEPTIEMBRE!H34+OCTUBRE!H34+NOVIEMBRE!H34+DICIEMBRE!H34</f>
        <v>0</v>
      </c>
      <c r="I34" s="1051">
        <f>+ENERO!I34+FEBRERO!I34+MARZO!I34+ABRIL!I34+MAYO!I34+JUNIO!I34+JULIO!I34+AGOSTO!I34+SEPTIEMBRE!I34+OCTUBRE!I34+NOVIEMBRE!I34+DICIEMBRE!I34</f>
        <v>0</v>
      </c>
      <c r="J34" s="1051">
        <f>+ENERO!J34+FEBRERO!J34+MARZO!J34+ABRIL!J34+MAYO!J34+JUNIO!J34+JULIO!J34+AGOSTO!J34+SEPTIEMBRE!J34+OCTUBRE!J34+NOVIEMBRE!J34+DICIEMBRE!J34</f>
        <v>0</v>
      </c>
      <c r="K34" s="1051">
        <f>+ENERO!K34+FEBRERO!K34+MARZO!K34+ABRIL!K34+MAYO!K34+JUNIO!K34+JULIO!K34+AGOSTO!K34+SEPTIEMBRE!K34+OCTUBRE!K34+NOVIEMBRE!K34+DICIEMBRE!K34</f>
        <v>0</v>
      </c>
      <c r="L34" s="1051">
        <f>+ENERO!L34+FEBRERO!L34+MARZO!L34+ABRIL!L34+MAYO!L34+JUNIO!L34+JULIO!L34+AGOSTO!L34+SEPTIEMBRE!L34+OCTUBRE!L34+NOVIEMBRE!L34+DICIEMBRE!L34</f>
        <v>0</v>
      </c>
      <c r="M34" s="1090" t="s">
        <v>112</v>
      </c>
      <c r="N34" s="1100"/>
      <c r="O34" s="1100"/>
      <c r="P34" s="989"/>
      <c r="Q34" s="989"/>
      <c r="R34" s="989"/>
      <c r="S34" s="989"/>
      <c r="T34" s="989"/>
      <c r="U34" s="989"/>
      <c r="V34" s="1093"/>
      <c r="W34" s="1093"/>
      <c r="X34" s="989"/>
      <c r="Y34" s="989"/>
      <c r="Z34" s="989"/>
      <c r="AA34" s="989"/>
      <c r="AB34" s="989"/>
      <c r="AC34" s="989"/>
      <c r="AD34" s="989"/>
      <c r="AE34" s="989"/>
      <c r="AF34" s="989"/>
      <c r="AG34" s="989"/>
      <c r="AH34" s="989"/>
      <c r="AI34" s="989"/>
      <c r="AJ34" s="989"/>
      <c r="AK34" s="989"/>
      <c r="AL34" s="989"/>
      <c r="AM34" s="989"/>
      <c r="AN34" s="989"/>
      <c r="AO34" s="989"/>
      <c r="AP34" s="989"/>
      <c r="AQ34" s="989"/>
      <c r="AR34" s="989"/>
      <c r="AS34" s="989"/>
      <c r="AT34" s="989"/>
      <c r="AU34" s="989"/>
      <c r="AV34" s="989"/>
      <c r="AW34" s="989"/>
      <c r="AX34" s="989"/>
      <c r="AY34" s="989"/>
      <c r="AZ34" s="989"/>
      <c r="BA34" s="999" t="s">
        <v>113</v>
      </c>
      <c r="BB34" s="999" t="s">
        <v>113</v>
      </c>
      <c r="BC34" s="999" t="s">
        <v>113</v>
      </c>
      <c r="BD34" s="1091">
        <v>0</v>
      </c>
      <c r="BE34" s="1091">
        <v>0</v>
      </c>
      <c r="BF34" s="1091">
        <v>0</v>
      </c>
    </row>
    <row r="35" spans="1:58" x14ac:dyDescent="0.25">
      <c r="A35" s="1168"/>
      <c r="B35" s="151" t="s">
        <v>23</v>
      </c>
      <c r="C35" s="1147">
        <f>+ENERO!C35+FEBRERO!C35+MARZO!C35+ABRIL!C35+MAYO!C35+JUNIO!C35+JULIO!C35+AGOSTO!C35+SEPTIEMBRE!C35+OCTUBRE!C35+NOVIEMBRE!C35+DICIEMBRE!C35</f>
        <v>0</v>
      </c>
      <c r="D35" s="1051">
        <f>+ENERO!D35+FEBRERO!D35+MARZO!D35+ABRIL!D35+MAYO!D35+JUNIO!D35+JULIO!D35+AGOSTO!D35+SEPTIEMBRE!D35+OCTUBRE!D35+NOVIEMBRE!D35+DICIEMBRE!D35</f>
        <v>0</v>
      </c>
      <c r="E35" s="1051">
        <f>+ENERO!E35+FEBRERO!E35+MARZO!E35+ABRIL!E35+MAYO!E35+JUNIO!E35+JULIO!E35+AGOSTO!E35+SEPTIEMBRE!E35+OCTUBRE!E35+NOVIEMBRE!E35+DICIEMBRE!E35</f>
        <v>0</v>
      </c>
      <c r="F35" s="1051">
        <f>+ENERO!F35+FEBRERO!F35+MARZO!F35+ABRIL!F35+MAYO!F35+JUNIO!F35+JULIO!F35+AGOSTO!F35+SEPTIEMBRE!F35+OCTUBRE!F35+NOVIEMBRE!F35+DICIEMBRE!F35</f>
        <v>0</v>
      </c>
      <c r="G35" s="1051">
        <f>+ENERO!G35+FEBRERO!G35+MARZO!G35+ABRIL!G35+MAYO!G35+JUNIO!G35+JULIO!G35+AGOSTO!G35+SEPTIEMBRE!G35+OCTUBRE!G35+NOVIEMBRE!G35+DICIEMBRE!G35</f>
        <v>0</v>
      </c>
      <c r="H35" s="1051">
        <f>+ENERO!H35+FEBRERO!H35+MARZO!H35+ABRIL!H35+MAYO!H35+JUNIO!H35+JULIO!H35+AGOSTO!H35+SEPTIEMBRE!H35+OCTUBRE!H35+NOVIEMBRE!H35+DICIEMBRE!H35</f>
        <v>0</v>
      </c>
      <c r="I35" s="1051">
        <f>+ENERO!I35+FEBRERO!I35+MARZO!I35+ABRIL!I35+MAYO!I35+JUNIO!I35+JULIO!I35+AGOSTO!I35+SEPTIEMBRE!I35+OCTUBRE!I35+NOVIEMBRE!I35+DICIEMBRE!I35</f>
        <v>0</v>
      </c>
      <c r="J35" s="1051">
        <f>+ENERO!J35+FEBRERO!J35+MARZO!J35+ABRIL!J35+MAYO!J35+JUNIO!J35+JULIO!J35+AGOSTO!J35+SEPTIEMBRE!J35+OCTUBRE!J35+NOVIEMBRE!J35+DICIEMBRE!J35</f>
        <v>0</v>
      </c>
      <c r="K35" s="1051">
        <f>+ENERO!K35+FEBRERO!K35+MARZO!K35+ABRIL!K35+MAYO!K35+JUNIO!K35+JULIO!K35+AGOSTO!K35+SEPTIEMBRE!K35+OCTUBRE!K35+NOVIEMBRE!K35+DICIEMBRE!K35</f>
        <v>0</v>
      </c>
      <c r="L35" s="1051">
        <f>+ENERO!L35+FEBRERO!L35+MARZO!L35+ABRIL!L35+MAYO!L35+JUNIO!L35+JULIO!L35+AGOSTO!L35+SEPTIEMBRE!L35+OCTUBRE!L35+NOVIEMBRE!L35+DICIEMBRE!L35</f>
        <v>0</v>
      </c>
      <c r="M35" s="1090" t="s">
        <v>112</v>
      </c>
      <c r="N35" s="1100"/>
      <c r="O35" s="1100"/>
      <c r="P35" s="989"/>
      <c r="Q35" s="989"/>
      <c r="R35" s="989"/>
      <c r="S35" s="989"/>
      <c r="T35" s="989"/>
      <c r="U35" s="989"/>
      <c r="V35" s="1093"/>
      <c r="W35" s="1093"/>
      <c r="X35" s="989"/>
      <c r="Y35" s="989"/>
      <c r="Z35" s="989"/>
      <c r="AA35" s="989"/>
      <c r="AB35" s="989"/>
      <c r="AC35" s="989"/>
      <c r="AD35" s="989"/>
      <c r="AE35" s="989"/>
      <c r="AF35" s="989"/>
      <c r="AG35" s="989"/>
      <c r="AH35" s="989"/>
      <c r="AI35" s="989"/>
      <c r="AJ35" s="989"/>
      <c r="AK35" s="989"/>
      <c r="AL35" s="989"/>
      <c r="AM35" s="989"/>
      <c r="AN35" s="989"/>
      <c r="AO35" s="989"/>
      <c r="AP35" s="989"/>
      <c r="AQ35" s="989"/>
      <c r="AR35" s="989"/>
      <c r="AS35" s="989"/>
      <c r="AT35" s="989"/>
      <c r="AU35" s="989"/>
      <c r="AV35" s="989"/>
      <c r="AW35" s="989"/>
      <c r="AX35" s="989"/>
      <c r="AY35" s="989"/>
      <c r="AZ35" s="989"/>
      <c r="BA35" s="999" t="s">
        <v>113</v>
      </c>
      <c r="BB35" s="999" t="s">
        <v>113</v>
      </c>
      <c r="BC35" s="999" t="s">
        <v>113</v>
      </c>
      <c r="BD35" s="1091">
        <v>0</v>
      </c>
      <c r="BE35" s="1091">
        <v>0</v>
      </c>
      <c r="BF35" s="1091">
        <v>0</v>
      </c>
    </row>
    <row r="36" spans="1:58" x14ac:dyDescent="0.25">
      <c r="A36" s="1168"/>
      <c r="B36" s="151" t="s">
        <v>24</v>
      </c>
      <c r="C36" s="1147">
        <f>+ENERO!C36+FEBRERO!C36+MARZO!C36+ABRIL!C36+MAYO!C36+JUNIO!C36+JULIO!C36+AGOSTO!C36+SEPTIEMBRE!C36+OCTUBRE!C36+NOVIEMBRE!C36+DICIEMBRE!C36</f>
        <v>0</v>
      </c>
      <c r="D36" s="1051">
        <f>+ENERO!D36+FEBRERO!D36+MARZO!D36+ABRIL!D36+MAYO!D36+JUNIO!D36+JULIO!D36+AGOSTO!D36+SEPTIEMBRE!D36+OCTUBRE!D36+NOVIEMBRE!D36+DICIEMBRE!D36</f>
        <v>0</v>
      </c>
      <c r="E36" s="1051">
        <f>+ENERO!E36+FEBRERO!E36+MARZO!E36+ABRIL!E36+MAYO!E36+JUNIO!E36+JULIO!E36+AGOSTO!E36+SEPTIEMBRE!E36+OCTUBRE!E36+NOVIEMBRE!E36+DICIEMBRE!E36</f>
        <v>0</v>
      </c>
      <c r="F36" s="1051">
        <f>+ENERO!F36+FEBRERO!F36+MARZO!F36+ABRIL!F36+MAYO!F36+JUNIO!F36+JULIO!F36+AGOSTO!F36+SEPTIEMBRE!F36+OCTUBRE!F36+NOVIEMBRE!F36+DICIEMBRE!F36</f>
        <v>0</v>
      </c>
      <c r="G36" s="1051">
        <f>+ENERO!G36+FEBRERO!G36+MARZO!G36+ABRIL!G36+MAYO!G36+JUNIO!G36+JULIO!G36+AGOSTO!G36+SEPTIEMBRE!G36+OCTUBRE!G36+NOVIEMBRE!G36+DICIEMBRE!G36</f>
        <v>0</v>
      </c>
      <c r="H36" s="1051">
        <f>+ENERO!H36+FEBRERO!H36+MARZO!H36+ABRIL!H36+MAYO!H36+JUNIO!H36+JULIO!H36+AGOSTO!H36+SEPTIEMBRE!H36+OCTUBRE!H36+NOVIEMBRE!H36+DICIEMBRE!H36</f>
        <v>0</v>
      </c>
      <c r="I36" s="1051">
        <f>+ENERO!I36+FEBRERO!I36+MARZO!I36+ABRIL!I36+MAYO!I36+JUNIO!I36+JULIO!I36+AGOSTO!I36+SEPTIEMBRE!I36+OCTUBRE!I36+NOVIEMBRE!I36+DICIEMBRE!I36</f>
        <v>0</v>
      </c>
      <c r="J36" s="1051">
        <f>+ENERO!J36+FEBRERO!J36+MARZO!J36+ABRIL!J36+MAYO!J36+JUNIO!J36+JULIO!J36+AGOSTO!J36+SEPTIEMBRE!J36+OCTUBRE!J36+NOVIEMBRE!J36+DICIEMBRE!J36</f>
        <v>0</v>
      </c>
      <c r="K36" s="1051">
        <f>+ENERO!K36+FEBRERO!K36+MARZO!K36+ABRIL!K36+MAYO!K36+JUNIO!K36+JULIO!K36+AGOSTO!K36+SEPTIEMBRE!K36+OCTUBRE!K36+NOVIEMBRE!K36+DICIEMBRE!K36</f>
        <v>0</v>
      </c>
      <c r="L36" s="1051">
        <f>+ENERO!L36+FEBRERO!L36+MARZO!L36+ABRIL!L36+MAYO!L36+JUNIO!L36+JULIO!L36+AGOSTO!L36+SEPTIEMBRE!L36+OCTUBRE!L36+NOVIEMBRE!L36+DICIEMBRE!L36</f>
        <v>0</v>
      </c>
      <c r="M36" s="1090" t="s">
        <v>112</v>
      </c>
      <c r="N36" s="1100"/>
      <c r="O36" s="1100"/>
      <c r="P36" s="989"/>
      <c r="Q36" s="989"/>
      <c r="R36" s="989"/>
      <c r="S36" s="989"/>
      <c r="T36" s="989"/>
      <c r="U36" s="989"/>
      <c r="V36" s="1093"/>
      <c r="W36" s="1093"/>
      <c r="X36" s="989"/>
      <c r="Y36" s="989"/>
      <c r="Z36" s="989"/>
      <c r="AA36" s="989"/>
      <c r="AB36" s="989"/>
      <c r="AC36" s="989"/>
      <c r="AD36" s="989"/>
      <c r="AE36" s="989"/>
      <c r="AF36" s="989"/>
      <c r="AG36" s="989"/>
      <c r="AH36" s="989"/>
      <c r="AI36" s="989"/>
      <c r="AJ36" s="989"/>
      <c r="AK36" s="989"/>
      <c r="AL36" s="989"/>
      <c r="AM36" s="989"/>
      <c r="AN36" s="989"/>
      <c r="AO36" s="989"/>
      <c r="AP36" s="989"/>
      <c r="AQ36" s="989"/>
      <c r="AR36" s="989"/>
      <c r="AS36" s="989"/>
      <c r="AT36" s="989"/>
      <c r="AU36" s="989"/>
      <c r="AV36" s="989"/>
      <c r="AW36" s="989"/>
      <c r="AX36" s="989"/>
      <c r="AY36" s="989"/>
      <c r="AZ36" s="989"/>
      <c r="BA36" s="999" t="s">
        <v>113</v>
      </c>
      <c r="BB36" s="999" t="s">
        <v>113</v>
      </c>
      <c r="BC36" s="999" t="s">
        <v>113</v>
      </c>
      <c r="BD36" s="1091">
        <v>0</v>
      </c>
      <c r="BE36" s="1091">
        <v>0</v>
      </c>
      <c r="BF36" s="1091">
        <v>0</v>
      </c>
    </row>
    <row r="37" spans="1:58" x14ac:dyDescent="0.25">
      <c r="A37" s="1168"/>
      <c r="B37" s="151" t="s">
        <v>25</v>
      </c>
      <c r="C37" s="1147">
        <f>+ENERO!C37+FEBRERO!C37+MARZO!C37+ABRIL!C37+MAYO!C37+JUNIO!C37+JULIO!C37+AGOSTO!C37+SEPTIEMBRE!C37+OCTUBRE!C37+NOVIEMBRE!C37+DICIEMBRE!C37</f>
        <v>0</v>
      </c>
      <c r="D37" s="1051">
        <f>+ENERO!D37+FEBRERO!D37+MARZO!D37+ABRIL!D37+MAYO!D37+JUNIO!D37+JULIO!D37+AGOSTO!D37+SEPTIEMBRE!D37+OCTUBRE!D37+NOVIEMBRE!D37+DICIEMBRE!D37</f>
        <v>0</v>
      </c>
      <c r="E37" s="1051">
        <f>+ENERO!E37+FEBRERO!E37+MARZO!E37+ABRIL!E37+MAYO!E37+JUNIO!E37+JULIO!E37+AGOSTO!E37+SEPTIEMBRE!E37+OCTUBRE!E37+NOVIEMBRE!E37+DICIEMBRE!E37</f>
        <v>0</v>
      </c>
      <c r="F37" s="1051">
        <f>+ENERO!F37+FEBRERO!F37+MARZO!F37+ABRIL!F37+MAYO!F37+JUNIO!F37+JULIO!F37+AGOSTO!F37+SEPTIEMBRE!F37+OCTUBRE!F37+NOVIEMBRE!F37+DICIEMBRE!F37</f>
        <v>0</v>
      </c>
      <c r="G37" s="1051">
        <f>+ENERO!G37+FEBRERO!G37+MARZO!G37+ABRIL!G37+MAYO!G37+JUNIO!G37+JULIO!G37+AGOSTO!G37+SEPTIEMBRE!G37+OCTUBRE!G37+NOVIEMBRE!G37+DICIEMBRE!G37</f>
        <v>0</v>
      </c>
      <c r="H37" s="1051">
        <f>+ENERO!H37+FEBRERO!H37+MARZO!H37+ABRIL!H37+MAYO!H37+JUNIO!H37+JULIO!H37+AGOSTO!H37+SEPTIEMBRE!H37+OCTUBRE!H37+NOVIEMBRE!H37+DICIEMBRE!H37</f>
        <v>0</v>
      </c>
      <c r="I37" s="1051">
        <f>+ENERO!I37+FEBRERO!I37+MARZO!I37+ABRIL!I37+MAYO!I37+JUNIO!I37+JULIO!I37+AGOSTO!I37+SEPTIEMBRE!I37+OCTUBRE!I37+NOVIEMBRE!I37+DICIEMBRE!I37</f>
        <v>0</v>
      </c>
      <c r="J37" s="1051">
        <f>+ENERO!J37+FEBRERO!J37+MARZO!J37+ABRIL!J37+MAYO!J37+JUNIO!J37+JULIO!J37+AGOSTO!J37+SEPTIEMBRE!J37+OCTUBRE!J37+NOVIEMBRE!J37+DICIEMBRE!J37</f>
        <v>0</v>
      </c>
      <c r="K37" s="1051">
        <f>+ENERO!K37+FEBRERO!K37+MARZO!K37+ABRIL!K37+MAYO!K37+JUNIO!K37+JULIO!K37+AGOSTO!K37+SEPTIEMBRE!K37+OCTUBRE!K37+NOVIEMBRE!K37+DICIEMBRE!K37</f>
        <v>0</v>
      </c>
      <c r="L37" s="1051">
        <f>+ENERO!L37+FEBRERO!L37+MARZO!L37+ABRIL!L37+MAYO!L37+JUNIO!L37+JULIO!L37+AGOSTO!L37+SEPTIEMBRE!L37+OCTUBRE!L37+NOVIEMBRE!L37+DICIEMBRE!L37</f>
        <v>0</v>
      </c>
      <c r="M37" s="1090" t="s">
        <v>112</v>
      </c>
      <c r="N37" s="1100"/>
      <c r="O37" s="1100"/>
      <c r="P37" s="989"/>
      <c r="Q37" s="989"/>
      <c r="R37" s="989"/>
      <c r="S37" s="989"/>
      <c r="T37" s="989"/>
      <c r="U37" s="989"/>
      <c r="V37" s="1093"/>
      <c r="W37" s="1093"/>
      <c r="X37" s="989"/>
      <c r="Y37" s="989"/>
      <c r="Z37" s="989"/>
      <c r="AA37" s="989"/>
      <c r="AB37" s="989"/>
      <c r="AC37" s="989"/>
      <c r="AD37" s="989"/>
      <c r="AE37" s="989"/>
      <c r="AF37" s="989"/>
      <c r="AG37" s="989"/>
      <c r="AH37" s="989"/>
      <c r="AI37" s="989"/>
      <c r="AJ37" s="989"/>
      <c r="AK37" s="989"/>
      <c r="AL37" s="989"/>
      <c r="AM37" s="989"/>
      <c r="AN37" s="989"/>
      <c r="AO37" s="989"/>
      <c r="AP37" s="989"/>
      <c r="AQ37" s="989"/>
      <c r="AR37" s="989"/>
      <c r="AS37" s="989"/>
      <c r="AT37" s="989"/>
      <c r="AU37" s="989"/>
      <c r="AV37" s="989"/>
      <c r="AW37" s="989"/>
      <c r="AX37" s="989"/>
      <c r="AY37" s="989"/>
      <c r="AZ37" s="989"/>
      <c r="BA37" s="999" t="s">
        <v>113</v>
      </c>
      <c r="BB37" s="999" t="s">
        <v>113</v>
      </c>
      <c r="BC37" s="999" t="s">
        <v>113</v>
      </c>
      <c r="BD37" s="1091">
        <v>0</v>
      </c>
      <c r="BE37" s="1091">
        <v>0</v>
      </c>
      <c r="BF37" s="1091">
        <v>0</v>
      </c>
    </row>
    <row r="38" spans="1:58" x14ac:dyDescent="0.25">
      <c r="A38" s="1168"/>
      <c r="B38" s="151" t="s">
        <v>26</v>
      </c>
      <c r="C38" s="1147">
        <f>+ENERO!C38+FEBRERO!C38+MARZO!C38+ABRIL!C38+MAYO!C38+JUNIO!C38+JULIO!C38+AGOSTO!C38+SEPTIEMBRE!C38+OCTUBRE!C38+NOVIEMBRE!C38+DICIEMBRE!C38</f>
        <v>0</v>
      </c>
      <c r="D38" s="1051">
        <f>+ENERO!D38+FEBRERO!D38+MARZO!D38+ABRIL!D38+MAYO!D38+JUNIO!D38+JULIO!D38+AGOSTO!D38+SEPTIEMBRE!D38+OCTUBRE!D38+NOVIEMBRE!D38+DICIEMBRE!D38</f>
        <v>0</v>
      </c>
      <c r="E38" s="1051">
        <f>+ENERO!E38+FEBRERO!E38+MARZO!E38+ABRIL!E38+MAYO!E38+JUNIO!E38+JULIO!E38+AGOSTO!E38+SEPTIEMBRE!E38+OCTUBRE!E38+NOVIEMBRE!E38+DICIEMBRE!E38</f>
        <v>0</v>
      </c>
      <c r="F38" s="1051">
        <f>+ENERO!F38+FEBRERO!F38+MARZO!F38+ABRIL!F38+MAYO!F38+JUNIO!F38+JULIO!F38+AGOSTO!F38+SEPTIEMBRE!F38+OCTUBRE!F38+NOVIEMBRE!F38+DICIEMBRE!F38</f>
        <v>0</v>
      </c>
      <c r="G38" s="1051">
        <f>+ENERO!G38+FEBRERO!G38+MARZO!G38+ABRIL!G38+MAYO!G38+JUNIO!G38+JULIO!G38+AGOSTO!G38+SEPTIEMBRE!G38+OCTUBRE!G38+NOVIEMBRE!G38+DICIEMBRE!G38</f>
        <v>0</v>
      </c>
      <c r="H38" s="1051">
        <f>+ENERO!H38+FEBRERO!H38+MARZO!H38+ABRIL!H38+MAYO!H38+JUNIO!H38+JULIO!H38+AGOSTO!H38+SEPTIEMBRE!H38+OCTUBRE!H38+NOVIEMBRE!H38+DICIEMBRE!H38</f>
        <v>0</v>
      </c>
      <c r="I38" s="1051">
        <f>+ENERO!I38+FEBRERO!I38+MARZO!I38+ABRIL!I38+MAYO!I38+JUNIO!I38+JULIO!I38+AGOSTO!I38+SEPTIEMBRE!I38+OCTUBRE!I38+NOVIEMBRE!I38+DICIEMBRE!I38</f>
        <v>0</v>
      </c>
      <c r="J38" s="1051">
        <f>+ENERO!J38+FEBRERO!J38+MARZO!J38+ABRIL!J38+MAYO!J38+JUNIO!J38+JULIO!J38+AGOSTO!J38+SEPTIEMBRE!J38+OCTUBRE!J38+NOVIEMBRE!J38+DICIEMBRE!J38</f>
        <v>0</v>
      </c>
      <c r="K38" s="1051">
        <f>+ENERO!K38+FEBRERO!K38+MARZO!K38+ABRIL!K38+MAYO!K38+JUNIO!K38+JULIO!K38+AGOSTO!K38+SEPTIEMBRE!K38+OCTUBRE!K38+NOVIEMBRE!K38+DICIEMBRE!K38</f>
        <v>0</v>
      </c>
      <c r="L38" s="1051">
        <f>+ENERO!L38+FEBRERO!L38+MARZO!L38+ABRIL!L38+MAYO!L38+JUNIO!L38+JULIO!L38+AGOSTO!L38+SEPTIEMBRE!L38+OCTUBRE!L38+NOVIEMBRE!L38+DICIEMBRE!L38</f>
        <v>0</v>
      </c>
      <c r="M38" s="1090" t="s">
        <v>112</v>
      </c>
      <c r="N38" s="1100"/>
      <c r="O38" s="1100"/>
      <c r="P38" s="989"/>
      <c r="Q38" s="989"/>
      <c r="R38" s="989"/>
      <c r="S38" s="989"/>
      <c r="T38" s="989"/>
      <c r="U38" s="989"/>
      <c r="V38" s="1093"/>
      <c r="W38" s="1093"/>
      <c r="X38" s="989"/>
      <c r="Y38" s="989"/>
      <c r="Z38" s="989"/>
      <c r="AA38" s="989"/>
      <c r="AB38" s="989"/>
      <c r="AC38" s="989"/>
      <c r="AD38" s="989"/>
      <c r="AE38" s="989"/>
      <c r="AF38" s="989"/>
      <c r="AG38" s="989"/>
      <c r="AH38" s="989"/>
      <c r="AI38" s="989"/>
      <c r="AJ38" s="989"/>
      <c r="AK38" s="989"/>
      <c r="AL38" s="989"/>
      <c r="AM38" s="989"/>
      <c r="AN38" s="989"/>
      <c r="AO38" s="989"/>
      <c r="AP38" s="989"/>
      <c r="AQ38" s="989"/>
      <c r="AR38" s="989"/>
      <c r="AS38" s="989"/>
      <c r="AT38" s="989"/>
      <c r="AU38" s="989"/>
      <c r="AV38" s="989"/>
      <c r="AW38" s="989"/>
      <c r="AX38" s="989"/>
      <c r="AY38" s="989"/>
      <c r="AZ38" s="989"/>
      <c r="BA38" s="999" t="s">
        <v>113</v>
      </c>
      <c r="BB38" s="999" t="s">
        <v>113</v>
      </c>
      <c r="BC38" s="999" t="s">
        <v>113</v>
      </c>
      <c r="BD38" s="1091">
        <v>0</v>
      </c>
      <c r="BE38" s="1091">
        <v>0</v>
      </c>
      <c r="BF38" s="1091">
        <v>0</v>
      </c>
    </row>
    <row r="39" spans="1:58" x14ac:dyDescent="0.25">
      <c r="A39" s="1168"/>
      <c r="B39" s="155" t="s">
        <v>27</v>
      </c>
      <c r="C39" s="1147">
        <f>+ENERO!C39+FEBRERO!C39+MARZO!C39+ABRIL!C39+MAYO!C39+JUNIO!C39+JULIO!C39+AGOSTO!C39+SEPTIEMBRE!C39+OCTUBRE!C39+NOVIEMBRE!C39+DICIEMBRE!C39</f>
        <v>0</v>
      </c>
      <c r="D39" s="1051">
        <f>+ENERO!D39+FEBRERO!D39+MARZO!D39+ABRIL!D39+MAYO!D39+JUNIO!D39+JULIO!D39+AGOSTO!D39+SEPTIEMBRE!D39+OCTUBRE!D39+NOVIEMBRE!D39+DICIEMBRE!D39</f>
        <v>0</v>
      </c>
      <c r="E39" s="1051">
        <f>+ENERO!E39+FEBRERO!E39+MARZO!E39+ABRIL!E39+MAYO!E39+JUNIO!E39+JULIO!E39+AGOSTO!E39+SEPTIEMBRE!E39+OCTUBRE!E39+NOVIEMBRE!E39+DICIEMBRE!E39</f>
        <v>0</v>
      </c>
      <c r="F39" s="1051">
        <f>+ENERO!F39+FEBRERO!F39+MARZO!F39+ABRIL!F39+MAYO!F39+JUNIO!F39+JULIO!F39+AGOSTO!F39+SEPTIEMBRE!F39+OCTUBRE!F39+NOVIEMBRE!F39+DICIEMBRE!F39</f>
        <v>0</v>
      </c>
      <c r="G39" s="1051">
        <f>+ENERO!G39+FEBRERO!G39+MARZO!G39+ABRIL!G39+MAYO!G39+JUNIO!G39+JULIO!G39+AGOSTO!G39+SEPTIEMBRE!G39+OCTUBRE!G39+NOVIEMBRE!G39+DICIEMBRE!G39</f>
        <v>0</v>
      </c>
      <c r="H39" s="1051">
        <f>+ENERO!H39+FEBRERO!H39+MARZO!H39+ABRIL!H39+MAYO!H39+JUNIO!H39+JULIO!H39+AGOSTO!H39+SEPTIEMBRE!H39+OCTUBRE!H39+NOVIEMBRE!H39+DICIEMBRE!H39</f>
        <v>0</v>
      </c>
      <c r="I39" s="1051">
        <f>+ENERO!I39+FEBRERO!I39+MARZO!I39+ABRIL!I39+MAYO!I39+JUNIO!I39+JULIO!I39+AGOSTO!I39+SEPTIEMBRE!I39+OCTUBRE!I39+NOVIEMBRE!I39+DICIEMBRE!I39</f>
        <v>0</v>
      </c>
      <c r="J39" s="1051">
        <f>+ENERO!J39+FEBRERO!J39+MARZO!J39+ABRIL!J39+MAYO!J39+JUNIO!J39+JULIO!J39+AGOSTO!J39+SEPTIEMBRE!J39+OCTUBRE!J39+NOVIEMBRE!J39+DICIEMBRE!J39</f>
        <v>0</v>
      </c>
      <c r="K39" s="1051">
        <f>+ENERO!K39+FEBRERO!K39+MARZO!K39+ABRIL!K39+MAYO!K39+JUNIO!K39+JULIO!K39+AGOSTO!K39+SEPTIEMBRE!K39+OCTUBRE!K39+NOVIEMBRE!K39+DICIEMBRE!K39</f>
        <v>0</v>
      </c>
      <c r="L39" s="1051">
        <f>+ENERO!L39+FEBRERO!L39+MARZO!L39+ABRIL!L39+MAYO!L39+JUNIO!L39+JULIO!L39+AGOSTO!L39+SEPTIEMBRE!L39+OCTUBRE!L39+NOVIEMBRE!L39+DICIEMBRE!L39</f>
        <v>0</v>
      </c>
      <c r="M39" s="1090" t="s">
        <v>112</v>
      </c>
      <c r="N39" s="1100"/>
      <c r="O39" s="1100"/>
      <c r="P39" s="989"/>
      <c r="Q39" s="989"/>
      <c r="R39" s="989"/>
      <c r="S39" s="989"/>
      <c r="T39" s="989"/>
      <c r="U39" s="989"/>
      <c r="V39" s="1093"/>
      <c r="W39" s="1093"/>
      <c r="X39" s="989"/>
      <c r="Y39" s="989"/>
      <c r="Z39" s="989"/>
      <c r="AA39" s="989"/>
      <c r="AB39" s="989"/>
      <c r="AC39" s="989"/>
      <c r="AD39" s="989"/>
      <c r="AE39" s="989"/>
      <c r="AF39" s="989"/>
      <c r="AG39" s="989"/>
      <c r="AH39" s="989"/>
      <c r="AI39" s="989"/>
      <c r="AJ39" s="989"/>
      <c r="AK39" s="989"/>
      <c r="AL39" s="989"/>
      <c r="AM39" s="989"/>
      <c r="AN39" s="989"/>
      <c r="AO39" s="989"/>
      <c r="AP39" s="989"/>
      <c r="AQ39" s="989"/>
      <c r="AR39" s="989"/>
      <c r="AS39" s="989"/>
      <c r="AT39" s="989"/>
      <c r="AU39" s="989"/>
      <c r="AV39" s="989"/>
      <c r="AW39" s="989"/>
      <c r="AX39" s="989"/>
      <c r="AY39" s="989"/>
      <c r="AZ39" s="989"/>
      <c r="BA39" s="999" t="s">
        <v>113</v>
      </c>
      <c r="BB39" s="999" t="s">
        <v>113</v>
      </c>
      <c r="BC39" s="999" t="s">
        <v>113</v>
      </c>
      <c r="BD39" s="1091">
        <v>0</v>
      </c>
      <c r="BE39" s="1091">
        <v>0</v>
      </c>
      <c r="BF39" s="1091">
        <v>0</v>
      </c>
    </row>
    <row r="40" spans="1:58" x14ac:dyDescent="0.25">
      <c r="A40" s="1168"/>
      <c r="B40" s="151" t="s">
        <v>28</v>
      </c>
      <c r="C40" s="1147">
        <f>+ENERO!C40+FEBRERO!C40+MARZO!C40+ABRIL!C40+MAYO!C40+JUNIO!C40+JULIO!C40+AGOSTO!C40+SEPTIEMBRE!C40+OCTUBRE!C40+NOVIEMBRE!C40+DICIEMBRE!C40</f>
        <v>0</v>
      </c>
      <c r="D40" s="1051">
        <f>+ENERO!D40+FEBRERO!D40+MARZO!D40+ABRIL!D40+MAYO!D40+JUNIO!D40+JULIO!D40+AGOSTO!D40+SEPTIEMBRE!D40+OCTUBRE!D40+NOVIEMBRE!D40+DICIEMBRE!D40</f>
        <v>0</v>
      </c>
      <c r="E40" s="1051">
        <f>+ENERO!E40+FEBRERO!E40+MARZO!E40+ABRIL!E40+MAYO!E40+JUNIO!E40+JULIO!E40+AGOSTO!E40+SEPTIEMBRE!E40+OCTUBRE!E40+NOVIEMBRE!E40+DICIEMBRE!E40</f>
        <v>0</v>
      </c>
      <c r="F40" s="1051">
        <f>+ENERO!F40+FEBRERO!F40+MARZO!F40+ABRIL!F40+MAYO!F40+JUNIO!F40+JULIO!F40+AGOSTO!F40+SEPTIEMBRE!F40+OCTUBRE!F40+NOVIEMBRE!F40+DICIEMBRE!F40</f>
        <v>0</v>
      </c>
      <c r="G40" s="1051">
        <f>+ENERO!G40+FEBRERO!G40+MARZO!G40+ABRIL!G40+MAYO!G40+JUNIO!G40+JULIO!G40+AGOSTO!G40+SEPTIEMBRE!G40+OCTUBRE!G40+NOVIEMBRE!G40+DICIEMBRE!G40</f>
        <v>0</v>
      </c>
      <c r="H40" s="1051">
        <f>+ENERO!H40+FEBRERO!H40+MARZO!H40+ABRIL!H40+MAYO!H40+JUNIO!H40+JULIO!H40+AGOSTO!H40+SEPTIEMBRE!H40+OCTUBRE!H40+NOVIEMBRE!H40+DICIEMBRE!H40</f>
        <v>0</v>
      </c>
      <c r="I40" s="1051">
        <f>+ENERO!I40+FEBRERO!I40+MARZO!I40+ABRIL!I40+MAYO!I40+JUNIO!I40+JULIO!I40+AGOSTO!I40+SEPTIEMBRE!I40+OCTUBRE!I40+NOVIEMBRE!I40+DICIEMBRE!I40</f>
        <v>0</v>
      </c>
      <c r="J40" s="1051">
        <f>+ENERO!J40+FEBRERO!J40+MARZO!J40+ABRIL!J40+MAYO!J40+JUNIO!J40+JULIO!J40+AGOSTO!J40+SEPTIEMBRE!J40+OCTUBRE!J40+NOVIEMBRE!J40+DICIEMBRE!J40</f>
        <v>0</v>
      </c>
      <c r="K40" s="1051">
        <f>+ENERO!K40+FEBRERO!K40+MARZO!K40+ABRIL!K40+MAYO!K40+JUNIO!K40+JULIO!K40+AGOSTO!K40+SEPTIEMBRE!K40+OCTUBRE!K40+NOVIEMBRE!K40+DICIEMBRE!K40</f>
        <v>0</v>
      </c>
      <c r="L40" s="1051">
        <f>+ENERO!L40+FEBRERO!L40+MARZO!L40+ABRIL!L40+MAYO!L40+JUNIO!L40+JULIO!L40+AGOSTO!L40+SEPTIEMBRE!L40+OCTUBRE!L40+NOVIEMBRE!L40+DICIEMBRE!L40</f>
        <v>0</v>
      </c>
      <c r="M40" s="1090" t="s">
        <v>112</v>
      </c>
      <c r="N40" s="1100"/>
      <c r="O40" s="1100"/>
      <c r="P40" s="989"/>
      <c r="Q40" s="989"/>
      <c r="R40" s="989"/>
      <c r="S40" s="989"/>
      <c r="T40" s="989"/>
      <c r="U40" s="989"/>
      <c r="V40" s="1093"/>
      <c r="W40" s="1093"/>
      <c r="X40" s="989"/>
      <c r="Y40" s="989"/>
      <c r="Z40" s="989"/>
      <c r="AA40" s="989"/>
      <c r="AB40" s="989"/>
      <c r="AC40" s="989"/>
      <c r="AD40" s="989"/>
      <c r="AE40" s="989"/>
      <c r="AF40" s="989"/>
      <c r="AG40" s="989"/>
      <c r="AH40" s="989"/>
      <c r="AI40" s="989"/>
      <c r="AJ40" s="989"/>
      <c r="AK40" s="989"/>
      <c r="AL40" s="989"/>
      <c r="AM40" s="989"/>
      <c r="AN40" s="989"/>
      <c r="AO40" s="989"/>
      <c r="AP40" s="989"/>
      <c r="AQ40" s="989"/>
      <c r="AR40" s="989"/>
      <c r="AS40" s="989"/>
      <c r="AT40" s="989"/>
      <c r="AU40" s="989"/>
      <c r="AV40" s="989"/>
      <c r="AW40" s="989"/>
      <c r="AX40" s="989"/>
      <c r="AY40" s="989"/>
      <c r="AZ40" s="989"/>
      <c r="BA40" s="999" t="s">
        <v>113</v>
      </c>
      <c r="BB40" s="999" t="s">
        <v>113</v>
      </c>
      <c r="BC40" s="999" t="s">
        <v>113</v>
      </c>
      <c r="BD40" s="1091">
        <v>0</v>
      </c>
      <c r="BE40" s="1091">
        <v>0</v>
      </c>
      <c r="BF40" s="1091">
        <v>0</v>
      </c>
    </row>
    <row r="41" spans="1:58" x14ac:dyDescent="0.25">
      <c r="A41" s="1162"/>
      <c r="B41" s="160" t="s">
        <v>29</v>
      </c>
      <c r="C41" s="1147">
        <f>+ENERO!C41+FEBRERO!C41+MARZO!C41+ABRIL!C41+MAYO!C41+JUNIO!C41+JULIO!C41+AGOSTO!C41+SEPTIEMBRE!C41+OCTUBRE!C41+NOVIEMBRE!C41+DICIEMBRE!C41</f>
        <v>0</v>
      </c>
      <c r="D41" s="1051">
        <f>+ENERO!D41+FEBRERO!D41+MARZO!D41+ABRIL!D41+MAYO!D41+JUNIO!D41+JULIO!D41+AGOSTO!D41+SEPTIEMBRE!D41+OCTUBRE!D41+NOVIEMBRE!D41+DICIEMBRE!D41</f>
        <v>0</v>
      </c>
      <c r="E41" s="1051">
        <f>+ENERO!E41+FEBRERO!E41+MARZO!E41+ABRIL!E41+MAYO!E41+JUNIO!E41+JULIO!E41+AGOSTO!E41+SEPTIEMBRE!E41+OCTUBRE!E41+NOVIEMBRE!E41+DICIEMBRE!E41</f>
        <v>0</v>
      </c>
      <c r="F41" s="1051">
        <f>+ENERO!F41+FEBRERO!F41+MARZO!F41+ABRIL!F41+MAYO!F41+JUNIO!F41+JULIO!F41+AGOSTO!F41+SEPTIEMBRE!F41+OCTUBRE!F41+NOVIEMBRE!F41+DICIEMBRE!F41</f>
        <v>0</v>
      </c>
      <c r="G41" s="1051">
        <f>+ENERO!G41+FEBRERO!G41+MARZO!G41+ABRIL!G41+MAYO!G41+JUNIO!G41+JULIO!G41+AGOSTO!G41+SEPTIEMBRE!G41+OCTUBRE!G41+NOVIEMBRE!G41+DICIEMBRE!G41</f>
        <v>0</v>
      </c>
      <c r="H41" s="1051">
        <f>+ENERO!H41+FEBRERO!H41+MARZO!H41+ABRIL!H41+MAYO!H41+JUNIO!H41+JULIO!H41+AGOSTO!H41+SEPTIEMBRE!H41+OCTUBRE!H41+NOVIEMBRE!H41+DICIEMBRE!H41</f>
        <v>0</v>
      </c>
      <c r="I41" s="1051">
        <f>+ENERO!I41+FEBRERO!I41+MARZO!I41+ABRIL!I41+MAYO!I41+JUNIO!I41+JULIO!I41+AGOSTO!I41+SEPTIEMBRE!I41+OCTUBRE!I41+NOVIEMBRE!I41+DICIEMBRE!I41</f>
        <v>0</v>
      </c>
      <c r="J41" s="1051">
        <f>+ENERO!J41+FEBRERO!J41+MARZO!J41+ABRIL!J41+MAYO!J41+JUNIO!J41+JULIO!J41+AGOSTO!J41+SEPTIEMBRE!J41+OCTUBRE!J41+NOVIEMBRE!J41+DICIEMBRE!J41</f>
        <v>0</v>
      </c>
      <c r="K41" s="1051">
        <f>+ENERO!K41+FEBRERO!K41+MARZO!K41+ABRIL!K41+MAYO!K41+JUNIO!K41+JULIO!K41+AGOSTO!K41+SEPTIEMBRE!K41+OCTUBRE!K41+NOVIEMBRE!K41+DICIEMBRE!K41</f>
        <v>0</v>
      </c>
      <c r="L41" s="1051">
        <f>+ENERO!L41+FEBRERO!L41+MARZO!L41+ABRIL!L41+MAYO!L41+JUNIO!L41+JULIO!L41+AGOSTO!L41+SEPTIEMBRE!L41+OCTUBRE!L41+NOVIEMBRE!L41+DICIEMBRE!L41</f>
        <v>0</v>
      </c>
      <c r="M41" s="1090" t="s">
        <v>112</v>
      </c>
      <c r="N41" s="1100"/>
      <c r="O41" s="1100"/>
      <c r="P41" s="989"/>
      <c r="Q41" s="989"/>
      <c r="R41" s="989"/>
      <c r="S41" s="989"/>
      <c r="T41" s="989"/>
      <c r="U41" s="989"/>
      <c r="V41" s="1093"/>
      <c r="W41" s="1093"/>
      <c r="X41" s="989"/>
      <c r="Y41" s="989"/>
      <c r="Z41" s="989"/>
      <c r="AA41" s="989"/>
      <c r="AB41" s="989"/>
      <c r="AC41" s="989"/>
      <c r="AD41" s="989"/>
      <c r="AE41" s="989"/>
      <c r="AF41" s="989"/>
      <c r="AG41" s="989"/>
      <c r="AH41" s="989"/>
      <c r="AI41" s="989"/>
      <c r="AJ41" s="989"/>
      <c r="AK41" s="989"/>
      <c r="AL41" s="989"/>
      <c r="AM41" s="989"/>
      <c r="AN41" s="989"/>
      <c r="AO41" s="989"/>
      <c r="AP41" s="989"/>
      <c r="AQ41" s="989"/>
      <c r="AR41" s="989"/>
      <c r="AS41" s="989"/>
      <c r="AT41" s="989"/>
      <c r="AU41" s="989"/>
      <c r="AV41" s="989"/>
      <c r="AW41" s="989"/>
      <c r="AX41" s="989"/>
      <c r="AY41" s="989"/>
      <c r="AZ41" s="989"/>
      <c r="BA41" s="999" t="s">
        <v>113</v>
      </c>
      <c r="BB41" s="999" t="s">
        <v>113</v>
      </c>
      <c r="BC41" s="999" t="s">
        <v>113</v>
      </c>
      <c r="BD41" s="1091">
        <v>0</v>
      </c>
      <c r="BE41" s="1091">
        <v>0</v>
      </c>
      <c r="BF41" s="1091">
        <v>0</v>
      </c>
    </row>
    <row r="42" spans="1:58" x14ac:dyDescent="0.25">
      <c r="A42" s="1161" t="s">
        <v>32</v>
      </c>
      <c r="B42" s="164" t="s">
        <v>20</v>
      </c>
      <c r="C42" s="1147">
        <f>+ENERO!C42+FEBRERO!C42+MARZO!C42+ABRIL!C42+MAYO!C42+JUNIO!C42+JULIO!C42+AGOSTO!C42+SEPTIEMBRE!C42+OCTUBRE!C42+NOVIEMBRE!C42+DICIEMBRE!C42</f>
        <v>0</v>
      </c>
      <c r="D42" s="1051">
        <f>+ENERO!D42+FEBRERO!D42+MARZO!D42+ABRIL!D42+MAYO!D42+JUNIO!D42+JULIO!D42+AGOSTO!D42+SEPTIEMBRE!D42+OCTUBRE!D42+NOVIEMBRE!D42+DICIEMBRE!D42</f>
        <v>0</v>
      </c>
      <c r="E42" s="1051">
        <f>+ENERO!E42+FEBRERO!E42+MARZO!E42+ABRIL!E42+MAYO!E42+JUNIO!E42+JULIO!E42+AGOSTO!E42+SEPTIEMBRE!E42+OCTUBRE!E42+NOVIEMBRE!E42+DICIEMBRE!E42</f>
        <v>0</v>
      </c>
      <c r="F42" s="1051">
        <f>+ENERO!F42+FEBRERO!F42+MARZO!F42+ABRIL!F42+MAYO!F42+JUNIO!F42+JULIO!F42+AGOSTO!F42+SEPTIEMBRE!F42+OCTUBRE!F42+NOVIEMBRE!F42+DICIEMBRE!F42</f>
        <v>0</v>
      </c>
      <c r="G42" s="1051">
        <f>+ENERO!G42+FEBRERO!G42+MARZO!G42+ABRIL!G42+MAYO!G42+JUNIO!G42+JULIO!G42+AGOSTO!G42+SEPTIEMBRE!G42+OCTUBRE!G42+NOVIEMBRE!G42+DICIEMBRE!G42</f>
        <v>0</v>
      </c>
      <c r="H42" s="1051">
        <f>+ENERO!H42+FEBRERO!H42+MARZO!H42+ABRIL!H42+MAYO!H42+JUNIO!H42+JULIO!H42+AGOSTO!H42+SEPTIEMBRE!H42+OCTUBRE!H42+NOVIEMBRE!H42+DICIEMBRE!H42</f>
        <v>0</v>
      </c>
      <c r="I42" s="1051">
        <f>+ENERO!I42+FEBRERO!I42+MARZO!I42+ABRIL!I42+MAYO!I42+JUNIO!I42+JULIO!I42+AGOSTO!I42+SEPTIEMBRE!I42+OCTUBRE!I42+NOVIEMBRE!I42+DICIEMBRE!I42</f>
        <v>0</v>
      </c>
      <c r="J42" s="1051">
        <f>+ENERO!J42+FEBRERO!J42+MARZO!J42+ABRIL!J42+MAYO!J42+JUNIO!J42+JULIO!J42+AGOSTO!J42+SEPTIEMBRE!J42+OCTUBRE!J42+NOVIEMBRE!J42+DICIEMBRE!J42</f>
        <v>0</v>
      </c>
      <c r="K42" s="1051">
        <f>+ENERO!K42+FEBRERO!K42+MARZO!K42+ABRIL!K42+MAYO!K42+JUNIO!K42+JULIO!K42+AGOSTO!K42+SEPTIEMBRE!K42+OCTUBRE!K42+NOVIEMBRE!K42+DICIEMBRE!K42</f>
        <v>0</v>
      </c>
      <c r="L42" s="1051">
        <f>+ENERO!L42+FEBRERO!L42+MARZO!L42+ABRIL!L42+MAYO!L42+JUNIO!L42+JULIO!L42+AGOSTO!L42+SEPTIEMBRE!L42+OCTUBRE!L42+NOVIEMBRE!L42+DICIEMBRE!L42</f>
        <v>0</v>
      </c>
      <c r="M42" s="1090" t="s">
        <v>112</v>
      </c>
      <c r="N42" s="1100"/>
      <c r="O42" s="1100"/>
      <c r="P42" s="989"/>
      <c r="Q42" s="989"/>
      <c r="R42" s="989"/>
      <c r="S42" s="989"/>
      <c r="T42" s="989"/>
      <c r="U42" s="989"/>
      <c r="V42" s="1093"/>
      <c r="W42" s="1093"/>
      <c r="X42" s="989"/>
      <c r="Y42" s="989"/>
      <c r="Z42" s="989"/>
      <c r="AA42" s="989"/>
      <c r="AB42" s="989"/>
      <c r="AC42" s="989"/>
      <c r="AD42" s="989"/>
      <c r="AE42" s="989"/>
      <c r="AF42" s="989"/>
      <c r="AG42" s="989"/>
      <c r="AH42" s="989"/>
      <c r="AI42" s="989"/>
      <c r="AJ42" s="989"/>
      <c r="AK42" s="989"/>
      <c r="AL42" s="989"/>
      <c r="AM42" s="989"/>
      <c r="AN42" s="989"/>
      <c r="AO42" s="989"/>
      <c r="AP42" s="989"/>
      <c r="AQ42" s="989"/>
      <c r="AR42" s="989"/>
      <c r="AS42" s="989"/>
      <c r="AT42" s="989"/>
      <c r="AU42" s="989"/>
      <c r="AV42" s="989"/>
      <c r="AW42" s="989"/>
      <c r="AX42" s="989"/>
      <c r="AY42" s="989"/>
      <c r="AZ42" s="989"/>
      <c r="BA42" s="999" t="s">
        <v>113</v>
      </c>
      <c r="BB42" s="999" t="s">
        <v>113</v>
      </c>
      <c r="BC42" s="999" t="s">
        <v>113</v>
      </c>
      <c r="BD42" s="1091">
        <v>0</v>
      </c>
      <c r="BE42" s="1091">
        <v>0</v>
      </c>
      <c r="BF42" s="1091">
        <v>0</v>
      </c>
    </row>
    <row r="43" spans="1:58" x14ac:dyDescent="0.25">
      <c r="A43" s="1168"/>
      <c r="B43" s="151" t="s">
        <v>21</v>
      </c>
      <c r="C43" s="1147">
        <f>+ENERO!C43+FEBRERO!C43+MARZO!C43+ABRIL!C43+MAYO!C43+JUNIO!C43+JULIO!C43+AGOSTO!C43+SEPTIEMBRE!C43+OCTUBRE!C43+NOVIEMBRE!C43+DICIEMBRE!C43</f>
        <v>0</v>
      </c>
      <c r="D43" s="1051">
        <f>+ENERO!D43+FEBRERO!D43+MARZO!D43+ABRIL!D43+MAYO!D43+JUNIO!D43+JULIO!D43+AGOSTO!D43+SEPTIEMBRE!D43+OCTUBRE!D43+NOVIEMBRE!D43+DICIEMBRE!D43</f>
        <v>0</v>
      </c>
      <c r="E43" s="1051">
        <f>+ENERO!E43+FEBRERO!E43+MARZO!E43+ABRIL!E43+MAYO!E43+JUNIO!E43+JULIO!E43+AGOSTO!E43+SEPTIEMBRE!E43+OCTUBRE!E43+NOVIEMBRE!E43+DICIEMBRE!E43</f>
        <v>0</v>
      </c>
      <c r="F43" s="1051">
        <f>+ENERO!F43+FEBRERO!F43+MARZO!F43+ABRIL!F43+MAYO!F43+JUNIO!F43+JULIO!F43+AGOSTO!F43+SEPTIEMBRE!F43+OCTUBRE!F43+NOVIEMBRE!F43+DICIEMBRE!F43</f>
        <v>0</v>
      </c>
      <c r="G43" s="1051">
        <f>+ENERO!G43+FEBRERO!G43+MARZO!G43+ABRIL!G43+MAYO!G43+JUNIO!G43+JULIO!G43+AGOSTO!G43+SEPTIEMBRE!G43+OCTUBRE!G43+NOVIEMBRE!G43+DICIEMBRE!G43</f>
        <v>0</v>
      </c>
      <c r="H43" s="1051">
        <f>+ENERO!H43+FEBRERO!H43+MARZO!H43+ABRIL!H43+MAYO!H43+JUNIO!H43+JULIO!H43+AGOSTO!H43+SEPTIEMBRE!H43+OCTUBRE!H43+NOVIEMBRE!H43+DICIEMBRE!H43</f>
        <v>0</v>
      </c>
      <c r="I43" s="1051">
        <f>+ENERO!I43+FEBRERO!I43+MARZO!I43+ABRIL!I43+MAYO!I43+JUNIO!I43+JULIO!I43+AGOSTO!I43+SEPTIEMBRE!I43+OCTUBRE!I43+NOVIEMBRE!I43+DICIEMBRE!I43</f>
        <v>0</v>
      </c>
      <c r="J43" s="1051">
        <f>+ENERO!J43+FEBRERO!J43+MARZO!J43+ABRIL!J43+MAYO!J43+JUNIO!J43+JULIO!J43+AGOSTO!J43+SEPTIEMBRE!J43+OCTUBRE!J43+NOVIEMBRE!J43+DICIEMBRE!J43</f>
        <v>0</v>
      </c>
      <c r="K43" s="1051">
        <f>+ENERO!K43+FEBRERO!K43+MARZO!K43+ABRIL!K43+MAYO!K43+JUNIO!K43+JULIO!K43+AGOSTO!K43+SEPTIEMBRE!K43+OCTUBRE!K43+NOVIEMBRE!K43+DICIEMBRE!K43</f>
        <v>0</v>
      </c>
      <c r="L43" s="1051">
        <f>+ENERO!L43+FEBRERO!L43+MARZO!L43+ABRIL!L43+MAYO!L43+JUNIO!L43+JULIO!L43+AGOSTO!L43+SEPTIEMBRE!L43+OCTUBRE!L43+NOVIEMBRE!L43+DICIEMBRE!L43</f>
        <v>0</v>
      </c>
      <c r="M43" s="1090" t="s">
        <v>112</v>
      </c>
      <c r="N43" s="1100"/>
      <c r="O43" s="1100"/>
      <c r="P43" s="989"/>
      <c r="Q43" s="989"/>
      <c r="R43" s="989"/>
      <c r="S43" s="989"/>
      <c r="T43" s="989"/>
      <c r="U43" s="989"/>
      <c r="V43" s="1093"/>
      <c r="W43" s="1093"/>
      <c r="X43" s="989"/>
      <c r="Y43" s="989"/>
      <c r="Z43" s="989"/>
      <c r="AA43" s="989"/>
      <c r="AB43" s="989"/>
      <c r="AC43" s="989"/>
      <c r="AD43" s="989"/>
      <c r="AE43" s="989"/>
      <c r="AF43" s="989"/>
      <c r="AG43" s="989"/>
      <c r="AH43" s="989"/>
      <c r="AI43" s="989"/>
      <c r="AJ43" s="989"/>
      <c r="AK43" s="989"/>
      <c r="AL43" s="989"/>
      <c r="AM43" s="989"/>
      <c r="AN43" s="989"/>
      <c r="AO43" s="989"/>
      <c r="AP43" s="989"/>
      <c r="AQ43" s="989"/>
      <c r="AR43" s="989"/>
      <c r="AS43" s="989"/>
      <c r="AT43" s="989"/>
      <c r="AU43" s="989"/>
      <c r="AV43" s="989"/>
      <c r="AW43" s="989"/>
      <c r="AX43" s="989"/>
      <c r="AY43" s="989"/>
      <c r="AZ43" s="989"/>
      <c r="BA43" s="999" t="s">
        <v>113</v>
      </c>
      <c r="BB43" s="999" t="s">
        <v>113</v>
      </c>
      <c r="BC43" s="999" t="s">
        <v>113</v>
      </c>
      <c r="BD43" s="1091">
        <v>0</v>
      </c>
      <c r="BE43" s="1091">
        <v>0</v>
      </c>
      <c r="BF43" s="1091">
        <v>0</v>
      </c>
    </row>
    <row r="44" spans="1:58" x14ac:dyDescent="0.25">
      <c r="A44" s="1168"/>
      <c r="B44" s="151" t="s">
        <v>22</v>
      </c>
      <c r="C44" s="1147">
        <f>+ENERO!C44+FEBRERO!C44+MARZO!C44+ABRIL!C44+MAYO!C44+JUNIO!C44+JULIO!C44+AGOSTO!C44+SEPTIEMBRE!C44+OCTUBRE!C44+NOVIEMBRE!C44+DICIEMBRE!C44</f>
        <v>0</v>
      </c>
      <c r="D44" s="1051">
        <f>+ENERO!D44+FEBRERO!D44+MARZO!D44+ABRIL!D44+MAYO!D44+JUNIO!D44+JULIO!D44+AGOSTO!D44+SEPTIEMBRE!D44+OCTUBRE!D44+NOVIEMBRE!D44+DICIEMBRE!D44</f>
        <v>0</v>
      </c>
      <c r="E44" s="1051">
        <f>+ENERO!E44+FEBRERO!E44+MARZO!E44+ABRIL!E44+MAYO!E44+JUNIO!E44+JULIO!E44+AGOSTO!E44+SEPTIEMBRE!E44+OCTUBRE!E44+NOVIEMBRE!E44+DICIEMBRE!E44</f>
        <v>0</v>
      </c>
      <c r="F44" s="1051">
        <f>+ENERO!F44+FEBRERO!F44+MARZO!F44+ABRIL!F44+MAYO!F44+JUNIO!F44+JULIO!F44+AGOSTO!F44+SEPTIEMBRE!F44+OCTUBRE!F44+NOVIEMBRE!F44+DICIEMBRE!F44</f>
        <v>0</v>
      </c>
      <c r="G44" s="1051">
        <f>+ENERO!G44+FEBRERO!G44+MARZO!G44+ABRIL!G44+MAYO!G44+JUNIO!G44+JULIO!G44+AGOSTO!G44+SEPTIEMBRE!G44+OCTUBRE!G44+NOVIEMBRE!G44+DICIEMBRE!G44</f>
        <v>0</v>
      </c>
      <c r="H44" s="1051">
        <f>+ENERO!H44+FEBRERO!H44+MARZO!H44+ABRIL!H44+MAYO!H44+JUNIO!H44+JULIO!H44+AGOSTO!H44+SEPTIEMBRE!H44+OCTUBRE!H44+NOVIEMBRE!H44+DICIEMBRE!H44</f>
        <v>0</v>
      </c>
      <c r="I44" s="1051">
        <f>+ENERO!I44+FEBRERO!I44+MARZO!I44+ABRIL!I44+MAYO!I44+JUNIO!I44+JULIO!I44+AGOSTO!I44+SEPTIEMBRE!I44+OCTUBRE!I44+NOVIEMBRE!I44+DICIEMBRE!I44</f>
        <v>0</v>
      </c>
      <c r="J44" s="1051">
        <f>+ENERO!J44+FEBRERO!J44+MARZO!J44+ABRIL!J44+MAYO!J44+JUNIO!J44+JULIO!J44+AGOSTO!J44+SEPTIEMBRE!J44+OCTUBRE!J44+NOVIEMBRE!J44+DICIEMBRE!J44</f>
        <v>0</v>
      </c>
      <c r="K44" s="1051">
        <f>+ENERO!K44+FEBRERO!K44+MARZO!K44+ABRIL!K44+MAYO!K44+JUNIO!K44+JULIO!K44+AGOSTO!K44+SEPTIEMBRE!K44+OCTUBRE!K44+NOVIEMBRE!K44+DICIEMBRE!K44</f>
        <v>0</v>
      </c>
      <c r="L44" s="1051">
        <f>+ENERO!L44+FEBRERO!L44+MARZO!L44+ABRIL!L44+MAYO!L44+JUNIO!L44+JULIO!L44+AGOSTO!L44+SEPTIEMBRE!L44+OCTUBRE!L44+NOVIEMBRE!L44+DICIEMBRE!L44</f>
        <v>0</v>
      </c>
      <c r="M44" s="1090" t="s">
        <v>112</v>
      </c>
      <c r="N44" s="1100"/>
      <c r="O44" s="1100"/>
      <c r="P44" s="989"/>
      <c r="Q44" s="989"/>
      <c r="R44" s="989"/>
      <c r="S44" s="989"/>
      <c r="T44" s="989"/>
      <c r="U44" s="989"/>
      <c r="V44" s="1093"/>
      <c r="W44" s="1093"/>
      <c r="X44" s="989"/>
      <c r="Y44" s="989"/>
      <c r="Z44" s="989"/>
      <c r="AA44" s="989"/>
      <c r="AB44" s="989"/>
      <c r="AC44" s="989"/>
      <c r="AD44" s="989"/>
      <c r="AE44" s="989"/>
      <c r="AF44" s="989"/>
      <c r="AG44" s="989"/>
      <c r="AH44" s="989"/>
      <c r="AI44" s="989"/>
      <c r="AJ44" s="989"/>
      <c r="AK44" s="989"/>
      <c r="AL44" s="989"/>
      <c r="AM44" s="989"/>
      <c r="AN44" s="989"/>
      <c r="AO44" s="989"/>
      <c r="AP44" s="989"/>
      <c r="AQ44" s="989"/>
      <c r="AR44" s="989"/>
      <c r="AS44" s="989"/>
      <c r="AT44" s="989"/>
      <c r="AU44" s="989"/>
      <c r="AV44" s="989"/>
      <c r="AW44" s="989"/>
      <c r="AX44" s="989"/>
      <c r="AY44" s="989"/>
      <c r="AZ44" s="989"/>
      <c r="BA44" s="999" t="s">
        <v>113</v>
      </c>
      <c r="BB44" s="999" t="s">
        <v>113</v>
      </c>
      <c r="BC44" s="999" t="s">
        <v>113</v>
      </c>
      <c r="BD44" s="1091">
        <v>0</v>
      </c>
      <c r="BE44" s="1091">
        <v>0</v>
      </c>
      <c r="BF44" s="1091">
        <v>0</v>
      </c>
    </row>
    <row r="45" spans="1:58" x14ac:dyDescent="0.25">
      <c r="A45" s="1168"/>
      <c r="B45" s="151" t="s">
        <v>24</v>
      </c>
      <c r="C45" s="1147">
        <f>+ENERO!C45+FEBRERO!C45+MARZO!C45+ABRIL!C45+MAYO!C45+JUNIO!C45+JULIO!C45+AGOSTO!C45+SEPTIEMBRE!C45+OCTUBRE!C45+NOVIEMBRE!C45+DICIEMBRE!C45</f>
        <v>0</v>
      </c>
      <c r="D45" s="1051">
        <f>+ENERO!D45+FEBRERO!D45+MARZO!D45+ABRIL!D45+MAYO!D45+JUNIO!D45+JULIO!D45+AGOSTO!D45+SEPTIEMBRE!D45+OCTUBRE!D45+NOVIEMBRE!D45+DICIEMBRE!D45</f>
        <v>0</v>
      </c>
      <c r="E45" s="1051">
        <f>+ENERO!E45+FEBRERO!E45+MARZO!E45+ABRIL!E45+MAYO!E45+JUNIO!E45+JULIO!E45+AGOSTO!E45+SEPTIEMBRE!E45+OCTUBRE!E45+NOVIEMBRE!E45+DICIEMBRE!E45</f>
        <v>0</v>
      </c>
      <c r="F45" s="1051">
        <f>+ENERO!F45+FEBRERO!F45+MARZO!F45+ABRIL!F45+MAYO!F45+JUNIO!F45+JULIO!F45+AGOSTO!F45+SEPTIEMBRE!F45+OCTUBRE!F45+NOVIEMBRE!F45+DICIEMBRE!F45</f>
        <v>0</v>
      </c>
      <c r="G45" s="1051">
        <f>+ENERO!G45+FEBRERO!G45+MARZO!G45+ABRIL!G45+MAYO!G45+JUNIO!G45+JULIO!G45+AGOSTO!G45+SEPTIEMBRE!G45+OCTUBRE!G45+NOVIEMBRE!G45+DICIEMBRE!G45</f>
        <v>0</v>
      </c>
      <c r="H45" s="1051">
        <f>+ENERO!H45+FEBRERO!H45+MARZO!H45+ABRIL!H45+MAYO!H45+JUNIO!H45+JULIO!H45+AGOSTO!H45+SEPTIEMBRE!H45+OCTUBRE!H45+NOVIEMBRE!H45+DICIEMBRE!H45</f>
        <v>0</v>
      </c>
      <c r="I45" s="1051">
        <f>+ENERO!I45+FEBRERO!I45+MARZO!I45+ABRIL!I45+MAYO!I45+JUNIO!I45+JULIO!I45+AGOSTO!I45+SEPTIEMBRE!I45+OCTUBRE!I45+NOVIEMBRE!I45+DICIEMBRE!I45</f>
        <v>0</v>
      </c>
      <c r="J45" s="1051">
        <f>+ENERO!J45+FEBRERO!J45+MARZO!J45+ABRIL!J45+MAYO!J45+JUNIO!J45+JULIO!J45+AGOSTO!J45+SEPTIEMBRE!J45+OCTUBRE!J45+NOVIEMBRE!J45+DICIEMBRE!J45</f>
        <v>0</v>
      </c>
      <c r="K45" s="1051">
        <f>+ENERO!K45+FEBRERO!K45+MARZO!K45+ABRIL!K45+MAYO!K45+JUNIO!K45+JULIO!K45+AGOSTO!K45+SEPTIEMBRE!K45+OCTUBRE!K45+NOVIEMBRE!K45+DICIEMBRE!K45</f>
        <v>0</v>
      </c>
      <c r="L45" s="1051">
        <f>+ENERO!L45+FEBRERO!L45+MARZO!L45+ABRIL!L45+MAYO!L45+JUNIO!L45+JULIO!L45+AGOSTO!L45+SEPTIEMBRE!L45+OCTUBRE!L45+NOVIEMBRE!L45+DICIEMBRE!L45</f>
        <v>0</v>
      </c>
      <c r="M45" s="1090" t="s">
        <v>112</v>
      </c>
      <c r="N45" s="1100"/>
      <c r="O45" s="1100"/>
      <c r="P45" s="989"/>
      <c r="Q45" s="989"/>
      <c r="R45" s="989"/>
      <c r="S45" s="989"/>
      <c r="T45" s="989"/>
      <c r="U45" s="989"/>
      <c r="V45" s="1093"/>
      <c r="W45" s="1093"/>
      <c r="X45" s="989"/>
      <c r="Y45" s="989"/>
      <c r="Z45" s="989"/>
      <c r="AA45" s="989"/>
      <c r="AB45" s="989"/>
      <c r="AC45" s="989"/>
      <c r="AD45" s="989"/>
      <c r="AE45" s="989"/>
      <c r="AF45" s="989"/>
      <c r="AG45" s="989"/>
      <c r="AH45" s="989"/>
      <c r="AI45" s="989"/>
      <c r="AJ45" s="989"/>
      <c r="AK45" s="989"/>
      <c r="AL45" s="989"/>
      <c r="AM45" s="989"/>
      <c r="AN45" s="989"/>
      <c r="AO45" s="989"/>
      <c r="AP45" s="989"/>
      <c r="AQ45" s="989"/>
      <c r="AR45" s="989"/>
      <c r="AS45" s="989"/>
      <c r="AT45" s="989"/>
      <c r="AU45" s="989"/>
      <c r="AV45" s="989"/>
      <c r="AW45" s="989"/>
      <c r="AX45" s="989"/>
      <c r="AY45" s="989"/>
      <c r="AZ45" s="989"/>
      <c r="BA45" s="999" t="s">
        <v>113</v>
      </c>
      <c r="BB45" s="999" t="s">
        <v>113</v>
      </c>
      <c r="BC45" s="999" t="s">
        <v>113</v>
      </c>
      <c r="BD45" s="1091">
        <v>0</v>
      </c>
      <c r="BE45" s="1091">
        <v>0</v>
      </c>
      <c r="BF45" s="1091">
        <v>0</v>
      </c>
    </row>
    <row r="46" spans="1:58" x14ac:dyDescent="0.25">
      <c r="A46" s="1168"/>
      <c r="B46" s="151" t="s">
        <v>25</v>
      </c>
      <c r="C46" s="1147">
        <f>+ENERO!C46+FEBRERO!C46+MARZO!C46+ABRIL!C46+MAYO!C46+JUNIO!C46+JULIO!C46+AGOSTO!C46+SEPTIEMBRE!C46+OCTUBRE!C46+NOVIEMBRE!C46+DICIEMBRE!C46</f>
        <v>0</v>
      </c>
      <c r="D46" s="1051">
        <f>+ENERO!D46+FEBRERO!D46+MARZO!D46+ABRIL!D46+MAYO!D46+JUNIO!D46+JULIO!D46+AGOSTO!D46+SEPTIEMBRE!D46+OCTUBRE!D46+NOVIEMBRE!D46+DICIEMBRE!D46</f>
        <v>0</v>
      </c>
      <c r="E46" s="1051">
        <f>+ENERO!E46+FEBRERO!E46+MARZO!E46+ABRIL!E46+MAYO!E46+JUNIO!E46+JULIO!E46+AGOSTO!E46+SEPTIEMBRE!E46+OCTUBRE!E46+NOVIEMBRE!E46+DICIEMBRE!E46</f>
        <v>0</v>
      </c>
      <c r="F46" s="1051">
        <f>+ENERO!F46+FEBRERO!F46+MARZO!F46+ABRIL!F46+MAYO!F46+JUNIO!F46+JULIO!F46+AGOSTO!F46+SEPTIEMBRE!F46+OCTUBRE!F46+NOVIEMBRE!F46+DICIEMBRE!F46</f>
        <v>0</v>
      </c>
      <c r="G46" s="1051">
        <f>+ENERO!G46+FEBRERO!G46+MARZO!G46+ABRIL!G46+MAYO!G46+JUNIO!G46+JULIO!G46+AGOSTO!G46+SEPTIEMBRE!G46+OCTUBRE!G46+NOVIEMBRE!G46+DICIEMBRE!G46</f>
        <v>0</v>
      </c>
      <c r="H46" s="1051">
        <f>+ENERO!H46+FEBRERO!H46+MARZO!H46+ABRIL!H46+MAYO!H46+JUNIO!H46+JULIO!H46+AGOSTO!H46+SEPTIEMBRE!H46+OCTUBRE!H46+NOVIEMBRE!H46+DICIEMBRE!H46</f>
        <v>0</v>
      </c>
      <c r="I46" s="1051">
        <f>+ENERO!I46+FEBRERO!I46+MARZO!I46+ABRIL!I46+MAYO!I46+JUNIO!I46+JULIO!I46+AGOSTO!I46+SEPTIEMBRE!I46+OCTUBRE!I46+NOVIEMBRE!I46+DICIEMBRE!I46</f>
        <v>0</v>
      </c>
      <c r="J46" s="1051">
        <f>+ENERO!J46+FEBRERO!J46+MARZO!J46+ABRIL!J46+MAYO!J46+JUNIO!J46+JULIO!J46+AGOSTO!J46+SEPTIEMBRE!J46+OCTUBRE!J46+NOVIEMBRE!J46+DICIEMBRE!J46</f>
        <v>0</v>
      </c>
      <c r="K46" s="1051">
        <f>+ENERO!K46+FEBRERO!K46+MARZO!K46+ABRIL!K46+MAYO!K46+JUNIO!K46+JULIO!K46+AGOSTO!K46+SEPTIEMBRE!K46+OCTUBRE!K46+NOVIEMBRE!K46+DICIEMBRE!K46</f>
        <v>0</v>
      </c>
      <c r="L46" s="1051">
        <f>+ENERO!L46+FEBRERO!L46+MARZO!L46+ABRIL!L46+MAYO!L46+JUNIO!L46+JULIO!L46+AGOSTO!L46+SEPTIEMBRE!L46+OCTUBRE!L46+NOVIEMBRE!L46+DICIEMBRE!L46</f>
        <v>0</v>
      </c>
      <c r="M46" s="1090" t="s">
        <v>112</v>
      </c>
      <c r="N46" s="1100"/>
      <c r="O46" s="1100"/>
      <c r="P46" s="989"/>
      <c r="Q46" s="989"/>
      <c r="R46" s="989"/>
      <c r="S46" s="989"/>
      <c r="T46" s="989"/>
      <c r="U46" s="989"/>
      <c r="V46" s="1093"/>
      <c r="W46" s="1093"/>
      <c r="X46" s="989"/>
      <c r="Y46" s="989"/>
      <c r="Z46" s="989"/>
      <c r="AA46" s="989"/>
      <c r="AB46" s="989"/>
      <c r="AC46" s="989"/>
      <c r="AD46" s="989"/>
      <c r="AE46" s="989"/>
      <c r="AF46" s="989"/>
      <c r="AG46" s="989"/>
      <c r="AH46" s="989"/>
      <c r="AI46" s="989"/>
      <c r="AJ46" s="989"/>
      <c r="AK46" s="989"/>
      <c r="AL46" s="989"/>
      <c r="AM46" s="989"/>
      <c r="AN46" s="989"/>
      <c r="AO46" s="989"/>
      <c r="AP46" s="989"/>
      <c r="AQ46" s="989"/>
      <c r="AR46" s="989"/>
      <c r="AS46" s="989"/>
      <c r="AT46" s="989"/>
      <c r="AU46" s="989"/>
      <c r="AV46" s="989"/>
      <c r="AW46" s="989"/>
      <c r="AX46" s="989"/>
      <c r="AY46" s="989"/>
      <c r="AZ46" s="989"/>
      <c r="BA46" s="999" t="s">
        <v>113</v>
      </c>
      <c r="BB46" s="999" t="s">
        <v>113</v>
      </c>
      <c r="BC46" s="999" t="s">
        <v>113</v>
      </c>
      <c r="BD46" s="1091">
        <v>0</v>
      </c>
      <c r="BE46" s="1091">
        <v>0</v>
      </c>
      <c r="BF46" s="1091">
        <v>0</v>
      </c>
    </row>
    <row r="47" spans="1:58" x14ac:dyDescent="0.25">
      <c r="A47" s="1168"/>
      <c r="B47" s="156" t="s">
        <v>28</v>
      </c>
      <c r="C47" s="1147">
        <f>+ENERO!C47+FEBRERO!C47+MARZO!C47+ABRIL!C47+MAYO!C47+JUNIO!C47+JULIO!C47+AGOSTO!C47+SEPTIEMBRE!C47+OCTUBRE!C47+NOVIEMBRE!C47+DICIEMBRE!C47</f>
        <v>0</v>
      </c>
      <c r="D47" s="1051">
        <f>+ENERO!D47+FEBRERO!D47+MARZO!D47+ABRIL!D47+MAYO!D47+JUNIO!D47+JULIO!D47+AGOSTO!D47+SEPTIEMBRE!D47+OCTUBRE!D47+NOVIEMBRE!D47+DICIEMBRE!D47</f>
        <v>0</v>
      </c>
      <c r="E47" s="1051">
        <f>+ENERO!E47+FEBRERO!E47+MARZO!E47+ABRIL!E47+MAYO!E47+JUNIO!E47+JULIO!E47+AGOSTO!E47+SEPTIEMBRE!E47+OCTUBRE!E47+NOVIEMBRE!E47+DICIEMBRE!E47</f>
        <v>0</v>
      </c>
      <c r="F47" s="1051">
        <f>+ENERO!F47+FEBRERO!F47+MARZO!F47+ABRIL!F47+MAYO!F47+JUNIO!F47+JULIO!F47+AGOSTO!F47+SEPTIEMBRE!F47+OCTUBRE!F47+NOVIEMBRE!F47+DICIEMBRE!F47</f>
        <v>0</v>
      </c>
      <c r="G47" s="1051">
        <f>+ENERO!G47+FEBRERO!G47+MARZO!G47+ABRIL!G47+MAYO!G47+JUNIO!G47+JULIO!G47+AGOSTO!G47+SEPTIEMBRE!G47+OCTUBRE!G47+NOVIEMBRE!G47+DICIEMBRE!G47</f>
        <v>0</v>
      </c>
      <c r="H47" s="1051">
        <f>+ENERO!H47+FEBRERO!H47+MARZO!H47+ABRIL!H47+MAYO!H47+JUNIO!H47+JULIO!H47+AGOSTO!H47+SEPTIEMBRE!H47+OCTUBRE!H47+NOVIEMBRE!H47+DICIEMBRE!H47</f>
        <v>0</v>
      </c>
      <c r="I47" s="1051">
        <f>+ENERO!I47+FEBRERO!I47+MARZO!I47+ABRIL!I47+MAYO!I47+JUNIO!I47+JULIO!I47+AGOSTO!I47+SEPTIEMBRE!I47+OCTUBRE!I47+NOVIEMBRE!I47+DICIEMBRE!I47</f>
        <v>0</v>
      </c>
      <c r="J47" s="1051">
        <f>+ENERO!J47+FEBRERO!J47+MARZO!J47+ABRIL!J47+MAYO!J47+JUNIO!J47+JULIO!J47+AGOSTO!J47+SEPTIEMBRE!J47+OCTUBRE!J47+NOVIEMBRE!J47+DICIEMBRE!J47</f>
        <v>0</v>
      </c>
      <c r="K47" s="1051">
        <f>+ENERO!K47+FEBRERO!K47+MARZO!K47+ABRIL!K47+MAYO!K47+JUNIO!K47+JULIO!K47+AGOSTO!K47+SEPTIEMBRE!K47+OCTUBRE!K47+NOVIEMBRE!K47+DICIEMBRE!K47</f>
        <v>0</v>
      </c>
      <c r="L47" s="1051">
        <f>+ENERO!L47+FEBRERO!L47+MARZO!L47+ABRIL!L47+MAYO!L47+JUNIO!L47+JULIO!L47+AGOSTO!L47+SEPTIEMBRE!L47+OCTUBRE!L47+NOVIEMBRE!L47+DICIEMBRE!L47</f>
        <v>0</v>
      </c>
      <c r="M47" s="1090" t="s">
        <v>112</v>
      </c>
      <c r="N47" s="1100"/>
      <c r="O47" s="1100"/>
      <c r="P47" s="989"/>
      <c r="Q47" s="989"/>
      <c r="R47" s="989"/>
      <c r="S47" s="989"/>
      <c r="T47" s="989"/>
      <c r="U47" s="989"/>
      <c r="V47" s="1093"/>
      <c r="W47" s="1093"/>
      <c r="X47" s="989"/>
      <c r="Y47" s="989"/>
      <c r="Z47" s="989"/>
      <c r="AA47" s="989"/>
      <c r="AB47" s="989"/>
      <c r="AC47" s="989"/>
      <c r="AD47" s="989"/>
      <c r="AE47" s="989"/>
      <c r="AF47" s="989"/>
      <c r="AG47" s="989"/>
      <c r="AH47" s="989"/>
      <c r="AI47" s="989"/>
      <c r="AJ47" s="989"/>
      <c r="AK47" s="989"/>
      <c r="AL47" s="989"/>
      <c r="AM47" s="989"/>
      <c r="AN47" s="989"/>
      <c r="AO47" s="989"/>
      <c r="AP47" s="989"/>
      <c r="AQ47" s="989"/>
      <c r="AR47" s="989"/>
      <c r="AS47" s="989"/>
      <c r="AT47" s="989"/>
      <c r="AU47" s="989"/>
      <c r="AV47" s="989"/>
      <c r="AW47" s="989"/>
      <c r="AX47" s="989"/>
      <c r="AY47" s="989"/>
      <c r="AZ47" s="989"/>
      <c r="BA47" s="999" t="s">
        <v>113</v>
      </c>
      <c r="BB47" s="999" t="s">
        <v>113</v>
      </c>
      <c r="BC47" s="999" t="s">
        <v>113</v>
      </c>
      <c r="BD47" s="1091">
        <v>0</v>
      </c>
      <c r="BE47" s="1091">
        <v>0</v>
      </c>
      <c r="BF47" s="1091">
        <v>0</v>
      </c>
    </row>
    <row r="48" spans="1:58" x14ac:dyDescent="0.25">
      <c r="A48" s="1161" t="s">
        <v>33</v>
      </c>
      <c r="B48" s="164" t="s">
        <v>20</v>
      </c>
      <c r="C48" s="1147">
        <f>+ENERO!C48+FEBRERO!C48+MARZO!C48+ABRIL!C48+MAYO!C48+JUNIO!C48+JULIO!C48+AGOSTO!C48+SEPTIEMBRE!C48+OCTUBRE!C48+NOVIEMBRE!C48+DICIEMBRE!C48</f>
        <v>0</v>
      </c>
      <c r="D48" s="1051">
        <f>+ENERO!D48+FEBRERO!D48+MARZO!D48+ABRIL!D48+MAYO!D48+JUNIO!D48+JULIO!D48+AGOSTO!D48+SEPTIEMBRE!D48+OCTUBRE!D48+NOVIEMBRE!D48+DICIEMBRE!D48</f>
        <v>0</v>
      </c>
      <c r="E48" s="1051">
        <f>+ENERO!E48+FEBRERO!E48+MARZO!E48+ABRIL!E48+MAYO!E48+JUNIO!E48+JULIO!E48+AGOSTO!E48+SEPTIEMBRE!E48+OCTUBRE!E48+NOVIEMBRE!E48+DICIEMBRE!E48</f>
        <v>0</v>
      </c>
      <c r="F48" s="1051">
        <f>+ENERO!F48+FEBRERO!F48+MARZO!F48+ABRIL!F48+MAYO!F48+JUNIO!F48+JULIO!F48+AGOSTO!F48+SEPTIEMBRE!F48+OCTUBRE!F48+NOVIEMBRE!F48+DICIEMBRE!F48</f>
        <v>0</v>
      </c>
      <c r="G48" s="1051">
        <f>+ENERO!G48+FEBRERO!G48+MARZO!G48+ABRIL!G48+MAYO!G48+JUNIO!G48+JULIO!G48+AGOSTO!G48+SEPTIEMBRE!G48+OCTUBRE!G48+NOVIEMBRE!G48+DICIEMBRE!G48</f>
        <v>0</v>
      </c>
      <c r="H48" s="1051">
        <f>+ENERO!H48+FEBRERO!H48+MARZO!H48+ABRIL!H48+MAYO!H48+JUNIO!H48+JULIO!H48+AGOSTO!H48+SEPTIEMBRE!H48+OCTUBRE!H48+NOVIEMBRE!H48+DICIEMBRE!H48</f>
        <v>0</v>
      </c>
      <c r="I48" s="1051">
        <f>+ENERO!I48+FEBRERO!I48+MARZO!I48+ABRIL!I48+MAYO!I48+JUNIO!I48+JULIO!I48+AGOSTO!I48+SEPTIEMBRE!I48+OCTUBRE!I48+NOVIEMBRE!I48+DICIEMBRE!I48</f>
        <v>0</v>
      </c>
      <c r="J48" s="1051">
        <f>+ENERO!J48+FEBRERO!J48+MARZO!J48+ABRIL!J48+MAYO!J48+JUNIO!J48+JULIO!J48+AGOSTO!J48+SEPTIEMBRE!J48+OCTUBRE!J48+NOVIEMBRE!J48+DICIEMBRE!J48</f>
        <v>0</v>
      </c>
      <c r="K48" s="1051">
        <f>+ENERO!K48+FEBRERO!K48+MARZO!K48+ABRIL!K48+MAYO!K48+JUNIO!K48+JULIO!K48+AGOSTO!K48+SEPTIEMBRE!K48+OCTUBRE!K48+NOVIEMBRE!K48+DICIEMBRE!K48</f>
        <v>0</v>
      </c>
      <c r="L48" s="1051">
        <f>+ENERO!L48+FEBRERO!L48+MARZO!L48+ABRIL!L48+MAYO!L48+JUNIO!L48+JULIO!L48+AGOSTO!L48+SEPTIEMBRE!L48+OCTUBRE!L48+NOVIEMBRE!L48+DICIEMBRE!L48</f>
        <v>0</v>
      </c>
      <c r="M48" s="1090" t="s">
        <v>112</v>
      </c>
      <c r="N48" s="1100"/>
      <c r="O48" s="1100"/>
      <c r="P48" s="989"/>
      <c r="Q48" s="989"/>
      <c r="R48" s="989"/>
      <c r="S48" s="989"/>
      <c r="T48" s="989"/>
      <c r="U48" s="989"/>
      <c r="V48" s="1093"/>
      <c r="W48" s="1093"/>
      <c r="X48" s="989"/>
      <c r="Y48" s="989"/>
      <c r="Z48" s="989"/>
      <c r="AA48" s="989"/>
      <c r="AB48" s="989"/>
      <c r="AC48" s="989"/>
      <c r="AD48" s="989"/>
      <c r="AE48" s="989"/>
      <c r="AF48" s="989"/>
      <c r="AG48" s="989"/>
      <c r="AH48" s="989"/>
      <c r="AI48" s="989"/>
      <c r="AJ48" s="989"/>
      <c r="AK48" s="989"/>
      <c r="AL48" s="989"/>
      <c r="AM48" s="989"/>
      <c r="AN48" s="989"/>
      <c r="AO48" s="989"/>
      <c r="AP48" s="989"/>
      <c r="AQ48" s="989"/>
      <c r="AR48" s="989"/>
      <c r="AS48" s="989"/>
      <c r="AT48" s="989"/>
      <c r="AU48" s="989"/>
      <c r="AV48" s="989"/>
      <c r="AW48" s="989"/>
      <c r="AX48" s="989"/>
      <c r="AY48" s="989"/>
      <c r="AZ48" s="989"/>
      <c r="BA48" s="999" t="s">
        <v>113</v>
      </c>
      <c r="BB48" s="999" t="s">
        <v>113</v>
      </c>
      <c r="BC48" s="999" t="s">
        <v>113</v>
      </c>
      <c r="BD48" s="1091">
        <v>0</v>
      </c>
      <c r="BE48" s="1091">
        <v>0</v>
      </c>
      <c r="BF48" s="1091">
        <v>0</v>
      </c>
    </row>
    <row r="49" spans="1:58" x14ac:dyDescent="0.25">
      <c r="A49" s="1168"/>
      <c r="B49" s="151" t="s">
        <v>22</v>
      </c>
      <c r="C49" s="1147">
        <f>+ENERO!C49+FEBRERO!C49+MARZO!C49+ABRIL!C49+MAYO!C49+JUNIO!C49+JULIO!C49+AGOSTO!C49+SEPTIEMBRE!C49+OCTUBRE!C49+NOVIEMBRE!C49+DICIEMBRE!C49</f>
        <v>0</v>
      </c>
      <c r="D49" s="1051">
        <f>+ENERO!D49+FEBRERO!D49+MARZO!D49+ABRIL!D49+MAYO!D49+JUNIO!D49+JULIO!D49+AGOSTO!D49+SEPTIEMBRE!D49+OCTUBRE!D49+NOVIEMBRE!D49+DICIEMBRE!D49</f>
        <v>0</v>
      </c>
      <c r="E49" s="1051">
        <f>+ENERO!E49+FEBRERO!E49+MARZO!E49+ABRIL!E49+MAYO!E49+JUNIO!E49+JULIO!E49+AGOSTO!E49+SEPTIEMBRE!E49+OCTUBRE!E49+NOVIEMBRE!E49+DICIEMBRE!E49</f>
        <v>0</v>
      </c>
      <c r="F49" s="1051">
        <f>+ENERO!F49+FEBRERO!F49+MARZO!F49+ABRIL!F49+MAYO!F49+JUNIO!F49+JULIO!F49+AGOSTO!F49+SEPTIEMBRE!F49+OCTUBRE!F49+NOVIEMBRE!F49+DICIEMBRE!F49</f>
        <v>0</v>
      </c>
      <c r="G49" s="1051">
        <f>+ENERO!G49+FEBRERO!G49+MARZO!G49+ABRIL!G49+MAYO!G49+JUNIO!G49+JULIO!G49+AGOSTO!G49+SEPTIEMBRE!G49+OCTUBRE!G49+NOVIEMBRE!G49+DICIEMBRE!G49</f>
        <v>0</v>
      </c>
      <c r="H49" s="1051">
        <f>+ENERO!H49+FEBRERO!H49+MARZO!H49+ABRIL!H49+MAYO!H49+JUNIO!H49+JULIO!H49+AGOSTO!H49+SEPTIEMBRE!H49+OCTUBRE!H49+NOVIEMBRE!H49+DICIEMBRE!H49</f>
        <v>0</v>
      </c>
      <c r="I49" s="1051">
        <f>+ENERO!I49+FEBRERO!I49+MARZO!I49+ABRIL!I49+MAYO!I49+JUNIO!I49+JULIO!I49+AGOSTO!I49+SEPTIEMBRE!I49+OCTUBRE!I49+NOVIEMBRE!I49+DICIEMBRE!I49</f>
        <v>0</v>
      </c>
      <c r="J49" s="1051">
        <f>+ENERO!J49+FEBRERO!J49+MARZO!J49+ABRIL!J49+MAYO!J49+JUNIO!J49+JULIO!J49+AGOSTO!J49+SEPTIEMBRE!J49+OCTUBRE!J49+NOVIEMBRE!J49+DICIEMBRE!J49</f>
        <v>0</v>
      </c>
      <c r="K49" s="1051">
        <f>+ENERO!K49+FEBRERO!K49+MARZO!K49+ABRIL!K49+MAYO!K49+JUNIO!K49+JULIO!K49+AGOSTO!K49+SEPTIEMBRE!K49+OCTUBRE!K49+NOVIEMBRE!K49+DICIEMBRE!K49</f>
        <v>0</v>
      </c>
      <c r="L49" s="1051">
        <f>+ENERO!L49+FEBRERO!L49+MARZO!L49+ABRIL!L49+MAYO!L49+JUNIO!L49+JULIO!L49+AGOSTO!L49+SEPTIEMBRE!L49+OCTUBRE!L49+NOVIEMBRE!L49+DICIEMBRE!L49</f>
        <v>0</v>
      </c>
      <c r="M49" s="1090" t="s">
        <v>112</v>
      </c>
      <c r="N49" s="1100"/>
      <c r="O49" s="1100"/>
      <c r="P49" s="989"/>
      <c r="Q49" s="989"/>
      <c r="R49" s="989"/>
      <c r="S49" s="989"/>
      <c r="T49" s="989"/>
      <c r="U49" s="989"/>
      <c r="V49" s="1093"/>
      <c r="W49" s="1093"/>
      <c r="X49" s="989"/>
      <c r="Y49" s="989"/>
      <c r="Z49" s="989"/>
      <c r="AA49" s="989"/>
      <c r="AB49" s="989"/>
      <c r="AC49" s="989"/>
      <c r="AD49" s="989"/>
      <c r="AE49" s="989"/>
      <c r="AF49" s="989"/>
      <c r="AG49" s="989"/>
      <c r="AH49" s="989"/>
      <c r="AI49" s="989"/>
      <c r="AJ49" s="989"/>
      <c r="AK49" s="989"/>
      <c r="AL49" s="989"/>
      <c r="AM49" s="989"/>
      <c r="AN49" s="989"/>
      <c r="AO49" s="989"/>
      <c r="AP49" s="989"/>
      <c r="AQ49" s="989"/>
      <c r="AR49" s="989"/>
      <c r="AS49" s="989"/>
      <c r="AT49" s="989"/>
      <c r="AU49" s="989"/>
      <c r="AV49" s="989"/>
      <c r="AW49" s="989"/>
      <c r="AX49" s="989"/>
      <c r="AY49" s="989"/>
      <c r="AZ49" s="989"/>
      <c r="BA49" s="999" t="s">
        <v>113</v>
      </c>
      <c r="BB49" s="999" t="s">
        <v>113</v>
      </c>
      <c r="BC49" s="999" t="s">
        <v>113</v>
      </c>
      <c r="BD49" s="1091">
        <v>0</v>
      </c>
      <c r="BE49" s="1091">
        <v>0</v>
      </c>
      <c r="BF49" s="1091">
        <v>0</v>
      </c>
    </row>
    <row r="50" spans="1:58" x14ac:dyDescent="0.25">
      <c r="A50" s="1162"/>
      <c r="B50" s="160" t="s">
        <v>28</v>
      </c>
      <c r="C50" s="1147">
        <f>+ENERO!C50+FEBRERO!C50+MARZO!C50+ABRIL!C50+MAYO!C50+JUNIO!C50+JULIO!C50+AGOSTO!C50+SEPTIEMBRE!C50+OCTUBRE!C50+NOVIEMBRE!C50+DICIEMBRE!C50</f>
        <v>0</v>
      </c>
      <c r="D50" s="1051">
        <f>+ENERO!D50+FEBRERO!D50+MARZO!D50+ABRIL!D50+MAYO!D50+JUNIO!D50+JULIO!D50+AGOSTO!D50+SEPTIEMBRE!D50+OCTUBRE!D50+NOVIEMBRE!D50+DICIEMBRE!D50</f>
        <v>0</v>
      </c>
      <c r="E50" s="1051">
        <f>+ENERO!E50+FEBRERO!E50+MARZO!E50+ABRIL!E50+MAYO!E50+JUNIO!E50+JULIO!E50+AGOSTO!E50+SEPTIEMBRE!E50+OCTUBRE!E50+NOVIEMBRE!E50+DICIEMBRE!E50</f>
        <v>0</v>
      </c>
      <c r="F50" s="1051">
        <f>+ENERO!F50+FEBRERO!F50+MARZO!F50+ABRIL!F50+MAYO!F50+JUNIO!F50+JULIO!F50+AGOSTO!F50+SEPTIEMBRE!F50+OCTUBRE!F50+NOVIEMBRE!F50+DICIEMBRE!F50</f>
        <v>0</v>
      </c>
      <c r="G50" s="1051">
        <f>+ENERO!G50+FEBRERO!G50+MARZO!G50+ABRIL!G50+MAYO!G50+JUNIO!G50+JULIO!G50+AGOSTO!G50+SEPTIEMBRE!G50+OCTUBRE!G50+NOVIEMBRE!G50+DICIEMBRE!G50</f>
        <v>0</v>
      </c>
      <c r="H50" s="1051">
        <f>+ENERO!H50+FEBRERO!H50+MARZO!H50+ABRIL!H50+MAYO!H50+JUNIO!H50+JULIO!H50+AGOSTO!H50+SEPTIEMBRE!H50+OCTUBRE!H50+NOVIEMBRE!H50+DICIEMBRE!H50</f>
        <v>0</v>
      </c>
      <c r="I50" s="1051">
        <f>+ENERO!I50+FEBRERO!I50+MARZO!I50+ABRIL!I50+MAYO!I50+JUNIO!I50+JULIO!I50+AGOSTO!I50+SEPTIEMBRE!I50+OCTUBRE!I50+NOVIEMBRE!I50+DICIEMBRE!I50</f>
        <v>0</v>
      </c>
      <c r="J50" s="1051">
        <f>+ENERO!J50+FEBRERO!J50+MARZO!J50+ABRIL!J50+MAYO!J50+JUNIO!J50+JULIO!J50+AGOSTO!J50+SEPTIEMBRE!J50+OCTUBRE!J50+NOVIEMBRE!J50+DICIEMBRE!J50</f>
        <v>0</v>
      </c>
      <c r="K50" s="1051">
        <f>+ENERO!K50+FEBRERO!K50+MARZO!K50+ABRIL!K50+MAYO!K50+JUNIO!K50+JULIO!K50+AGOSTO!K50+SEPTIEMBRE!K50+OCTUBRE!K50+NOVIEMBRE!K50+DICIEMBRE!K50</f>
        <v>0</v>
      </c>
      <c r="L50" s="1051">
        <f>+ENERO!L50+FEBRERO!L50+MARZO!L50+ABRIL!L50+MAYO!L50+JUNIO!L50+JULIO!L50+AGOSTO!L50+SEPTIEMBRE!L50+OCTUBRE!L50+NOVIEMBRE!L50+DICIEMBRE!L50</f>
        <v>0</v>
      </c>
      <c r="M50" s="1090" t="s">
        <v>112</v>
      </c>
      <c r="N50" s="1100"/>
      <c r="O50" s="1100"/>
      <c r="P50" s="989"/>
      <c r="Q50" s="989"/>
      <c r="R50" s="989"/>
      <c r="S50" s="989"/>
      <c r="T50" s="989"/>
      <c r="U50" s="989"/>
      <c r="V50" s="1093"/>
      <c r="W50" s="1093"/>
      <c r="X50" s="989"/>
      <c r="Y50" s="989"/>
      <c r="Z50" s="989"/>
      <c r="AA50" s="989"/>
      <c r="AB50" s="989"/>
      <c r="AC50" s="989"/>
      <c r="AD50" s="989"/>
      <c r="AE50" s="989"/>
      <c r="AF50" s="989"/>
      <c r="AG50" s="989"/>
      <c r="AH50" s="989"/>
      <c r="AI50" s="989"/>
      <c r="AJ50" s="989"/>
      <c r="AK50" s="989"/>
      <c r="AL50" s="989"/>
      <c r="AM50" s="989"/>
      <c r="AN50" s="989"/>
      <c r="AO50" s="989"/>
      <c r="AP50" s="989"/>
      <c r="AQ50" s="989"/>
      <c r="AR50" s="989"/>
      <c r="AS50" s="989"/>
      <c r="AT50" s="989"/>
      <c r="AU50" s="989"/>
      <c r="AV50" s="989"/>
      <c r="AW50" s="989"/>
      <c r="AX50" s="989"/>
      <c r="AY50" s="989"/>
      <c r="AZ50" s="989"/>
      <c r="BA50" s="999" t="s">
        <v>113</v>
      </c>
      <c r="BB50" s="999" t="s">
        <v>113</v>
      </c>
      <c r="BC50" s="999" t="s">
        <v>113</v>
      </c>
      <c r="BD50" s="1091">
        <v>0</v>
      </c>
      <c r="BE50" s="1091">
        <v>0</v>
      </c>
      <c r="BF50" s="1091">
        <v>0</v>
      </c>
    </row>
    <row r="51" spans="1:58" x14ac:dyDescent="0.25">
      <c r="A51" s="1161" t="s">
        <v>34</v>
      </c>
      <c r="B51" s="164" t="s">
        <v>20</v>
      </c>
      <c r="C51" s="1147">
        <f>+ENERO!C51+FEBRERO!C51+MARZO!C51+ABRIL!C51+MAYO!C51+JUNIO!C51+JULIO!C51+AGOSTO!C51+SEPTIEMBRE!C51+OCTUBRE!C51+NOVIEMBRE!C51+DICIEMBRE!C51</f>
        <v>0</v>
      </c>
      <c r="D51" s="1051">
        <f>+ENERO!D51+FEBRERO!D51+MARZO!D51+ABRIL!D51+MAYO!D51+JUNIO!D51+JULIO!D51+AGOSTO!D51+SEPTIEMBRE!D51+OCTUBRE!D51+NOVIEMBRE!D51+DICIEMBRE!D51</f>
        <v>0</v>
      </c>
      <c r="E51" s="1051">
        <f>+ENERO!E51+FEBRERO!E51+MARZO!E51+ABRIL!E51+MAYO!E51+JUNIO!E51+JULIO!E51+AGOSTO!E51+SEPTIEMBRE!E51+OCTUBRE!E51+NOVIEMBRE!E51+DICIEMBRE!E51</f>
        <v>0</v>
      </c>
      <c r="F51" s="1051">
        <f>+ENERO!F51+FEBRERO!F51+MARZO!F51+ABRIL!F51+MAYO!F51+JUNIO!F51+JULIO!F51+AGOSTO!F51+SEPTIEMBRE!F51+OCTUBRE!F51+NOVIEMBRE!F51+DICIEMBRE!F51</f>
        <v>0</v>
      </c>
      <c r="G51" s="1051">
        <f>+ENERO!G51+FEBRERO!G51+MARZO!G51+ABRIL!G51+MAYO!G51+JUNIO!G51+JULIO!G51+AGOSTO!G51+SEPTIEMBRE!G51+OCTUBRE!G51+NOVIEMBRE!G51+DICIEMBRE!G51</f>
        <v>0</v>
      </c>
      <c r="H51" s="1051">
        <f>+ENERO!H51+FEBRERO!H51+MARZO!H51+ABRIL!H51+MAYO!H51+JUNIO!H51+JULIO!H51+AGOSTO!H51+SEPTIEMBRE!H51+OCTUBRE!H51+NOVIEMBRE!H51+DICIEMBRE!H51</f>
        <v>0</v>
      </c>
      <c r="I51" s="1051">
        <f>+ENERO!I51+FEBRERO!I51+MARZO!I51+ABRIL!I51+MAYO!I51+JUNIO!I51+JULIO!I51+AGOSTO!I51+SEPTIEMBRE!I51+OCTUBRE!I51+NOVIEMBRE!I51+DICIEMBRE!I51</f>
        <v>0</v>
      </c>
      <c r="J51" s="1051">
        <f>+ENERO!J51+FEBRERO!J51+MARZO!J51+ABRIL!J51+MAYO!J51+JUNIO!J51+JULIO!J51+AGOSTO!J51+SEPTIEMBRE!J51+OCTUBRE!J51+NOVIEMBRE!J51+DICIEMBRE!J51</f>
        <v>0</v>
      </c>
      <c r="K51" s="1051">
        <f>+ENERO!K51+FEBRERO!K51+MARZO!K51+ABRIL!K51+MAYO!K51+JUNIO!K51+JULIO!K51+AGOSTO!K51+SEPTIEMBRE!K51+OCTUBRE!K51+NOVIEMBRE!K51+DICIEMBRE!K51</f>
        <v>0</v>
      </c>
      <c r="L51" s="1051">
        <f>+ENERO!L51+FEBRERO!L51+MARZO!L51+ABRIL!L51+MAYO!L51+JUNIO!L51+JULIO!L51+AGOSTO!L51+SEPTIEMBRE!L51+OCTUBRE!L51+NOVIEMBRE!L51+DICIEMBRE!L51</f>
        <v>0</v>
      </c>
      <c r="M51" s="1090" t="s">
        <v>112</v>
      </c>
      <c r="N51" s="1100"/>
      <c r="O51" s="1100"/>
      <c r="P51" s="989"/>
      <c r="Q51" s="989"/>
      <c r="R51" s="989"/>
      <c r="S51" s="989"/>
      <c r="T51" s="989"/>
      <c r="U51" s="989"/>
      <c r="V51" s="1093"/>
      <c r="W51" s="1093"/>
      <c r="X51" s="989"/>
      <c r="Y51" s="989"/>
      <c r="Z51" s="989"/>
      <c r="AA51" s="989"/>
      <c r="AB51" s="989"/>
      <c r="AC51" s="989"/>
      <c r="AD51" s="989"/>
      <c r="AE51" s="989"/>
      <c r="AF51" s="989"/>
      <c r="AG51" s="989"/>
      <c r="AH51" s="989"/>
      <c r="AI51" s="989"/>
      <c r="AJ51" s="989"/>
      <c r="AK51" s="989"/>
      <c r="AL51" s="989"/>
      <c r="AM51" s="989"/>
      <c r="AN51" s="989"/>
      <c r="AO51" s="989"/>
      <c r="AP51" s="989"/>
      <c r="AQ51" s="989"/>
      <c r="AR51" s="989"/>
      <c r="AS51" s="989"/>
      <c r="AT51" s="989"/>
      <c r="AU51" s="989"/>
      <c r="AV51" s="989"/>
      <c r="AW51" s="989"/>
      <c r="AX51" s="989"/>
      <c r="AY51" s="989"/>
      <c r="AZ51" s="989"/>
      <c r="BA51" s="999" t="s">
        <v>113</v>
      </c>
      <c r="BB51" s="999" t="s">
        <v>113</v>
      </c>
      <c r="BC51" s="999" t="s">
        <v>113</v>
      </c>
      <c r="BD51" s="1091">
        <v>0</v>
      </c>
      <c r="BE51" s="1091">
        <v>0</v>
      </c>
      <c r="BF51" s="1091">
        <v>0</v>
      </c>
    </row>
    <row r="52" spans="1:58" x14ac:dyDescent="0.25">
      <c r="A52" s="1168"/>
      <c r="B52" s="151" t="s">
        <v>21</v>
      </c>
      <c r="C52" s="1147">
        <f>+ENERO!C52+FEBRERO!C52+MARZO!C52+ABRIL!C52+MAYO!C52+JUNIO!C52+JULIO!C52+AGOSTO!C52+SEPTIEMBRE!C52+OCTUBRE!C52+NOVIEMBRE!C52+DICIEMBRE!C52</f>
        <v>0</v>
      </c>
      <c r="D52" s="1051">
        <f>+ENERO!D52+FEBRERO!D52+MARZO!D52+ABRIL!D52+MAYO!D52+JUNIO!D52+JULIO!D52+AGOSTO!D52+SEPTIEMBRE!D52+OCTUBRE!D52+NOVIEMBRE!D52+DICIEMBRE!D52</f>
        <v>0</v>
      </c>
      <c r="E52" s="1051">
        <f>+ENERO!E52+FEBRERO!E52+MARZO!E52+ABRIL!E52+MAYO!E52+JUNIO!E52+JULIO!E52+AGOSTO!E52+SEPTIEMBRE!E52+OCTUBRE!E52+NOVIEMBRE!E52+DICIEMBRE!E52</f>
        <v>0</v>
      </c>
      <c r="F52" s="1051">
        <f>+ENERO!F52+FEBRERO!F52+MARZO!F52+ABRIL!F52+MAYO!F52+JUNIO!F52+JULIO!F52+AGOSTO!F52+SEPTIEMBRE!F52+OCTUBRE!F52+NOVIEMBRE!F52+DICIEMBRE!F52</f>
        <v>0</v>
      </c>
      <c r="G52" s="1051">
        <f>+ENERO!G52+FEBRERO!G52+MARZO!G52+ABRIL!G52+MAYO!G52+JUNIO!G52+JULIO!G52+AGOSTO!G52+SEPTIEMBRE!G52+OCTUBRE!G52+NOVIEMBRE!G52+DICIEMBRE!G52</f>
        <v>0</v>
      </c>
      <c r="H52" s="1051">
        <f>+ENERO!H52+FEBRERO!H52+MARZO!H52+ABRIL!H52+MAYO!H52+JUNIO!H52+JULIO!H52+AGOSTO!H52+SEPTIEMBRE!H52+OCTUBRE!H52+NOVIEMBRE!H52+DICIEMBRE!H52</f>
        <v>0</v>
      </c>
      <c r="I52" s="1051">
        <f>+ENERO!I52+FEBRERO!I52+MARZO!I52+ABRIL!I52+MAYO!I52+JUNIO!I52+JULIO!I52+AGOSTO!I52+SEPTIEMBRE!I52+OCTUBRE!I52+NOVIEMBRE!I52+DICIEMBRE!I52</f>
        <v>0</v>
      </c>
      <c r="J52" s="1051">
        <f>+ENERO!J52+FEBRERO!J52+MARZO!J52+ABRIL!J52+MAYO!J52+JUNIO!J52+JULIO!J52+AGOSTO!J52+SEPTIEMBRE!J52+OCTUBRE!J52+NOVIEMBRE!J52+DICIEMBRE!J52</f>
        <v>0</v>
      </c>
      <c r="K52" s="1051">
        <f>+ENERO!K52+FEBRERO!K52+MARZO!K52+ABRIL!K52+MAYO!K52+JUNIO!K52+JULIO!K52+AGOSTO!K52+SEPTIEMBRE!K52+OCTUBRE!K52+NOVIEMBRE!K52+DICIEMBRE!K52</f>
        <v>0</v>
      </c>
      <c r="L52" s="1051">
        <f>+ENERO!L52+FEBRERO!L52+MARZO!L52+ABRIL!L52+MAYO!L52+JUNIO!L52+JULIO!L52+AGOSTO!L52+SEPTIEMBRE!L52+OCTUBRE!L52+NOVIEMBRE!L52+DICIEMBRE!L52</f>
        <v>0</v>
      </c>
      <c r="M52" s="1090" t="s">
        <v>112</v>
      </c>
      <c r="N52" s="1100"/>
      <c r="O52" s="1100"/>
      <c r="P52" s="989"/>
      <c r="Q52" s="989"/>
      <c r="R52" s="989"/>
      <c r="S52" s="989"/>
      <c r="T52" s="989"/>
      <c r="U52" s="989"/>
      <c r="V52" s="1093"/>
      <c r="W52" s="1093"/>
      <c r="X52" s="989"/>
      <c r="Y52" s="989"/>
      <c r="Z52" s="989"/>
      <c r="AA52" s="989"/>
      <c r="AB52" s="989"/>
      <c r="AC52" s="989"/>
      <c r="AD52" s="989"/>
      <c r="AE52" s="989"/>
      <c r="AF52" s="989"/>
      <c r="AG52" s="989"/>
      <c r="AH52" s="989"/>
      <c r="AI52" s="989"/>
      <c r="AJ52" s="989"/>
      <c r="AK52" s="989"/>
      <c r="AL52" s="989"/>
      <c r="AM52" s="989"/>
      <c r="AN52" s="989"/>
      <c r="AO52" s="989"/>
      <c r="AP52" s="989"/>
      <c r="AQ52" s="989"/>
      <c r="AR52" s="989"/>
      <c r="AS52" s="989"/>
      <c r="AT52" s="989"/>
      <c r="AU52" s="989"/>
      <c r="AV52" s="989"/>
      <c r="AW52" s="989"/>
      <c r="AX52" s="989"/>
      <c r="AY52" s="989"/>
      <c r="AZ52" s="989"/>
      <c r="BA52" s="999" t="s">
        <v>113</v>
      </c>
      <c r="BB52" s="999" t="s">
        <v>113</v>
      </c>
      <c r="BC52" s="999" t="s">
        <v>113</v>
      </c>
      <c r="BD52" s="1091">
        <v>0</v>
      </c>
      <c r="BE52" s="1091">
        <v>0</v>
      </c>
      <c r="BF52" s="1091">
        <v>0</v>
      </c>
    </row>
    <row r="53" spans="1:58" x14ac:dyDescent="0.25">
      <c r="A53" s="1168"/>
      <c r="B53" s="151" t="s">
        <v>22</v>
      </c>
      <c r="C53" s="1147">
        <f>+ENERO!C53+FEBRERO!C53+MARZO!C53+ABRIL!C53+MAYO!C53+JUNIO!C53+JULIO!C53+AGOSTO!C53+SEPTIEMBRE!C53+OCTUBRE!C53+NOVIEMBRE!C53+DICIEMBRE!C53</f>
        <v>6</v>
      </c>
      <c r="D53" s="1051">
        <f>+ENERO!D53+FEBRERO!D53+MARZO!D53+ABRIL!D53+MAYO!D53+JUNIO!D53+JULIO!D53+AGOSTO!D53+SEPTIEMBRE!D53+OCTUBRE!D53+NOVIEMBRE!D53+DICIEMBRE!D53</f>
        <v>0</v>
      </c>
      <c r="E53" s="1051">
        <f>+ENERO!E53+FEBRERO!E53+MARZO!E53+ABRIL!E53+MAYO!E53+JUNIO!E53+JULIO!E53+AGOSTO!E53+SEPTIEMBRE!E53+OCTUBRE!E53+NOVIEMBRE!E53+DICIEMBRE!E53</f>
        <v>0</v>
      </c>
      <c r="F53" s="1051">
        <f>+ENERO!F53+FEBRERO!F53+MARZO!F53+ABRIL!F53+MAYO!F53+JUNIO!F53+JULIO!F53+AGOSTO!F53+SEPTIEMBRE!F53+OCTUBRE!F53+NOVIEMBRE!F53+DICIEMBRE!F53</f>
        <v>0</v>
      </c>
      <c r="G53" s="1051">
        <f>+ENERO!G53+FEBRERO!G53+MARZO!G53+ABRIL!G53+MAYO!G53+JUNIO!G53+JULIO!G53+AGOSTO!G53+SEPTIEMBRE!G53+OCTUBRE!G53+NOVIEMBRE!G53+DICIEMBRE!G53</f>
        <v>4</v>
      </c>
      <c r="H53" s="1051">
        <f>+ENERO!H53+FEBRERO!H53+MARZO!H53+ABRIL!H53+MAYO!H53+JUNIO!H53+JULIO!H53+AGOSTO!H53+SEPTIEMBRE!H53+OCTUBRE!H53+NOVIEMBRE!H53+DICIEMBRE!H53</f>
        <v>2</v>
      </c>
      <c r="I53" s="1051">
        <f>+ENERO!I53+FEBRERO!I53+MARZO!I53+ABRIL!I53+MAYO!I53+JUNIO!I53+JULIO!I53+AGOSTO!I53+SEPTIEMBRE!I53+OCTUBRE!I53+NOVIEMBRE!I53+DICIEMBRE!I53</f>
        <v>0</v>
      </c>
      <c r="J53" s="1051">
        <f>+ENERO!J53+FEBRERO!J53+MARZO!J53+ABRIL!J53+MAYO!J53+JUNIO!J53+JULIO!J53+AGOSTO!J53+SEPTIEMBRE!J53+OCTUBRE!J53+NOVIEMBRE!J53+DICIEMBRE!J53</f>
        <v>0</v>
      </c>
      <c r="K53" s="1051">
        <f>+ENERO!K53+FEBRERO!K53+MARZO!K53+ABRIL!K53+MAYO!K53+JUNIO!K53+JULIO!K53+AGOSTO!K53+SEPTIEMBRE!K53+OCTUBRE!K53+NOVIEMBRE!K53+DICIEMBRE!K53</f>
        <v>6</v>
      </c>
      <c r="L53" s="1051">
        <f>+ENERO!L53+FEBRERO!L53+MARZO!L53+ABRIL!L53+MAYO!L53+JUNIO!L53+JULIO!L53+AGOSTO!L53+SEPTIEMBRE!L53+OCTUBRE!L53+NOVIEMBRE!L53+DICIEMBRE!L53</f>
        <v>0</v>
      </c>
      <c r="M53" s="1090" t="s">
        <v>112</v>
      </c>
      <c r="N53" s="1100"/>
      <c r="O53" s="1100"/>
      <c r="P53" s="989"/>
      <c r="Q53" s="989"/>
      <c r="R53" s="989"/>
      <c r="S53" s="989"/>
      <c r="T53" s="989"/>
      <c r="U53" s="989"/>
      <c r="V53" s="1093"/>
      <c r="W53" s="1093"/>
      <c r="X53" s="989"/>
      <c r="Y53" s="989"/>
      <c r="Z53" s="989"/>
      <c r="AA53" s="989"/>
      <c r="AB53" s="989"/>
      <c r="AC53" s="989"/>
      <c r="AD53" s="989"/>
      <c r="AE53" s="989"/>
      <c r="AF53" s="989"/>
      <c r="AG53" s="989"/>
      <c r="AH53" s="989"/>
      <c r="AI53" s="989"/>
      <c r="AJ53" s="989"/>
      <c r="AK53" s="989"/>
      <c r="AL53" s="989"/>
      <c r="AM53" s="989"/>
      <c r="AN53" s="989"/>
      <c r="AO53" s="989"/>
      <c r="AP53" s="989"/>
      <c r="AQ53" s="989"/>
      <c r="AR53" s="989"/>
      <c r="AS53" s="989"/>
      <c r="AT53" s="989"/>
      <c r="AU53" s="989"/>
      <c r="AV53" s="989"/>
      <c r="AW53" s="989"/>
      <c r="AX53" s="989"/>
      <c r="AY53" s="989"/>
      <c r="AZ53" s="989"/>
      <c r="BA53" s="999" t="s">
        <v>113</v>
      </c>
      <c r="BB53" s="999" t="s">
        <v>113</v>
      </c>
      <c r="BC53" s="999" t="s">
        <v>113</v>
      </c>
      <c r="BD53" s="1091">
        <v>0</v>
      </c>
      <c r="BE53" s="1091">
        <v>0</v>
      </c>
      <c r="BF53" s="1091">
        <v>0</v>
      </c>
    </row>
    <row r="54" spans="1:58" x14ac:dyDescent="0.25">
      <c r="A54" s="1168"/>
      <c r="B54" s="151" t="s">
        <v>24</v>
      </c>
      <c r="C54" s="1147">
        <f>+ENERO!C54+FEBRERO!C54+MARZO!C54+ABRIL!C54+MAYO!C54+JUNIO!C54+JULIO!C54+AGOSTO!C54+SEPTIEMBRE!C54+OCTUBRE!C54+NOVIEMBRE!C54+DICIEMBRE!C54</f>
        <v>0</v>
      </c>
      <c r="D54" s="1051">
        <f>+ENERO!D54+FEBRERO!D54+MARZO!D54+ABRIL!D54+MAYO!D54+JUNIO!D54+JULIO!D54+AGOSTO!D54+SEPTIEMBRE!D54+OCTUBRE!D54+NOVIEMBRE!D54+DICIEMBRE!D54</f>
        <v>0</v>
      </c>
      <c r="E54" s="1051">
        <f>+ENERO!E54+FEBRERO!E54+MARZO!E54+ABRIL!E54+MAYO!E54+JUNIO!E54+JULIO!E54+AGOSTO!E54+SEPTIEMBRE!E54+OCTUBRE!E54+NOVIEMBRE!E54+DICIEMBRE!E54</f>
        <v>0</v>
      </c>
      <c r="F54" s="1051">
        <f>+ENERO!F54+FEBRERO!F54+MARZO!F54+ABRIL!F54+MAYO!F54+JUNIO!F54+JULIO!F54+AGOSTO!F54+SEPTIEMBRE!F54+OCTUBRE!F54+NOVIEMBRE!F54+DICIEMBRE!F54</f>
        <v>0</v>
      </c>
      <c r="G54" s="1051">
        <f>+ENERO!G54+FEBRERO!G54+MARZO!G54+ABRIL!G54+MAYO!G54+JUNIO!G54+JULIO!G54+AGOSTO!G54+SEPTIEMBRE!G54+OCTUBRE!G54+NOVIEMBRE!G54+DICIEMBRE!G54</f>
        <v>0</v>
      </c>
      <c r="H54" s="1051">
        <f>+ENERO!H54+FEBRERO!H54+MARZO!H54+ABRIL!H54+MAYO!H54+JUNIO!H54+JULIO!H54+AGOSTO!H54+SEPTIEMBRE!H54+OCTUBRE!H54+NOVIEMBRE!H54+DICIEMBRE!H54</f>
        <v>0</v>
      </c>
      <c r="I54" s="1051">
        <f>+ENERO!I54+FEBRERO!I54+MARZO!I54+ABRIL!I54+MAYO!I54+JUNIO!I54+JULIO!I54+AGOSTO!I54+SEPTIEMBRE!I54+OCTUBRE!I54+NOVIEMBRE!I54+DICIEMBRE!I54</f>
        <v>0</v>
      </c>
      <c r="J54" s="1051">
        <f>+ENERO!J54+FEBRERO!J54+MARZO!J54+ABRIL!J54+MAYO!J54+JUNIO!J54+JULIO!J54+AGOSTO!J54+SEPTIEMBRE!J54+OCTUBRE!J54+NOVIEMBRE!J54+DICIEMBRE!J54</f>
        <v>0</v>
      </c>
      <c r="K54" s="1051">
        <f>+ENERO!K54+FEBRERO!K54+MARZO!K54+ABRIL!K54+MAYO!K54+JUNIO!K54+JULIO!K54+AGOSTO!K54+SEPTIEMBRE!K54+OCTUBRE!K54+NOVIEMBRE!K54+DICIEMBRE!K54</f>
        <v>0</v>
      </c>
      <c r="L54" s="1051">
        <f>+ENERO!L54+FEBRERO!L54+MARZO!L54+ABRIL!L54+MAYO!L54+JUNIO!L54+JULIO!L54+AGOSTO!L54+SEPTIEMBRE!L54+OCTUBRE!L54+NOVIEMBRE!L54+DICIEMBRE!L54</f>
        <v>0</v>
      </c>
      <c r="M54" s="1090" t="s">
        <v>112</v>
      </c>
      <c r="N54" s="1100"/>
      <c r="O54" s="1100"/>
      <c r="P54" s="989"/>
      <c r="Q54" s="989"/>
      <c r="R54" s="989"/>
      <c r="S54" s="989"/>
      <c r="T54" s="989"/>
      <c r="U54" s="989"/>
      <c r="V54" s="1093"/>
      <c r="W54" s="1093"/>
      <c r="X54" s="989"/>
      <c r="Y54" s="989"/>
      <c r="Z54" s="989"/>
      <c r="AA54" s="989"/>
      <c r="AB54" s="989"/>
      <c r="AC54" s="989"/>
      <c r="AD54" s="989"/>
      <c r="AE54" s="989"/>
      <c r="AF54" s="989"/>
      <c r="AG54" s="989"/>
      <c r="AH54" s="989"/>
      <c r="AI54" s="989"/>
      <c r="AJ54" s="989"/>
      <c r="AK54" s="989"/>
      <c r="AL54" s="989"/>
      <c r="AM54" s="989"/>
      <c r="AN54" s="989"/>
      <c r="AO54" s="989"/>
      <c r="AP54" s="989"/>
      <c r="AQ54" s="989"/>
      <c r="AR54" s="989"/>
      <c r="AS54" s="989"/>
      <c r="AT54" s="989"/>
      <c r="AU54" s="989"/>
      <c r="AV54" s="989"/>
      <c r="AW54" s="989"/>
      <c r="AX54" s="989"/>
      <c r="AY54" s="989"/>
      <c r="AZ54" s="989"/>
      <c r="BA54" s="999" t="s">
        <v>113</v>
      </c>
      <c r="BB54" s="999" t="s">
        <v>113</v>
      </c>
      <c r="BC54" s="999" t="s">
        <v>113</v>
      </c>
      <c r="BD54" s="1091">
        <v>0</v>
      </c>
      <c r="BE54" s="1091">
        <v>0</v>
      </c>
      <c r="BF54" s="1091">
        <v>0</v>
      </c>
    </row>
    <row r="55" spans="1:58" x14ac:dyDescent="0.25">
      <c r="A55" s="1168"/>
      <c r="B55" s="151" t="s">
        <v>25</v>
      </c>
      <c r="C55" s="1147">
        <f>+ENERO!C55+FEBRERO!C55+MARZO!C55+ABRIL!C55+MAYO!C55+JUNIO!C55+JULIO!C55+AGOSTO!C55+SEPTIEMBRE!C55+OCTUBRE!C55+NOVIEMBRE!C55+DICIEMBRE!C55</f>
        <v>0</v>
      </c>
      <c r="D55" s="1051">
        <f>+ENERO!D55+FEBRERO!D55+MARZO!D55+ABRIL!D55+MAYO!D55+JUNIO!D55+JULIO!D55+AGOSTO!D55+SEPTIEMBRE!D55+OCTUBRE!D55+NOVIEMBRE!D55+DICIEMBRE!D55</f>
        <v>0</v>
      </c>
      <c r="E55" s="1051">
        <f>+ENERO!E55+FEBRERO!E55+MARZO!E55+ABRIL!E55+MAYO!E55+JUNIO!E55+JULIO!E55+AGOSTO!E55+SEPTIEMBRE!E55+OCTUBRE!E55+NOVIEMBRE!E55+DICIEMBRE!E55</f>
        <v>0</v>
      </c>
      <c r="F55" s="1051">
        <f>+ENERO!F55+FEBRERO!F55+MARZO!F55+ABRIL!F55+MAYO!F55+JUNIO!F55+JULIO!F55+AGOSTO!F55+SEPTIEMBRE!F55+OCTUBRE!F55+NOVIEMBRE!F55+DICIEMBRE!F55</f>
        <v>0</v>
      </c>
      <c r="G55" s="1051">
        <f>+ENERO!G55+FEBRERO!G55+MARZO!G55+ABRIL!G55+MAYO!G55+JUNIO!G55+JULIO!G55+AGOSTO!G55+SEPTIEMBRE!G55+OCTUBRE!G55+NOVIEMBRE!G55+DICIEMBRE!G55</f>
        <v>0</v>
      </c>
      <c r="H55" s="1051">
        <f>+ENERO!H55+FEBRERO!H55+MARZO!H55+ABRIL!H55+MAYO!H55+JUNIO!H55+JULIO!H55+AGOSTO!H55+SEPTIEMBRE!H55+OCTUBRE!H55+NOVIEMBRE!H55+DICIEMBRE!H55</f>
        <v>0</v>
      </c>
      <c r="I55" s="1051">
        <f>+ENERO!I55+FEBRERO!I55+MARZO!I55+ABRIL!I55+MAYO!I55+JUNIO!I55+JULIO!I55+AGOSTO!I55+SEPTIEMBRE!I55+OCTUBRE!I55+NOVIEMBRE!I55+DICIEMBRE!I55</f>
        <v>0</v>
      </c>
      <c r="J55" s="1051">
        <f>+ENERO!J55+FEBRERO!J55+MARZO!J55+ABRIL!J55+MAYO!J55+JUNIO!J55+JULIO!J55+AGOSTO!J55+SEPTIEMBRE!J55+OCTUBRE!J55+NOVIEMBRE!J55+DICIEMBRE!J55</f>
        <v>0</v>
      </c>
      <c r="K55" s="1051">
        <f>+ENERO!K55+FEBRERO!K55+MARZO!K55+ABRIL!K55+MAYO!K55+JUNIO!K55+JULIO!K55+AGOSTO!K55+SEPTIEMBRE!K55+OCTUBRE!K55+NOVIEMBRE!K55+DICIEMBRE!K55</f>
        <v>0</v>
      </c>
      <c r="L55" s="1051">
        <f>+ENERO!L55+FEBRERO!L55+MARZO!L55+ABRIL!L55+MAYO!L55+JUNIO!L55+JULIO!L55+AGOSTO!L55+SEPTIEMBRE!L55+OCTUBRE!L55+NOVIEMBRE!L55+DICIEMBRE!L55</f>
        <v>0</v>
      </c>
      <c r="M55" s="1090" t="s">
        <v>112</v>
      </c>
      <c r="N55" s="1100"/>
      <c r="O55" s="1100"/>
      <c r="P55" s="989"/>
      <c r="Q55" s="989"/>
      <c r="R55" s="989"/>
      <c r="S55" s="989"/>
      <c r="T55" s="989"/>
      <c r="U55" s="989"/>
      <c r="V55" s="1093"/>
      <c r="W55" s="1093"/>
      <c r="X55" s="989"/>
      <c r="Y55" s="989"/>
      <c r="Z55" s="989"/>
      <c r="AA55" s="989"/>
      <c r="AB55" s="989"/>
      <c r="AC55" s="989"/>
      <c r="AD55" s="989"/>
      <c r="AE55" s="989"/>
      <c r="AF55" s="989"/>
      <c r="AG55" s="989"/>
      <c r="AH55" s="989"/>
      <c r="AI55" s="989"/>
      <c r="AJ55" s="989"/>
      <c r="AK55" s="989"/>
      <c r="AL55" s="989"/>
      <c r="AM55" s="989"/>
      <c r="AN55" s="989"/>
      <c r="AO55" s="989"/>
      <c r="AP55" s="989"/>
      <c r="AQ55" s="989"/>
      <c r="AR55" s="989"/>
      <c r="AS55" s="989"/>
      <c r="AT55" s="989"/>
      <c r="AU55" s="989"/>
      <c r="AV55" s="989"/>
      <c r="AW55" s="989"/>
      <c r="AX55" s="989"/>
      <c r="AY55" s="989"/>
      <c r="AZ55" s="989"/>
      <c r="BA55" s="999" t="s">
        <v>113</v>
      </c>
      <c r="BB55" s="999" t="s">
        <v>113</v>
      </c>
      <c r="BC55" s="999" t="s">
        <v>113</v>
      </c>
      <c r="BD55" s="1091">
        <v>0</v>
      </c>
      <c r="BE55" s="1091">
        <v>0</v>
      </c>
      <c r="BF55" s="1091">
        <v>0</v>
      </c>
    </row>
    <row r="56" spans="1:58" x14ac:dyDescent="0.25">
      <c r="A56" s="1162"/>
      <c r="B56" s="160" t="s">
        <v>28</v>
      </c>
      <c r="C56" s="1147">
        <f>+ENERO!C56+FEBRERO!C56+MARZO!C56+ABRIL!C56+MAYO!C56+JUNIO!C56+JULIO!C56+AGOSTO!C56+SEPTIEMBRE!C56+OCTUBRE!C56+NOVIEMBRE!C56+DICIEMBRE!C56</f>
        <v>0</v>
      </c>
      <c r="D56" s="1051">
        <f>+ENERO!D56+FEBRERO!D56+MARZO!D56+ABRIL!D56+MAYO!D56+JUNIO!D56+JULIO!D56+AGOSTO!D56+SEPTIEMBRE!D56+OCTUBRE!D56+NOVIEMBRE!D56+DICIEMBRE!D56</f>
        <v>0</v>
      </c>
      <c r="E56" s="1051">
        <f>+ENERO!E56+FEBRERO!E56+MARZO!E56+ABRIL!E56+MAYO!E56+JUNIO!E56+JULIO!E56+AGOSTO!E56+SEPTIEMBRE!E56+OCTUBRE!E56+NOVIEMBRE!E56+DICIEMBRE!E56</f>
        <v>0</v>
      </c>
      <c r="F56" s="1051">
        <f>+ENERO!F56+FEBRERO!F56+MARZO!F56+ABRIL!F56+MAYO!F56+JUNIO!F56+JULIO!F56+AGOSTO!F56+SEPTIEMBRE!F56+OCTUBRE!F56+NOVIEMBRE!F56+DICIEMBRE!F56</f>
        <v>0</v>
      </c>
      <c r="G56" s="1051">
        <f>+ENERO!G56+FEBRERO!G56+MARZO!G56+ABRIL!G56+MAYO!G56+JUNIO!G56+JULIO!G56+AGOSTO!G56+SEPTIEMBRE!G56+OCTUBRE!G56+NOVIEMBRE!G56+DICIEMBRE!G56</f>
        <v>0</v>
      </c>
      <c r="H56" s="1051">
        <f>+ENERO!H56+FEBRERO!H56+MARZO!H56+ABRIL!H56+MAYO!H56+JUNIO!H56+JULIO!H56+AGOSTO!H56+SEPTIEMBRE!H56+OCTUBRE!H56+NOVIEMBRE!H56+DICIEMBRE!H56</f>
        <v>0</v>
      </c>
      <c r="I56" s="1051">
        <f>+ENERO!I56+FEBRERO!I56+MARZO!I56+ABRIL!I56+MAYO!I56+JUNIO!I56+JULIO!I56+AGOSTO!I56+SEPTIEMBRE!I56+OCTUBRE!I56+NOVIEMBRE!I56+DICIEMBRE!I56</f>
        <v>0</v>
      </c>
      <c r="J56" s="1051">
        <f>+ENERO!J56+FEBRERO!J56+MARZO!J56+ABRIL!J56+MAYO!J56+JUNIO!J56+JULIO!J56+AGOSTO!J56+SEPTIEMBRE!J56+OCTUBRE!J56+NOVIEMBRE!J56+DICIEMBRE!J56</f>
        <v>0</v>
      </c>
      <c r="K56" s="1051">
        <f>+ENERO!K56+FEBRERO!K56+MARZO!K56+ABRIL!K56+MAYO!K56+JUNIO!K56+JULIO!K56+AGOSTO!K56+SEPTIEMBRE!K56+OCTUBRE!K56+NOVIEMBRE!K56+DICIEMBRE!K56</f>
        <v>0</v>
      </c>
      <c r="L56" s="1051">
        <f>+ENERO!L56+FEBRERO!L56+MARZO!L56+ABRIL!L56+MAYO!L56+JUNIO!L56+JULIO!L56+AGOSTO!L56+SEPTIEMBRE!L56+OCTUBRE!L56+NOVIEMBRE!L56+DICIEMBRE!L56</f>
        <v>0</v>
      </c>
      <c r="M56" s="1090" t="s">
        <v>112</v>
      </c>
      <c r="N56" s="1100"/>
      <c r="O56" s="1100"/>
      <c r="P56" s="989"/>
      <c r="Q56" s="989"/>
      <c r="R56" s="989"/>
      <c r="S56" s="989"/>
      <c r="T56" s="989"/>
      <c r="U56" s="989"/>
      <c r="V56" s="1093"/>
      <c r="W56" s="1093"/>
      <c r="X56" s="989"/>
      <c r="Y56" s="989"/>
      <c r="Z56" s="989"/>
      <c r="AA56" s="989"/>
      <c r="AB56" s="989"/>
      <c r="AC56" s="989"/>
      <c r="AD56" s="989"/>
      <c r="AE56" s="989"/>
      <c r="AF56" s="989"/>
      <c r="AG56" s="989"/>
      <c r="AH56" s="989"/>
      <c r="AI56" s="989"/>
      <c r="AJ56" s="989"/>
      <c r="AK56" s="989"/>
      <c r="AL56" s="989"/>
      <c r="AM56" s="989"/>
      <c r="AN56" s="989"/>
      <c r="AO56" s="989"/>
      <c r="AP56" s="989"/>
      <c r="AQ56" s="989"/>
      <c r="AR56" s="989"/>
      <c r="AS56" s="989"/>
      <c r="AT56" s="989"/>
      <c r="AU56" s="989"/>
      <c r="AV56" s="989"/>
      <c r="AW56" s="989"/>
      <c r="AX56" s="989"/>
      <c r="AY56" s="989"/>
      <c r="AZ56" s="989"/>
      <c r="BA56" s="999" t="s">
        <v>113</v>
      </c>
      <c r="BB56" s="999" t="s">
        <v>113</v>
      </c>
      <c r="BC56" s="999" t="s">
        <v>113</v>
      </c>
      <c r="BD56" s="1091">
        <v>0</v>
      </c>
      <c r="BE56" s="1091">
        <v>0</v>
      </c>
      <c r="BF56" s="1091">
        <v>0</v>
      </c>
    </row>
    <row r="57" spans="1:58" x14ac:dyDescent="0.25">
      <c r="A57" s="1161" t="s">
        <v>35</v>
      </c>
      <c r="B57" s="164" t="s">
        <v>36</v>
      </c>
      <c r="C57" s="1147">
        <f>+ENERO!C57+FEBRERO!C57+MARZO!C57+ABRIL!C57+MAYO!C57+JUNIO!C57+JULIO!C57+AGOSTO!C57+SEPTIEMBRE!C57+OCTUBRE!C57+NOVIEMBRE!C57+DICIEMBRE!C57</f>
        <v>0</v>
      </c>
      <c r="D57" s="1051">
        <f>+ENERO!D57+FEBRERO!D57+MARZO!D57+ABRIL!D57+MAYO!D57+JUNIO!D57+JULIO!D57+AGOSTO!D57+SEPTIEMBRE!D57+OCTUBRE!D57+NOVIEMBRE!D57+DICIEMBRE!D57</f>
        <v>0</v>
      </c>
      <c r="E57" s="1051">
        <f>+ENERO!E57+FEBRERO!E57+MARZO!E57+ABRIL!E57+MAYO!E57+JUNIO!E57+JULIO!E57+AGOSTO!E57+SEPTIEMBRE!E57+OCTUBRE!E57+NOVIEMBRE!E57+DICIEMBRE!E57</f>
        <v>0</v>
      </c>
      <c r="F57" s="1051">
        <f>+ENERO!F57+FEBRERO!F57+MARZO!F57+ABRIL!F57+MAYO!F57+JUNIO!F57+JULIO!F57+AGOSTO!F57+SEPTIEMBRE!F57+OCTUBRE!F57+NOVIEMBRE!F57+DICIEMBRE!F57</f>
        <v>0</v>
      </c>
      <c r="G57" s="1051">
        <f>+ENERO!G57+FEBRERO!G57+MARZO!G57+ABRIL!G57+MAYO!G57+JUNIO!G57+JULIO!G57+AGOSTO!G57+SEPTIEMBRE!G57+OCTUBRE!G57+NOVIEMBRE!G57+DICIEMBRE!G57</f>
        <v>0</v>
      </c>
      <c r="H57" s="1051">
        <f>+ENERO!H57+FEBRERO!H57+MARZO!H57+ABRIL!H57+MAYO!H57+JUNIO!H57+JULIO!H57+AGOSTO!H57+SEPTIEMBRE!H57+OCTUBRE!H57+NOVIEMBRE!H57+DICIEMBRE!H57</f>
        <v>0</v>
      </c>
      <c r="I57" s="1051">
        <f>+ENERO!I57+FEBRERO!I57+MARZO!I57+ABRIL!I57+MAYO!I57+JUNIO!I57+JULIO!I57+AGOSTO!I57+SEPTIEMBRE!I57+OCTUBRE!I57+NOVIEMBRE!I57+DICIEMBRE!I57</f>
        <v>0</v>
      </c>
      <c r="J57" s="1051">
        <f>+ENERO!J57+FEBRERO!J57+MARZO!J57+ABRIL!J57+MAYO!J57+JUNIO!J57+JULIO!J57+AGOSTO!J57+SEPTIEMBRE!J57+OCTUBRE!J57+NOVIEMBRE!J57+DICIEMBRE!J57</f>
        <v>0</v>
      </c>
      <c r="K57" s="1051">
        <f>+ENERO!K57+FEBRERO!K57+MARZO!K57+ABRIL!K57+MAYO!K57+JUNIO!K57+JULIO!K57+AGOSTO!K57+SEPTIEMBRE!K57+OCTUBRE!K57+NOVIEMBRE!K57+DICIEMBRE!K57</f>
        <v>0</v>
      </c>
      <c r="L57" s="1051">
        <f>+ENERO!L57+FEBRERO!L57+MARZO!L57+ABRIL!L57+MAYO!L57+JUNIO!L57+JULIO!L57+AGOSTO!L57+SEPTIEMBRE!L57+OCTUBRE!L57+NOVIEMBRE!L57+DICIEMBRE!L57</f>
        <v>0</v>
      </c>
      <c r="M57" s="1090" t="s">
        <v>113</v>
      </c>
      <c r="N57" s="1100"/>
      <c r="O57" s="1100"/>
      <c r="P57" s="989"/>
      <c r="Q57" s="989"/>
      <c r="R57" s="989"/>
      <c r="S57" s="989"/>
      <c r="T57" s="989"/>
      <c r="U57" s="989"/>
      <c r="V57" s="1093"/>
      <c r="W57" s="1093"/>
      <c r="X57" s="989"/>
      <c r="Y57" s="989"/>
      <c r="Z57" s="989"/>
      <c r="AA57" s="989"/>
      <c r="AB57" s="989"/>
      <c r="AC57" s="989"/>
      <c r="AD57" s="989"/>
      <c r="AE57" s="989"/>
      <c r="AF57" s="989"/>
      <c r="AG57" s="989"/>
      <c r="AH57" s="989"/>
      <c r="AI57" s="989"/>
      <c r="AJ57" s="989"/>
      <c r="AK57" s="989"/>
      <c r="AL57" s="989"/>
      <c r="AM57" s="989"/>
      <c r="AN57" s="989"/>
      <c r="AO57" s="989"/>
      <c r="AP57" s="989"/>
      <c r="AQ57" s="989"/>
      <c r="AR57" s="989"/>
      <c r="AS57" s="989"/>
      <c r="AT57" s="989"/>
      <c r="AU57" s="989"/>
      <c r="AV57" s="989"/>
      <c r="AW57" s="989"/>
      <c r="AX57" s="989"/>
      <c r="AY57" s="989"/>
      <c r="AZ57" s="989"/>
      <c r="BA57" s="991"/>
      <c r="BB57" s="999" t="s">
        <v>113</v>
      </c>
      <c r="BC57" s="999" t="s">
        <v>113</v>
      </c>
      <c r="BD57" s="982"/>
      <c r="BE57" s="1091">
        <v>0</v>
      </c>
      <c r="BF57" s="1091">
        <v>0</v>
      </c>
    </row>
    <row r="58" spans="1:58" x14ac:dyDescent="0.25">
      <c r="A58" s="1168"/>
      <c r="B58" s="156" t="s">
        <v>37</v>
      </c>
      <c r="C58" s="1147">
        <f>+ENERO!C58+FEBRERO!C58+MARZO!C58+ABRIL!C58+MAYO!C58+JUNIO!C58+JULIO!C58+AGOSTO!C58+SEPTIEMBRE!C58+OCTUBRE!C58+NOVIEMBRE!C58+DICIEMBRE!C58</f>
        <v>44</v>
      </c>
      <c r="D58" s="1051">
        <f>+ENERO!D58+FEBRERO!D58+MARZO!D58+ABRIL!D58+MAYO!D58+JUNIO!D58+JULIO!D58+AGOSTO!D58+SEPTIEMBRE!D58+OCTUBRE!D58+NOVIEMBRE!D58+DICIEMBRE!D58</f>
        <v>0</v>
      </c>
      <c r="E58" s="1051">
        <f>+ENERO!E58+FEBRERO!E58+MARZO!E58+ABRIL!E58+MAYO!E58+JUNIO!E58+JULIO!E58+AGOSTO!E58+SEPTIEMBRE!E58+OCTUBRE!E58+NOVIEMBRE!E58+DICIEMBRE!E58</f>
        <v>2</v>
      </c>
      <c r="F58" s="1051">
        <f>+ENERO!F58+FEBRERO!F58+MARZO!F58+ABRIL!F58+MAYO!F58+JUNIO!F58+JULIO!F58+AGOSTO!F58+SEPTIEMBRE!F58+OCTUBRE!F58+NOVIEMBRE!F58+DICIEMBRE!F58</f>
        <v>15</v>
      </c>
      <c r="G58" s="1051">
        <f>+ENERO!G58+FEBRERO!G58+MARZO!G58+ABRIL!G58+MAYO!G58+JUNIO!G58+JULIO!G58+AGOSTO!G58+SEPTIEMBRE!G58+OCTUBRE!G58+NOVIEMBRE!G58+DICIEMBRE!G58</f>
        <v>8</v>
      </c>
      <c r="H58" s="1051">
        <f>+ENERO!H58+FEBRERO!H58+MARZO!H58+ABRIL!H58+MAYO!H58+JUNIO!H58+JULIO!H58+AGOSTO!H58+SEPTIEMBRE!H58+OCTUBRE!H58+NOVIEMBRE!H58+DICIEMBRE!H58</f>
        <v>19</v>
      </c>
      <c r="I58" s="1051">
        <f>+ENERO!I58+FEBRERO!I58+MARZO!I58+ABRIL!I58+MAYO!I58+JUNIO!I58+JULIO!I58+AGOSTO!I58+SEPTIEMBRE!I58+OCTUBRE!I58+NOVIEMBRE!I58+DICIEMBRE!I58</f>
        <v>0</v>
      </c>
      <c r="J58" s="1051">
        <f>+ENERO!J58+FEBRERO!J58+MARZO!J58+ABRIL!J58+MAYO!J58+JUNIO!J58+JULIO!J58+AGOSTO!J58+SEPTIEMBRE!J58+OCTUBRE!J58+NOVIEMBRE!J58+DICIEMBRE!J58</f>
        <v>0</v>
      </c>
      <c r="K58" s="1051">
        <f>+ENERO!K58+FEBRERO!K58+MARZO!K58+ABRIL!K58+MAYO!K58+JUNIO!K58+JULIO!K58+AGOSTO!K58+SEPTIEMBRE!K58+OCTUBRE!K58+NOVIEMBRE!K58+DICIEMBRE!K58</f>
        <v>0</v>
      </c>
      <c r="L58" s="1051">
        <f>+ENERO!L58+FEBRERO!L58+MARZO!L58+ABRIL!L58+MAYO!L58+JUNIO!L58+JULIO!L58+AGOSTO!L58+SEPTIEMBRE!L58+OCTUBRE!L58+NOVIEMBRE!L58+DICIEMBRE!L58</f>
        <v>27</v>
      </c>
      <c r="M58" s="1090" t="s">
        <v>113</v>
      </c>
      <c r="N58" s="1100"/>
      <c r="O58" s="1100"/>
      <c r="P58" s="989"/>
      <c r="Q58" s="989"/>
      <c r="R58" s="989"/>
      <c r="S58" s="989"/>
      <c r="T58" s="989"/>
      <c r="U58" s="989"/>
      <c r="V58" s="1093"/>
      <c r="W58" s="1093"/>
      <c r="X58" s="989"/>
      <c r="Y58" s="989"/>
      <c r="Z58" s="989"/>
      <c r="AA58" s="989"/>
      <c r="AB58" s="989"/>
      <c r="AC58" s="989"/>
      <c r="AD58" s="989"/>
      <c r="AE58" s="989"/>
      <c r="AF58" s="989"/>
      <c r="AG58" s="989"/>
      <c r="AH58" s="989"/>
      <c r="AI58" s="989"/>
      <c r="AJ58" s="989"/>
      <c r="AK58" s="989"/>
      <c r="AL58" s="989"/>
      <c r="AM58" s="989"/>
      <c r="AN58" s="989"/>
      <c r="AO58" s="989"/>
      <c r="AP58" s="989"/>
      <c r="AQ58" s="989"/>
      <c r="AR58" s="989"/>
      <c r="AS58" s="989"/>
      <c r="AT58" s="989"/>
      <c r="AU58" s="989"/>
      <c r="AV58" s="989"/>
      <c r="AW58" s="989"/>
      <c r="AX58" s="989"/>
      <c r="AY58" s="989"/>
      <c r="AZ58" s="989"/>
      <c r="BA58" s="991"/>
      <c r="BB58" s="999" t="s">
        <v>113</v>
      </c>
      <c r="BC58" s="999" t="s">
        <v>113</v>
      </c>
      <c r="BD58" s="982"/>
      <c r="BE58" s="1091">
        <v>0</v>
      </c>
      <c r="BF58" s="1091">
        <v>0</v>
      </c>
    </row>
    <row r="59" spans="1:58" x14ac:dyDescent="0.25">
      <c r="A59" s="1168"/>
      <c r="B59" s="156" t="s">
        <v>38</v>
      </c>
      <c r="C59" s="1147">
        <f>+ENERO!C59+FEBRERO!C59+MARZO!C59+ABRIL!C59+MAYO!C59+JUNIO!C59+JULIO!C59+AGOSTO!C59+SEPTIEMBRE!C59+OCTUBRE!C59+NOVIEMBRE!C59+DICIEMBRE!C59</f>
        <v>0</v>
      </c>
      <c r="D59" s="1051">
        <f>+ENERO!D59+FEBRERO!D59+MARZO!D59+ABRIL!D59+MAYO!D59+JUNIO!D59+JULIO!D59+AGOSTO!D59+SEPTIEMBRE!D59+OCTUBRE!D59+NOVIEMBRE!D59+DICIEMBRE!D59</f>
        <v>0</v>
      </c>
      <c r="E59" s="1051">
        <f>+ENERO!E59+FEBRERO!E59+MARZO!E59+ABRIL!E59+MAYO!E59+JUNIO!E59+JULIO!E59+AGOSTO!E59+SEPTIEMBRE!E59+OCTUBRE!E59+NOVIEMBRE!E59+DICIEMBRE!E59</f>
        <v>0</v>
      </c>
      <c r="F59" s="1051">
        <f>+ENERO!F59+FEBRERO!F59+MARZO!F59+ABRIL!F59+MAYO!F59+JUNIO!F59+JULIO!F59+AGOSTO!F59+SEPTIEMBRE!F59+OCTUBRE!F59+NOVIEMBRE!F59+DICIEMBRE!F59</f>
        <v>0</v>
      </c>
      <c r="G59" s="1051">
        <f>+ENERO!G59+FEBRERO!G59+MARZO!G59+ABRIL!G59+MAYO!G59+JUNIO!G59+JULIO!G59+AGOSTO!G59+SEPTIEMBRE!G59+OCTUBRE!G59+NOVIEMBRE!G59+DICIEMBRE!G59</f>
        <v>0</v>
      </c>
      <c r="H59" s="1051">
        <f>+ENERO!H59+FEBRERO!H59+MARZO!H59+ABRIL!H59+MAYO!H59+JUNIO!H59+JULIO!H59+AGOSTO!H59+SEPTIEMBRE!H59+OCTUBRE!H59+NOVIEMBRE!H59+DICIEMBRE!H59</f>
        <v>0</v>
      </c>
      <c r="I59" s="1051">
        <f>+ENERO!I59+FEBRERO!I59+MARZO!I59+ABRIL!I59+MAYO!I59+JUNIO!I59+JULIO!I59+AGOSTO!I59+SEPTIEMBRE!I59+OCTUBRE!I59+NOVIEMBRE!I59+DICIEMBRE!I59</f>
        <v>0</v>
      </c>
      <c r="J59" s="1051">
        <f>+ENERO!J59+FEBRERO!J59+MARZO!J59+ABRIL!J59+MAYO!J59+JUNIO!J59+JULIO!J59+AGOSTO!J59+SEPTIEMBRE!J59+OCTUBRE!J59+NOVIEMBRE!J59+DICIEMBRE!J59</f>
        <v>0</v>
      </c>
      <c r="K59" s="1051">
        <f>+ENERO!K59+FEBRERO!K59+MARZO!K59+ABRIL!K59+MAYO!K59+JUNIO!K59+JULIO!K59+AGOSTO!K59+SEPTIEMBRE!K59+OCTUBRE!K59+NOVIEMBRE!K59+DICIEMBRE!K59</f>
        <v>0</v>
      </c>
      <c r="L59" s="1051">
        <f>+ENERO!L59+FEBRERO!L59+MARZO!L59+ABRIL!L59+MAYO!L59+JUNIO!L59+JULIO!L59+AGOSTO!L59+SEPTIEMBRE!L59+OCTUBRE!L59+NOVIEMBRE!L59+DICIEMBRE!L59</f>
        <v>0</v>
      </c>
      <c r="M59" s="1090" t="s">
        <v>113</v>
      </c>
      <c r="N59" s="1100"/>
      <c r="O59" s="1100"/>
      <c r="P59" s="989"/>
      <c r="Q59" s="989"/>
      <c r="R59" s="989"/>
      <c r="S59" s="989"/>
      <c r="T59" s="989"/>
      <c r="U59" s="989"/>
      <c r="V59" s="1093"/>
      <c r="W59" s="1093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91"/>
      <c r="BB59" s="999" t="s">
        <v>113</v>
      </c>
      <c r="BC59" s="999" t="s">
        <v>113</v>
      </c>
      <c r="BD59" s="982"/>
      <c r="BE59" s="1091">
        <v>0</v>
      </c>
      <c r="BF59" s="1091">
        <v>0</v>
      </c>
    </row>
    <row r="60" spans="1:58" x14ac:dyDescent="0.25">
      <c r="A60" s="1168"/>
      <c r="B60" s="151" t="s">
        <v>39</v>
      </c>
      <c r="C60" s="1147">
        <f>+ENERO!C60+FEBRERO!C60+MARZO!C60+ABRIL!C60+MAYO!C60+JUNIO!C60+JULIO!C60+AGOSTO!C60+SEPTIEMBRE!C60+OCTUBRE!C60+NOVIEMBRE!C60+DICIEMBRE!C60</f>
        <v>32</v>
      </c>
      <c r="D60" s="1051">
        <f>+ENERO!D60+FEBRERO!D60+MARZO!D60+ABRIL!D60+MAYO!D60+JUNIO!D60+JULIO!D60+AGOSTO!D60+SEPTIEMBRE!D60+OCTUBRE!D60+NOVIEMBRE!D60+DICIEMBRE!D60</f>
        <v>0</v>
      </c>
      <c r="E60" s="1051">
        <f>+ENERO!E60+FEBRERO!E60+MARZO!E60+ABRIL!E60+MAYO!E60+JUNIO!E60+JULIO!E60+AGOSTO!E60+SEPTIEMBRE!E60+OCTUBRE!E60+NOVIEMBRE!E60+DICIEMBRE!E60</f>
        <v>2</v>
      </c>
      <c r="F60" s="1051">
        <f>+ENERO!F60+FEBRERO!F60+MARZO!F60+ABRIL!F60+MAYO!F60+JUNIO!F60+JULIO!F60+AGOSTO!F60+SEPTIEMBRE!F60+OCTUBRE!F60+NOVIEMBRE!F60+DICIEMBRE!F60</f>
        <v>8</v>
      </c>
      <c r="G60" s="1051">
        <f>+ENERO!G60+FEBRERO!G60+MARZO!G60+ABRIL!G60+MAYO!G60+JUNIO!G60+JULIO!G60+AGOSTO!G60+SEPTIEMBRE!G60+OCTUBRE!G60+NOVIEMBRE!G60+DICIEMBRE!G60</f>
        <v>4</v>
      </c>
      <c r="H60" s="1051">
        <f>+ENERO!H60+FEBRERO!H60+MARZO!H60+ABRIL!H60+MAYO!H60+JUNIO!H60+JULIO!H60+AGOSTO!H60+SEPTIEMBRE!H60+OCTUBRE!H60+NOVIEMBRE!H60+DICIEMBRE!H60</f>
        <v>18</v>
      </c>
      <c r="I60" s="1051">
        <f>+ENERO!I60+FEBRERO!I60+MARZO!I60+ABRIL!I60+MAYO!I60+JUNIO!I60+JULIO!I60+AGOSTO!I60+SEPTIEMBRE!I60+OCTUBRE!I60+NOVIEMBRE!I60+DICIEMBRE!I60</f>
        <v>0</v>
      </c>
      <c r="J60" s="1051">
        <f>+ENERO!J60+FEBRERO!J60+MARZO!J60+ABRIL!J60+MAYO!J60+JUNIO!J60+JULIO!J60+AGOSTO!J60+SEPTIEMBRE!J60+OCTUBRE!J60+NOVIEMBRE!J60+DICIEMBRE!J60</f>
        <v>0</v>
      </c>
      <c r="K60" s="1051">
        <f>+ENERO!K60+FEBRERO!K60+MARZO!K60+ABRIL!K60+MAYO!K60+JUNIO!K60+JULIO!K60+AGOSTO!K60+SEPTIEMBRE!K60+OCTUBRE!K60+NOVIEMBRE!K60+DICIEMBRE!K60</f>
        <v>0</v>
      </c>
      <c r="L60" s="1051">
        <f>+ENERO!L60+FEBRERO!L60+MARZO!L60+ABRIL!L60+MAYO!L60+JUNIO!L60+JULIO!L60+AGOSTO!L60+SEPTIEMBRE!L60+OCTUBRE!L60+NOVIEMBRE!L60+DICIEMBRE!L60</f>
        <v>23</v>
      </c>
      <c r="M60" s="1090" t="s">
        <v>113</v>
      </c>
      <c r="N60" s="1100"/>
      <c r="O60" s="1100"/>
      <c r="P60" s="989"/>
      <c r="Q60" s="989"/>
      <c r="R60" s="989"/>
      <c r="S60" s="989"/>
      <c r="T60" s="989"/>
      <c r="U60" s="989"/>
      <c r="V60" s="1093"/>
      <c r="W60" s="1093"/>
      <c r="X60" s="989"/>
      <c r="Y60" s="989"/>
      <c r="Z60" s="989"/>
      <c r="AA60" s="989"/>
      <c r="AB60" s="989"/>
      <c r="AC60" s="989"/>
      <c r="AD60" s="989"/>
      <c r="AE60" s="989"/>
      <c r="AF60" s="989"/>
      <c r="AG60" s="989"/>
      <c r="AH60" s="989"/>
      <c r="AI60" s="989"/>
      <c r="AJ60" s="989"/>
      <c r="AK60" s="989"/>
      <c r="AL60" s="989"/>
      <c r="AM60" s="989"/>
      <c r="AN60" s="989"/>
      <c r="AO60" s="989"/>
      <c r="AP60" s="989"/>
      <c r="AQ60" s="989"/>
      <c r="AR60" s="989"/>
      <c r="AS60" s="989"/>
      <c r="AT60" s="989"/>
      <c r="AU60" s="989"/>
      <c r="AV60" s="989"/>
      <c r="AW60" s="989"/>
      <c r="AX60" s="989"/>
      <c r="AY60" s="989"/>
      <c r="AZ60" s="989"/>
      <c r="BA60" s="991"/>
      <c r="BB60" s="999" t="s">
        <v>113</v>
      </c>
      <c r="BC60" s="999" t="s">
        <v>113</v>
      </c>
      <c r="BD60" s="982"/>
      <c r="BE60" s="1091">
        <v>0</v>
      </c>
      <c r="BF60" s="1091">
        <v>0</v>
      </c>
    </row>
    <row r="61" spans="1:58" x14ac:dyDescent="0.25">
      <c r="A61" s="1161" t="s">
        <v>40</v>
      </c>
      <c r="B61" s="164" t="s">
        <v>20</v>
      </c>
      <c r="C61" s="1147">
        <f>+ENERO!C61+FEBRERO!C61+MARZO!C61+ABRIL!C61+MAYO!C61+JUNIO!C61+JULIO!C61+AGOSTO!C61+SEPTIEMBRE!C61+OCTUBRE!C61+NOVIEMBRE!C61+DICIEMBRE!C61</f>
        <v>0</v>
      </c>
      <c r="D61" s="1051">
        <f>+ENERO!D61+FEBRERO!D61+MARZO!D61+ABRIL!D61+MAYO!D61+JUNIO!D61+JULIO!D61+AGOSTO!D61+SEPTIEMBRE!D61+OCTUBRE!D61+NOVIEMBRE!D61+DICIEMBRE!D61</f>
        <v>0</v>
      </c>
      <c r="E61" s="1051">
        <f>+ENERO!E61+FEBRERO!E61+MARZO!E61+ABRIL!E61+MAYO!E61+JUNIO!E61+JULIO!E61+AGOSTO!E61+SEPTIEMBRE!E61+OCTUBRE!E61+NOVIEMBRE!E61+DICIEMBRE!E61</f>
        <v>0</v>
      </c>
      <c r="F61" s="1051">
        <f>+ENERO!F61+FEBRERO!F61+MARZO!F61+ABRIL!F61+MAYO!F61+JUNIO!F61+JULIO!F61+AGOSTO!F61+SEPTIEMBRE!F61+OCTUBRE!F61+NOVIEMBRE!F61+DICIEMBRE!F61</f>
        <v>0</v>
      </c>
      <c r="G61" s="1051">
        <f>+ENERO!G61+FEBRERO!G61+MARZO!G61+ABRIL!G61+MAYO!G61+JUNIO!G61+JULIO!G61+AGOSTO!G61+SEPTIEMBRE!G61+OCTUBRE!G61+NOVIEMBRE!G61+DICIEMBRE!G61</f>
        <v>0</v>
      </c>
      <c r="H61" s="1051">
        <f>+ENERO!H61+FEBRERO!H61+MARZO!H61+ABRIL!H61+MAYO!H61+JUNIO!H61+JULIO!H61+AGOSTO!H61+SEPTIEMBRE!H61+OCTUBRE!H61+NOVIEMBRE!H61+DICIEMBRE!H61</f>
        <v>0</v>
      </c>
      <c r="I61" s="1051">
        <f>+ENERO!I61+FEBRERO!I61+MARZO!I61+ABRIL!I61+MAYO!I61+JUNIO!I61+JULIO!I61+AGOSTO!I61+SEPTIEMBRE!I61+OCTUBRE!I61+NOVIEMBRE!I61+DICIEMBRE!I61</f>
        <v>0</v>
      </c>
      <c r="J61" s="1051">
        <f>+ENERO!J61+FEBRERO!J61+MARZO!J61+ABRIL!J61+MAYO!J61+JUNIO!J61+JULIO!J61+AGOSTO!J61+SEPTIEMBRE!J61+OCTUBRE!J61+NOVIEMBRE!J61+DICIEMBRE!J61</f>
        <v>0</v>
      </c>
      <c r="K61" s="1051">
        <f>+ENERO!K61+FEBRERO!K61+MARZO!K61+ABRIL!K61+MAYO!K61+JUNIO!K61+JULIO!K61+AGOSTO!K61+SEPTIEMBRE!K61+OCTUBRE!K61+NOVIEMBRE!K61+DICIEMBRE!K61</f>
        <v>0</v>
      </c>
      <c r="L61" s="1051">
        <f>+ENERO!L61+FEBRERO!L61+MARZO!L61+ABRIL!L61+MAYO!L61+JUNIO!L61+JULIO!L61+AGOSTO!L61+SEPTIEMBRE!L61+OCTUBRE!L61+NOVIEMBRE!L61+DICIEMBRE!L61</f>
        <v>0</v>
      </c>
      <c r="M61" s="1090" t="s">
        <v>112</v>
      </c>
      <c r="N61" s="1100"/>
      <c r="O61" s="1100"/>
      <c r="P61" s="989"/>
      <c r="Q61" s="989"/>
      <c r="R61" s="989"/>
      <c r="S61" s="989"/>
      <c r="T61" s="989"/>
      <c r="U61" s="989"/>
      <c r="V61" s="1093"/>
      <c r="W61" s="1093"/>
      <c r="X61" s="989"/>
      <c r="Y61" s="989"/>
      <c r="Z61" s="989"/>
      <c r="AA61" s="989"/>
      <c r="AB61" s="989"/>
      <c r="AC61" s="989"/>
      <c r="AD61" s="989"/>
      <c r="AE61" s="989"/>
      <c r="AF61" s="989"/>
      <c r="AG61" s="989"/>
      <c r="AH61" s="989"/>
      <c r="AI61" s="989"/>
      <c r="AJ61" s="989"/>
      <c r="AK61" s="989"/>
      <c r="AL61" s="989"/>
      <c r="AM61" s="989"/>
      <c r="AN61" s="989"/>
      <c r="AO61" s="989"/>
      <c r="AP61" s="989"/>
      <c r="AQ61" s="989"/>
      <c r="AR61" s="989"/>
      <c r="AS61" s="989"/>
      <c r="AT61" s="989"/>
      <c r="AU61" s="989"/>
      <c r="AV61" s="989"/>
      <c r="AW61" s="989"/>
      <c r="AX61" s="989"/>
      <c r="AY61" s="989"/>
      <c r="AZ61" s="989"/>
      <c r="BA61" s="999" t="s">
        <v>113</v>
      </c>
      <c r="BB61" s="999" t="s">
        <v>113</v>
      </c>
      <c r="BC61" s="999" t="s">
        <v>113</v>
      </c>
      <c r="BD61" s="1091">
        <v>0</v>
      </c>
      <c r="BE61" s="1091">
        <v>0</v>
      </c>
      <c r="BF61" s="1091">
        <v>0</v>
      </c>
    </row>
    <row r="62" spans="1:58" x14ac:dyDescent="0.25">
      <c r="A62" s="1168"/>
      <c r="B62" s="151" t="s">
        <v>21</v>
      </c>
      <c r="C62" s="1147">
        <f>+ENERO!C62+FEBRERO!C62+MARZO!C62+ABRIL!C62+MAYO!C62+JUNIO!C62+JULIO!C62+AGOSTO!C62+SEPTIEMBRE!C62+OCTUBRE!C62+NOVIEMBRE!C62+DICIEMBRE!C62</f>
        <v>0</v>
      </c>
      <c r="D62" s="1051">
        <f>+ENERO!D62+FEBRERO!D62+MARZO!D62+ABRIL!D62+MAYO!D62+JUNIO!D62+JULIO!D62+AGOSTO!D62+SEPTIEMBRE!D62+OCTUBRE!D62+NOVIEMBRE!D62+DICIEMBRE!D62</f>
        <v>0</v>
      </c>
      <c r="E62" s="1051">
        <f>+ENERO!E62+FEBRERO!E62+MARZO!E62+ABRIL!E62+MAYO!E62+JUNIO!E62+JULIO!E62+AGOSTO!E62+SEPTIEMBRE!E62+OCTUBRE!E62+NOVIEMBRE!E62+DICIEMBRE!E62</f>
        <v>0</v>
      </c>
      <c r="F62" s="1051">
        <f>+ENERO!F62+FEBRERO!F62+MARZO!F62+ABRIL!F62+MAYO!F62+JUNIO!F62+JULIO!F62+AGOSTO!F62+SEPTIEMBRE!F62+OCTUBRE!F62+NOVIEMBRE!F62+DICIEMBRE!F62</f>
        <v>0</v>
      </c>
      <c r="G62" s="1051">
        <f>+ENERO!G62+FEBRERO!G62+MARZO!G62+ABRIL!G62+MAYO!G62+JUNIO!G62+JULIO!G62+AGOSTO!G62+SEPTIEMBRE!G62+OCTUBRE!G62+NOVIEMBRE!G62+DICIEMBRE!G62</f>
        <v>0</v>
      </c>
      <c r="H62" s="1051">
        <f>+ENERO!H62+FEBRERO!H62+MARZO!H62+ABRIL!H62+MAYO!H62+JUNIO!H62+JULIO!H62+AGOSTO!H62+SEPTIEMBRE!H62+OCTUBRE!H62+NOVIEMBRE!H62+DICIEMBRE!H62</f>
        <v>0</v>
      </c>
      <c r="I62" s="1051">
        <f>+ENERO!I62+FEBRERO!I62+MARZO!I62+ABRIL!I62+MAYO!I62+JUNIO!I62+JULIO!I62+AGOSTO!I62+SEPTIEMBRE!I62+OCTUBRE!I62+NOVIEMBRE!I62+DICIEMBRE!I62</f>
        <v>0</v>
      </c>
      <c r="J62" s="1051">
        <f>+ENERO!J62+FEBRERO!J62+MARZO!J62+ABRIL!J62+MAYO!J62+JUNIO!J62+JULIO!J62+AGOSTO!J62+SEPTIEMBRE!J62+OCTUBRE!J62+NOVIEMBRE!J62+DICIEMBRE!J62</f>
        <v>0</v>
      </c>
      <c r="K62" s="1051">
        <f>+ENERO!K62+FEBRERO!K62+MARZO!K62+ABRIL!K62+MAYO!K62+JUNIO!K62+JULIO!K62+AGOSTO!K62+SEPTIEMBRE!K62+OCTUBRE!K62+NOVIEMBRE!K62+DICIEMBRE!K62</f>
        <v>0</v>
      </c>
      <c r="L62" s="1051">
        <f>+ENERO!L62+FEBRERO!L62+MARZO!L62+ABRIL!L62+MAYO!L62+JUNIO!L62+JULIO!L62+AGOSTO!L62+SEPTIEMBRE!L62+OCTUBRE!L62+NOVIEMBRE!L62+DICIEMBRE!L62</f>
        <v>0</v>
      </c>
      <c r="M62" s="1090" t="s">
        <v>112</v>
      </c>
      <c r="N62" s="1100"/>
      <c r="O62" s="1100"/>
      <c r="P62" s="989"/>
      <c r="Q62" s="989"/>
      <c r="R62" s="989"/>
      <c r="S62" s="989"/>
      <c r="T62" s="989"/>
      <c r="U62" s="989"/>
      <c r="V62" s="1093"/>
      <c r="W62" s="1093"/>
      <c r="X62" s="989"/>
      <c r="Y62" s="989"/>
      <c r="Z62" s="989"/>
      <c r="AA62" s="989"/>
      <c r="AB62" s="989"/>
      <c r="AC62" s="989"/>
      <c r="AD62" s="989"/>
      <c r="AE62" s="989"/>
      <c r="AF62" s="989"/>
      <c r="AG62" s="989"/>
      <c r="AH62" s="989"/>
      <c r="AI62" s="989"/>
      <c r="AJ62" s="989"/>
      <c r="AK62" s="989"/>
      <c r="AL62" s="989"/>
      <c r="AM62" s="989"/>
      <c r="AN62" s="989"/>
      <c r="AO62" s="989"/>
      <c r="AP62" s="989"/>
      <c r="AQ62" s="989"/>
      <c r="AR62" s="989"/>
      <c r="AS62" s="989"/>
      <c r="AT62" s="989"/>
      <c r="AU62" s="989"/>
      <c r="AV62" s="989"/>
      <c r="AW62" s="989"/>
      <c r="AX62" s="989"/>
      <c r="AY62" s="989"/>
      <c r="AZ62" s="989"/>
      <c r="BA62" s="999" t="s">
        <v>113</v>
      </c>
      <c r="BB62" s="999" t="s">
        <v>113</v>
      </c>
      <c r="BC62" s="999" t="s">
        <v>113</v>
      </c>
      <c r="BD62" s="1091">
        <v>0</v>
      </c>
      <c r="BE62" s="1091">
        <v>0</v>
      </c>
      <c r="BF62" s="1091">
        <v>0</v>
      </c>
    </row>
    <row r="63" spans="1:58" x14ac:dyDescent="0.25">
      <c r="A63" s="1168"/>
      <c r="B63" s="151" t="s">
        <v>22</v>
      </c>
      <c r="C63" s="1147">
        <f>+ENERO!C63+FEBRERO!C63+MARZO!C63+ABRIL!C63+MAYO!C63+JUNIO!C63+JULIO!C63+AGOSTO!C63+SEPTIEMBRE!C63+OCTUBRE!C63+NOVIEMBRE!C63+DICIEMBRE!C63</f>
        <v>0</v>
      </c>
      <c r="D63" s="1051">
        <f>+ENERO!D63+FEBRERO!D63+MARZO!D63+ABRIL!D63+MAYO!D63+JUNIO!D63+JULIO!D63+AGOSTO!D63+SEPTIEMBRE!D63+OCTUBRE!D63+NOVIEMBRE!D63+DICIEMBRE!D63</f>
        <v>0</v>
      </c>
      <c r="E63" s="1051">
        <f>+ENERO!E63+FEBRERO!E63+MARZO!E63+ABRIL!E63+MAYO!E63+JUNIO!E63+JULIO!E63+AGOSTO!E63+SEPTIEMBRE!E63+OCTUBRE!E63+NOVIEMBRE!E63+DICIEMBRE!E63</f>
        <v>0</v>
      </c>
      <c r="F63" s="1051">
        <f>+ENERO!F63+FEBRERO!F63+MARZO!F63+ABRIL!F63+MAYO!F63+JUNIO!F63+JULIO!F63+AGOSTO!F63+SEPTIEMBRE!F63+OCTUBRE!F63+NOVIEMBRE!F63+DICIEMBRE!F63</f>
        <v>0</v>
      </c>
      <c r="G63" s="1051">
        <f>+ENERO!G63+FEBRERO!G63+MARZO!G63+ABRIL!G63+MAYO!G63+JUNIO!G63+JULIO!G63+AGOSTO!G63+SEPTIEMBRE!G63+OCTUBRE!G63+NOVIEMBRE!G63+DICIEMBRE!G63</f>
        <v>0</v>
      </c>
      <c r="H63" s="1051">
        <f>+ENERO!H63+FEBRERO!H63+MARZO!H63+ABRIL!H63+MAYO!H63+JUNIO!H63+JULIO!H63+AGOSTO!H63+SEPTIEMBRE!H63+OCTUBRE!H63+NOVIEMBRE!H63+DICIEMBRE!H63</f>
        <v>0</v>
      </c>
      <c r="I63" s="1051">
        <f>+ENERO!I63+FEBRERO!I63+MARZO!I63+ABRIL!I63+MAYO!I63+JUNIO!I63+JULIO!I63+AGOSTO!I63+SEPTIEMBRE!I63+OCTUBRE!I63+NOVIEMBRE!I63+DICIEMBRE!I63</f>
        <v>0</v>
      </c>
      <c r="J63" s="1051">
        <f>+ENERO!J63+FEBRERO!J63+MARZO!J63+ABRIL!J63+MAYO!J63+JUNIO!J63+JULIO!J63+AGOSTO!J63+SEPTIEMBRE!J63+OCTUBRE!J63+NOVIEMBRE!J63+DICIEMBRE!J63</f>
        <v>0</v>
      </c>
      <c r="K63" s="1051">
        <f>+ENERO!K63+FEBRERO!K63+MARZO!K63+ABRIL!K63+MAYO!K63+JUNIO!K63+JULIO!K63+AGOSTO!K63+SEPTIEMBRE!K63+OCTUBRE!K63+NOVIEMBRE!K63+DICIEMBRE!K63</f>
        <v>0</v>
      </c>
      <c r="L63" s="1051">
        <f>+ENERO!L63+FEBRERO!L63+MARZO!L63+ABRIL!L63+MAYO!L63+JUNIO!L63+JULIO!L63+AGOSTO!L63+SEPTIEMBRE!L63+OCTUBRE!L63+NOVIEMBRE!L63+DICIEMBRE!L63</f>
        <v>0</v>
      </c>
      <c r="M63" s="1090" t="s">
        <v>112</v>
      </c>
      <c r="N63" s="1100"/>
      <c r="O63" s="1100"/>
      <c r="P63" s="989"/>
      <c r="Q63" s="989"/>
      <c r="R63" s="989"/>
      <c r="S63" s="989"/>
      <c r="T63" s="989"/>
      <c r="U63" s="989"/>
      <c r="V63" s="1093"/>
      <c r="W63" s="1093"/>
      <c r="X63" s="989"/>
      <c r="Y63" s="989"/>
      <c r="Z63" s="989"/>
      <c r="AA63" s="989"/>
      <c r="AB63" s="989"/>
      <c r="AC63" s="989"/>
      <c r="AD63" s="989"/>
      <c r="AE63" s="989"/>
      <c r="AF63" s="989"/>
      <c r="AG63" s="989"/>
      <c r="AH63" s="989"/>
      <c r="AI63" s="989"/>
      <c r="AJ63" s="989"/>
      <c r="AK63" s="989"/>
      <c r="AL63" s="989"/>
      <c r="AM63" s="989"/>
      <c r="AN63" s="989"/>
      <c r="AO63" s="989"/>
      <c r="AP63" s="989"/>
      <c r="AQ63" s="989"/>
      <c r="AR63" s="989"/>
      <c r="AS63" s="989"/>
      <c r="AT63" s="989"/>
      <c r="AU63" s="989"/>
      <c r="AV63" s="989"/>
      <c r="AW63" s="989"/>
      <c r="AX63" s="989"/>
      <c r="AY63" s="989"/>
      <c r="AZ63" s="989"/>
      <c r="BA63" s="999" t="s">
        <v>113</v>
      </c>
      <c r="BB63" s="999" t="s">
        <v>113</v>
      </c>
      <c r="BC63" s="999" t="s">
        <v>113</v>
      </c>
      <c r="BD63" s="1091">
        <v>0</v>
      </c>
      <c r="BE63" s="1091">
        <v>0</v>
      </c>
      <c r="BF63" s="1091">
        <v>0</v>
      </c>
    </row>
    <row r="64" spans="1:58" x14ac:dyDescent="0.25">
      <c r="A64" s="1168"/>
      <c r="B64" s="151" t="s">
        <v>24</v>
      </c>
      <c r="C64" s="1147">
        <f>+ENERO!C64+FEBRERO!C64+MARZO!C64+ABRIL!C64+MAYO!C64+JUNIO!C64+JULIO!C64+AGOSTO!C64+SEPTIEMBRE!C64+OCTUBRE!C64+NOVIEMBRE!C64+DICIEMBRE!C64</f>
        <v>0</v>
      </c>
      <c r="D64" s="1051">
        <f>+ENERO!D64+FEBRERO!D64+MARZO!D64+ABRIL!D64+MAYO!D64+JUNIO!D64+JULIO!D64+AGOSTO!D64+SEPTIEMBRE!D64+OCTUBRE!D64+NOVIEMBRE!D64+DICIEMBRE!D64</f>
        <v>0</v>
      </c>
      <c r="E64" s="1051">
        <f>+ENERO!E64+FEBRERO!E64+MARZO!E64+ABRIL!E64+MAYO!E64+JUNIO!E64+JULIO!E64+AGOSTO!E64+SEPTIEMBRE!E64+OCTUBRE!E64+NOVIEMBRE!E64+DICIEMBRE!E64</f>
        <v>0</v>
      </c>
      <c r="F64" s="1051">
        <f>+ENERO!F64+FEBRERO!F64+MARZO!F64+ABRIL!F64+MAYO!F64+JUNIO!F64+JULIO!F64+AGOSTO!F64+SEPTIEMBRE!F64+OCTUBRE!F64+NOVIEMBRE!F64+DICIEMBRE!F64</f>
        <v>0</v>
      </c>
      <c r="G64" s="1051">
        <f>+ENERO!G64+FEBRERO!G64+MARZO!G64+ABRIL!G64+MAYO!G64+JUNIO!G64+JULIO!G64+AGOSTO!G64+SEPTIEMBRE!G64+OCTUBRE!G64+NOVIEMBRE!G64+DICIEMBRE!G64</f>
        <v>0</v>
      </c>
      <c r="H64" s="1051">
        <f>+ENERO!H64+FEBRERO!H64+MARZO!H64+ABRIL!H64+MAYO!H64+JUNIO!H64+JULIO!H64+AGOSTO!H64+SEPTIEMBRE!H64+OCTUBRE!H64+NOVIEMBRE!H64+DICIEMBRE!H64</f>
        <v>0</v>
      </c>
      <c r="I64" s="1051">
        <f>+ENERO!I64+FEBRERO!I64+MARZO!I64+ABRIL!I64+MAYO!I64+JUNIO!I64+JULIO!I64+AGOSTO!I64+SEPTIEMBRE!I64+OCTUBRE!I64+NOVIEMBRE!I64+DICIEMBRE!I64</f>
        <v>0</v>
      </c>
      <c r="J64" s="1051">
        <f>+ENERO!J64+FEBRERO!J64+MARZO!J64+ABRIL!J64+MAYO!J64+JUNIO!J64+JULIO!J64+AGOSTO!J64+SEPTIEMBRE!J64+OCTUBRE!J64+NOVIEMBRE!J64+DICIEMBRE!J64</f>
        <v>0</v>
      </c>
      <c r="K64" s="1051">
        <f>+ENERO!K64+FEBRERO!K64+MARZO!K64+ABRIL!K64+MAYO!K64+JUNIO!K64+JULIO!K64+AGOSTO!K64+SEPTIEMBRE!K64+OCTUBRE!K64+NOVIEMBRE!K64+DICIEMBRE!K64</f>
        <v>0</v>
      </c>
      <c r="L64" s="1051">
        <f>+ENERO!L64+FEBRERO!L64+MARZO!L64+ABRIL!L64+MAYO!L64+JUNIO!L64+JULIO!L64+AGOSTO!L64+SEPTIEMBRE!L64+OCTUBRE!L64+NOVIEMBRE!L64+DICIEMBRE!L64</f>
        <v>0</v>
      </c>
      <c r="M64" s="1090" t="s">
        <v>112</v>
      </c>
      <c r="N64" s="1100"/>
      <c r="O64" s="1100"/>
      <c r="P64" s="989"/>
      <c r="Q64" s="989"/>
      <c r="R64" s="989"/>
      <c r="S64" s="989"/>
      <c r="T64" s="989"/>
      <c r="U64" s="989"/>
      <c r="V64" s="1093"/>
      <c r="W64" s="1093"/>
      <c r="X64" s="989"/>
      <c r="Y64" s="989"/>
      <c r="Z64" s="989"/>
      <c r="AA64" s="989"/>
      <c r="AB64" s="989"/>
      <c r="AC64" s="989"/>
      <c r="AD64" s="989"/>
      <c r="AE64" s="989"/>
      <c r="AF64" s="989"/>
      <c r="AG64" s="989"/>
      <c r="AH64" s="989"/>
      <c r="AI64" s="989"/>
      <c r="AJ64" s="989"/>
      <c r="AK64" s="989"/>
      <c r="AL64" s="989"/>
      <c r="AM64" s="989"/>
      <c r="AN64" s="989"/>
      <c r="AO64" s="989"/>
      <c r="AP64" s="989"/>
      <c r="AQ64" s="989"/>
      <c r="AR64" s="989"/>
      <c r="AS64" s="989"/>
      <c r="AT64" s="989"/>
      <c r="AU64" s="989"/>
      <c r="AV64" s="989"/>
      <c r="AW64" s="989"/>
      <c r="AX64" s="989"/>
      <c r="AY64" s="989"/>
      <c r="AZ64" s="989"/>
      <c r="BA64" s="999" t="s">
        <v>113</v>
      </c>
      <c r="BB64" s="999" t="s">
        <v>113</v>
      </c>
      <c r="BC64" s="999" t="s">
        <v>113</v>
      </c>
      <c r="BD64" s="1091">
        <v>0</v>
      </c>
      <c r="BE64" s="1091">
        <v>0</v>
      </c>
      <c r="BF64" s="1091">
        <v>0</v>
      </c>
    </row>
    <row r="65" spans="1:58" x14ac:dyDescent="0.25">
      <c r="A65" s="1168"/>
      <c r="B65" s="151" t="s">
        <v>25</v>
      </c>
      <c r="C65" s="1147">
        <f>+ENERO!C65+FEBRERO!C65+MARZO!C65+ABRIL!C65+MAYO!C65+JUNIO!C65+JULIO!C65+AGOSTO!C65+SEPTIEMBRE!C65+OCTUBRE!C65+NOVIEMBRE!C65+DICIEMBRE!C65</f>
        <v>0</v>
      </c>
      <c r="D65" s="1051">
        <f>+ENERO!D65+FEBRERO!D65+MARZO!D65+ABRIL!D65+MAYO!D65+JUNIO!D65+JULIO!D65+AGOSTO!D65+SEPTIEMBRE!D65+OCTUBRE!D65+NOVIEMBRE!D65+DICIEMBRE!D65</f>
        <v>0</v>
      </c>
      <c r="E65" s="1051">
        <f>+ENERO!E65+FEBRERO!E65+MARZO!E65+ABRIL!E65+MAYO!E65+JUNIO!E65+JULIO!E65+AGOSTO!E65+SEPTIEMBRE!E65+OCTUBRE!E65+NOVIEMBRE!E65+DICIEMBRE!E65</f>
        <v>0</v>
      </c>
      <c r="F65" s="1051">
        <f>+ENERO!F65+FEBRERO!F65+MARZO!F65+ABRIL!F65+MAYO!F65+JUNIO!F65+JULIO!F65+AGOSTO!F65+SEPTIEMBRE!F65+OCTUBRE!F65+NOVIEMBRE!F65+DICIEMBRE!F65</f>
        <v>0</v>
      </c>
      <c r="G65" s="1051">
        <f>+ENERO!G65+FEBRERO!G65+MARZO!G65+ABRIL!G65+MAYO!G65+JUNIO!G65+JULIO!G65+AGOSTO!G65+SEPTIEMBRE!G65+OCTUBRE!G65+NOVIEMBRE!G65+DICIEMBRE!G65</f>
        <v>0</v>
      </c>
      <c r="H65" s="1051">
        <f>+ENERO!H65+FEBRERO!H65+MARZO!H65+ABRIL!H65+MAYO!H65+JUNIO!H65+JULIO!H65+AGOSTO!H65+SEPTIEMBRE!H65+OCTUBRE!H65+NOVIEMBRE!H65+DICIEMBRE!H65</f>
        <v>0</v>
      </c>
      <c r="I65" s="1051">
        <f>+ENERO!I65+FEBRERO!I65+MARZO!I65+ABRIL!I65+MAYO!I65+JUNIO!I65+JULIO!I65+AGOSTO!I65+SEPTIEMBRE!I65+OCTUBRE!I65+NOVIEMBRE!I65+DICIEMBRE!I65</f>
        <v>0</v>
      </c>
      <c r="J65" s="1051">
        <f>+ENERO!J65+FEBRERO!J65+MARZO!J65+ABRIL!J65+MAYO!J65+JUNIO!J65+JULIO!J65+AGOSTO!J65+SEPTIEMBRE!J65+OCTUBRE!J65+NOVIEMBRE!J65+DICIEMBRE!J65</f>
        <v>0</v>
      </c>
      <c r="K65" s="1051">
        <f>+ENERO!K65+FEBRERO!K65+MARZO!K65+ABRIL!K65+MAYO!K65+JUNIO!K65+JULIO!K65+AGOSTO!K65+SEPTIEMBRE!K65+OCTUBRE!K65+NOVIEMBRE!K65+DICIEMBRE!K65</f>
        <v>0</v>
      </c>
      <c r="L65" s="1051">
        <f>+ENERO!L65+FEBRERO!L65+MARZO!L65+ABRIL!L65+MAYO!L65+JUNIO!L65+JULIO!L65+AGOSTO!L65+SEPTIEMBRE!L65+OCTUBRE!L65+NOVIEMBRE!L65+DICIEMBRE!L65</f>
        <v>0</v>
      </c>
      <c r="M65" s="1090" t="s">
        <v>112</v>
      </c>
      <c r="N65" s="1100"/>
      <c r="O65" s="1100"/>
      <c r="P65" s="989"/>
      <c r="Q65" s="989"/>
      <c r="R65" s="989"/>
      <c r="S65" s="989"/>
      <c r="T65" s="989"/>
      <c r="U65" s="989"/>
      <c r="V65" s="1093"/>
      <c r="W65" s="1093"/>
      <c r="X65" s="989"/>
      <c r="Y65" s="989"/>
      <c r="Z65" s="989"/>
      <c r="AA65" s="989"/>
      <c r="AB65" s="989"/>
      <c r="AC65" s="989"/>
      <c r="AD65" s="989"/>
      <c r="AE65" s="989"/>
      <c r="AF65" s="989"/>
      <c r="AG65" s="989"/>
      <c r="AH65" s="989"/>
      <c r="AI65" s="989"/>
      <c r="AJ65" s="989"/>
      <c r="AK65" s="989"/>
      <c r="AL65" s="989"/>
      <c r="AM65" s="989"/>
      <c r="AN65" s="989"/>
      <c r="AO65" s="989"/>
      <c r="AP65" s="989"/>
      <c r="AQ65" s="989"/>
      <c r="AR65" s="989"/>
      <c r="AS65" s="989"/>
      <c r="AT65" s="989"/>
      <c r="AU65" s="989"/>
      <c r="AV65" s="989"/>
      <c r="AW65" s="989"/>
      <c r="AX65" s="989"/>
      <c r="AY65" s="989"/>
      <c r="AZ65" s="989"/>
      <c r="BA65" s="999" t="s">
        <v>113</v>
      </c>
      <c r="BB65" s="999" t="s">
        <v>113</v>
      </c>
      <c r="BC65" s="999" t="s">
        <v>113</v>
      </c>
      <c r="BD65" s="1091">
        <v>0</v>
      </c>
      <c r="BE65" s="1091">
        <v>0</v>
      </c>
      <c r="BF65" s="1091">
        <v>0</v>
      </c>
    </row>
    <row r="66" spans="1:58" x14ac:dyDescent="0.25">
      <c r="A66" s="1168"/>
      <c r="B66" s="151" t="s">
        <v>27</v>
      </c>
      <c r="C66" s="1147">
        <f>+ENERO!C66+FEBRERO!C66+MARZO!C66+ABRIL!C66+MAYO!C66+JUNIO!C66+JULIO!C66+AGOSTO!C66+SEPTIEMBRE!C66+OCTUBRE!C66+NOVIEMBRE!C66+DICIEMBRE!C66</f>
        <v>0</v>
      </c>
      <c r="D66" s="1051">
        <f>+ENERO!D66+FEBRERO!D66+MARZO!D66+ABRIL!D66+MAYO!D66+JUNIO!D66+JULIO!D66+AGOSTO!D66+SEPTIEMBRE!D66+OCTUBRE!D66+NOVIEMBRE!D66+DICIEMBRE!D66</f>
        <v>0</v>
      </c>
      <c r="E66" s="1051">
        <f>+ENERO!E66+FEBRERO!E66+MARZO!E66+ABRIL!E66+MAYO!E66+JUNIO!E66+JULIO!E66+AGOSTO!E66+SEPTIEMBRE!E66+OCTUBRE!E66+NOVIEMBRE!E66+DICIEMBRE!E66</f>
        <v>0</v>
      </c>
      <c r="F66" s="1051">
        <f>+ENERO!F66+FEBRERO!F66+MARZO!F66+ABRIL!F66+MAYO!F66+JUNIO!F66+JULIO!F66+AGOSTO!F66+SEPTIEMBRE!F66+OCTUBRE!F66+NOVIEMBRE!F66+DICIEMBRE!F66</f>
        <v>0</v>
      </c>
      <c r="G66" s="1051">
        <f>+ENERO!G66+FEBRERO!G66+MARZO!G66+ABRIL!G66+MAYO!G66+JUNIO!G66+JULIO!G66+AGOSTO!G66+SEPTIEMBRE!G66+OCTUBRE!G66+NOVIEMBRE!G66+DICIEMBRE!G66</f>
        <v>0</v>
      </c>
      <c r="H66" s="1051">
        <f>+ENERO!H66+FEBRERO!H66+MARZO!H66+ABRIL!H66+MAYO!H66+JUNIO!H66+JULIO!H66+AGOSTO!H66+SEPTIEMBRE!H66+OCTUBRE!H66+NOVIEMBRE!H66+DICIEMBRE!H66</f>
        <v>0</v>
      </c>
      <c r="I66" s="1051">
        <f>+ENERO!I66+FEBRERO!I66+MARZO!I66+ABRIL!I66+MAYO!I66+JUNIO!I66+JULIO!I66+AGOSTO!I66+SEPTIEMBRE!I66+OCTUBRE!I66+NOVIEMBRE!I66+DICIEMBRE!I66</f>
        <v>0</v>
      </c>
      <c r="J66" s="1051">
        <f>+ENERO!J66+FEBRERO!J66+MARZO!J66+ABRIL!J66+MAYO!J66+JUNIO!J66+JULIO!J66+AGOSTO!J66+SEPTIEMBRE!J66+OCTUBRE!J66+NOVIEMBRE!J66+DICIEMBRE!J66</f>
        <v>0</v>
      </c>
      <c r="K66" s="1051">
        <f>+ENERO!K66+FEBRERO!K66+MARZO!K66+ABRIL!K66+MAYO!K66+JUNIO!K66+JULIO!K66+AGOSTO!K66+SEPTIEMBRE!K66+OCTUBRE!K66+NOVIEMBRE!K66+DICIEMBRE!K66</f>
        <v>0</v>
      </c>
      <c r="L66" s="1051">
        <f>+ENERO!L66+FEBRERO!L66+MARZO!L66+ABRIL!L66+MAYO!L66+JUNIO!L66+JULIO!L66+AGOSTO!L66+SEPTIEMBRE!L66+OCTUBRE!L66+NOVIEMBRE!L66+DICIEMBRE!L66</f>
        <v>0</v>
      </c>
      <c r="M66" s="1090" t="s">
        <v>112</v>
      </c>
      <c r="N66" s="1100"/>
      <c r="O66" s="1100"/>
      <c r="P66" s="989"/>
      <c r="Q66" s="989"/>
      <c r="R66" s="989"/>
      <c r="S66" s="989"/>
      <c r="T66" s="989"/>
      <c r="U66" s="989"/>
      <c r="V66" s="1093"/>
      <c r="W66" s="1093"/>
      <c r="X66" s="989"/>
      <c r="Y66" s="989"/>
      <c r="Z66" s="989"/>
      <c r="AA66" s="989"/>
      <c r="AB66" s="989"/>
      <c r="AC66" s="989"/>
      <c r="AD66" s="989"/>
      <c r="AE66" s="989"/>
      <c r="AF66" s="989"/>
      <c r="AG66" s="989"/>
      <c r="AH66" s="989"/>
      <c r="AI66" s="989"/>
      <c r="AJ66" s="989"/>
      <c r="AK66" s="989"/>
      <c r="AL66" s="989"/>
      <c r="AM66" s="989"/>
      <c r="AN66" s="989"/>
      <c r="AO66" s="989"/>
      <c r="AP66" s="989"/>
      <c r="AQ66" s="989"/>
      <c r="AR66" s="989"/>
      <c r="AS66" s="989"/>
      <c r="AT66" s="989"/>
      <c r="AU66" s="989"/>
      <c r="AV66" s="989"/>
      <c r="AW66" s="989"/>
      <c r="AX66" s="989"/>
      <c r="AY66" s="989"/>
      <c r="AZ66" s="989"/>
      <c r="BA66" s="999" t="s">
        <v>113</v>
      </c>
      <c r="BB66" s="999" t="s">
        <v>113</v>
      </c>
      <c r="BC66" s="999" t="s">
        <v>113</v>
      </c>
      <c r="BD66" s="1091">
        <v>0</v>
      </c>
      <c r="BE66" s="1091">
        <v>0</v>
      </c>
      <c r="BF66" s="1091">
        <v>0</v>
      </c>
    </row>
    <row r="67" spans="1:58" x14ac:dyDescent="0.25">
      <c r="A67" s="1162"/>
      <c r="B67" s="160" t="s">
        <v>28</v>
      </c>
      <c r="C67" s="1147">
        <f>+ENERO!C67+FEBRERO!C67+MARZO!C67+ABRIL!C67+MAYO!C67+JUNIO!C67+JULIO!C67+AGOSTO!C67+SEPTIEMBRE!C67+OCTUBRE!C67+NOVIEMBRE!C67+DICIEMBRE!C67</f>
        <v>0</v>
      </c>
      <c r="D67" s="1051">
        <f>+ENERO!D67+FEBRERO!D67+MARZO!D67+ABRIL!D67+MAYO!D67+JUNIO!D67+JULIO!D67+AGOSTO!D67+SEPTIEMBRE!D67+OCTUBRE!D67+NOVIEMBRE!D67+DICIEMBRE!D67</f>
        <v>0</v>
      </c>
      <c r="E67" s="1051">
        <f>+ENERO!E67+FEBRERO!E67+MARZO!E67+ABRIL!E67+MAYO!E67+JUNIO!E67+JULIO!E67+AGOSTO!E67+SEPTIEMBRE!E67+OCTUBRE!E67+NOVIEMBRE!E67+DICIEMBRE!E67</f>
        <v>0</v>
      </c>
      <c r="F67" s="1051">
        <f>+ENERO!F67+FEBRERO!F67+MARZO!F67+ABRIL!F67+MAYO!F67+JUNIO!F67+JULIO!F67+AGOSTO!F67+SEPTIEMBRE!F67+OCTUBRE!F67+NOVIEMBRE!F67+DICIEMBRE!F67</f>
        <v>0</v>
      </c>
      <c r="G67" s="1051">
        <f>+ENERO!G67+FEBRERO!G67+MARZO!G67+ABRIL!G67+MAYO!G67+JUNIO!G67+JULIO!G67+AGOSTO!G67+SEPTIEMBRE!G67+OCTUBRE!G67+NOVIEMBRE!G67+DICIEMBRE!G67</f>
        <v>0</v>
      </c>
      <c r="H67" s="1051">
        <f>+ENERO!H67+FEBRERO!H67+MARZO!H67+ABRIL!H67+MAYO!H67+JUNIO!H67+JULIO!H67+AGOSTO!H67+SEPTIEMBRE!H67+OCTUBRE!H67+NOVIEMBRE!H67+DICIEMBRE!H67</f>
        <v>0</v>
      </c>
      <c r="I67" s="1051">
        <f>+ENERO!I67+FEBRERO!I67+MARZO!I67+ABRIL!I67+MAYO!I67+JUNIO!I67+JULIO!I67+AGOSTO!I67+SEPTIEMBRE!I67+OCTUBRE!I67+NOVIEMBRE!I67+DICIEMBRE!I67</f>
        <v>0</v>
      </c>
      <c r="J67" s="1051">
        <f>+ENERO!J67+FEBRERO!J67+MARZO!J67+ABRIL!J67+MAYO!J67+JUNIO!J67+JULIO!J67+AGOSTO!J67+SEPTIEMBRE!J67+OCTUBRE!J67+NOVIEMBRE!J67+DICIEMBRE!J67</f>
        <v>0</v>
      </c>
      <c r="K67" s="1051">
        <f>+ENERO!K67+FEBRERO!K67+MARZO!K67+ABRIL!K67+MAYO!K67+JUNIO!K67+JULIO!K67+AGOSTO!K67+SEPTIEMBRE!K67+OCTUBRE!K67+NOVIEMBRE!K67+DICIEMBRE!K67</f>
        <v>0</v>
      </c>
      <c r="L67" s="1051">
        <f>+ENERO!L67+FEBRERO!L67+MARZO!L67+ABRIL!L67+MAYO!L67+JUNIO!L67+JULIO!L67+AGOSTO!L67+SEPTIEMBRE!L67+OCTUBRE!L67+NOVIEMBRE!L67+DICIEMBRE!L67</f>
        <v>0</v>
      </c>
      <c r="M67" s="1090" t="s">
        <v>112</v>
      </c>
      <c r="N67" s="1100"/>
      <c r="O67" s="1100"/>
      <c r="P67" s="989"/>
      <c r="Q67" s="989"/>
      <c r="R67" s="989"/>
      <c r="S67" s="989"/>
      <c r="T67" s="989"/>
      <c r="U67" s="989"/>
      <c r="V67" s="1093"/>
      <c r="W67" s="1093"/>
      <c r="X67" s="989"/>
      <c r="Y67" s="989"/>
      <c r="Z67" s="989"/>
      <c r="AA67" s="989"/>
      <c r="AB67" s="989"/>
      <c r="AC67" s="989"/>
      <c r="AD67" s="989"/>
      <c r="AE67" s="989"/>
      <c r="AF67" s="989"/>
      <c r="AG67" s="989"/>
      <c r="AH67" s="989"/>
      <c r="AI67" s="989"/>
      <c r="AJ67" s="989"/>
      <c r="AK67" s="989"/>
      <c r="AL67" s="989"/>
      <c r="AM67" s="989"/>
      <c r="AN67" s="989"/>
      <c r="AO67" s="989"/>
      <c r="AP67" s="989"/>
      <c r="AQ67" s="989"/>
      <c r="AR67" s="989"/>
      <c r="AS67" s="989"/>
      <c r="AT67" s="989"/>
      <c r="AU67" s="989"/>
      <c r="AV67" s="989"/>
      <c r="AW67" s="989"/>
      <c r="AX67" s="989"/>
      <c r="AY67" s="989"/>
      <c r="AZ67" s="989"/>
      <c r="BA67" s="999" t="s">
        <v>113</v>
      </c>
      <c r="BB67" s="999" t="s">
        <v>113</v>
      </c>
      <c r="BC67" s="999" t="s">
        <v>113</v>
      </c>
      <c r="BD67" s="1091">
        <v>0</v>
      </c>
      <c r="BE67" s="1091">
        <v>0</v>
      </c>
      <c r="BF67" s="1091">
        <v>0</v>
      </c>
    </row>
    <row r="68" spans="1:58" x14ac:dyDescent="0.25">
      <c r="A68" s="172" t="s">
        <v>41</v>
      </c>
      <c r="B68" s="172"/>
      <c r="C68" s="1031"/>
      <c r="D68" s="1031"/>
      <c r="E68" s="1031"/>
      <c r="F68" s="1031"/>
      <c r="G68" s="1031"/>
      <c r="H68" s="1031"/>
      <c r="I68" s="1031"/>
      <c r="J68" s="1031"/>
      <c r="K68" s="1013"/>
      <c r="L68" s="1013"/>
      <c r="M68" s="989"/>
      <c r="N68" s="989"/>
      <c r="O68" s="979"/>
      <c r="P68" s="979"/>
      <c r="Q68" s="989"/>
      <c r="R68" s="989"/>
      <c r="S68" s="989"/>
      <c r="T68" s="989"/>
      <c r="U68" s="1093"/>
      <c r="V68" s="1093"/>
      <c r="W68" s="1093"/>
      <c r="X68" s="989"/>
      <c r="Y68" s="989"/>
      <c r="Z68" s="989"/>
      <c r="AA68" s="989"/>
      <c r="AB68" s="989"/>
      <c r="AC68" s="989"/>
      <c r="AD68" s="989"/>
      <c r="AE68" s="989"/>
      <c r="AF68" s="989"/>
      <c r="AG68" s="989"/>
      <c r="AH68" s="989"/>
      <c r="AI68" s="989"/>
      <c r="AJ68" s="989"/>
      <c r="AK68" s="989"/>
      <c r="AL68" s="989"/>
      <c r="AM68" s="989"/>
      <c r="AN68" s="989"/>
      <c r="AO68" s="989"/>
      <c r="AP68" s="989"/>
      <c r="AQ68" s="989"/>
      <c r="AR68" s="989"/>
      <c r="AS68" s="989"/>
      <c r="AT68" s="989"/>
      <c r="AU68" s="989"/>
      <c r="AV68" s="989"/>
      <c r="AW68" s="989"/>
      <c r="AX68" s="989"/>
      <c r="AY68" s="989"/>
      <c r="AZ68" s="989"/>
      <c r="BA68" s="981"/>
      <c r="BB68" s="981"/>
      <c r="BC68" s="981"/>
      <c r="BD68" s="982"/>
      <c r="BE68" s="982"/>
      <c r="BF68" s="982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989"/>
      <c r="O69" s="979"/>
      <c r="P69" s="979"/>
      <c r="Q69" s="989"/>
      <c r="R69" s="989"/>
      <c r="S69" s="989"/>
      <c r="T69" s="989"/>
      <c r="U69" s="1093"/>
      <c r="V69" s="1093"/>
      <c r="W69" s="1093"/>
      <c r="X69" s="989"/>
      <c r="Y69" s="989"/>
      <c r="Z69" s="989"/>
      <c r="AA69" s="989"/>
      <c r="AB69" s="989"/>
      <c r="AC69" s="989"/>
      <c r="AD69" s="989"/>
      <c r="AE69" s="989"/>
      <c r="AF69" s="989"/>
      <c r="AG69" s="989"/>
      <c r="AH69" s="989"/>
      <c r="AI69" s="989"/>
      <c r="AJ69" s="989"/>
      <c r="AK69" s="989"/>
      <c r="AL69" s="989"/>
      <c r="AM69" s="989"/>
      <c r="AN69" s="989"/>
      <c r="AO69" s="989"/>
      <c r="AP69" s="989"/>
      <c r="AQ69" s="989"/>
      <c r="AR69" s="989"/>
      <c r="AS69" s="989"/>
      <c r="AT69" s="989"/>
      <c r="AU69" s="989"/>
      <c r="AV69" s="989"/>
      <c r="AW69" s="989"/>
      <c r="AX69" s="989"/>
      <c r="AY69" s="989"/>
      <c r="AZ69" s="989"/>
      <c r="BA69" s="981"/>
      <c r="BB69" s="981"/>
      <c r="BC69" s="981"/>
      <c r="BD69" s="982"/>
      <c r="BE69" s="1017"/>
      <c r="BF69" s="1017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989"/>
      <c r="O70" s="979"/>
      <c r="P70" s="979"/>
      <c r="Q70" s="989"/>
      <c r="R70" s="989"/>
      <c r="S70" s="989"/>
      <c r="T70" s="989"/>
      <c r="U70" s="1093"/>
      <c r="V70" s="1093"/>
      <c r="W70" s="1093"/>
      <c r="X70" s="989"/>
      <c r="Y70" s="989"/>
      <c r="Z70" s="989"/>
      <c r="AA70" s="989"/>
      <c r="AB70" s="989"/>
      <c r="AC70" s="989"/>
      <c r="AD70" s="989"/>
      <c r="AE70" s="989"/>
      <c r="AF70" s="989"/>
      <c r="AG70" s="989"/>
      <c r="AH70" s="989"/>
      <c r="AI70" s="989"/>
      <c r="AJ70" s="989"/>
      <c r="AK70" s="989"/>
      <c r="AL70" s="989"/>
      <c r="AM70" s="989"/>
      <c r="AN70" s="989"/>
      <c r="AO70" s="989"/>
      <c r="AP70" s="989"/>
      <c r="AQ70" s="989"/>
      <c r="AR70" s="989"/>
      <c r="AS70" s="989"/>
      <c r="AT70" s="989"/>
      <c r="AU70" s="989"/>
      <c r="AV70" s="989"/>
      <c r="AW70" s="989"/>
      <c r="AX70" s="989"/>
      <c r="AY70" s="989"/>
      <c r="AZ70" s="989"/>
      <c r="BA70" s="981"/>
      <c r="BB70" s="981"/>
      <c r="BC70" s="981"/>
      <c r="BD70" s="982"/>
      <c r="BE70" s="1017"/>
      <c r="BF70" s="1017"/>
    </row>
    <row r="71" spans="1:58" ht="21" x14ac:dyDescent="0.2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989"/>
      <c r="O71" s="979"/>
      <c r="P71" s="979"/>
      <c r="Q71" s="989"/>
      <c r="R71" s="989"/>
      <c r="S71" s="989"/>
      <c r="T71" s="989"/>
      <c r="U71" s="1093"/>
      <c r="V71" s="1093"/>
      <c r="W71" s="1093"/>
      <c r="X71" s="989"/>
      <c r="Y71" s="989"/>
      <c r="Z71" s="989"/>
      <c r="AA71" s="989"/>
      <c r="AB71" s="989"/>
      <c r="AC71" s="989"/>
      <c r="AD71" s="989"/>
      <c r="AE71" s="989"/>
      <c r="AF71" s="989"/>
      <c r="AG71" s="989"/>
      <c r="AH71" s="989"/>
      <c r="AI71" s="989"/>
      <c r="AJ71" s="989"/>
      <c r="AK71" s="989"/>
      <c r="AL71" s="989"/>
      <c r="AM71" s="989"/>
      <c r="AN71" s="989"/>
      <c r="AO71" s="989"/>
      <c r="AP71" s="989"/>
      <c r="AQ71" s="989"/>
      <c r="AR71" s="989"/>
      <c r="AS71" s="989"/>
      <c r="AT71" s="989"/>
      <c r="AU71" s="989"/>
      <c r="AV71" s="989"/>
      <c r="AW71" s="989"/>
      <c r="AX71" s="989"/>
      <c r="AY71" s="989"/>
      <c r="AZ71" s="989"/>
      <c r="BA71" s="981"/>
      <c r="BB71" s="981"/>
      <c r="BC71" s="981"/>
      <c r="BD71" s="982"/>
      <c r="BE71" s="1017"/>
      <c r="BF71" s="1017"/>
    </row>
    <row r="72" spans="1:58" x14ac:dyDescent="0.25">
      <c r="A72" s="1161" t="s">
        <v>43</v>
      </c>
      <c r="B72" s="164" t="s">
        <v>44</v>
      </c>
      <c r="C72" s="1147">
        <f>+ENERO!C72+FEBRERO!C72+MARZO!C72+ABRIL!C72+MAYO!C72+JUNIO!C72+JULIO!C72+AGOSTO!C72+SEPTIEMBRE!C72+OCTUBRE!C72+NOVIEMBRE!C72+DICIEMBRE!C72</f>
        <v>32</v>
      </c>
      <c r="D72" s="1147">
        <f>+ENERO!D72+FEBRERO!D72+MARZO!D72+ABRIL!D72+MAYO!D72+JUNIO!D72+JULIO!D72+AGOSTO!D72+SEPTIEMBRE!D72+OCTUBRE!D72+NOVIEMBRE!D72+DICIEMBRE!D72</f>
        <v>0</v>
      </c>
      <c r="E72" s="1147">
        <f>+ENERO!E72+FEBRERO!E72+MARZO!E72+ABRIL!E72+MAYO!E72+JUNIO!E72+JULIO!E72+AGOSTO!E72+SEPTIEMBRE!E72+OCTUBRE!E72+NOVIEMBRE!E72+DICIEMBRE!E72</f>
        <v>0</v>
      </c>
      <c r="F72" s="1147">
        <f>+ENERO!F72+FEBRERO!F72+MARZO!F72+ABRIL!F72+MAYO!F72+JUNIO!F72+JULIO!F72+AGOSTO!F72+SEPTIEMBRE!F72+OCTUBRE!F72+NOVIEMBRE!F72+DICIEMBRE!F72</f>
        <v>2</v>
      </c>
      <c r="G72" s="1147">
        <f>+ENERO!G72+FEBRERO!G72+MARZO!G72+ABRIL!G72+MAYO!G72+JUNIO!G72+JULIO!G72+AGOSTO!G72+SEPTIEMBRE!G72+OCTUBRE!G72+NOVIEMBRE!G72+DICIEMBRE!G72</f>
        <v>4</v>
      </c>
      <c r="H72" s="1147">
        <f>+ENERO!H72+FEBRERO!H72+MARZO!H72+ABRIL!H72+MAYO!H72+JUNIO!H72+JULIO!H72+AGOSTO!H72+SEPTIEMBRE!H72+OCTUBRE!H72+NOVIEMBRE!H72+DICIEMBRE!H72</f>
        <v>14</v>
      </c>
      <c r="I72" s="1147">
        <f>+ENERO!I72+FEBRERO!I72+MARZO!I72+ABRIL!I72+MAYO!I72+JUNIO!I72+JULIO!I72+AGOSTO!I72+SEPTIEMBRE!I72+OCTUBRE!I72+NOVIEMBRE!I72+DICIEMBRE!I72</f>
        <v>12</v>
      </c>
      <c r="J72" s="1147">
        <f>+ENERO!J72+FEBRERO!J72+MARZO!J72+ABRIL!J72+MAYO!J72+JUNIO!J72+JULIO!J72+AGOSTO!J72+SEPTIEMBRE!J72+OCTUBRE!J72+NOVIEMBRE!J72+DICIEMBRE!J72</f>
        <v>20</v>
      </c>
      <c r="K72" s="1147">
        <f>+ENERO!K72+FEBRERO!K72+MARZO!K72+ABRIL!K72+MAYO!K72+JUNIO!K72+JULIO!K72+AGOSTO!K72+SEPTIEMBRE!K72+OCTUBRE!K72+NOVIEMBRE!K72+DICIEMBRE!K72</f>
        <v>12</v>
      </c>
      <c r="L72" s="1133" t="s">
        <v>112</v>
      </c>
      <c r="M72" s="1140"/>
      <c r="N72" s="1140"/>
      <c r="O72" s="1140"/>
      <c r="P72" s="1117"/>
      <c r="Q72" s="1117"/>
      <c r="R72" s="1117"/>
      <c r="S72" s="1117"/>
      <c r="T72" s="1117"/>
      <c r="U72" s="1117"/>
      <c r="V72" s="1136"/>
      <c r="W72" s="1136"/>
      <c r="X72" s="1117"/>
      <c r="Y72" s="1117"/>
      <c r="Z72" s="1117"/>
      <c r="AA72" s="1117"/>
      <c r="AB72" s="1117"/>
      <c r="AC72" s="1117"/>
      <c r="AD72" s="1117"/>
      <c r="AE72" s="1117"/>
      <c r="AF72" s="1117"/>
      <c r="AG72" s="1117"/>
      <c r="AH72" s="1117"/>
      <c r="AI72" s="1117"/>
      <c r="AJ72" s="1117"/>
      <c r="AK72" s="1117"/>
      <c r="AL72" s="1117"/>
      <c r="AM72" s="1117"/>
      <c r="AN72" s="1117"/>
      <c r="AO72" s="1117"/>
      <c r="AP72" s="1117"/>
      <c r="AQ72" s="1117"/>
      <c r="AR72" s="1117"/>
      <c r="AS72" s="1117"/>
      <c r="AT72" s="1117"/>
      <c r="AU72" s="1117"/>
      <c r="AV72" s="1117"/>
      <c r="AW72" s="1117"/>
      <c r="AX72" s="1117"/>
      <c r="AY72" s="1117"/>
      <c r="AZ72" s="1117"/>
      <c r="BA72" s="1120" t="s">
        <v>113</v>
      </c>
      <c r="BB72" s="1120" t="s">
        <v>113</v>
      </c>
      <c r="BC72" s="1114"/>
      <c r="BD72" s="1134">
        <v>0</v>
      </c>
      <c r="BE72" s="1134">
        <v>0</v>
      </c>
      <c r="BF72" s="1126"/>
    </row>
    <row r="73" spans="1:58" x14ac:dyDescent="0.25">
      <c r="A73" s="1168"/>
      <c r="B73" s="151" t="s">
        <v>45</v>
      </c>
      <c r="C73" s="1147">
        <f>+ENERO!C73+FEBRERO!C73+MARZO!C73+ABRIL!C73+MAYO!C73+JUNIO!C73+JULIO!C73+AGOSTO!C73+SEPTIEMBRE!C73+OCTUBRE!C73+NOVIEMBRE!C73+DICIEMBRE!C73</f>
        <v>24</v>
      </c>
      <c r="D73" s="1147">
        <f>+ENERO!D73+FEBRERO!D73+MARZO!D73+ABRIL!D73+MAYO!D73+JUNIO!D73+JULIO!D73+AGOSTO!D73+SEPTIEMBRE!D73+OCTUBRE!D73+NOVIEMBRE!D73+DICIEMBRE!D73</f>
        <v>1</v>
      </c>
      <c r="E73" s="1147">
        <f>+ENERO!E73+FEBRERO!E73+MARZO!E73+ABRIL!E73+MAYO!E73+JUNIO!E73+JULIO!E73+AGOSTO!E73+SEPTIEMBRE!E73+OCTUBRE!E73+NOVIEMBRE!E73+DICIEMBRE!E73</f>
        <v>0</v>
      </c>
      <c r="F73" s="1147">
        <f>+ENERO!F73+FEBRERO!F73+MARZO!F73+ABRIL!F73+MAYO!F73+JUNIO!F73+JULIO!F73+AGOSTO!F73+SEPTIEMBRE!F73+OCTUBRE!F73+NOVIEMBRE!F73+DICIEMBRE!F73</f>
        <v>0</v>
      </c>
      <c r="G73" s="1147">
        <f>+ENERO!G73+FEBRERO!G73+MARZO!G73+ABRIL!G73+MAYO!G73+JUNIO!G73+JULIO!G73+AGOSTO!G73+SEPTIEMBRE!G73+OCTUBRE!G73+NOVIEMBRE!G73+DICIEMBRE!G73</f>
        <v>1</v>
      </c>
      <c r="H73" s="1147">
        <f>+ENERO!H73+FEBRERO!H73+MARZO!H73+ABRIL!H73+MAYO!H73+JUNIO!H73+JULIO!H73+AGOSTO!H73+SEPTIEMBRE!H73+OCTUBRE!H73+NOVIEMBRE!H73+DICIEMBRE!H73</f>
        <v>18</v>
      </c>
      <c r="I73" s="1147">
        <f>+ENERO!I73+FEBRERO!I73+MARZO!I73+ABRIL!I73+MAYO!I73+JUNIO!I73+JULIO!I73+AGOSTO!I73+SEPTIEMBRE!I73+OCTUBRE!I73+NOVIEMBRE!I73+DICIEMBRE!I73</f>
        <v>4</v>
      </c>
      <c r="J73" s="1147">
        <f>+ENERO!J73+FEBRERO!J73+MARZO!J73+ABRIL!J73+MAYO!J73+JUNIO!J73+JULIO!J73+AGOSTO!J73+SEPTIEMBRE!J73+OCTUBRE!J73+NOVIEMBRE!J73+DICIEMBRE!J73</f>
        <v>9</v>
      </c>
      <c r="K73" s="1147">
        <f>+ENERO!K73+FEBRERO!K73+MARZO!K73+ABRIL!K73+MAYO!K73+JUNIO!K73+JULIO!K73+AGOSTO!K73+SEPTIEMBRE!K73+OCTUBRE!K73+NOVIEMBRE!K73+DICIEMBRE!K73</f>
        <v>15</v>
      </c>
      <c r="L73" s="1133" t="s">
        <v>112</v>
      </c>
      <c r="M73" s="1140"/>
      <c r="N73" s="1140"/>
      <c r="O73" s="1140"/>
      <c r="P73" s="1117"/>
      <c r="Q73" s="1117"/>
      <c r="R73" s="1117"/>
      <c r="S73" s="1117"/>
      <c r="T73" s="1117"/>
      <c r="U73" s="1117"/>
      <c r="V73" s="1136"/>
      <c r="W73" s="1136"/>
      <c r="X73" s="1117"/>
      <c r="Y73" s="1117"/>
      <c r="Z73" s="1117"/>
      <c r="AA73" s="1117"/>
      <c r="AB73" s="1117"/>
      <c r="AC73" s="1117"/>
      <c r="AD73" s="1117"/>
      <c r="AE73" s="1117"/>
      <c r="AF73" s="1117"/>
      <c r="AG73" s="1117"/>
      <c r="AH73" s="1117"/>
      <c r="AI73" s="1117"/>
      <c r="AJ73" s="1117"/>
      <c r="AK73" s="1117"/>
      <c r="AL73" s="1117"/>
      <c r="AM73" s="1117"/>
      <c r="AN73" s="1117"/>
      <c r="AO73" s="1117"/>
      <c r="AP73" s="1117"/>
      <c r="AQ73" s="1117"/>
      <c r="AR73" s="1117"/>
      <c r="AS73" s="1117"/>
      <c r="AT73" s="1117"/>
      <c r="AU73" s="1117"/>
      <c r="AV73" s="1117"/>
      <c r="AW73" s="1117"/>
      <c r="AX73" s="1117"/>
      <c r="AY73" s="1117"/>
      <c r="AZ73" s="1117"/>
      <c r="BA73" s="1120" t="s">
        <v>113</v>
      </c>
      <c r="BB73" s="1120" t="s">
        <v>113</v>
      </c>
      <c r="BC73" s="1114"/>
      <c r="BD73" s="1134">
        <v>0</v>
      </c>
      <c r="BE73" s="1134">
        <v>0</v>
      </c>
      <c r="BF73" s="1126"/>
    </row>
    <row r="74" spans="1:58" x14ac:dyDescent="0.25">
      <c r="A74" s="1168"/>
      <c r="B74" s="151" t="s">
        <v>46</v>
      </c>
      <c r="C74" s="1147">
        <f>+ENERO!C74+FEBRERO!C74+MARZO!C74+ABRIL!C74+MAYO!C74+JUNIO!C74+JULIO!C74+AGOSTO!C74+SEPTIEMBRE!C74+OCTUBRE!C74+NOVIEMBRE!C74+DICIEMBRE!C74</f>
        <v>8</v>
      </c>
      <c r="D74" s="1147">
        <f>+ENERO!D74+FEBRERO!D74+MARZO!D74+ABRIL!D74+MAYO!D74+JUNIO!D74+JULIO!D74+AGOSTO!D74+SEPTIEMBRE!D74+OCTUBRE!D74+NOVIEMBRE!D74+DICIEMBRE!D74</f>
        <v>0</v>
      </c>
      <c r="E74" s="1147">
        <f>+ENERO!E74+FEBRERO!E74+MARZO!E74+ABRIL!E74+MAYO!E74+JUNIO!E74+JULIO!E74+AGOSTO!E74+SEPTIEMBRE!E74+OCTUBRE!E74+NOVIEMBRE!E74+DICIEMBRE!E74</f>
        <v>0</v>
      </c>
      <c r="F74" s="1147">
        <f>+ENERO!F74+FEBRERO!F74+MARZO!F74+ABRIL!F74+MAYO!F74+JUNIO!F74+JULIO!F74+AGOSTO!F74+SEPTIEMBRE!F74+OCTUBRE!F74+NOVIEMBRE!F74+DICIEMBRE!F74</f>
        <v>1</v>
      </c>
      <c r="G74" s="1147">
        <f>+ENERO!G74+FEBRERO!G74+MARZO!G74+ABRIL!G74+MAYO!G74+JUNIO!G74+JULIO!G74+AGOSTO!G74+SEPTIEMBRE!G74+OCTUBRE!G74+NOVIEMBRE!G74+DICIEMBRE!G74</f>
        <v>2</v>
      </c>
      <c r="H74" s="1147">
        <f>+ENERO!H74+FEBRERO!H74+MARZO!H74+ABRIL!H74+MAYO!H74+JUNIO!H74+JULIO!H74+AGOSTO!H74+SEPTIEMBRE!H74+OCTUBRE!H74+NOVIEMBRE!H74+DICIEMBRE!H74</f>
        <v>4</v>
      </c>
      <c r="I74" s="1147">
        <f>+ENERO!I74+FEBRERO!I74+MARZO!I74+ABRIL!I74+MAYO!I74+JUNIO!I74+JULIO!I74+AGOSTO!I74+SEPTIEMBRE!I74+OCTUBRE!I74+NOVIEMBRE!I74+DICIEMBRE!I74</f>
        <v>1</v>
      </c>
      <c r="J74" s="1147">
        <f>+ENERO!J74+FEBRERO!J74+MARZO!J74+ABRIL!J74+MAYO!J74+JUNIO!J74+JULIO!J74+AGOSTO!J74+SEPTIEMBRE!J74+OCTUBRE!J74+NOVIEMBRE!J74+DICIEMBRE!J74</f>
        <v>3</v>
      </c>
      <c r="K74" s="1147">
        <f>+ENERO!K74+FEBRERO!K74+MARZO!K74+ABRIL!K74+MAYO!K74+JUNIO!K74+JULIO!K74+AGOSTO!K74+SEPTIEMBRE!K74+OCTUBRE!K74+NOVIEMBRE!K74+DICIEMBRE!K74</f>
        <v>5</v>
      </c>
      <c r="L74" s="1133" t="s">
        <v>112</v>
      </c>
      <c r="M74" s="1140"/>
      <c r="N74" s="1140"/>
      <c r="O74" s="1140"/>
      <c r="P74" s="1117"/>
      <c r="Q74" s="1117"/>
      <c r="R74" s="1117"/>
      <c r="S74" s="1117"/>
      <c r="T74" s="1117"/>
      <c r="U74" s="1117"/>
      <c r="V74" s="1136"/>
      <c r="W74" s="1136"/>
      <c r="X74" s="1117"/>
      <c r="Y74" s="1117"/>
      <c r="Z74" s="1117"/>
      <c r="AA74" s="1117"/>
      <c r="AB74" s="1117"/>
      <c r="AC74" s="1117"/>
      <c r="AD74" s="1117"/>
      <c r="AE74" s="1117"/>
      <c r="AF74" s="1117"/>
      <c r="AG74" s="1117"/>
      <c r="AH74" s="1117"/>
      <c r="AI74" s="1117"/>
      <c r="AJ74" s="1117"/>
      <c r="AK74" s="1117"/>
      <c r="AL74" s="1117"/>
      <c r="AM74" s="1117"/>
      <c r="AN74" s="1117"/>
      <c r="AO74" s="1117"/>
      <c r="AP74" s="1117"/>
      <c r="AQ74" s="1117"/>
      <c r="AR74" s="1117"/>
      <c r="AS74" s="1117"/>
      <c r="AT74" s="1117"/>
      <c r="AU74" s="1117"/>
      <c r="AV74" s="1117"/>
      <c r="AW74" s="1117"/>
      <c r="AX74" s="1117"/>
      <c r="AY74" s="1117"/>
      <c r="AZ74" s="1117"/>
      <c r="BA74" s="1120" t="s">
        <v>113</v>
      </c>
      <c r="BB74" s="1120" t="s">
        <v>113</v>
      </c>
      <c r="BC74" s="1114"/>
      <c r="BD74" s="1134">
        <v>0</v>
      </c>
      <c r="BE74" s="1134">
        <v>0</v>
      </c>
      <c r="BF74" s="1126"/>
    </row>
    <row r="75" spans="1:58" x14ac:dyDescent="0.25">
      <c r="A75" s="1168"/>
      <c r="B75" s="151" t="s">
        <v>47</v>
      </c>
      <c r="C75" s="1147">
        <f>+ENERO!C75+FEBRERO!C75+MARZO!C75+ABRIL!C75+MAYO!C75+JUNIO!C75+JULIO!C75+AGOSTO!C75+SEPTIEMBRE!C75+OCTUBRE!C75+NOVIEMBRE!C75+DICIEMBRE!C75</f>
        <v>0</v>
      </c>
      <c r="D75" s="1147">
        <f>+ENERO!D75+FEBRERO!D75+MARZO!D75+ABRIL!D75+MAYO!D75+JUNIO!D75+JULIO!D75+AGOSTO!D75+SEPTIEMBRE!D75+OCTUBRE!D75+NOVIEMBRE!D75+DICIEMBRE!D75</f>
        <v>0</v>
      </c>
      <c r="E75" s="1147">
        <f>+ENERO!E75+FEBRERO!E75+MARZO!E75+ABRIL!E75+MAYO!E75+JUNIO!E75+JULIO!E75+AGOSTO!E75+SEPTIEMBRE!E75+OCTUBRE!E75+NOVIEMBRE!E75+DICIEMBRE!E75</f>
        <v>0</v>
      </c>
      <c r="F75" s="1147">
        <f>+ENERO!F75+FEBRERO!F75+MARZO!F75+ABRIL!F75+MAYO!F75+JUNIO!F75+JULIO!F75+AGOSTO!F75+SEPTIEMBRE!F75+OCTUBRE!F75+NOVIEMBRE!F75+DICIEMBRE!F75</f>
        <v>0</v>
      </c>
      <c r="G75" s="1147">
        <f>+ENERO!G75+FEBRERO!G75+MARZO!G75+ABRIL!G75+MAYO!G75+JUNIO!G75+JULIO!G75+AGOSTO!G75+SEPTIEMBRE!G75+OCTUBRE!G75+NOVIEMBRE!G75+DICIEMBRE!G75</f>
        <v>0</v>
      </c>
      <c r="H75" s="1147">
        <f>+ENERO!H75+FEBRERO!H75+MARZO!H75+ABRIL!H75+MAYO!H75+JUNIO!H75+JULIO!H75+AGOSTO!H75+SEPTIEMBRE!H75+OCTUBRE!H75+NOVIEMBRE!H75+DICIEMBRE!H75</f>
        <v>0</v>
      </c>
      <c r="I75" s="1147">
        <f>+ENERO!I75+FEBRERO!I75+MARZO!I75+ABRIL!I75+MAYO!I75+JUNIO!I75+JULIO!I75+AGOSTO!I75+SEPTIEMBRE!I75+OCTUBRE!I75+NOVIEMBRE!I75+DICIEMBRE!I75</f>
        <v>0</v>
      </c>
      <c r="J75" s="1147">
        <f>+ENERO!J75+FEBRERO!J75+MARZO!J75+ABRIL!J75+MAYO!J75+JUNIO!J75+JULIO!J75+AGOSTO!J75+SEPTIEMBRE!J75+OCTUBRE!J75+NOVIEMBRE!J75+DICIEMBRE!J75</f>
        <v>0</v>
      </c>
      <c r="K75" s="1147">
        <f>+ENERO!K75+FEBRERO!K75+MARZO!K75+ABRIL!K75+MAYO!K75+JUNIO!K75+JULIO!K75+AGOSTO!K75+SEPTIEMBRE!K75+OCTUBRE!K75+NOVIEMBRE!K75+DICIEMBRE!K75</f>
        <v>0</v>
      </c>
      <c r="L75" s="1133" t="s">
        <v>112</v>
      </c>
      <c r="M75" s="1140"/>
      <c r="N75" s="1140"/>
      <c r="O75" s="1140"/>
      <c r="P75" s="1117"/>
      <c r="Q75" s="1117"/>
      <c r="R75" s="1117"/>
      <c r="S75" s="1117"/>
      <c r="T75" s="1117"/>
      <c r="U75" s="1117"/>
      <c r="V75" s="1136"/>
      <c r="W75" s="1136"/>
      <c r="X75" s="1117"/>
      <c r="Y75" s="1117"/>
      <c r="Z75" s="1117"/>
      <c r="AA75" s="1117"/>
      <c r="AB75" s="1117"/>
      <c r="AC75" s="1117"/>
      <c r="AD75" s="1117"/>
      <c r="AE75" s="1117"/>
      <c r="AF75" s="1117"/>
      <c r="AG75" s="1117"/>
      <c r="AH75" s="1117"/>
      <c r="AI75" s="1117"/>
      <c r="AJ75" s="1117"/>
      <c r="AK75" s="1117"/>
      <c r="AL75" s="1117"/>
      <c r="AM75" s="1117"/>
      <c r="AN75" s="1117"/>
      <c r="AO75" s="1117"/>
      <c r="AP75" s="1117"/>
      <c r="AQ75" s="1117"/>
      <c r="AR75" s="1117"/>
      <c r="AS75" s="1117"/>
      <c r="AT75" s="1117"/>
      <c r="AU75" s="1117"/>
      <c r="AV75" s="1117"/>
      <c r="AW75" s="1117"/>
      <c r="AX75" s="1117"/>
      <c r="AY75" s="1117"/>
      <c r="AZ75" s="1117"/>
      <c r="BA75" s="1120" t="s">
        <v>113</v>
      </c>
      <c r="BB75" s="1120" t="s">
        <v>113</v>
      </c>
      <c r="BC75" s="1114"/>
      <c r="BD75" s="1134">
        <v>0</v>
      </c>
      <c r="BE75" s="1134">
        <v>0</v>
      </c>
      <c r="BF75" s="1126"/>
    </row>
    <row r="76" spans="1:58" x14ac:dyDescent="0.25">
      <c r="A76" s="1168"/>
      <c r="B76" s="156" t="s">
        <v>48</v>
      </c>
      <c r="C76" s="1147">
        <f>+ENERO!C76+FEBRERO!C76+MARZO!C76+ABRIL!C76+MAYO!C76+JUNIO!C76+JULIO!C76+AGOSTO!C76+SEPTIEMBRE!C76+OCTUBRE!C76+NOVIEMBRE!C76+DICIEMBRE!C76</f>
        <v>0</v>
      </c>
      <c r="D76" s="1147">
        <f>+ENERO!D76+FEBRERO!D76+MARZO!D76+ABRIL!D76+MAYO!D76+JUNIO!D76+JULIO!D76+AGOSTO!D76+SEPTIEMBRE!D76+OCTUBRE!D76+NOVIEMBRE!D76+DICIEMBRE!D76</f>
        <v>0</v>
      </c>
      <c r="E76" s="1147">
        <f>+ENERO!E76+FEBRERO!E76+MARZO!E76+ABRIL!E76+MAYO!E76+JUNIO!E76+JULIO!E76+AGOSTO!E76+SEPTIEMBRE!E76+OCTUBRE!E76+NOVIEMBRE!E76+DICIEMBRE!E76</f>
        <v>0</v>
      </c>
      <c r="F76" s="1147">
        <f>+ENERO!F76+FEBRERO!F76+MARZO!F76+ABRIL!F76+MAYO!F76+JUNIO!F76+JULIO!F76+AGOSTO!F76+SEPTIEMBRE!F76+OCTUBRE!F76+NOVIEMBRE!F76+DICIEMBRE!F76</f>
        <v>0</v>
      </c>
      <c r="G76" s="1147">
        <f>+ENERO!G76+FEBRERO!G76+MARZO!G76+ABRIL!G76+MAYO!G76+JUNIO!G76+JULIO!G76+AGOSTO!G76+SEPTIEMBRE!G76+OCTUBRE!G76+NOVIEMBRE!G76+DICIEMBRE!G76</f>
        <v>0</v>
      </c>
      <c r="H76" s="1147">
        <f>+ENERO!H76+FEBRERO!H76+MARZO!H76+ABRIL!H76+MAYO!H76+JUNIO!H76+JULIO!H76+AGOSTO!H76+SEPTIEMBRE!H76+OCTUBRE!H76+NOVIEMBRE!H76+DICIEMBRE!H76</f>
        <v>0</v>
      </c>
      <c r="I76" s="1147">
        <f>+ENERO!I76+FEBRERO!I76+MARZO!I76+ABRIL!I76+MAYO!I76+JUNIO!I76+JULIO!I76+AGOSTO!I76+SEPTIEMBRE!I76+OCTUBRE!I76+NOVIEMBRE!I76+DICIEMBRE!I76</f>
        <v>0</v>
      </c>
      <c r="J76" s="1147">
        <f>+ENERO!J76+FEBRERO!J76+MARZO!J76+ABRIL!J76+MAYO!J76+JUNIO!J76+JULIO!J76+AGOSTO!J76+SEPTIEMBRE!J76+OCTUBRE!J76+NOVIEMBRE!J76+DICIEMBRE!J76</f>
        <v>0</v>
      </c>
      <c r="K76" s="1147">
        <f>+ENERO!K76+FEBRERO!K76+MARZO!K76+ABRIL!K76+MAYO!K76+JUNIO!K76+JULIO!K76+AGOSTO!K76+SEPTIEMBRE!K76+OCTUBRE!K76+NOVIEMBRE!K76+DICIEMBRE!K76</f>
        <v>0</v>
      </c>
      <c r="L76" s="1133" t="s">
        <v>112</v>
      </c>
      <c r="M76" s="1140"/>
      <c r="N76" s="1140"/>
      <c r="O76" s="1140"/>
      <c r="P76" s="1117"/>
      <c r="Q76" s="1117"/>
      <c r="R76" s="1117"/>
      <c r="S76" s="1117"/>
      <c r="T76" s="1117"/>
      <c r="U76" s="1117"/>
      <c r="V76" s="1136"/>
      <c r="W76" s="1136"/>
      <c r="X76" s="1117"/>
      <c r="Y76" s="1117"/>
      <c r="Z76" s="1117"/>
      <c r="AA76" s="1117"/>
      <c r="AB76" s="1117"/>
      <c r="AC76" s="1117"/>
      <c r="AD76" s="1117"/>
      <c r="AE76" s="1117"/>
      <c r="AF76" s="1117"/>
      <c r="AG76" s="1117"/>
      <c r="AH76" s="1117"/>
      <c r="AI76" s="1117"/>
      <c r="AJ76" s="1117"/>
      <c r="AK76" s="1117"/>
      <c r="AL76" s="1117"/>
      <c r="AM76" s="1117"/>
      <c r="AN76" s="1117"/>
      <c r="AO76" s="1117"/>
      <c r="AP76" s="1117"/>
      <c r="AQ76" s="1117"/>
      <c r="AR76" s="1117"/>
      <c r="AS76" s="1117"/>
      <c r="AT76" s="1117"/>
      <c r="AU76" s="1117"/>
      <c r="AV76" s="1117"/>
      <c r="AW76" s="1117"/>
      <c r="AX76" s="1117"/>
      <c r="AY76" s="1117"/>
      <c r="AZ76" s="1117"/>
      <c r="BA76" s="1120" t="s">
        <v>113</v>
      </c>
      <c r="BB76" s="1120" t="s">
        <v>113</v>
      </c>
      <c r="BC76" s="1114"/>
      <c r="BD76" s="1134">
        <v>0</v>
      </c>
      <c r="BE76" s="1134">
        <v>0</v>
      </c>
      <c r="BF76" s="1126"/>
    </row>
    <row r="77" spans="1:58" x14ac:dyDescent="0.25">
      <c r="A77" s="1162"/>
      <c r="B77" s="160" t="s">
        <v>49</v>
      </c>
      <c r="C77" s="1147">
        <f>+ENERO!C77+FEBRERO!C77+MARZO!C77+ABRIL!C77+MAYO!C77+JUNIO!C77+JULIO!C77+AGOSTO!C77+SEPTIEMBRE!C77+OCTUBRE!C77+NOVIEMBRE!C77+DICIEMBRE!C77</f>
        <v>6</v>
      </c>
      <c r="D77" s="1147">
        <f>+ENERO!D77+FEBRERO!D77+MARZO!D77+ABRIL!D77+MAYO!D77+JUNIO!D77+JULIO!D77+AGOSTO!D77+SEPTIEMBRE!D77+OCTUBRE!D77+NOVIEMBRE!D77+DICIEMBRE!D77</f>
        <v>0</v>
      </c>
      <c r="E77" s="1147">
        <f>+ENERO!E77+FEBRERO!E77+MARZO!E77+ABRIL!E77+MAYO!E77+JUNIO!E77+JULIO!E77+AGOSTO!E77+SEPTIEMBRE!E77+OCTUBRE!E77+NOVIEMBRE!E77+DICIEMBRE!E77</f>
        <v>0</v>
      </c>
      <c r="F77" s="1147">
        <f>+ENERO!F77+FEBRERO!F77+MARZO!F77+ABRIL!F77+MAYO!F77+JUNIO!F77+JULIO!F77+AGOSTO!F77+SEPTIEMBRE!F77+OCTUBRE!F77+NOVIEMBRE!F77+DICIEMBRE!F77</f>
        <v>0</v>
      </c>
      <c r="G77" s="1147">
        <f>+ENERO!G77+FEBRERO!G77+MARZO!G77+ABRIL!G77+MAYO!G77+JUNIO!G77+JULIO!G77+AGOSTO!G77+SEPTIEMBRE!G77+OCTUBRE!G77+NOVIEMBRE!G77+DICIEMBRE!G77</f>
        <v>6</v>
      </c>
      <c r="H77" s="1147">
        <f>+ENERO!H77+FEBRERO!H77+MARZO!H77+ABRIL!H77+MAYO!H77+JUNIO!H77+JULIO!H77+AGOSTO!H77+SEPTIEMBRE!H77+OCTUBRE!H77+NOVIEMBRE!H77+DICIEMBRE!H77</f>
        <v>0</v>
      </c>
      <c r="I77" s="1147">
        <f>+ENERO!I77+FEBRERO!I77+MARZO!I77+ABRIL!I77+MAYO!I77+JUNIO!I77+JULIO!I77+AGOSTO!I77+SEPTIEMBRE!I77+OCTUBRE!I77+NOVIEMBRE!I77+DICIEMBRE!I77</f>
        <v>0</v>
      </c>
      <c r="J77" s="1147">
        <f>+ENERO!J77+FEBRERO!J77+MARZO!J77+ABRIL!J77+MAYO!J77+JUNIO!J77+JULIO!J77+AGOSTO!J77+SEPTIEMBRE!J77+OCTUBRE!J77+NOVIEMBRE!J77+DICIEMBRE!J77</f>
        <v>3</v>
      </c>
      <c r="K77" s="1147">
        <f>+ENERO!K77+FEBRERO!K77+MARZO!K77+ABRIL!K77+MAYO!K77+JUNIO!K77+JULIO!K77+AGOSTO!K77+SEPTIEMBRE!K77+OCTUBRE!K77+NOVIEMBRE!K77+DICIEMBRE!K77</f>
        <v>3</v>
      </c>
      <c r="L77" s="1133" t="s">
        <v>112</v>
      </c>
      <c r="M77" s="1140"/>
      <c r="N77" s="1140"/>
      <c r="O77" s="1140"/>
      <c r="P77" s="1117"/>
      <c r="Q77" s="1117"/>
      <c r="R77" s="1117"/>
      <c r="S77" s="1117"/>
      <c r="T77" s="1117"/>
      <c r="U77" s="1117"/>
      <c r="V77" s="1136"/>
      <c r="W77" s="1136"/>
      <c r="X77" s="1117"/>
      <c r="Y77" s="1117"/>
      <c r="Z77" s="1117"/>
      <c r="AA77" s="1117"/>
      <c r="AB77" s="1117"/>
      <c r="AC77" s="1117"/>
      <c r="AD77" s="1117"/>
      <c r="AE77" s="1117"/>
      <c r="AF77" s="1117"/>
      <c r="AG77" s="1117"/>
      <c r="AH77" s="1117"/>
      <c r="AI77" s="1117"/>
      <c r="AJ77" s="1117"/>
      <c r="AK77" s="1117"/>
      <c r="AL77" s="1117"/>
      <c r="AM77" s="1117"/>
      <c r="AN77" s="1117"/>
      <c r="AO77" s="1117"/>
      <c r="AP77" s="1117"/>
      <c r="AQ77" s="1117"/>
      <c r="AR77" s="1117"/>
      <c r="AS77" s="1117"/>
      <c r="AT77" s="1117"/>
      <c r="AU77" s="1117"/>
      <c r="AV77" s="1117"/>
      <c r="AW77" s="1117"/>
      <c r="AX77" s="1117"/>
      <c r="AY77" s="1117"/>
      <c r="AZ77" s="1117"/>
      <c r="BA77" s="1120" t="s">
        <v>113</v>
      </c>
      <c r="BB77" s="1120" t="s">
        <v>113</v>
      </c>
      <c r="BC77" s="1114"/>
      <c r="BD77" s="1134">
        <v>0</v>
      </c>
      <c r="BE77" s="1134">
        <v>0</v>
      </c>
      <c r="BF77" s="1126"/>
    </row>
    <row r="78" spans="1:58" x14ac:dyDescent="0.25">
      <c r="A78" s="1161" t="s">
        <v>50</v>
      </c>
      <c r="B78" s="164" t="s">
        <v>44</v>
      </c>
      <c r="C78" s="1147">
        <f>+ENERO!C78+FEBRERO!C78+MARZO!C78+ABRIL!C78+MAYO!C78+JUNIO!C78+JULIO!C78+AGOSTO!C78+SEPTIEMBRE!C78+OCTUBRE!C78+NOVIEMBRE!C78+DICIEMBRE!C78</f>
        <v>0</v>
      </c>
      <c r="D78" s="1147">
        <f>+ENERO!D78+FEBRERO!D78+MARZO!D78+ABRIL!D78+MAYO!D78+JUNIO!D78+JULIO!D78+AGOSTO!D78+SEPTIEMBRE!D78+OCTUBRE!D78+NOVIEMBRE!D78+DICIEMBRE!D78</f>
        <v>0</v>
      </c>
      <c r="E78" s="1147">
        <f>+ENERO!E78+FEBRERO!E78+MARZO!E78+ABRIL!E78+MAYO!E78+JUNIO!E78+JULIO!E78+AGOSTO!E78+SEPTIEMBRE!E78+OCTUBRE!E78+NOVIEMBRE!E78+DICIEMBRE!E78</f>
        <v>0</v>
      </c>
      <c r="F78" s="1147">
        <f>+ENERO!F78+FEBRERO!F78+MARZO!F78+ABRIL!F78+MAYO!F78+JUNIO!F78+JULIO!F78+AGOSTO!F78+SEPTIEMBRE!F78+OCTUBRE!F78+NOVIEMBRE!F78+DICIEMBRE!F78</f>
        <v>0</v>
      </c>
      <c r="G78" s="1147">
        <f>+ENERO!G78+FEBRERO!G78+MARZO!G78+ABRIL!G78+MAYO!G78+JUNIO!G78+JULIO!G78+AGOSTO!G78+SEPTIEMBRE!G78+OCTUBRE!G78+NOVIEMBRE!G78+DICIEMBRE!G78</f>
        <v>0</v>
      </c>
      <c r="H78" s="1147">
        <f>+ENERO!H78+FEBRERO!H78+MARZO!H78+ABRIL!H78+MAYO!H78+JUNIO!H78+JULIO!H78+AGOSTO!H78+SEPTIEMBRE!H78+OCTUBRE!H78+NOVIEMBRE!H78+DICIEMBRE!H78</f>
        <v>0</v>
      </c>
      <c r="I78" s="1147">
        <f>+ENERO!I78+FEBRERO!I78+MARZO!I78+ABRIL!I78+MAYO!I78+JUNIO!I78+JULIO!I78+AGOSTO!I78+SEPTIEMBRE!I78+OCTUBRE!I78+NOVIEMBRE!I78+DICIEMBRE!I78</f>
        <v>0</v>
      </c>
      <c r="J78" s="1147">
        <f>+ENERO!J78+FEBRERO!J78+MARZO!J78+ABRIL!J78+MAYO!J78+JUNIO!J78+JULIO!J78+AGOSTO!J78+SEPTIEMBRE!J78+OCTUBRE!J78+NOVIEMBRE!J78+DICIEMBRE!J78</f>
        <v>0</v>
      </c>
      <c r="K78" s="1147">
        <f>+ENERO!K78+FEBRERO!K78+MARZO!K78+ABRIL!K78+MAYO!K78+JUNIO!K78+JULIO!K78+AGOSTO!K78+SEPTIEMBRE!K78+OCTUBRE!K78+NOVIEMBRE!K78+DICIEMBRE!K78</f>
        <v>0</v>
      </c>
      <c r="L78" s="1133" t="s">
        <v>112</v>
      </c>
      <c r="M78" s="1140"/>
      <c r="N78" s="1140"/>
      <c r="O78" s="1140"/>
      <c r="P78" s="1117"/>
      <c r="Q78" s="1117"/>
      <c r="R78" s="1117"/>
      <c r="S78" s="1117"/>
      <c r="T78" s="1117"/>
      <c r="U78" s="1117"/>
      <c r="V78" s="1136"/>
      <c r="W78" s="1136"/>
      <c r="X78" s="1117"/>
      <c r="Y78" s="1117"/>
      <c r="Z78" s="1117"/>
      <c r="AA78" s="1117"/>
      <c r="AB78" s="1117"/>
      <c r="AC78" s="1117"/>
      <c r="AD78" s="1117"/>
      <c r="AE78" s="1117"/>
      <c r="AF78" s="1117"/>
      <c r="AG78" s="1117"/>
      <c r="AH78" s="1117"/>
      <c r="AI78" s="1117"/>
      <c r="AJ78" s="1117"/>
      <c r="AK78" s="1117"/>
      <c r="AL78" s="1117"/>
      <c r="AM78" s="1117"/>
      <c r="AN78" s="1117"/>
      <c r="AO78" s="1117"/>
      <c r="AP78" s="1117"/>
      <c r="AQ78" s="1117"/>
      <c r="AR78" s="1117"/>
      <c r="AS78" s="1117"/>
      <c r="AT78" s="1117"/>
      <c r="AU78" s="1117"/>
      <c r="AV78" s="1117"/>
      <c r="AW78" s="1117"/>
      <c r="AX78" s="1117"/>
      <c r="AY78" s="1117"/>
      <c r="AZ78" s="1117"/>
      <c r="BA78" s="1120" t="s">
        <v>113</v>
      </c>
      <c r="BB78" s="1120" t="s">
        <v>113</v>
      </c>
      <c r="BC78" s="1114"/>
      <c r="BD78" s="1134">
        <v>0</v>
      </c>
      <c r="BE78" s="1134">
        <v>0</v>
      </c>
      <c r="BF78" s="1126"/>
    </row>
    <row r="79" spans="1:58" x14ac:dyDescent="0.25">
      <c r="A79" s="1168"/>
      <c r="B79" s="151" t="s">
        <v>45</v>
      </c>
      <c r="C79" s="1147">
        <f>+ENERO!C79+FEBRERO!C79+MARZO!C79+ABRIL!C79+MAYO!C79+JUNIO!C79+JULIO!C79+AGOSTO!C79+SEPTIEMBRE!C79+OCTUBRE!C79+NOVIEMBRE!C79+DICIEMBRE!C79</f>
        <v>57</v>
      </c>
      <c r="D79" s="1147">
        <f>+ENERO!D79+FEBRERO!D79+MARZO!D79+ABRIL!D79+MAYO!D79+JUNIO!D79+JULIO!D79+AGOSTO!D79+SEPTIEMBRE!D79+OCTUBRE!D79+NOVIEMBRE!D79+DICIEMBRE!D79</f>
        <v>0</v>
      </c>
      <c r="E79" s="1147">
        <f>+ENERO!E79+FEBRERO!E79+MARZO!E79+ABRIL!E79+MAYO!E79+JUNIO!E79+JULIO!E79+AGOSTO!E79+SEPTIEMBRE!E79+OCTUBRE!E79+NOVIEMBRE!E79+DICIEMBRE!E79</f>
        <v>0</v>
      </c>
      <c r="F79" s="1147">
        <f>+ENERO!F79+FEBRERO!F79+MARZO!F79+ABRIL!F79+MAYO!F79+JUNIO!F79+JULIO!F79+AGOSTO!F79+SEPTIEMBRE!F79+OCTUBRE!F79+NOVIEMBRE!F79+DICIEMBRE!F79</f>
        <v>2</v>
      </c>
      <c r="G79" s="1147">
        <f>+ENERO!G79+FEBRERO!G79+MARZO!G79+ABRIL!G79+MAYO!G79+JUNIO!G79+JULIO!G79+AGOSTO!G79+SEPTIEMBRE!G79+OCTUBRE!G79+NOVIEMBRE!G79+DICIEMBRE!G79</f>
        <v>5</v>
      </c>
      <c r="H79" s="1147">
        <f>+ENERO!H79+FEBRERO!H79+MARZO!H79+ABRIL!H79+MAYO!H79+JUNIO!H79+JULIO!H79+AGOSTO!H79+SEPTIEMBRE!H79+OCTUBRE!H79+NOVIEMBRE!H79+DICIEMBRE!H79</f>
        <v>29</v>
      </c>
      <c r="I79" s="1147">
        <f>+ENERO!I79+FEBRERO!I79+MARZO!I79+ABRIL!I79+MAYO!I79+JUNIO!I79+JULIO!I79+AGOSTO!I79+SEPTIEMBRE!I79+OCTUBRE!I79+NOVIEMBRE!I79+DICIEMBRE!I79</f>
        <v>21</v>
      </c>
      <c r="J79" s="1147">
        <f>+ENERO!J79+FEBRERO!J79+MARZO!J79+ABRIL!J79+MAYO!J79+JUNIO!J79+JULIO!J79+AGOSTO!J79+SEPTIEMBRE!J79+OCTUBRE!J79+NOVIEMBRE!J79+DICIEMBRE!J79</f>
        <v>31</v>
      </c>
      <c r="K79" s="1147">
        <f>+ENERO!K79+FEBRERO!K79+MARZO!K79+ABRIL!K79+MAYO!K79+JUNIO!K79+JULIO!K79+AGOSTO!K79+SEPTIEMBRE!K79+OCTUBRE!K79+NOVIEMBRE!K79+DICIEMBRE!K79</f>
        <v>26</v>
      </c>
      <c r="L79" s="1133" t="s">
        <v>112</v>
      </c>
      <c r="M79" s="1140"/>
      <c r="N79" s="1140"/>
      <c r="O79" s="1140"/>
      <c r="P79" s="1117"/>
      <c r="Q79" s="1117"/>
      <c r="R79" s="1117"/>
      <c r="S79" s="1117"/>
      <c r="T79" s="1117"/>
      <c r="U79" s="1117"/>
      <c r="V79" s="1136"/>
      <c r="W79" s="1136"/>
      <c r="X79" s="1117"/>
      <c r="Y79" s="1117"/>
      <c r="Z79" s="1117"/>
      <c r="AA79" s="1117"/>
      <c r="AB79" s="1117"/>
      <c r="AC79" s="1117"/>
      <c r="AD79" s="1117"/>
      <c r="AE79" s="1117"/>
      <c r="AF79" s="1117"/>
      <c r="AG79" s="1117"/>
      <c r="AH79" s="1117"/>
      <c r="AI79" s="1117"/>
      <c r="AJ79" s="1117"/>
      <c r="AK79" s="1117"/>
      <c r="AL79" s="1117"/>
      <c r="AM79" s="1117"/>
      <c r="AN79" s="1117"/>
      <c r="AO79" s="1117"/>
      <c r="AP79" s="1117"/>
      <c r="AQ79" s="1117"/>
      <c r="AR79" s="1117"/>
      <c r="AS79" s="1117"/>
      <c r="AT79" s="1117"/>
      <c r="AU79" s="1117"/>
      <c r="AV79" s="1117"/>
      <c r="AW79" s="1117"/>
      <c r="AX79" s="1117"/>
      <c r="AY79" s="1117"/>
      <c r="AZ79" s="1117"/>
      <c r="BA79" s="1120" t="s">
        <v>113</v>
      </c>
      <c r="BB79" s="1120" t="s">
        <v>113</v>
      </c>
      <c r="BC79" s="1114"/>
      <c r="BD79" s="1134">
        <v>0</v>
      </c>
      <c r="BE79" s="1134">
        <v>0</v>
      </c>
      <c r="BF79" s="1126"/>
    </row>
    <row r="80" spans="1:58" x14ac:dyDescent="0.25">
      <c r="A80" s="1168"/>
      <c r="B80" s="151" t="s">
        <v>46</v>
      </c>
      <c r="C80" s="1147">
        <f>+ENERO!C80+FEBRERO!C80+MARZO!C80+ABRIL!C80+MAYO!C80+JUNIO!C80+JULIO!C80+AGOSTO!C80+SEPTIEMBRE!C80+OCTUBRE!C80+NOVIEMBRE!C80+DICIEMBRE!C80</f>
        <v>0</v>
      </c>
      <c r="D80" s="1147">
        <f>+ENERO!D80+FEBRERO!D80+MARZO!D80+ABRIL!D80+MAYO!D80+JUNIO!D80+JULIO!D80+AGOSTO!D80+SEPTIEMBRE!D80+OCTUBRE!D80+NOVIEMBRE!D80+DICIEMBRE!D80</f>
        <v>0</v>
      </c>
      <c r="E80" s="1147">
        <f>+ENERO!E80+FEBRERO!E80+MARZO!E80+ABRIL!E80+MAYO!E80+JUNIO!E80+JULIO!E80+AGOSTO!E80+SEPTIEMBRE!E80+OCTUBRE!E80+NOVIEMBRE!E80+DICIEMBRE!E80</f>
        <v>0</v>
      </c>
      <c r="F80" s="1147">
        <f>+ENERO!F80+FEBRERO!F80+MARZO!F80+ABRIL!F80+MAYO!F80+JUNIO!F80+JULIO!F80+AGOSTO!F80+SEPTIEMBRE!F80+OCTUBRE!F80+NOVIEMBRE!F80+DICIEMBRE!F80</f>
        <v>0</v>
      </c>
      <c r="G80" s="1147">
        <f>+ENERO!G80+FEBRERO!G80+MARZO!G80+ABRIL!G80+MAYO!G80+JUNIO!G80+JULIO!G80+AGOSTO!G80+SEPTIEMBRE!G80+OCTUBRE!G80+NOVIEMBRE!G80+DICIEMBRE!G80</f>
        <v>0</v>
      </c>
      <c r="H80" s="1147">
        <f>+ENERO!H80+FEBRERO!H80+MARZO!H80+ABRIL!H80+MAYO!H80+JUNIO!H80+JULIO!H80+AGOSTO!H80+SEPTIEMBRE!H80+OCTUBRE!H80+NOVIEMBRE!H80+DICIEMBRE!H80</f>
        <v>0</v>
      </c>
      <c r="I80" s="1147">
        <f>+ENERO!I80+FEBRERO!I80+MARZO!I80+ABRIL!I80+MAYO!I80+JUNIO!I80+JULIO!I80+AGOSTO!I80+SEPTIEMBRE!I80+OCTUBRE!I80+NOVIEMBRE!I80+DICIEMBRE!I80</f>
        <v>0</v>
      </c>
      <c r="J80" s="1147">
        <f>+ENERO!J80+FEBRERO!J80+MARZO!J80+ABRIL!J80+MAYO!J80+JUNIO!J80+JULIO!J80+AGOSTO!J80+SEPTIEMBRE!J80+OCTUBRE!J80+NOVIEMBRE!J80+DICIEMBRE!J80</f>
        <v>0</v>
      </c>
      <c r="K80" s="1147">
        <f>+ENERO!K80+FEBRERO!K80+MARZO!K80+ABRIL!K80+MAYO!K80+JUNIO!K80+JULIO!K80+AGOSTO!K80+SEPTIEMBRE!K80+OCTUBRE!K80+NOVIEMBRE!K80+DICIEMBRE!K80</f>
        <v>0</v>
      </c>
      <c r="L80" s="1133" t="s">
        <v>112</v>
      </c>
      <c r="M80" s="1140"/>
      <c r="N80" s="1140"/>
      <c r="O80" s="1140"/>
      <c r="P80" s="1117"/>
      <c r="Q80" s="1117"/>
      <c r="R80" s="1117"/>
      <c r="S80" s="1117"/>
      <c r="T80" s="1117"/>
      <c r="U80" s="1117"/>
      <c r="V80" s="1136"/>
      <c r="W80" s="1136"/>
      <c r="X80" s="1117"/>
      <c r="Y80" s="1117"/>
      <c r="Z80" s="1117"/>
      <c r="AA80" s="1117"/>
      <c r="AB80" s="1117"/>
      <c r="AC80" s="1117"/>
      <c r="AD80" s="1117"/>
      <c r="AE80" s="1117"/>
      <c r="AF80" s="1117"/>
      <c r="AG80" s="1117"/>
      <c r="AH80" s="1117"/>
      <c r="AI80" s="1117"/>
      <c r="AJ80" s="1117"/>
      <c r="AK80" s="1117"/>
      <c r="AL80" s="1117"/>
      <c r="AM80" s="1117"/>
      <c r="AN80" s="1117"/>
      <c r="AO80" s="1117"/>
      <c r="AP80" s="1117"/>
      <c r="AQ80" s="1117"/>
      <c r="AR80" s="1117"/>
      <c r="AS80" s="1117"/>
      <c r="AT80" s="1117"/>
      <c r="AU80" s="1117"/>
      <c r="AV80" s="1117"/>
      <c r="AW80" s="1117"/>
      <c r="AX80" s="1117"/>
      <c r="AY80" s="1117"/>
      <c r="AZ80" s="1117"/>
      <c r="BA80" s="1120" t="s">
        <v>113</v>
      </c>
      <c r="BB80" s="1120" t="s">
        <v>113</v>
      </c>
      <c r="BC80" s="1114"/>
      <c r="BD80" s="1134">
        <v>0</v>
      </c>
      <c r="BE80" s="1134">
        <v>0</v>
      </c>
      <c r="BF80" s="1126"/>
    </row>
    <row r="81" spans="1:58" x14ac:dyDescent="0.25">
      <c r="A81" s="1168"/>
      <c r="B81" s="151" t="s">
        <v>47</v>
      </c>
      <c r="C81" s="1147">
        <f>+ENERO!C81+FEBRERO!C81+MARZO!C81+ABRIL!C81+MAYO!C81+JUNIO!C81+JULIO!C81+AGOSTO!C81+SEPTIEMBRE!C81+OCTUBRE!C81+NOVIEMBRE!C81+DICIEMBRE!C81</f>
        <v>0</v>
      </c>
      <c r="D81" s="1147">
        <f>+ENERO!D81+FEBRERO!D81+MARZO!D81+ABRIL!D81+MAYO!D81+JUNIO!D81+JULIO!D81+AGOSTO!D81+SEPTIEMBRE!D81+OCTUBRE!D81+NOVIEMBRE!D81+DICIEMBRE!D81</f>
        <v>0</v>
      </c>
      <c r="E81" s="1147">
        <f>+ENERO!E81+FEBRERO!E81+MARZO!E81+ABRIL!E81+MAYO!E81+JUNIO!E81+JULIO!E81+AGOSTO!E81+SEPTIEMBRE!E81+OCTUBRE!E81+NOVIEMBRE!E81+DICIEMBRE!E81</f>
        <v>0</v>
      </c>
      <c r="F81" s="1147">
        <f>+ENERO!F81+FEBRERO!F81+MARZO!F81+ABRIL!F81+MAYO!F81+JUNIO!F81+JULIO!F81+AGOSTO!F81+SEPTIEMBRE!F81+OCTUBRE!F81+NOVIEMBRE!F81+DICIEMBRE!F81</f>
        <v>0</v>
      </c>
      <c r="G81" s="1147">
        <f>+ENERO!G81+FEBRERO!G81+MARZO!G81+ABRIL!G81+MAYO!G81+JUNIO!G81+JULIO!G81+AGOSTO!G81+SEPTIEMBRE!G81+OCTUBRE!G81+NOVIEMBRE!G81+DICIEMBRE!G81</f>
        <v>0</v>
      </c>
      <c r="H81" s="1147">
        <f>+ENERO!H81+FEBRERO!H81+MARZO!H81+ABRIL!H81+MAYO!H81+JUNIO!H81+JULIO!H81+AGOSTO!H81+SEPTIEMBRE!H81+OCTUBRE!H81+NOVIEMBRE!H81+DICIEMBRE!H81</f>
        <v>0</v>
      </c>
      <c r="I81" s="1147">
        <f>+ENERO!I81+FEBRERO!I81+MARZO!I81+ABRIL!I81+MAYO!I81+JUNIO!I81+JULIO!I81+AGOSTO!I81+SEPTIEMBRE!I81+OCTUBRE!I81+NOVIEMBRE!I81+DICIEMBRE!I81</f>
        <v>0</v>
      </c>
      <c r="J81" s="1147">
        <f>+ENERO!J81+FEBRERO!J81+MARZO!J81+ABRIL!J81+MAYO!J81+JUNIO!J81+JULIO!J81+AGOSTO!J81+SEPTIEMBRE!J81+OCTUBRE!J81+NOVIEMBRE!J81+DICIEMBRE!J81</f>
        <v>0</v>
      </c>
      <c r="K81" s="1147">
        <f>+ENERO!K81+FEBRERO!K81+MARZO!K81+ABRIL!K81+MAYO!K81+JUNIO!K81+JULIO!K81+AGOSTO!K81+SEPTIEMBRE!K81+OCTUBRE!K81+NOVIEMBRE!K81+DICIEMBRE!K81</f>
        <v>0</v>
      </c>
      <c r="L81" s="1133" t="s">
        <v>112</v>
      </c>
      <c r="M81" s="1140"/>
      <c r="N81" s="1140"/>
      <c r="O81" s="1140"/>
      <c r="P81" s="1117"/>
      <c r="Q81" s="1117"/>
      <c r="R81" s="1117"/>
      <c r="S81" s="1117"/>
      <c r="T81" s="1117"/>
      <c r="U81" s="1117"/>
      <c r="V81" s="1136"/>
      <c r="W81" s="1136"/>
      <c r="X81" s="1117"/>
      <c r="Y81" s="1117"/>
      <c r="Z81" s="1117"/>
      <c r="AA81" s="1117"/>
      <c r="AB81" s="1117"/>
      <c r="AC81" s="1117"/>
      <c r="AD81" s="1117"/>
      <c r="AE81" s="1117"/>
      <c r="AF81" s="1117"/>
      <c r="AG81" s="1117"/>
      <c r="AH81" s="1117"/>
      <c r="AI81" s="1117"/>
      <c r="AJ81" s="1117"/>
      <c r="AK81" s="1117"/>
      <c r="AL81" s="1117"/>
      <c r="AM81" s="1117"/>
      <c r="AN81" s="1117"/>
      <c r="AO81" s="1117"/>
      <c r="AP81" s="1117"/>
      <c r="AQ81" s="1117"/>
      <c r="AR81" s="1117"/>
      <c r="AS81" s="1117"/>
      <c r="AT81" s="1117"/>
      <c r="AU81" s="1117"/>
      <c r="AV81" s="1117"/>
      <c r="AW81" s="1117"/>
      <c r="AX81" s="1117"/>
      <c r="AY81" s="1117"/>
      <c r="AZ81" s="1117"/>
      <c r="BA81" s="1120" t="s">
        <v>113</v>
      </c>
      <c r="BB81" s="1120" t="s">
        <v>113</v>
      </c>
      <c r="BC81" s="1114"/>
      <c r="BD81" s="1134">
        <v>0</v>
      </c>
      <c r="BE81" s="1134">
        <v>0</v>
      </c>
      <c r="BF81" s="1110"/>
    </row>
    <row r="82" spans="1:58" x14ac:dyDescent="0.25">
      <c r="A82" s="1168"/>
      <c r="B82" s="156" t="s">
        <v>48</v>
      </c>
      <c r="C82" s="1147">
        <f>+ENERO!C82+FEBRERO!C82+MARZO!C82+ABRIL!C82+MAYO!C82+JUNIO!C82+JULIO!C82+AGOSTO!C82+SEPTIEMBRE!C82+OCTUBRE!C82+NOVIEMBRE!C82+DICIEMBRE!C82</f>
        <v>0</v>
      </c>
      <c r="D82" s="1147">
        <f>+ENERO!D82+FEBRERO!D82+MARZO!D82+ABRIL!D82+MAYO!D82+JUNIO!D82+JULIO!D82+AGOSTO!D82+SEPTIEMBRE!D82+OCTUBRE!D82+NOVIEMBRE!D82+DICIEMBRE!D82</f>
        <v>0</v>
      </c>
      <c r="E82" s="1147">
        <f>+ENERO!E82+FEBRERO!E82+MARZO!E82+ABRIL!E82+MAYO!E82+JUNIO!E82+JULIO!E82+AGOSTO!E82+SEPTIEMBRE!E82+OCTUBRE!E82+NOVIEMBRE!E82+DICIEMBRE!E82</f>
        <v>0</v>
      </c>
      <c r="F82" s="1147">
        <f>+ENERO!F82+FEBRERO!F82+MARZO!F82+ABRIL!F82+MAYO!F82+JUNIO!F82+JULIO!F82+AGOSTO!F82+SEPTIEMBRE!F82+OCTUBRE!F82+NOVIEMBRE!F82+DICIEMBRE!F82</f>
        <v>0</v>
      </c>
      <c r="G82" s="1147">
        <f>+ENERO!G82+FEBRERO!G82+MARZO!G82+ABRIL!G82+MAYO!G82+JUNIO!G82+JULIO!G82+AGOSTO!G82+SEPTIEMBRE!G82+OCTUBRE!G82+NOVIEMBRE!G82+DICIEMBRE!G82</f>
        <v>0</v>
      </c>
      <c r="H82" s="1147">
        <f>+ENERO!H82+FEBRERO!H82+MARZO!H82+ABRIL!H82+MAYO!H82+JUNIO!H82+JULIO!H82+AGOSTO!H82+SEPTIEMBRE!H82+OCTUBRE!H82+NOVIEMBRE!H82+DICIEMBRE!H82</f>
        <v>0</v>
      </c>
      <c r="I82" s="1147">
        <f>+ENERO!I82+FEBRERO!I82+MARZO!I82+ABRIL!I82+MAYO!I82+JUNIO!I82+JULIO!I82+AGOSTO!I82+SEPTIEMBRE!I82+OCTUBRE!I82+NOVIEMBRE!I82+DICIEMBRE!I82</f>
        <v>0</v>
      </c>
      <c r="J82" s="1147">
        <f>+ENERO!J82+FEBRERO!J82+MARZO!J82+ABRIL!J82+MAYO!J82+JUNIO!J82+JULIO!J82+AGOSTO!J82+SEPTIEMBRE!J82+OCTUBRE!J82+NOVIEMBRE!J82+DICIEMBRE!J82</f>
        <v>0</v>
      </c>
      <c r="K82" s="1147">
        <f>+ENERO!K82+FEBRERO!K82+MARZO!K82+ABRIL!K82+MAYO!K82+JUNIO!K82+JULIO!K82+AGOSTO!K82+SEPTIEMBRE!K82+OCTUBRE!K82+NOVIEMBRE!K82+DICIEMBRE!K82</f>
        <v>0</v>
      </c>
      <c r="L82" s="1133" t="s">
        <v>112</v>
      </c>
      <c r="M82" s="1140"/>
      <c r="N82" s="1140"/>
      <c r="O82" s="1140"/>
      <c r="P82" s="1117"/>
      <c r="Q82" s="1117"/>
      <c r="R82" s="1117"/>
      <c r="S82" s="1117"/>
      <c r="T82" s="1117"/>
      <c r="U82" s="1117"/>
      <c r="V82" s="1136"/>
      <c r="W82" s="1136"/>
      <c r="X82" s="1117"/>
      <c r="Y82" s="1117"/>
      <c r="Z82" s="1117"/>
      <c r="AA82" s="1117"/>
      <c r="AB82" s="1117"/>
      <c r="AC82" s="1117"/>
      <c r="AD82" s="1117"/>
      <c r="AE82" s="1117"/>
      <c r="AF82" s="1117"/>
      <c r="AG82" s="1117"/>
      <c r="AH82" s="1117"/>
      <c r="AI82" s="1117"/>
      <c r="AJ82" s="1117"/>
      <c r="AK82" s="1117"/>
      <c r="AL82" s="1117"/>
      <c r="AM82" s="1117"/>
      <c r="AN82" s="1117"/>
      <c r="AO82" s="1117"/>
      <c r="AP82" s="1117"/>
      <c r="AQ82" s="1117"/>
      <c r="AR82" s="1117"/>
      <c r="AS82" s="1117"/>
      <c r="AT82" s="1117"/>
      <c r="AU82" s="1117"/>
      <c r="AV82" s="1117"/>
      <c r="AW82" s="1117"/>
      <c r="AX82" s="1117"/>
      <c r="AY82" s="1117"/>
      <c r="AZ82" s="1117"/>
      <c r="BA82" s="1120" t="s">
        <v>113</v>
      </c>
      <c r="BB82" s="1120" t="s">
        <v>113</v>
      </c>
      <c r="BC82" s="1114"/>
      <c r="BD82" s="1134">
        <v>0</v>
      </c>
      <c r="BE82" s="1134">
        <v>0</v>
      </c>
      <c r="BF82" s="1110"/>
    </row>
    <row r="83" spans="1:58" x14ac:dyDescent="0.25">
      <c r="A83" s="1162"/>
      <c r="B83" s="160" t="s">
        <v>49</v>
      </c>
      <c r="C83" s="1147">
        <f>+ENERO!C83+FEBRERO!C83+MARZO!C83+ABRIL!C83+MAYO!C83+JUNIO!C83+JULIO!C83+AGOSTO!C83+SEPTIEMBRE!C83+OCTUBRE!C83+NOVIEMBRE!C83+DICIEMBRE!C83</f>
        <v>6</v>
      </c>
      <c r="D83" s="1147">
        <f>+ENERO!D83+FEBRERO!D83+MARZO!D83+ABRIL!D83+MAYO!D83+JUNIO!D83+JULIO!D83+AGOSTO!D83+SEPTIEMBRE!D83+OCTUBRE!D83+NOVIEMBRE!D83+DICIEMBRE!D83</f>
        <v>0</v>
      </c>
      <c r="E83" s="1147">
        <f>+ENERO!E83+FEBRERO!E83+MARZO!E83+ABRIL!E83+MAYO!E83+JUNIO!E83+JULIO!E83+AGOSTO!E83+SEPTIEMBRE!E83+OCTUBRE!E83+NOVIEMBRE!E83+DICIEMBRE!E83</f>
        <v>0</v>
      </c>
      <c r="F83" s="1147">
        <f>+ENERO!F83+FEBRERO!F83+MARZO!F83+ABRIL!F83+MAYO!F83+JUNIO!F83+JULIO!F83+AGOSTO!F83+SEPTIEMBRE!F83+OCTUBRE!F83+NOVIEMBRE!F83+DICIEMBRE!F83</f>
        <v>0</v>
      </c>
      <c r="G83" s="1147">
        <f>+ENERO!G83+FEBRERO!G83+MARZO!G83+ABRIL!G83+MAYO!G83+JUNIO!G83+JULIO!G83+AGOSTO!G83+SEPTIEMBRE!G83+OCTUBRE!G83+NOVIEMBRE!G83+DICIEMBRE!G83</f>
        <v>6</v>
      </c>
      <c r="H83" s="1147">
        <f>+ENERO!H83+FEBRERO!H83+MARZO!H83+ABRIL!H83+MAYO!H83+JUNIO!H83+JULIO!H83+AGOSTO!H83+SEPTIEMBRE!H83+OCTUBRE!H83+NOVIEMBRE!H83+DICIEMBRE!H83</f>
        <v>0</v>
      </c>
      <c r="I83" s="1147">
        <f>+ENERO!I83+FEBRERO!I83+MARZO!I83+ABRIL!I83+MAYO!I83+JUNIO!I83+JULIO!I83+AGOSTO!I83+SEPTIEMBRE!I83+OCTUBRE!I83+NOVIEMBRE!I83+DICIEMBRE!I83</f>
        <v>0</v>
      </c>
      <c r="J83" s="1147">
        <f>+ENERO!J83+FEBRERO!J83+MARZO!J83+ABRIL!J83+MAYO!J83+JUNIO!J83+JULIO!J83+AGOSTO!J83+SEPTIEMBRE!J83+OCTUBRE!J83+NOVIEMBRE!J83+DICIEMBRE!J83</f>
        <v>3</v>
      </c>
      <c r="K83" s="1147">
        <f>+ENERO!K83+FEBRERO!K83+MARZO!K83+ABRIL!K83+MAYO!K83+JUNIO!K83+JULIO!K83+AGOSTO!K83+SEPTIEMBRE!K83+OCTUBRE!K83+NOVIEMBRE!K83+DICIEMBRE!K83</f>
        <v>3</v>
      </c>
      <c r="L83" s="1133" t="s">
        <v>112</v>
      </c>
      <c r="M83" s="1140"/>
      <c r="N83" s="1140"/>
      <c r="O83" s="1140"/>
      <c r="P83" s="1117"/>
      <c r="Q83" s="1117"/>
      <c r="R83" s="1117"/>
      <c r="S83" s="1117"/>
      <c r="T83" s="1117"/>
      <c r="U83" s="1117"/>
      <c r="V83" s="1136"/>
      <c r="W83" s="1136"/>
      <c r="X83" s="1117"/>
      <c r="Y83" s="1117"/>
      <c r="Z83" s="1117"/>
      <c r="AA83" s="1117"/>
      <c r="AB83" s="1117"/>
      <c r="AC83" s="1117"/>
      <c r="AD83" s="1117"/>
      <c r="AE83" s="1117"/>
      <c r="AF83" s="1117"/>
      <c r="AG83" s="1117"/>
      <c r="AH83" s="1117"/>
      <c r="AI83" s="1117"/>
      <c r="AJ83" s="1117"/>
      <c r="AK83" s="1117"/>
      <c r="AL83" s="1117"/>
      <c r="AM83" s="1117"/>
      <c r="AN83" s="1117"/>
      <c r="AO83" s="1117"/>
      <c r="AP83" s="1117"/>
      <c r="AQ83" s="1117"/>
      <c r="AR83" s="1117"/>
      <c r="AS83" s="1117"/>
      <c r="AT83" s="1117"/>
      <c r="AU83" s="1117"/>
      <c r="AV83" s="1117"/>
      <c r="AW83" s="1117"/>
      <c r="AX83" s="1117"/>
      <c r="AY83" s="1117"/>
      <c r="AZ83" s="1117"/>
      <c r="BA83" s="1120" t="s">
        <v>113</v>
      </c>
      <c r="BB83" s="1120" t="s">
        <v>113</v>
      </c>
      <c r="BC83" s="1114"/>
      <c r="BD83" s="1134">
        <v>0</v>
      </c>
      <c r="BE83" s="1134">
        <v>0</v>
      </c>
      <c r="BF83" s="1110"/>
    </row>
    <row r="84" spans="1:58" x14ac:dyDescent="0.25">
      <c r="A84" s="157" t="s">
        <v>51</v>
      </c>
      <c r="B84" s="159"/>
      <c r="C84" s="1013"/>
      <c r="D84" s="1125"/>
      <c r="E84" s="1125"/>
      <c r="F84" s="1125"/>
      <c r="G84" s="1125"/>
      <c r="H84" s="1125"/>
      <c r="I84" s="1125"/>
      <c r="J84" s="1125"/>
      <c r="K84" s="1125"/>
      <c r="L84" s="1121"/>
      <c r="M84" s="1124"/>
      <c r="N84" s="1136"/>
      <c r="O84" s="1136"/>
      <c r="P84" s="1136"/>
      <c r="Q84" s="1117"/>
      <c r="R84" s="1117"/>
      <c r="S84" s="1117"/>
      <c r="T84" s="1117"/>
      <c r="U84" s="1136"/>
      <c r="V84" s="1136"/>
      <c r="W84" s="1136"/>
      <c r="X84" s="1117"/>
      <c r="Y84" s="1117"/>
      <c r="Z84" s="1117"/>
      <c r="AA84" s="1117"/>
      <c r="AB84" s="1117"/>
      <c r="AC84" s="1117"/>
      <c r="AD84" s="1117"/>
      <c r="AE84" s="1117"/>
      <c r="AF84" s="1117"/>
      <c r="AG84" s="1117"/>
      <c r="AH84" s="1117"/>
      <c r="AI84" s="1117"/>
      <c r="AJ84" s="1117"/>
      <c r="AK84" s="1117"/>
      <c r="AL84" s="1117"/>
      <c r="AM84" s="1117"/>
      <c r="AN84" s="1117"/>
      <c r="AO84" s="1117"/>
      <c r="AP84" s="1117"/>
      <c r="AQ84" s="1117"/>
      <c r="AR84" s="1117"/>
      <c r="AS84" s="1117"/>
      <c r="AT84" s="1117"/>
      <c r="AU84" s="1117"/>
      <c r="AV84" s="1117"/>
      <c r="AW84" s="1117"/>
      <c r="AX84" s="1117"/>
      <c r="AY84" s="1117"/>
      <c r="AZ84" s="1117"/>
      <c r="BA84" s="1113"/>
      <c r="BB84" s="1113"/>
      <c r="BC84" s="1113"/>
      <c r="BD84" s="1114"/>
      <c r="BE84" s="1114"/>
      <c r="BF84" s="1110"/>
    </row>
    <row r="85" spans="1:58" ht="31.5" x14ac:dyDescent="0.25">
      <c r="A85" s="1161" t="s">
        <v>52</v>
      </c>
      <c r="B85" s="158" t="s">
        <v>53</v>
      </c>
      <c r="C85" s="1011" t="s">
        <v>54</v>
      </c>
      <c r="D85" s="1123" t="s">
        <v>55</v>
      </c>
      <c r="E85" s="1125"/>
      <c r="F85" s="1125"/>
      <c r="G85" s="1125"/>
      <c r="H85" s="1125"/>
      <c r="I85" s="1125"/>
      <c r="J85" s="1125"/>
      <c r="K85" s="1125"/>
      <c r="L85" s="1121"/>
      <c r="M85" s="1124"/>
      <c r="N85" s="1136"/>
      <c r="O85" s="1136"/>
      <c r="P85" s="1136"/>
      <c r="Q85" s="1117"/>
      <c r="R85" s="1117"/>
      <c r="S85" s="1117"/>
      <c r="T85" s="1117"/>
      <c r="U85" s="1136"/>
      <c r="V85" s="1136"/>
      <c r="W85" s="1136"/>
      <c r="X85" s="1117"/>
      <c r="Y85" s="1117"/>
      <c r="Z85" s="1117"/>
      <c r="AA85" s="1117"/>
      <c r="AB85" s="1117"/>
      <c r="AC85" s="1117"/>
      <c r="AD85" s="1117"/>
      <c r="AE85" s="1117"/>
      <c r="AF85" s="1117"/>
      <c r="AG85" s="1117"/>
      <c r="AH85" s="1117"/>
      <c r="AI85" s="1117"/>
      <c r="AJ85" s="1117"/>
      <c r="AK85" s="1117"/>
      <c r="AL85" s="1117"/>
      <c r="AM85" s="1117"/>
      <c r="AN85" s="1117"/>
      <c r="AO85" s="1117"/>
      <c r="AP85" s="1117"/>
      <c r="AQ85" s="1117"/>
      <c r="AR85" s="1117"/>
      <c r="AS85" s="1117"/>
      <c r="AT85" s="1117"/>
      <c r="AU85" s="1117"/>
      <c r="AV85" s="1117"/>
      <c r="AW85" s="1117"/>
      <c r="AX85" s="1117"/>
      <c r="AY85" s="1117"/>
      <c r="AZ85" s="1117"/>
      <c r="BA85" s="1113"/>
      <c r="BB85" s="1113"/>
      <c r="BC85" s="1113"/>
      <c r="BD85" s="1114"/>
      <c r="BE85" s="1126"/>
      <c r="BF85" s="1110"/>
    </row>
    <row r="86" spans="1:58" x14ac:dyDescent="0.25">
      <c r="A86" s="1168"/>
      <c r="B86" s="165" t="s">
        <v>56</v>
      </c>
      <c r="C86" s="1147">
        <f>+ENERO!C86+FEBRERO!C86+MARZO!C86+ABRIL!C86+MAYO!C86+JUNIO!C86+JULIO!C86+AGOSTO!C86+SEPTIEMBRE!C86+OCTUBRE!C86+NOVIEMBRE!C86+DICIEMBRE!C86</f>
        <v>0</v>
      </c>
      <c r="D86" s="1147">
        <f>+ENERO!D86+FEBRERO!D86+MARZO!D86+ABRIL!D86+MAYO!D86+JUNIO!D86+JULIO!D86+AGOSTO!D86+SEPTIEMBRE!D86+OCTUBRE!D86+NOVIEMBRE!D86+DICIEMBRE!D86</f>
        <v>0</v>
      </c>
      <c r="E86" s="1145" t="s">
        <v>113</v>
      </c>
      <c r="F86" s="1121"/>
      <c r="G86" s="1121"/>
      <c r="H86" s="1121"/>
      <c r="I86" s="1121"/>
      <c r="J86" s="1121"/>
      <c r="K86" s="1121"/>
      <c r="L86" s="1121"/>
      <c r="M86" s="1124"/>
      <c r="N86" s="1117"/>
      <c r="O86" s="1117"/>
      <c r="P86" s="1117"/>
      <c r="Q86" s="1117"/>
      <c r="R86" s="1117"/>
      <c r="S86" s="1117"/>
      <c r="T86" s="1117"/>
      <c r="U86" s="1136"/>
      <c r="V86" s="1136"/>
      <c r="W86" s="1136"/>
      <c r="X86" s="1117"/>
      <c r="Y86" s="1117"/>
      <c r="Z86" s="1117"/>
      <c r="AA86" s="1117"/>
      <c r="AB86" s="1117"/>
      <c r="AC86" s="1117"/>
      <c r="AD86" s="1117"/>
      <c r="AE86" s="1117"/>
      <c r="AF86" s="1117"/>
      <c r="AG86" s="1117"/>
      <c r="AH86" s="1117"/>
      <c r="AI86" s="1117"/>
      <c r="AJ86" s="1117"/>
      <c r="AK86" s="1117"/>
      <c r="AL86" s="1117"/>
      <c r="AM86" s="1117"/>
      <c r="AN86" s="1117"/>
      <c r="AO86" s="1117"/>
      <c r="AP86" s="1117"/>
      <c r="AQ86" s="1117"/>
      <c r="AR86" s="1117"/>
      <c r="AS86" s="1117"/>
      <c r="AT86" s="1117"/>
      <c r="AU86" s="1117"/>
      <c r="AV86" s="1117"/>
      <c r="AW86" s="1117"/>
      <c r="AX86" s="1117"/>
      <c r="AY86" s="1117"/>
      <c r="AZ86" s="1117"/>
      <c r="BA86" s="1120" t="s">
        <v>113</v>
      </c>
      <c r="BB86" s="1113"/>
      <c r="BC86" s="1113"/>
      <c r="BD86" s="1134">
        <v>0</v>
      </c>
      <c r="BE86" s="1126"/>
      <c r="BF86" s="1110"/>
    </row>
    <row r="87" spans="1:58" x14ac:dyDescent="0.25">
      <c r="A87" s="1168"/>
      <c r="B87" s="166" t="s">
        <v>57</v>
      </c>
      <c r="C87" s="1147">
        <f>+ENERO!C87+FEBRERO!C87+MARZO!C87+ABRIL!C87+MAYO!C87+JUNIO!C87+JULIO!C87+AGOSTO!C87+SEPTIEMBRE!C87+OCTUBRE!C87+NOVIEMBRE!C87+DICIEMBRE!C87</f>
        <v>0</v>
      </c>
      <c r="D87" s="1147">
        <f>+ENERO!D87+FEBRERO!D87+MARZO!D87+ABRIL!D87+MAYO!D87+JUNIO!D87+JULIO!D87+AGOSTO!D87+SEPTIEMBRE!D87+OCTUBRE!D87+NOVIEMBRE!D87+DICIEMBRE!D87</f>
        <v>0</v>
      </c>
      <c r="E87" s="1145" t="s">
        <v>113</v>
      </c>
      <c r="F87" s="1121"/>
      <c r="G87" s="1121"/>
      <c r="H87" s="1121"/>
      <c r="I87" s="1121"/>
      <c r="J87" s="1121"/>
      <c r="K87" s="1121"/>
      <c r="L87" s="1121"/>
      <c r="M87" s="1124"/>
      <c r="N87" s="1117"/>
      <c r="O87" s="1117"/>
      <c r="P87" s="1117"/>
      <c r="Q87" s="1117"/>
      <c r="R87" s="1117"/>
      <c r="S87" s="1117"/>
      <c r="T87" s="1117"/>
      <c r="U87" s="1136"/>
      <c r="V87" s="1136"/>
      <c r="W87" s="1136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1117"/>
      <c r="AK87" s="1117"/>
      <c r="AL87" s="1117"/>
      <c r="AM87" s="1117"/>
      <c r="AN87" s="1117"/>
      <c r="AO87" s="1117"/>
      <c r="AP87" s="1117"/>
      <c r="AQ87" s="1117"/>
      <c r="AR87" s="1117"/>
      <c r="AS87" s="1117"/>
      <c r="AT87" s="1117"/>
      <c r="AU87" s="1117"/>
      <c r="AV87" s="1117"/>
      <c r="AW87" s="1117"/>
      <c r="AX87" s="1117"/>
      <c r="AY87" s="1117"/>
      <c r="AZ87" s="1117"/>
      <c r="BA87" s="1120" t="s">
        <v>113</v>
      </c>
      <c r="BB87" s="1113"/>
      <c r="BC87" s="1113"/>
      <c r="BD87" s="1134">
        <v>0</v>
      </c>
      <c r="BE87" s="1126"/>
      <c r="BF87" s="1110"/>
    </row>
    <row r="88" spans="1:58" x14ac:dyDescent="0.25">
      <c r="A88" s="1168"/>
      <c r="B88" s="166" t="s">
        <v>58</v>
      </c>
      <c r="C88" s="1147">
        <f>+ENERO!C88+FEBRERO!C88+MARZO!C88+ABRIL!C88+MAYO!C88+JUNIO!C88+JULIO!C88+AGOSTO!C88+SEPTIEMBRE!C88+OCTUBRE!C88+NOVIEMBRE!C88+DICIEMBRE!C88</f>
        <v>0</v>
      </c>
      <c r="D88" s="1147">
        <f>+ENERO!D88+FEBRERO!D88+MARZO!D88+ABRIL!D88+MAYO!D88+JUNIO!D88+JULIO!D88+AGOSTO!D88+SEPTIEMBRE!D88+OCTUBRE!D88+NOVIEMBRE!D88+DICIEMBRE!D88</f>
        <v>0</v>
      </c>
      <c r="E88" s="1145" t="s">
        <v>113</v>
      </c>
      <c r="F88" s="1121"/>
      <c r="G88" s="1121"/>
      <c r="H88" s="1121"/>
      <c r="I88" s="1121"/>
      <c r="J88" s="1121"/>
      <c r="K88" s="1121"/>
      <c r="L88" s="1121"/>
      <c r="M88" s="1124"/>
      <c r="N88" s="1117"/>
      <c r="O88" s="1117"/>
      <c r="P88" s="1117"/>
      <c r="Q88" s="1117"/>
      <c r="R88" s="1117"/>
      <c r="S88" s="1117"/>
      <c r="T88" s="1117"/>
      <c r="U88" s="1136"/>
      <c r="V88" s="1136"/>
      <c r="W88" s="1136"/>
      <c r="X88" s="1117"/>
      <c r="Y88" s="1117"/>
      <c r="Z88" s="1117"/>
      <c r="AA88" s="1117"/>
      <c r="AB88" s="1117"/>
      <c r="AC88" s="1117"/>
      <c r="AD88" s="1117"/>
      <c r="AE88" s="1117"/>
      <c r="AF88" s="1117"/>
      <c r="AG88" s="1117"/>
      <c r="AH88" s="1117"/>
      <c r="AI88" s="1117"/>
      <c r="AJ88" s="1117"/>
      <c r="AK88" s="1117"/>
      <c r="AL88" s="1117"/>
      <c r="AM88" s="1117"/>
      <c r="AN88" s="1117"/>
      <c r="AO88" s="1117"/>
      <c r="AP88" s="1117"/>
      <c r="AQ88" s="1117"/>
      <c r="AR88" s="1117"/>
      <c r="AS88" s="1117"/>
      <c r="AT88" s="1117"/>
      <c r="AU88" s="1117"/>
      <c r="AV88" s="1117"/>
      <c r="AW88" s="1117"/>
      <c r="AX88" s="1117"/>
      <c r="AY88" s="1117"/>
      <c r="AZ88" s="1117"/>
      <c r="BA88" s="1120" t="s">
        <v>113</v>
      </c>
      <c r="BB88" s="1113"/>
      <c r="BC88" s="1113"/>
      <c r="BD88" s="1134">
        <v>0</v>
      </c>
      <c r="BE88" s="1126"/>
      <c r="BF88" s="1110"/>
    </row>
    <row r="89" spans="1:58" x14ac:dyDescent="0.25">
      <c r="A89" s="1168"/>
      <c r="B89" s="166" t="s">
        <v>59</v>
      </c>
      <c r="C89" s="1147">
        <f>+ENERO!C89+FEBRERO!C89+MARZO!C89+ABRIL!C89+MAYO!C89+JUNIO!C89+JULIO!C89+AGOSTO!C89+SEPTIEMBRE!C89+OCTUBRE!C89+NOVIEMBRE!C89+DICIEMBRE!C89</f>
        <v>0</v>
      </c>
      <c r="D89" s="1147">
        <f>+ENERO!D89+FEBRERO!D89+MARZO!D89+ABRIL!D89+MAYO!D89+JUNIO!D89+JULIO!D89+AGOSTO!D89+SEPTIEMBRE!D89+OCTUBRE!D89+NOVIEMBRE!D89+DICIEMBRE!D89</f>
        <v>0</v>
      </c>
      <c r="E89" s="1121"/>
      <c r="F89" s="1121"/>
      <c r="G89" s="1121"/>
      <c r="H89" s="1121"/>
      <c r="I89" s="1121"/>
      <c r="J89" s="1121"/>
      <c r="K89" s="1121"/>
      <c r="L89" s="1121"/>
      <c r="M89" s="1124"/>
      <c r="N89" s="1117"/>
      <c r="O89" s="1117"/>
      <c r="P89" s="1117"/>
      <c r="Q89" s="1117"/>
      <c r="R89" s="1117"/>
      <c r="S89" s="1117"/>
      <c r="T89" s="1117"/>
      <c r="U89" s="1136"/>
      <c r="V89" s="1136"/>
      <c r="W89" s="1136"/>
      <c r="X89" s="1117"/>
      <c r="Y89" s="1117"/>
      <c r="Z89" s="1117"/>
      <c r="AA89" s="1117"/>
      <c r="AB89" s="1117"/>
      <c r="AC89" s="1117"/>
      <c r="AD89" s="1117"/>
      <c r="AE89" s="1117"/>
      <c r="AF89" s="1117"/>
      <c r="AG89" s="1117"/>
      <c r="AH89" s="1117"/>
      <c r="AI89" s="1117"/>
      <c r="AJ89" s="1117"/>
      <c r="AK89" s="1117"/>
      <c r="AL89" s="1117"/>
      <c r="AM89" s="1117"/>
      <c r="AN89" s="1117"/>
      <c r="AO89" s="1117"/>
      <c r="AP89" s="1117"/>
      <c r="AQ89" s="1117"/>
      <c r="AR89" s="1117"/>
      <c r="AS89" s="1117"/>
      <c r="AT89" s="1117"/>
      <c r="AU89" s="1117"/>
      <c r="AV89" s="1117"/>
      <c r="AW89" s="1117"/>
      <c r="AX89" s="1117"/>
      <c r="AY89" s="1117"/>
      <c r="AZ89" s="1117"/>
      <c r="BA89" s="1118"/>
      <c r="BB89" s="1113"/>
      <c r="BC89" s="1113"/>
      <c r="BD89" s="1114"/>
      <c r="BE89" s="1126"/>
      <c r="BF89" s="1110"/>
    </row>
    <row r="90" spans="1:58" x14ac:dyDescent="0.25">
      <c r="A90" s="1168"/>
      <c r="B90" s="166" t="s">
        <v>60</v>
      </c>
      <c r="C90" s="1147">
        <f>+ENERO!C90+FEBRERO!C90+MARZO!C90+ABRIL!C90+MAYO!C90+JUNIO!C90+JULIO!C90+AGOSTO!C90+SEPTIEMBRE!C90+OCTUBRE!C90+NOVIEMBRE!C90+DICIEMBRE!C90</f>
        <v>0</v>
      </c>
      <c r="D90" s="1147">
        <f>+ENERO!D90+FEBRERO!D90+MARZO!D90+ABRIL!D90+MAYO!D90+JUNIO!D90+JULIO!D90+AGOSTO!D90+SEPTIEMBRE!D90+OCTUBRE!D90+NOVIEMBRE!D90+DICIEMBRE!D90</f>
        <v>0</v>
      </c>
      <c r="E90" s="1121"/>
      <c r="F90" s="1121"/>
      <c r="G90" s="1121"/>
      <c r="H90" s="1121"/>
      <c r="I90" s="1121"/>
      <c r="J90" s="1121"/>
      <c r="K90" s="1121"/>
      <c r="L90" s="1121"/>
      <c r="M90" s="1124"/>
      <c r="N90" s="1117"/>
      <c r="O90" s="1117"/>
      <c r="P90" s="1117"/>
      <c r="Q90" s="1117"/>
      <c r="R90" s="1117"/>
      <c r="S90" s="1117"/>
      <c r="T90" s="1117"/>
      <c r="U90" s="1136"/>
      <c r="V90" s="1136"/>
      <c r="W90" s="1136"/>
      <c r="X90" s="1117"/>
      <c r="Y90" s="1117"/>
      <c r="Z90" s="1117"/>
      <c r="AA90" s="1117"/>
      <c r="AB90" s="1117"/>
      <c r="AC90" s="1117"/>
      <c r="AD90" s="1117"/>
      <c r="AE90" s="1117"/>
      <c r="AF90" s="1117"/>
      <c r="AG90" s="1117"/>
      <c r="AH90" s="1117"/>
      <c r="AI90" s="1117"/>
      <c r="AJ90" s="1117"/>
      <c r="AK90" s="1117"/>
      <c r="AL90" s="1117"/>
      <c r="AM90" s="1117"/>
      <c r="AN90" s="1117"/>
      <c r="AO90" s="1117"/>
      <c r="AP90" s="1117"/>
      <c r="AQ90" s="1117"/>
      <c r="AR90" s="1117"/>
      <c r="AS90" s="1117"/>
      <c r="AT90" s="1117"/>
      <c r="AU90" s="1117"/>
      <c r="AV90" s="1117"/>
      <c r="AW90" s="1117"/>
      <c r="AX90" s="1117"/>
      <c r="AY90" s="1117"/>
      <c r="AZ90" s="1117"/>
      <c r="BA90" s="1118"/>
      <c r="BB90" s="1113"/>
      <c r="BC90" s="1113"/>
      <c r="BD90" s="1114"/>
      <c r="BE90" s="1126"/>
      <c r="BF90" s="1110"/>
    </row>
    <row r="91" spans="1:58" x14ac:dyDescent="0.25">
      <c r="A91" s="1168"/>
      <c r="B91" s="166" t="s">
        <v>61</v>
      </c>
      <c r="C91" s="1147">
        <f>+ENERO!C91+FEBRERO!C91+MARZO!C91+ABRIL!C91+MAYO!C91+JUNIO!C91+JULIO!C91+AGOSTO!C91+SEPTIEMBRE!C91+OCTUBRE!C91+NOVIEMBRE!C91+DICIEMBRE!C91</f>
        <v>0</v>
      </c>
      <c r="D91" s="1147">
        <f>+ENERO!D91+FEBRERO!D91+MARZO!D91+ABRIL!D91+MAYO!D91+JUNIO!D91+JULIO!D91+AGOSTO!D91+SEPTIEMBRE!D91+OCTUBRE!D91+NOVIEMBRE!D91+DICIEMBRE!D91</f>
        <v>0</v>
      </c>
      <c r="E91" s="1145" t="s">
        <v>113</v>
      </c>
      <c r="F91" s="1121"/>
      <c r="G91" s="1121"/>
      <c r="H91" s="1121"/>
      <c r="I91" s="1121"/>
      <c r="J91" s="1121"/>
      <c r="K91" s="1121"/>
      <c r="L91" s="1121"/>
      <c r="M91" s="1124"/>
      <c r="N91" s="1117"/>
      <c r="O91" s="1117"/>
      <c r="P91" s="1117"/>
      <c r="Q91" s="1117"/>
      <c r="R91" s="1117"/>
      <c r="S91" s="1117"/>
      <c r="T91" s="1117"/>
      <c r="U91" s="1136"/>
      <c r="V91" s="1136"/>
      <c r="W91" s="1136"/>
      <c r="X91" s="1117"/>
      <c r="Y91" s="1117"/>
      <c r="Z91" s="1117"/>
      <c r="AA91" s="1117"/>
      <c r="AB91" s="1117"/>
      <c r="AC91" s="1117"/>
      <c r="AD91" s="1117"/>
      <c r="AE91" s="1117"/>
      <c r="AF91" s="1117"/>
      <c r="AG91" s="1117"/>
      <c r="AH91" s="1117"/>
      <c r="AI91" s="1117"/>
      <c r="AJ91" s="1117"/>
      <c r="AK91" s="1117"/>
      <c r="AL91" s="1117"/>
      <c r="AM91" s="1117"/>
      <c r="AN91" s="1117"/>
      <c r="AO91" s="1117"/>
      <c r="AP91" s="1117"/>
      <c r="AQ91" s="1117"/>
      <c r="AR91" s="1117"/>
      <c r="AS91" s="1117"/>
      <c r="AT91" s="1117"/>
      <c r="AU91" s="1117"/>
      <c r="AV91" s="1117"/>
      <c r="AW91" s="1117"/>
      <c r="AX91" s="1117"/>
      <c r="AY91" s="1117"/>
      <c r="AZ91" s="1117"/>
      <c r="BA91" s="1120" t="s">
        <v>113</v>
      </c>
      <c r="BB91" s="1113"/>
      <c r="BC91" s="1113"/>
      <c r="BD91" s="1134">
        <v>0</v>
      </c>
      <c r="BE91" s="1126"/>
      <c r="BF91" s="1110"/>
    </row>
    <row r="92" spans="1:58" x14ac:dyDescent="0.25">
      <c r="A92" s="1168"/>
      <c r="B92" s="166" t="s">
        <v>62</v>
      </c>
      <c r="C92" s="1147">
        <f>+ENERO!C92+FEBRERO!C92+MARZO!C92+ABRIL!C92+MAYO!C92+JUNIO!C92+JULIO!C92+AGOSTO!C92+SEPTIEMBRE!C92+OCTUBRE!C92+NOVIEMBRE!C92+DICIEMBRE!C92</f>
        <v>0</v>
      </c>
      <c r="D92" s="1147">
        <f>+ENERO!D92+FEBRERO!D92+MARZO!D92+ABRIL!D92+MAYO!D92+JUNIO!D92+JULIO!D92+AGOSTO!D92+SEPTIEMBRE!D92+OCTUBRE!D92+NOVIEMBRE!D92+DICIEMBRE!D92</f>
        <v>0</v>
      </c>
      <c r="E92" s="1145" t="s">
        <v>113</v>
      </c>
      <c r="F92" s="1121"/>
      <c r="G92" s="1121"/>
      <c r="H92" s="1121"/>
      <c r="I92" s="1121"/>
      <c r="J92" s="1121"/>
      <c r="K92" s="1121"/>
      <c r="L92" s="1121"/>
      <c r="M92" s="1124"/>
      <c r="N92" s="1117"/>
      <c r="O92" s="1117"/>
      <c r="P92" s="1117"/>
      <c r="Q92" s="1117"/>
      <c r="R92" s="1117"/>
      <c r="S92" s="1117"/>
      <c r="T92" s="1117"/>
      <c r="U92" s="1136"/>
      <c r="V92" s="1136"/>
      <c r="W92" s="1136"/>
      <c r="X92" s="1117"/>
      <c r="Y92" s="1117"/>
      <c r="Z92" s="1117"/>
      <c r="AA92" s="1117"/>
      <c r="AB92" s="1117"/>
      <c r="AC92" s="1117"/>
      <c r="AD92" s="1117"/>
      <c r="AE92" s="1117"/>
      <c r="AF92" s="1117"/>
      <c r="AG92" s="1117"/>
      <c r="AH92" s="1117"/>
      <c r="AI92" s="1117"/>
      <c r="AJ92" s="1117"/>
      <c r="AK92" s="1117"/>
      <c r="AL92" s="1117"/>
      <c r="AM92" s="1117"/>
      <c r="AN92" s="1117"/>
      <c r="AO92" s="1117"/>
      <c r="AP92" s="1117"/>
      <c r="AQ92" s="1117"/>
      <c r="AR92" s="1117"/>
      <c r="AS92" s="1117"/>
      <c r="AT92" s="1117"/>
      <c r="AU92" s="1117"/>
      <c r="AV92" s="1117"/>
      <c r="AW92" s="1117"/>
      <c r="AX92" s="1117"/>
      <c r="AY92" s="1117"/>
      <c r="AZ92" s="1117"/>
      <c r="BA92" s="1120" t="s">
        <v>113</v>
      </c>
      <c r="BB92" s="1113"/>
      <c r="BC92" s="1113"/>
      <c r="BD92" s="1134">
        <v>0</v>
      </c>
      <c r="BE92" s="1126"/>
      <c r="BF92" s="1110"/>
    </row>
    <row r="93" spans="1:58" x14ac:dyDescent="0.25">
      <c r="A93" s="1162"/>
      <c r="B93" s="167" t="s">
        <v>63</v>
      </c>
      <c r="C93" s="1147">
        <f>+ENERO!C93+FEBRERO!C93+MARZO!C93+ABRIL!C93+MAYO!C93+JUNIO!C93+JULIO!C93+AGOSTO!C93+SEPTIEMBRE!C93+OCTUBRE!C93+NOVIEMBRE!C93+DICIEMBRE!C93</f>
        <v>0</v>
      </c>
      <c r="D93" s="1147">
        <f>+ENERO!D93+FEBRERO!D93+MARZO!D93+ABRIL!D93+MAYO!D93+JUNIO!D93+JULIO!D93+AGOSTO!D93+SEPTIEMBRE!D93+OCTUBRE!D93+NOVIEMBRE!D93+DICIEMBRE!D93</f>
        <v>0</v>
      </c>
      <c r="E93" s="1145" t="s">
        <v>113</v>
      </c>
      <c r="F93" s="1121"/>
      <c r="G93" s="1121"/>
      <c r="H93" s="1121"/>
      <c r="I93" s="1121"/>
      <c r="J93" s="1121"/>
      <c r="K93" s="1121"/>
      <c r="L93" s="1121"/>
      <c r="M93" s="1124"/>
      <c r="N93" s="1117"/>
      <c r="O93" s="1117"/>
      <c r="P93" s="1117"/>
      <c r="Q93" s="1117"/>
      <c r="R93" s="1117"/>
      <c r="S93" s="1117"/>
      <c r="T93" s="1117"/>
      <c r="U93" s="1136"/>
      <c r="V93" s="1136"/>
      <c r="W93" s="1136"/>
      <c r="X93" s="1117"/>
      <c r="Y93" s="1117"/>
      <c r="Z93" s="1117"/>
      <c r="AA93" s="1117"/>
      <c r="AB93" s="1117"/>
      <c r="AC93" s="1117"/>
      <c r="AD93" s="1117"/>
      <c r="AE93" s="1117"/>
      <c r="AF93" s="1117"/>
      <c r="AG93" s="1117"/>
      <c r="AH93" s="1117"/>
      <c r="AI93" s="1117"/>
      <c r="AJ93" s="1117"/>
      <c r="AK93" s="1117"/>
      <c r="AL93" s="1117"/>
      <c r="AM93" s="1117"/>
      <c r="AN93" s="1117"/>
      <c r="AO93" s="1117"/>
      <c r="AP93" s="1117"/>
      <c r="AQ93" s="1117"/>
      <c r="AR93" s="1117"/>
      <c r="AS93" s="1117"/>
      <c r="AT93" s="1117"/>
      <c r="AU93" s="1117"/>
      <c r="AV93" s="1117"/>
      <c r="AW93" s="1117"/>
      <c r="AX93" s="1117"/>
      <c r="AY93" s="1117"/>
      <c r="AZ93" s="1117"/>
      <c r="BA93" s="1120" t="s">
        <v>113</v>
      </c>
      <c r="BB93" s="1113"/>
      <c r="BC93" s="1113"/>
      <c r="BD93" s="1134">
        <v>0</v>
      </c>
      <c r="BE93" s="1126"/>
      <c r="BF93" s="1110"/>
    </row>
    <row r="94" spans="1:58" x14ac:dyDescent="0.25">
      <c r="A94" s="168" t="s">
        <v>64</v>
      </c>
      <c r="B94" s="169"/>
      <c r="C94" s="1002"/>
      <c r="D94" s="1121"/>
      <c r="E94" s="1121"/>
      <c r="F94" s="1121"/>
      <c r="G94" s="1121"/>
      <c r="H94" s="1121"/>
      <c r="I94" s="1121"/>
      <c r="J94" s="1121"/>
      <c r="K94" s="1121"/>
      <c r="L94" s="1121"/>
      <c r="M94" s="1124"/>
      <c r="N94" s="1139"/>
      <c r="O94" s="1139"/>
      <c r="P94" s="1139"/>
      <c r="Q94" s="1117"/>
      <c r="R94" s="1117"/>
      <c r="S94" s="1117"/>
      <c r="T94" s="1117"/>
      <c r="U94" s="1136"/>
      <c r="V94" s="1136"/>
      <c r="W94" s="1136"/>
      <c r="X94" s="1117"/>
      <c r="Y94" s="1117"/>
      <c r="Z94" s="1117"/>
      <c r="AA94" s="1117"/>
      <c r="AB94" s="1117"/>
      <c r="AC94" s="1117"/>
      <c r="AD94" s="1117"/>
      <c r="AE94" s="1117"/>
      <c r="AF94" s="1117"/>
      <c r="AG94" s="1117"/>
      <c r="AH94" s="1117"/>
      <c r="AI94" s="1117"/>
      <c r="AJ94" s="1117"/>
      <c r="AK94" s="1117"/>
      <c r="AL94" s="1117"/>
      <c r="AM94" s="1117"/>
      <c r="AN94" s="1117"/>
      <c r="AO94" s="1117"/>
      <c r="AP94" s="1117"/>
      <c r="AQ94" s="1117"/>
      <c r="AR94" s="1117"/>
      <c r="AS94" s="1117"/>
      <c r="AT94" s="1117"/>
      <c r="AU94" s="1117"/>
      <c r="AV94" s="1117"/>
      <c r="AW94" s="1117"/>
      <c r="AX94" s="1117"/>
      <c r="AY94" s="1117"/>
      <c r="AZ94" s="1117"/>
      <c r="BA94" s="1113"/>
      <c r="BB94" s="1113"/>
      <c r="BC94" s="1113"/>
      <c r="BD94" s="1114"/>
      <c r="BE94" s="1114"/>
      <c r="BF94" s="1110"/>
    </row>
    <row r="95" spans="1:58" x14ac:dyDescent="0.25">
      <c r="A95" s="152" t="s">
        <v>65</v>
      </c>
      <c r="B95" s="139"/>
      <c r="C95" s="982"/>
      <c r="D95" s="1114"/>
      <c r="E95" s="1114"/>
      <c r="F95" s="1114"/>
      <c r="G95" s="1114"/>
      <c r="H95" s="1114"/>
      <c r="I95" s="1114"/>
      <c r="J95" s="1114"/>
      <c r="K95" s="1114"/>
      <c r="L95" s="1114"/>
      <c r="M95" s="1135"/>
      <c r="N95" s="1141"/>
      <c r="O95" s="1135"/>
      <c r="P95" s="1135"/>
      <c r="Q95" s="1135"/>
      <c r="R95" s="1135"/>
      <c r="S95" s="1135"/>
      <c r="T95" s="1135"/>
      <c r="U95" s="1142"/>
      <c r="V95" s="1142"/>
      <c r="W95" s="1142"/>
      <c r="X95" s="1135"/>
      <c r="Y95" s="1135"/>
      <c r="Z95" s="1135"/>
      <c r="AA95" s="1135"/>
      <c r="AB95" s="1135"/>
      <c r="AC95" s="1135"/>
      <c r="AD95" s="1135"/>
      <c r="AE95" s="1135"/>
      <c r="AF95" s="1135"/>
      <c r="AG95" s="1135"/>
      <c r="AH95" s="1135"/>
      <c r="AI95" s="1135"/>
      <c r="AJ95" s="1135"/>
      <c r="AK95" s="1135"/>
      <c r="AL95" s="1135"/>
      <c r="AM95" s="1135"/>
      <c r="AN95" s="1135"/>
      <c r="AO95" s="1135"/>
      <c r="AP95" s="1135"/>
      <c r="AQ95" s="1135"/>
      <c r="AR95" s="1135"/>
      <c r="AS95" s="1135"/>
      <c r="AT95" s="1135"/>
      <c r="AU95" s="1135"/>
      <c r="AV95" s="1135"/>
      <c r="AW95" s="1135"/>
      <c r="AX95" s="1135"/>
      <c r="AY95" s="1135"/>
      <c r="AZ95" s="1135"/>
      <c r="BA95" s="1127"/>
      <c r="BB95" s="1127"/>
      <c r="BC95" s="1127"/>
      <c r="BD95" s="1119"/>
      <c r="BE95" s="1119"/>
      <c r="BF95" s="1110"/>
    </row>
    <row r="96" spans="1:58" ht="15" customHeight="1" x14ac:dyDescent="0.25">
      <c r="A96" s="1159" t="s">
        <v>66</v>
      </c>
      <c r="B96" s="1159" t="s">
        <v>67</v>
      </c>
      <c r="C96" s="1161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57" t="s">
        <v>70</v>
      </c>
      <c r="N96" s="1117"/>
      <c r="O96" s="1117"/>
      <c r="P96" s="1112"/>
      <c r="Q96" s="1112"/>
      <c r="R96" s="1117"/>
      <c r="S96" s="1117"/>
      <c r="T96" s="1117"/>
      <c r="U96" s="1117"/>
      <c r="V96" s="1117"/>
      <c r="W96" s="1136"/>
      <c r="X96" s="1136"/>
      <c r="Y96" s="1117"/>
      <c r="Z96" s="1117"/>
      <c r="AA96" s="1117"/>
      <c r="AB96" s="1117"/>
      <c r="AC96" s="1117"/>
      <c r="AD96" s="1117"/>
      <c r="AE96" s="1117"/>
      <c r="AF96" s="1117"/>
      <c r="AG96" s="1117"/>
      <c r="AH96" s="1117"/>
      <c r="AI96" s="1117"/>
      <c r="AJ96" s="1117"/>
      <c r="AK96" s="1117"/>
      <c r="AL96" s="1117"/>
      <c r="AM96" s="1117"/>
      <c r="AN96" s="1117"/>
      <c r="AO96" s="1117"/>
      <c r="AP96" s="1117"/>
      <c r="AQ96" s="1117"/>
      <c r="AR96" s="1117"/>
      <c r="AS96" s="1117"/>
      <c r="AT96" s="1117"/>
      <c r="AU96" s="1117"/>
      <c r="AV96" s="1117"/>
      <c r="AW96" s="1117"/>
      <c r="AX96" s="1117"/>
      <c r="AY96" s="1117"/>
      <c r="AZ96" s="1117"/>
      <c r="BA96" s="1117"/>
      <c r="BB96" s="1113"/>
      <c r="BC96" s="1113"/>
      <c r="BD96" s="1113"/>
      <c r="BE96" s="1113"/>
      <c r="BF96" s="1110"/>
    </row>
    <row r="97" spans="1:58" ht="63" x14ac:dyDescent="0.25">
      <c r="A97" s="1159"/>
      <c r="B97" s="1159"/>
      <c r="C97" s="1162"/>
      <c r="D97" s="1115" t="s">
        <v>30</v>
      </c>
      <c r="E97" s="1122" t="s">
        <v>71</v>
      </c>
      <c r="F97" s="1122" t="s">
        <v>72</v>
      </c>
      <c r="G97" s="1122" t="s">
        <v>73</v>
      </c>
      <c r="H97" s="1122" t="s">
        <v>74</v>
      </c>
      <c r="I97" s="1146" t="s">
        <v>75</v>
      </c>
      <c r="J97" s="1116" t="s">
        <v>76</v>
      </c>
      <c r="K97" s="1128" t="s">
        <v>77</v>
      </c>
      <c r="L97" s="1128" t="s">
        <v>78</v>
      </c>
      <c r="M97" s="1158"/>
      <c r="N97" s="1117"/>
      <c r="O97" s="1112"/>
      <c r="P97" s="1112"/>
      <c r="Q97" s="1117"/>
      <c r="R97" s="1117"/>
      <c r="S97" s="1117"/>
      <c r="T97" s="1117"/>
      <c r="U97" s="1117"/>
      <c r="V97" s="1136"/>
      <c r="W97" s="1136"/>
      <c r="X97" s="1136"/>
      <c r="Y97" s="1117"/>
      <c r="Z97" s="1117"/>
      <c r="AA97" s="1117"/>
      <c r="AB97" s="1117"/>
      <c r="AC97" s="1117"/>
      <c r="AD97" s="1117"/>
      <c r="AE97" s="1117"/>
      <c r="AF97" s="1117"/>
      <c r="AG97" s="1117"/>
      <c r="AH97" s="1117"/>
      <c r="AI97" s="1117"/>
      <c r="AJ97" s="1117"/>
      <c r="AK97" s="1117"/>
      <c r="AL97" s="1117"/>
      <c r="AM97" s="1117"/>
      <c r="AN97" s="1117"/>
      <c r="AO97" s="1117"/>
      <c r="AP97" s="1117"/>
      <c r="AQ97" s="1117"/>
      <c r="AR97" s="1117"/>
      <c r="AS97" s="1117"/>
      <c r="AT97" s="1117"/>
      <c r="AU97" s="1117"/>
      <c r="AV97" s="1117"/>
      <c r="AW97" s="1117"/>
      <c r="AX97" s="1117"/>
      <c r="AY97" s="1117"/>
      <c r="AZ97" s="1117"/>
      <c r="BA97" s="1117"/>
      <c r="BB97" s="1113"/>
      <c r="BC97" s="1113"/>
      <c r="BD97" s="1113"/>
      <c r="BE97" s="1114"/>
      <c r="BF97" s="1110"/>
    </row>
    <row r="98" spans="1:58" x14ac:dyDescent="0.25">
      <c r="A98" s="1159" t="s">
        <v>79</v>
      </c>
      <c r="B98" s="147" t="s">
        <v>80</v>
      </c>
      <c r="C98" s="1147">
        <f>+ENERO!C98+FEBRERO!C98+MARZO!C98+ABRIL!C98+MAYO!C98+JUNIO!C98+JULIO!C98+AGOSTO!C98+SEPTIEMBRE!C98+OCTUBRE!C98+NOVIEMBRE!C98+DICIEMBRE!C98</f>
        <v>0</v>
      </c>
      <c r="D98" s="1147">
        <f>+ENERO!D98+FEBRERO!D98+MARZO!D98+ABRIL!D98+MAYO!D98+JUNIO!D98+JULIO!D98+AGOSTO!D98+SEPTIEMBRE!D98+OCTUBRE!D98+NOVIEMBRE!D98+DICIEMBRE!D98</f>
        <v>0</v>
      </c>
      <c r="E98" s="1147">
        <f>+ENERO!E98+FEBRERO!E98+MARZO!E98+ABRIL!E98+MAYO!E98+JUNIO!E98+JULIO!E98+AGOSTO!E98+SEPTIEMBRE!E98+OCTUBRE!E98+NOVIEMBRE!E98+DICIEMBRE!E98</f>
        <v>0</v>
      </c>
      <c r="F98" s="1147">
        <f>+ENERO!F98+FEBRERO!F98+MARZO!F98+ABRIL!F98+MAYO!F98+JUNIO!F98+JULIO!F98+AGOSTO!F98+SEPTIEMBRE!F98+OCTUBRE!F98+NOVIEMBRE!F98+DICIEMBRE!F98</f>
        <v>0</v>
      </c>
      <c r="G98" s="1147">
        <f>+ENERO!G98+FEBRERO!G98+MARZO!G98+ABRIL!G98+MAYO!G98+JUNIO!G98+JULIO!G98+AGOSTO!G98+SEPTIEMBRE!G98+OCTUBRE!G98+NOVIEMBRE!G98+DICIEMBRE!G98</f>
        <v>0</v>
      </c>
      <c r="H98" s="1147">
        <f>+ENERO!H98+FEBRERO!H98+MARZO!H98+ABRIL!H98+MAYO!H98+JUNIO!H98+JULIO!H98+AGOSTO!H98+SEPTIEMBRE!H98+OCTUBRE!H98+NOVIEMBRE!H98+DICIEMBRE!H98</f>
        <v>0</v>
      </c>
      <c r="I98" s="1147">
        <f>+ENERO!I98+FEBRERO!I98+MARZO!I98+ABRIL!I98+MAYO!I98+JUNIO!I98+JULIO!I98+AGOSTO!I98+SEPTIEMBRE!I98+OCTUBRE!I98+NOVIEMBRE!I98+DICIEMBRE!I98</f>
        <v>0</v>
      </c>
      <c r="J98" s="1147">
        <f>+ENERO!J98+FEBRERO!J98+MARZO!J98+ABRIL!J98+MAYO!J98+JUNIO!J98+JULIO!J98+AGOSTO!J98+SEPTIEMBRE!J98+OCTUBRE!J98+NOVIEMBRE!J98+DICIEMBRE!J98</f>
        <v>0</v>
      </c>
      <c r="K98" s="1147">
        <f>+ENERO!K98+FEBRERO!K98+MARZO!K98+ABRIL!K98+MAYO!K98+JUNIO!K98+JULIO!K98+AGOSTO!K98+SEPTIEMBRE!K98+OCTUBRE!K98+NOVIEMBRE!K98+DICIEMBRE!K98</f>
        <v>0</v>
      </c>
      <c r="L98" s="1147">
        <f>+ENERO!L98+FEBRERO!L98+MARZO!L98+ABRIL!L98+MAYO!L98+JUNIO!L98+JULIO!L98+AGOSTO!L98+SEPTIEMBRE!L98+OCTUBRE!L98+NOVIEMBRE!L98+DICIEMBRE!L98</f>
        <v>0</v>
      </c>
      <c r="M98" s="1147">
        <f>+ENERO!M98+FEBRERO!M98+MARZO!M98+ABRIL!M98+MAYO!M98+JUNIO!M98+JULIO!M98+AGOSTO!M98+SEPTIEMBRE!M98+OCTUBRE!M98+NOVIEMBRE!M98+DICIEMBRE!M98</f>
        <v>0</v>
      </c>
      <c r="N98" s="1145" t="s">
        <v>113</v>
      </c>
      <c r="O98" s="1112"/>
      <c r="P98" s="1112"/>
      <c r="Q98" s="1117"/>
      <c r="R98" s="1117"/>
      <c r="S98" s="1117"/>
      <c r="T98" s="1117"/>
      <c r="U98" s="1117"/>
      <c r="V98" s="1136"/>
      <c r="W98" s="1136"/>
      <c r="X98" s="1136"/>
      <c r="Y98" s="1117"/>
      <c r="Z98" s="1117"/>
      <c r="AA98" s="1117"/>
      <c r="AB98" s="1117"/>
      <c r="AC98" s="1117"/>
      <c r="AD98" s="1117"/>
      <c r="AE98" s="1117"/>
      <c r="AF98" s="1117"/>
      <c r="AG98" s="1117"/>
      <c r="AH98" s="1117"/>
      <c r="AI98" s="1117"/>
      <c r="AJ98" s="1117"/>
      <c r="AK98" s="1117"/>
      <c r="AL98" s="1117"/>
      <c r="AM98" s="1117"/>
      <c r="AN98" s="1117"/>
      <c r="AO98" s="1117"/>
      <c r="AP98" s="1117"/>
      <c r="AQ98" s="1117"/>
      <c r="AR98" s="1117"/>
      <c r="AS98" s="1117"/>
      <c r="AT98" s="1117"/>
      <c r="AU98" s="1117"/>
      <c r="AV98" s="1117"/>
      <c r="AW98" s="1117"/>
      <c r="AX98" s="1117"/>
      <c r="AY98" s="1117"/>
      <c r="AZ98" s="1117"/>
      <c r="BA98" s="1117"/>
      <c r="BB98" s="1120" t="s">
        <v>113</v>
      </c>
      <c r="BC98" s="1113"/>
      <c r="BD98" s="1113"/>
      <c r="BE98" s="1134">
        <v>0</v>
      </c>
      <c r="BF98" s="1110"/>
    </row>
    <row r="99" spans="1:58" x14ac:dyDescent="0.25">
      <c r="A99" s="1159"/>
      <c r="B99" s="148" t="s">
        <v>81</v>
      </c>
      <c r="C99" s="1147">
        <f>+ENERO!C99+FEBRERO!C99+MARZO!C99+ABRIL!C99+MAYO!C99+JUNIO!C99+JULIO!C99+AGOSTO!C99+SEPTIEMBRE!C99+OCTUBRE!C99+NOVIEMBRE!C99+DICIEMBRE!C99</f>
        <v>0</v>
      </c>
      <c r="D99" s="1147">
        <f>+ENERO!D99+FEBRERO!D99+MARZO!D99+ABRIL!D99+MAYO!D99+JUNIO!D99+JULIO!D99+AGOSTO!D99+SEPTIEMBRE!D99+OCTUBRE!D99+NOVIEMBRE!D99+DICIEMBRE!D99</f>
        <v>0</v>
      </c>
      <c r="E99" s="1147">
        <f>+ENERO!E99+FEBRERO!E99+MARZO!E99+ABRIL!E99+MAYO!E99+JUNIO!E99+JULIO!E99+AGOSTO!E99+SEPTIEMBRE!E99+OCTUBRE!E99+NOVIEMBRE!E99+DICIEMBRE!E99</f>
        <v>0</v>
      </c>
      <c r="F99" s="1147">
        <f>+ENERO!F99+FEBRERO!F99+MARZO!F99+ABRIL!F99+MAYO!F99+JUNIO!F99+JULIO!F99+AGOSTO!F99+SEPTIEMBRE!F99+OCTUBRE!F99+NOVIEMBRE!F99+DICIEMBRE!F99</f>
        <v>0</v>
      </c>
      <c r="G99" s="1147">
        <f>+ENERO!G99+FEBRERO!G99+MARZO!G99+ABRIL!G99+MAYO!G99+JUNIO!G99+JULIO!G99+AGOSTO!G99+SEPTIEMBRE!G99+OCTUBRE!G99+NOVIEMBRE!G99+DICIEMBRE!G99</f>
        <v>0</v>
      </c>
      <c r="H99" s="1147">
        <f>+ENERO!H99+FEBRERO!H99+MARZO!H99+ABRIL!H99+MAYO!H99+JUNIO!H99+JULIO!H99+AGOSTO!H99+SEPTIEMBRE!H99+OCTUBRE!H99+NOVIEMBRE!H99+DICIEMBRE!H99</f>
        <v>0</v>
      </c>
      <c r="I99" s="1147">
        <f>+ENERO!I99+FEBRERO!I99+MARZO!I99+ABRIL!I99+MAYO!I99+JUNIO!I99+JULIO!I99+AGOSTO!I99+SEPTIEMBRE!I99+OCTUBRE!I99+NOVIEMBRE!I99+DICIEMBRE!I99</f>
        <v>0</v>
      </c>
      <c r="J99" s="1147">
        <f>+ENERO!J99+FEBRERO!J99+MARZO!J99+ABRIL!J99+MAYO!J99+JUNIO!J99+JULIO!J99+AGOSTO!J99+SEPTIEMBRE!J99+OCTUBRE!J99+NOVIEMBRE!J99+DICIEMBRE!J99</f>
        <v>0</v>
      </c>
      <c r="K99" s="1147">
        <f>+ENERO!K99+FEBRERO!K99+MARZO!K99+ABRIL!K99+MAYO!K99+JUNIO!K99+JULIO!K99+AGOSTO!K99+SEPTIEMBRE!K99+OCTUBRE!K99+NOVIEMBRE!K99+DICIEMBRE!K99</f>
        <v>0</v>
      </c>
      <c r="L99" s="1147">
        <f>+ENERO!L99+FEBRERO!L99+MARZO!L99+ABRIL!L99+MAYO!L99+JUNIO!L99+JULIO!L99+AGOSTO!L99+SEPTIEMBRE!L99+OCTUBRE!L99+NOVIEMBRE!L99+DICIEMBRE!L99</f>
        <v>0</v>
      </c>
      <c r="M99" s="1147">
        <f>+ENERO!M99+FEBRERO!M99+MARZO!M99+ABRIL!M99+MAYO!M99+JUNIO!M99+JULIO!M99+AGOSTO!M99+SEPTIEMBRE!M99+OCTUBRE!M99+NOVIEMBRE!M99+DICIEMBRE!M99</f>
        <v>0</v>
      </c>
      <c r="N99" s="1145" t="s">
        <v>113</v>
      </c>
      <c r="O99" s="1112"/>
      <c r="P99" s="1112"/>
      <c r="Q99" s="1117"/>
      <c r="R99" s="1117"/>
      <c r="S99" s="1117"/>
      <c r="T99" s="1117"/>
      <c r="U99" s="1117"/>
      <c r="V99" s="1136"/>
      <c r="W99" s="1136"/>
      <c r="X99" s="1136"/>
      <c r="Y99" s="1117"/>
      <c r="Z99" s="1117"/>
      <c r="AA99" s="1117"/>
      <c r="AB99" s="1117"/>
      <c r="AC99" s="1117"/>
      <c r="AD99" s="1117"/>
      <c r="AE99" s="1117"/>
      <c r="AF99" s="1117"/>
      <c r="AG99" s="1117"/>
      <c r="AH99" s="1117"/>
      <c r="AI99" s="1117"/>
      <c r="AJ99" s="1117"/>
      <c r="AK99" s="1117"/>
      <c r="AL99" s="1117"/>
      <c r="AM99" s="1117"/>
      <c r="AN99" s="1117"/>
      <c r="AO99" s="1117"/>
      <c r="AP99" s="1117"/>
      <c r="AQ99" s="1117"/>
      <c r="AR99" s="1117"/>
      <c r="AS99" s="1117"/>
      <c r="AT99" s="1117"/>
      <c r="AU99" s="1117"/>
      <c r="AV99" s="1117"/>
      <c r="AW99" s="1117"/>
      <c r="AX99" s="1117"/>
      <c r="AY99" s="1117"/>
      <c r="AZ99" s="1117"/>
      <c r="BA99" s="1117"/>
      <c r="BB99" s="1120" t="s">
        <v>113</v>
      </c>
      <c r="BC99" s="1113"/>
      <c r="BD99" s="1113"/>
      <c r="BE99" s="1134">
        <v>0</v>
      </c>
      <c r="BF99" s="1110"/>
    </row>
    <row r="100" spans="1:58" x14ac:dyDescent="0.25">
      <c r="A100" s="1160"/>
      <c r="B100" s="148" t="s">
        <v>82</v>
      </c>
      <c r="C100" s="1147">
        <f>+ENERO!C100+FEBRERO!C100+MARZO!C100+ABRIL!C100+MAYO!C100+JUNIO!C100+JULIO!C100+AGOSTO!C100+SEPTIEMBRE!C100+OCTUBRE!C100+NOVIEMBRE!C100+DICIEMBRE!C100</f>
        <v>0</v>
      </c>
      <c r="D100" s="1147">
        <f>+ENERO!D100+FEBRERO!D100+MARZO!D100+ABRIL!D100+MAYO!D100+JUNIO!D100+JULIO!D100+AGOSTO!D100+SEPTIEMBRE!D100+OCTUBRE!D100+NOVIEMBRE!D100+DICIEMBRE!D100</f>
        <v>0</v>
      </c>
      <c r="E100" s="1147">
        <f>+ENERO!E100+FEBRERO!E100+MARZO!E100+ABRIL!E100+MAYO!E100+JUNIO!E100+JULIO!E100+AGOSTO!E100+SEPTIEMBRE!E100+OCTUBRE!E100+NOVIEMBRE!E100+DICIEMBRE!E100</f>
        <v>0</v>
      </c>
      <c r="F100" s="1147">
        <f>+ENERO!F100+FEBRERO!F100+MARZO!F100+ABRIL!F100+MAYO!F100+JUNIO!F100+JULIO!F100+AGOSTO!F100+SEPTIEMBRE!F100+OCTUBRE!F100+NOVIEMBRE!F100+DICIEMBRE!F100</f>
        <v>0</v>
      </c>
      <c r="G100" s="1147">
        <f>+ENERO!G100+FEBRERO!G100+MARZO!G100+ABRIL!G100+MAYO!G100+JUNIO!G100+JULIO!G100+AGOSTO!G100+SEPTIEMBRE!G100+OCTUBRE!G100+NOVIEMBRE!G100+DICIEMBRE!G100</f>
        <v>0</v>
      </c>
      <c r="H100" s="1147">
        <f>+ENERO!H100+FEBRERO!H100+MARZO!H100+ABRIL!H100+MAYO!H100+JUNIO!H100+JULIO!H100+AGOSTO!H100+SEPTIEMBRE!H100+OCTUBRE!H100+NOVIEMBRE!H100+DICIEMBRE!H100</f>
        <v>0</v>
      </c>
      <c r="I100" s="1147">
        <f>+ENERO!I100+FEBRERO!I100+MARZO!I100+ABRIL!I100+MAYO!I100+JUNIO!I100+JULIO!I100+AGOSTO!I100+SEPTIEMBRE!I100+OCTUBRE!I100+NOVIEMBRE!I100+DICIEMBRE!I100</f>
        <v>0</v>
      </c>
      <c r="J100" s="1147">
        <f>+ENERO!J100+FEBRERO!J100+MARZO!J100+ABRIL!J100+MAYO!J100+JUNIO!J100+JULIO!J100+AGOSTO!J100+SEPTIEMBRE!J100+OCTUBRE!J100+NOVIEMBRE!J100+DICIEMBRE!J100</f>
        <v>0</v>
      </c>
      <c r="K100" s="1147">
        <f>+ENERO!K100+FEBRERO!K100+MARZO!K100+ABRIL!K100+MAYO!K100+JUNIO!K100+JULIO!K100+AGOSTO!K100+SEPTIEMBRE!K100+OCTUBRE!K100+NOVIEMBRE!K100+DICIEMBRE!K100</f>
        <v>0</v>
      </c>
      <c r="L100" s="1147">
        <f>+ENERO!L100+FEBRERO!L100+MARZO!L100+ABRIL!L100+MAYO!L100+JUNIO!L100+JULIO!L100+AGOSTO!L100+SEPTIEMBRE!L100+OCTUBRE!L100+NOVIEMBRE!L100+DICIEMBRE!L100</f>
        <v>0</v>
      </c>
      <c r="M100" s="1147">
        <f>+ENERO!M100+FEBRERO!M100+MARZO!M100+ABRIL!M100+MAYO!M100+JUNIO!M100+JULIO!M100+AGOSTO!M100+SEPTIEMBRE!M100+OCTUBRE!M100+NOVIEMBRE!M100+DICIEMBRE!M100</f>
        <v>0</v>
      </c>
      <c r="N100" s="1145" t="s">
        <v>113</v>
      </c>
      <c r="O100" s="1112"/>
      <c r="P100" s="1112"/>
      <c r="Q100" s="1117"/>
      <c r="R100" s="1117"/>
      <c r="S100" s="1117"/>
      <c r="T100" s="1117"/>
      <c r="U100" s="1117"/>
      <c r="V100" s="1136"/>
      <c r="W100" s="1136"/>
      <c r="X100" s="1136"/>
      <c r="Y100" s="1117"/>
      <c r="Z100" s="1117"/>
      <c r="AA100" s="1117"/>
      <c r="AB100" s="1117"/>
      <c r="AC100" s="1117"/>
      <c r="AD100" s="1117"/>
      <c r="AE100" s="1117"/>
      <c r="AF100" s="1117"/>
      <c r="AG100" s="1117"/>
      <c r="AH100" s="1117"/>
      <c r="AI100" s="1117"/>
      <c r="AJ100" s="1117"/>
      <c r="AK100" s="1117"/>
      <c r="AL100" s="1117"/>
      <c r="AM100" s="1117"/>
      <c r="AN100" s="1117"/>
      <c r="AO100" s="1117"/>
      <c r="AP100" s="1117"/>
      <c r="AQ100" s="1117"/>
      <c r="AR100" s="1117"/>
      <c r="AS100" s="1117"/>
      <c r="AT100" s="1117"/>
      <c r="AU100" s="1117"/>
      <c r="AV100" s="1117"/>
      <c r="AW100" s="1117"/>
      <c r="AX100" s="1117"/>
      <c r="AY100" s="1117"/>
      <c r="AZ100" s="1117"/>
      <c r="BA100" s="1117"/>
      <c r="BB100" s="1120" t="s">
        <v>113</v>
      </c>
      <c r="BC100" s="1113"/>
      <c r="BD100" s="1113"/>
      <c r="BE100" s="1134">
        <v>0</v>
      </c>
      <c r="BF100" s="1110"/>
    </row>
    <row r="101" spans="1:58" x14ac:dyDescent="0.25">
      <c r="A101" s="1160"/>
      <c r="B101" s="149" t="s">
        <v>83</v>
      </c>
      <c r="C101" s="1147">
        <f>+ENERO!C101+FEBRERO!C101+MARZO!C101+ABRIL!C101+MAYO!C101+JUNIO!C101+JULIO!C101+AGOSTO!C101+SEPTIEMBRE!C101+OCTUBRE!C101+NOVIEMBRE!C101+DICIEMBRE!C101</f>
        <v>0</v>
      </c>
      <c r="D101" s="1147">
        <f>+ENERO!D101+FEBRERO!D101+MARZO!D101+ABRIL!D101+MAYO!D101+JUNIO!D101+JULIO!D101+AGOSTO!D101+SEPTIEMBRE!D101+OCTUBRE!D101+NOVIEMBRE!D101+DICIEMBRE!D101</f>
        <v>0</v>
      </c>
      <c r="E101" s="1147">
        <f>+ENERO!E101+FEBRERO!E101+MARZO!E101+ABRIL!E101+MAYO!E101+JUNIO!E101+JULIO!E101+AGOSTO!E101+SEPTIEMBRE!E101+OCTUBRE!E101+NOVIEMBRE!E101+DICIEMBRE!E101</f>
        <v>0</v>
      </c>
      <c r="F101" s="1147">
        <f>+ENERO!F101+FEBRERO!F101+MARZO!F101+ABRIL!F101+MAYO!F101+JUNIO!F101+JULIO!F101+AGOSTO!F101+SEPTIEMBRE!F101+OCTUBRE!F101+NOVIEMBRE!F101+DICIEMBRE!F101</f>
        <v>0</v>
      </c>
      <c r="G101" s="1147">
        <f>+ENERO!G101+FEBRERO!G101+MARZO!G101+ABRIL!G101+MAYO!G101+JUNIO!G101+JULIO!G101+AGOSTO!G101+SEPTIEMBRE!G101+OCTUBRE!G101+NOVIEMBRE!G101+DICIEMBRE!G101</f>
        <v>0</v>
      </c>
      <c r="H101" s="1147">
        <f>+ENERO!H101+FEBRERO!H101+MARZO!H101+ABRIL!H101+MAYO!H101+JUNIO!H101+JULIO!H101+AGOSTO!H101+SEPTIEMBRE!H101+OCTUBRE!H101+NOVIEMBRE!H101+DICIEMBRE!H101</f>
        <v>0</v>
      </c>
      <c r="I101" s="1147">
        <f>+ENERO!I101+FEBRERO!I101+MARZO!I101+ABRIL!I101+MAYO!I101+JUNIO!I101+JULIO!I101+AGOSTO!I101+SEPTIEMBRE!I101+OCTUBRE!I101+NOVIEMBRE!I101+DICIEMBRE!I101</f>
        <v>0</v>
      </c>
      <c r="J101" s="1147">
        <f>+ENERO!J101+FEBRERO!J101+MARZO!J101+ABRIL!J101+MAYO!J101+JUNIO!J101+JULIO!J101+AGOSTO!J101+SEPTIEMBRE!J101+OCTUBRE!J101+NOVIEMBRE!J101+DICIEMBRE!J101</f>
        <v>0</v>
      </c>
      <c r="K101" s="1147">
        <f>+ENERO!K101+FEBRERO!K101+MARZO!K101+ABRIL!K101+MAYO!K101+JUNIO!K101+JULIO!K101+AGOSTO!K101+SEPTIEMBRE!K101+OCTUBRE!K101+NOVIEMBRE!K101+DICIEMBRE!K101</f>
        <v>0</v>
      </c>
      <c r="L101" s="1147">
        <f>+ENERO!L101+FEBRERO!L101+MARZO!L101+ABRIL!L101+MAYO!L101+JUNIO!L101+JULIO!L101+AGOSTO!L101+SEPTIEMBRE!L101+OCTUBRE!L101+NOVIEMBRE!L101+DICIEMBRE!L101</f>
        <v>0</v>
      </c>
      <c r="M101" s="1147">
        <f>+ENERO!M101+FEBRERO!M101+MARZO!M101+ABRIL!M101+MAYO!M101+JUNIO!M101+JULIO!M101+AGOSTO!M101+SEPTIEMBRE!M101+OCTUBRE!M101+NOVIEMBRE!M101+DICIEMBRE!M101</f>
        <v>0</v>
      </c>
      <c r="N101" s="1145" t="s">
        <v>113</v>
      </c>
      <c r="O101" s="1112"/>
      <c r="P101" s="1112"/>
      <c r="Q101" s="1117"/>
      <c r="R101" s="1117"/>
      <c r="S101" s="1117"/>
      <c r="T101" s="1117"/>
      <c r="U101" s="1117"/>
      <c r="V101" s="1136"/>
      <c r="W101" s="1136"/>
      <c r="X101" s="1136"/>
      <c r="Y101" s="1117"/>
      <c r="Z101" s="1117"/>
      <c r="AA101" s="1117"/>
      <c r="AB101" s="1117"/>
      <c r="AC101" s="1117"/>
      <c r="AD101" s="1117"/>
      <c r="AE101" s="1117"/>
      <c r="AF101" s="1117"/>
      <c r="AG101" s="1117"/>
      <c r="AH101" s="1117"/>
      <c r="AI101" s="1117"/>
      <c r="AJ101" s="1117"/>
      <c r="AK101" s="1117"/>
      <c r="AL101" s="1117"/>
      <c r="AM101" s="1117"/>
      <c r="AN101" s="1117"/>
      <c r="AO101" s="1117"/>
      <c r="AP101" s="1117"/>
      <c r="AQ101" s="1117"/>
      <c r="AR101" s="1117"/>
      <c r="AS101" s="1117"/>
      <c r="AT101" s="1117"/>
      <c r="AU101" s="1117"/>
      <c r="AV101" s="1117"/>
      <c r="AW101" s="1117"/>
      <c r="AX101" s="1117"/>
      <c r="AY101" s="1117"/>
      <c r="AZ101" s="1117"/>
      <c r="BA101" s="1117"/>
      <c r="BB101" s="1120" t="s">
        <v>113</v>
      </c>
      <c r="BC101" s="1113"/>
      <c r="BD101" s="1113"/>
      <c r="BE101" s="1134">
        <v>0</v>
      </c>
      <c r="BF101" s="1110"/>
    </row>
    <row r="102" spans="1:58" x14ac:dyDescent="0.25">
      <c r="A102" s="1160" t="s">
        <v>84</v>
      </c>
      <c r="B102" s="147" t="s">
        <v>80</v>
      </c>
      <c r="C102" s="1147">
        <f>+ENERO!C102+FEBRERO!C102+MARZO!C102+ABRIL!C102+MAYO!C102+JUNIO!C102+JULIO!C102+AGOSTO!C102+SEPTIEMBRE!C102+OCTUBRE!C102+NOVIEMBRE!C102+DICIEMBRE!C102</f>
        <v>0</v>
      </c>
      <c r="D102" s="1147">
        <f>+ENERO!D102+FEBRERO!D102+MARZO!D102+ABRIL!D102+MAYO!D102+JUNIO!D102+JULIO!D102+AGOSTO!D102+SEPTIEMBRE!D102+OCTUBRE!D102+NOVIEMBRE!D102+DICIEMBRE!D102</f>
        <v>0</v>
      </c>
      <c r="E102" s="1147">
        <f>+ENERO!E102+FEBRERO!E102+MARZO!E102+ABRIL!E102+MAYO!E102+JUNIO!E102+JULIO!E102+AGOSTO!E102+SEPTIEMBRE!E102+OCTUBRE!E102+NOVIEMBRE!E102+DICIEMBRE!E102</f>
        <v>0</v>
      </c>
      <c r="F102" s="1147">
        <f>+ENERO!F102+FEBRERO!F102+MARZO!F102+ABRIL!F102+MAYO!F102+JUNIO!F102+JULIO!F102+AGOSTO!F102+SEPTIEMBRE!F102+OCTUBRE!F102+NOVIEMBRE!F102+DICIEMBRE!F102</f>
        <v>0</v>
      </c>
      <c r="G102" s="1147">
        <f>+ENERO!G102+FEBRERO!G102+MARZO!G102+ABRIL!G102+MAYO!G102+JUNIO!G102+JULIO!G102+AGOSTO!G102+SEPTIEMBRE!G102+OCTUBRE!G102+NOVIEMBRE!G102+DICIEMBRE!G102</f>
        <v>0</v>
      </c>
      <c r="H102" s="1147">
        <f>+ENERO!H102+FEBRERO!H102+MARZO!H102+ABRIL!H102+MAYO!H102+JUNIO!H102+JULIO!H102+AGOSTO!H102+SEPTIEMBRE!H102+OCTUBRE!H102+NOVIEMBRE!H102+DICIEMBRE!H102</f>
        <v>0</v>
      </c>
      <c r="I102" s="1147">
        <f>+ENERO!I102+FEBRERO!I102+MARZO!I102+ABRIL!I102+MAYO!I102+JUNIO!I102+JULIO!I102+AGOSTO!I102+SEPTIEMBRE!I102+OCTUBRE!I102+NOVIEMBRE!I102+DICIEMBRE!I102</f>
        <v>0</v>
      </c>
      <c r="J102" s="1147">
        <f>+ENERO!J102+FEBRERO!J102+MARZO!J102+ABRIL!J102+MAYO!J102+JUNIO!J102+JULIO!J102+AGOSTO!J102+SEPTIEMBRE!J102+OCTUBRE!J102+NOVIEMBRE!J102+DICIEMBRE!J102</f>
        <v>0</v>
      </c>
      <c r="K102" s="1147">
        <f>+ENERO!K102+FEBRERO!K102+MARZO!K102+ABRIL!K102+MAYO!K102+JUNIO!K102+JULIO!K102+AGOSTO!K102+SEPTIEMBRE!K102+OCTUBRE!K102+NOVIEMBRE!K102+DICIEMBRE!K102</f>
        <v>0</v>
      </c>
      <c r="L102" s="1147">
        <f>+ENERO!L102+FEBRERO!L102+MARZO!L102+ABRIL!L102+MAYO!L102+JUNIO!L102+JULIO!L102+AGOSTO!L102+SEPTIEMBRE!L102+OCTUBRE!L102+NOVIEMBRE!L102+DICIEMBRE!L102</f>
        <v>0</v>
      </c>
      <c r="M102" s="1147">
        <f>+ENERO!M102+FEBRERO!M102+MARZO!M102+ABRIL!M102+MAYO!M102+JUNIO!M102+JULIO!M102+AGOSTO!M102+SEPTIEMBRE!M102+OCTUBRE!M102+NOVIEMBRE!M102+DICIEMBRE!M102</f>
        <v>0</v>
      </c>
      <c r="N102" s="1145" t="s">
        <v>113</v>
      </c>
      <c r="O102" s="1112"/>
      <c r="P102" s="1112"/>
      <c r="Q102" s="1117"/>
      <c r="R102" s="1117"/>
      <c r="S102" s="1117"/>
      <c r="T102" s="1117"/>
      <c r="U102" s="1117"/>
      <c r="V102" s="1136"/>
      <c r="W102" s="1136"/>
      <c r="X102" s="1136"/>
      <c r="Y102" s="1117"/>
      <c r="Z102" s="1117"/>
      <c r="AA102" s="1117"/>
      <c r="AB102" s="1117"/>
      <c r="AC102" s="1117"/>
      <c r="AD102" s="1117"/>
      <c r="AE102" s="1117"/>
      <c r="AF102" s="1117"/>
      <c r="AG102" s="1117"/>
      <c r="AH102" s="1117"/>
      <c r="AI102" s="1117"/>
      <c r="AJ102" s="1117"/>
      <c r="AK102" s="1117"/>
      <c r="AL102" s="1117"/>
      <c r="AM102" s="1117"/>
      <c r="AN102" s="1117"/>
      <c r="AO102" s="1117"/>
      <c r="AP102" s="1117"/>
      <c r="AQ102" s="1117"/>
      <c r="AR102" s="1117"/>
      <c r="AS102" s="1117"/>
      <c r="AT102" s="1117"/>
      <c r="AU102" s="1117"/>
      <c r="AV102" s="1117"/>
      <c r="AW102" s="1117"/>
      <c r="AX102" s="1117"/>
      <c r="AY102" s="1117"/>
      <c r="AZ102" s="1117"/>
      <c r="BA102" s="1117"/>
      <c r="BB102" s="1120" t="s">
        <v>113</v>
      </c>
      <c r="BC102" s="1113"/>
      <c r="BD102" s="1113"/>
      <c r="BE102" s="1134">
        <v>0</v>
      </c>
      <c r="BF102" s="1110"/>
    </row>
    <row r="103" spans="1:58" x14ac:dyDescent="0.25">
      <c r="A103" s="1160"/>
      <c r="B103" s="148" t="s">
        <v>81</v>
      </c>
      <c r="C103" s="1147">
        <f>+ENERO!C103+FEBRERO!C103+MARZO!C103+ABRIL!C103+MAYO!C103+JUNIO!C103+JULIO!C103+AGOSTO!C103+SEPTIEMBRE!C103+OCTUBRE!C103+NOVIEMBRE!C103+DICIEMBRE!C103</f>
        <v>0</v>
      </c>
      <c r="D103" s="1147">
        <f>+ENERO!D103+FEBRERO!D103+MARZO!D103+ABRIL!D103+MAYO!D103+JUNIO!D103+JULIO!D103+AGOSTO!D103+SEPTIEMBRE!D103+OCTUBRE!D103+NOVIEMBRE!D103+DICIEMBRE!D103</f>
        <v>0</v>
      </c>
      <c r="E103" s="1147">
        <f>+ENERO!E103+FEBRERO!E103+MARZO!E103+ABRIL!E103+MAYO!E103+JUNIO!E103+JULIO!E103+AGOSTO!E103+SEPTIEMBRE!E103+OCTUBRE!E103+NOVIEMBRE!E103+DICIEMBRE!E103</f>
        <v>0</v>
      </c>
      <c r="F103" s="1147">
        <f>+ENERO!F103+FEBRERO!F103+MARZO!F103+ABRIL!F103+MAYO!F103+JUNIO!F103+JULIO!F103+AGOSTO!F103+SEPTIEMBRE!F103+OCTUBRE!F103+NOVIEMBRE!F103+DICIEMBRE!F103</f>
        <v>0</v>
      </c>
      <c r="G103" s="1147">
        <f>+ENERO!G103+FEBRERO!G103+MARZO!G103+ABRIL!G103+MAYO!G103+JUNIO!G103+JULIO!G103+AGOSTO!G103+SEPTIEMBRE!G103+OCTUBRE!G103+NOVIEMBRE!G103+DICIEMBRE!G103</f>
        <v>0</v>
      </c>
      <c r="H103" s="1147">
        <f>+ENERO!H103+FEBRERO!H103+MARZO!H103+ABRIL!H103+MAYO!H103+JUNIO!H103+JULIO!H103+AGOSTO!H103+SEPTIEMBRE!H103+OCTUBRE!H103+NOVIEMBRE!H103+DICIEMBRE!H103</f>
        <v>0</v>
      </c>
      <c r="I103" s="1147">
        <f>+ENERO!I103+FEBRERO!I103+MARZO!I103+ABRIL!I103+MAYO!I103+JUNIO!I103+JULIO!I103+AGOSTO!I103+SEPTIEMBRE!I103+OCTUBRE!I103+NOVIEMBRE!I103+DICIEMBRE!I103</f>
        <v>0</v>
      </c>
      <c r="J103" s="1147">
        <f>+ENERO!J103+FEBRERO!J103+MARZO!J103+ABRIL!J103+MAYO!J103+JUNIO!J103+JULIO!J103+AGOSTO!J103+SEPTIEMBRE!J103+OCTUBRE!J103+NOVIEMBRE!J103+DICIEMBRE!J103</f>
        <v>0</v>
      </c>
      <c r="K103" s="1147">
        <f>+ENERO!K103+FEBRERO!K103+MARZO!K103+ABRIL!K103+MAYO!K103+JUNIO!K103+JULIO!K103+AGOSTO!K103+SEPTIEMBRE!K103+OCTUBRE!K103+NOVIEMBRE!K103+DICIEMBRE!K103</f>
        <v>0</v>
      </c>
      <c r="L103" s="1147">
        <f>+ENERO!L103+FEBRERO!L103+MARZO!L103+ABRIL!L103+MAYO!L103+JUNIO!L103+JULIO!L103+AGOSTO!L103+SEPTIEMBRE!L103+OCTUBRE!L103+NOVIEMBRE!L103+DICIEMBRE!L103</f>
        <v>0</v>
      </c>
      <c r="M103" s="1147">
        <f>+ENERO!M103+FEBRERO!M103+MARZO!M103+ABRIL!M103+MAYO!M103+JUNIO!M103+JULIO!M103+AGOSTO!M103+SEPTIEMBRE!M103+OCTUBRE!M103+NOVIEMBRE!M103+DICIEMBRE!M103</f>
        <v>0</v>
      </c>
      <c r="N103" s="1145" t="s">
        <v>113</v>
      </c>
      <c r="O103" s="1112"/>
      <c r="P103" s="1112"/>
      <c r="Q103" s="1117"/>
      <c r="R103" s="1117"/>
      <c r="S103" s="1117"/>
      <c r="T103" s="1117"/>
      <c r="U103" s="1117"/>
      <c r="V103" s="1136"/>
      <c r="W103" s="1136"/>
      <c r="X103" s="1136"/>
      <c r="Y103" s="1117"/>
      <c r="Z103" s="1117"/>
      <c r="AA103" s="1117"/>
      <c r="AB103" s="1117"/>
      <c r="AC103" s="1117"/>
      <c r="AD103" s="1117"/>
      <c r="AE103" s="1117"/>
      <c r="AF103" s="1117"/>
      <c r="AG103" s="1117"/>
      <c r="AH103" s="1117"/>
      <c r="AI103" s="1117"/>
      <c r="AJ103" s="1117"/>
      <c r="AK103" s="1117"/>
      <c r="AL103" s="1117"/>
      <c r="AM103" s="1117"/>
      <c r="AN103" s="1117"/>
      <c r="AO103" s="1117"/>
      <c r="AP103" s="1117"/>
      <c r="AQ103" s="1117"/>
      <c r="AR103" s="1117"/>
      <c r="AS103" s="1117"/>
      <c r="AT103" s="1117"/>
      <c r="AU103" s="1117"/>
      <c r="AV103" s="1117"/>
      <c r="AW103" s="1117"/>
      <c r="AX103" s="1117"/>
      <c r="AY103" s="1117"/>
      <c r="AZ103" s="1117"/>
      <c r="BA103" s="1117"/>
      <c r="BB103" s="1120" t="s">
        <v>113</v>
      </c>
      <c r="BC103" s="1113"/>
      <c r="BD103" s="1113"/>
      <c r="BE103" s="1134">
        <v>0</v>
      </c>
      <c r="BF103" s="1110"/>
    </row>
    <row r="104" spans="1:58" x14ac:dyDescent="0.25">
      <c r="A104" s="1160"/>
      <c r="B104" s="148" t="s">
        <v>82</v>
      </c>
      <c r="C104" s="1147">
        <f>+ENERO!C104+FEBRERO!C104+MARZO!C104+ABRIL!C104+MAYO!C104+JUNIO!C104+JULIO!C104+AGOSTO!C104+SEPTIEMBRE!C104+OCTUBRE!C104+NOVIEMBRE!C104+DICIEMBRE!C104</f>
        <v>0</v>
      </c>
      <c r="D104" s="1147">
        <f>+ENERO!D104+FEBRERO!D104+MARZO!D104+ABRIL!D104+MAYO!D104+JUNIO!D104+JULIO!D104+AGOSTO!D104+SEPTIEMBRE!D104+OCTUBRE!D104+NOVIEMBRE!D104+DICIEMBRE!D104</f>
        <v>0</v>
      </c>
      <c r="E104" s="1147">
        <f>+ENERO!E104+FEBRERO!E104+MARZO!E104+ABRIL!E104+MAYO!E104+JUNIO!E104+JULIO!E104+AGOSTO!E104+SEPTIEMBRE!E104+OCTUBRE!E104+NOVIEMBRE!E104+DICIEMBRE!E104</f>
        <v>0</v>
      </c>
      <c r="F104" s="1147">
        <f>+ENERO!F104+FEBRERO!F104+MARZO!F104+ABRIL!F104+MAYO!F104+JUNIO!F104+JULIO!F104+AGOSTO!F104+SEPTIEMBRE!F104+OCTUBRE!F104+NOVIEMBRE!F104+DICIEMBRE!F104</f>
        <v>0</v>
      </c>
      <c r="G104" s="1147">
        <f>+ENERO!G104+FEBRERO!G104+MARZO!G104+ABRIL!G104+MAYO!G104+JUNIO!G104+JULIO!G104+AGOSTO!G104+SEPTIEMBRE!G104+OCTUBRE!G104+NOVIEMBRE!G104+DICIEMBRE!G104</f>
        <v>0</v>
      </c>
      <c r="H104" s="1147">
        <f>+ENERO!H104+FEBRERO!H104+MARZO!H104+ABRIL!H104+MAYO!H104+JUNIO!H104+JULIO!H104+AGOSTO!H104+SEPTIEMBRE!H104+OCTUBRE!H104+NOVIEMBRE!H104+DICIEMBRE!H104</f>
        <v>0</v>
      </c>
      <c r="I104" s="1147">
        <f>+ENERO!I104+FEBRERO!I104+MARZO!I104+ABRIL!I104+MAYO!I104+JUNIO!I104+JULIO!I104+AGOSTO!I104+SEPTIEMBRE!I104+OCTUBRE!I104+NOVIEMBRE!I104+DICIEMBRE!I104</f>
        <v>0</v>
      </c>
      <c r="J104" s="1147">
        <f>+ENERO!J104+FEBRERO!J104+MARZO!J104+ABRIL!J104+MAYO!J104+JUNIO!J104+JULIO!J104+AGOSTO!J104+SEPTIEMBRE!J104+OCTUBRE!J104+NOVIEMBRE!J104+DICIEMBRE!J104</f>
        <v>0</v>
      </c>
      <c r="K104" s="1147">
        <f>+ENERO!K104+FEBRERO!K104+MARZO!K104+ABRIL!K104+MAYO!K104+JUNIO!K104+JULIO!K104+AGOSTO!K104+SEPTIEMBRE!K104+OCTUBRE!K104+NOVIEMBRE!K104+DICIEMBRE!K104</f>
        <v>0</v>
      </c>
      <c r="L104" s="1147">
        <f>+ENERO!L104+FEBRERO!L104+MARZO!L104+ABRIL!L104+MAYO!L104+JUNIO!L104+JULIO!L104+AGOSTO!L104+SEPTIEMBRE!L104+OCTUBRE!L104+NOVIEMBRE!L104+DICIEMBRE!L104</f>
        <v>0</v>
      </c>
      <c r="M104" s="1147">
        <f>+ENERO!M104+FEBRERO!M104+MARZO!M104+ABRIL!M104+MAYO!M104+JUNIO!M104+JULIO!M104+AGOSTO!M104+SEPTIEMBRE!M104+OCTUBRE!M104+NOVIEMBRE!M104+DICIEMBRE!M104</f>
        <v>0</v>
      </c>
      <c r="N104" s="1145" t="s">
        <v>113</v>
      </c>
      <c r="O104" s="1112"/>
      <c r="P104" s="1112"/>
      <c r="Q104" s="1117"/>
      <c r="R104" s="1117"/>
      <c r="S104" s="1117"/>
      <c r="T104" s="1117"/>
      <c r="U104" s="1117"/>
      <c r="V104" s="1136"/>
      <c r="W104" s="1136"/>
      <c r="X104" s="1136"/>
      <c r="Y104" s="1117"/>
      <c r="Z104" s="1117"/>
      <c r="AA104" s="1117"/>
      <c r="AB104" s="1117"/>
      <c r="AC104" s="1117"/>
      <c r="AD104" s="1117"/>
      <c r="AE104" s="1117"/>
      <c r="AF104" s="1117"/>
      <c r="AG104" s="1117"/>
      <c r="AH104" s="1117"/>
      <c r="AI104" s="1117"/>
      <c r="AJ104" s="1117"/>
      <c r="AK104" s="1117"/>
      <c r="AL104" s="1117"/>
      <c r="AM104" s="1117"/>
      <c r="AN104" s="1117"/>
      <c r="AO104" s="1117"/>
      <c r="AP104" s="1117"/>
      <c r="AQ104" s="1117"/>
      <c r="AR104" s="1117"/>
      <c r="AS104" s="1117"/>
      <c r="AT104" s="1117"/>
      <c r="AU104" s="1117"/>
      <c r="AV104" s="1117"/>
      <c r="AW104" s="1117"/>
      <c r="AX104" s="1117"/>
      <c r="AY104" s="1117"/>
      <c r="AZ104" s="1117"/>
      <c r="BA104" s="1117"/>
      <c r="BB104" s="1120" t="s">
        <v>113</v>
      </c>
      <c r="BC104" s="1113"/>
      <c r="BD104" s="1113"/>
      <c r="BE104" s="1134">
        <v>0</v>
      </c>
      <c r="BF104" s="1110"/>
    </row>
    <row r="105" spans="1:58" x14ac:dyDescent="0.25">
      <c r="A105" s="1160"/>
      <c r="B105" s="149" t="s">
        <v>83</v>
      </c>
      <c r="C105" s="1147">
        <f>+ENERO!C105+FEBRERO!C105+MARZO!C105+ABRIL!C105+MAYO!C105+JUNIO!C105+JULIO!C105+AGOSTO!C105+SEPTIEMBRE!C105+OCTUBRE!C105+NOVIEMBRE!C105+DICIEMBRE!C105</f>
        <v>0</v>
      </c>
      <c r="D105" s="1147">
        <f>+ENERO!D105+FEBRERO!D105+MARZO!D105+ABRIL!D105+MAYO!D105+JUNIO!D105+JULIO!D105+AGOSTO!D105+SEPTIEMBRE!D105+OCTUBRE!D105+NOVIEMBRE!D105+DICIEMBRE!D105</f>
        <v>0</v>
      </c>
      <c r="E105" s="1147">
        <f>+ENERO!E105+FEBRERO!E105+MARZO!E105+ABRIL!E105+MAYO!E105+JUNIO!E105+JULIO!E105+AGOSTO!E105+SEPTIEMBRE!E105+OCTUBRE!E105+NOVIEMBRE!E105+DICIEMBRE!E105</f>
        <v>0</v>
      </c>
      <c r="F105" s="1147">
        <f>+ENERO!F105+FEBRERO!F105+MARZO!F105+ABRIL!F105+MAYO!F105+JUNIO!F105+JULIO!F105+AGOSTO!F105+SEPTIEMBRE!F105+OCTUBRE!F105+NOVIEMBRE!F105+DICIEMBRE!F105</f>
        <v>0</v>
      </c>
      <c r="G105" s="1147">
        <f>+ENERO!G105+FEBRERO!G105+MARZO!G105+ABRIL!G105+MAYO!G105+JUNIO!G105+JULIO!G105+AGOSTO!G105+SEPTIEMBRE!G105+OCTUBRE!G105+NOVIEMBRE!G105+DICIEMBRE!G105</f>
        <v>0</v>
      </c>
      <c r="H105" s="1147">
        <f>+ENERO!H105+FEBRERO!H105+MARZO!H105+ABRIL!H105+MAYO!H105+JUNIO!H105+JULIO!H105+AGOSTO!H105+SEPTIEMBRE!H105+OCTUBRE!H105+NOVIEMBRE!H105+DICIEMBRE!H105</f>
        <v>0</v>
      </c>
      <c r="I105" s="1147">
        <f>+ENERO!I105+FEBRERO!I105+MARZO!I105+ABRIL!I105+MAYO!I105+JUNIO!I105+JULIO!I105+AGOSTO!I105+SEPTIEMBRE!I105+OCTUBRE!I105+NOVIEMBRE!I105+DICIEMBRE!I105</f>
        <v>0</v>
      </c>
      <c r="J105" s="1147">
        <f>+ENERO!J105+FEBRERO!J105+MARZO!J105+ABRIL!J105+MAYO!J105+JUNIO!J105+JULIO!J105+AGOSTO!J105+SEPTIEMBRE!J105+OCTUBRE!J105+NOVIEMBRE!J105+DICIEMBRE!J105</f>
        <v>0</v>
      </c>
      <c r="K105" s="1147">
        <f>+ENERO!K105+FEBRERO!K105+MARZO!K105+ABRIL!K105+MAYO!K105+JUNIO!K105+JULIO!K105+AGOSTO!K105+SEPTIEMBRE!K105+OCTUBRE!K105+NOVIEMBRE!K105+DICIEMBRE!K105</f>
        <v>0</v>
      </c>
      <c r="L105" s="1147">
        <f>+ENERO!L105+FEBRERO!L105+MARZO!L105+ABRIL!L105+MAYO!L105+JUNIO!L105+JULIO!L105+AGOSTO!L105+SEPTIEMBRE!L105+OCTUBRE!L105+NOVIEMBRE!L105+DICIEMBRE!L105</f>
        <v>0</v>
      </c>
      <c r="M105" s="1147">
        <f>+ENERO!M105+FEBRERO!M105+MARZO!M105+ABRIL!M105+MAYO!M105+JUNIO!M105+JULIO!M105+AGOSTO!M105+SEPTIEMBRE!M105+OCTUBRE!M105+NOVIEMBRE!M105+DICIEMBRE!M105</f>
        <v>0</v>
      </c>
      <c r="N105" s="1145" t="s">
        <v>113</v>
      </c>
      <c r="O105" s="1112"/>
      <c r="P105" s="1112"/>
      <c r="Q105" s="1117"/>
      <c r="R105" s="1117"/>
      <c r="S105" s="1117"/>
      <c r="T105" s="1117"/>
      <c r="U105" s="1117"/>
      <c r="V105" s="1136"/>
      <c r="W105" s="1136"/>
      <c r="X105" s="1136"/>
      <c r="Y105" s="1117"/>
      <c r="Z105" s="1117"/>
      <c r="AA105" s="1117"/>
      <c r="AB105" s="1117"/>
      <c r="AC105" s="1117"/>
      <c r="AD105" s="1117"/>
      <c r="AE105" s="1117"/>
      <c r="AF105" s="1117"/>
      <c r="AG105" s="1117"/>
      <c r="AH105" s="1117"/>
      <c r="AI105" s="1117"/>
      <c r="AJ105" s="1117"/>
      <c r="AK105" s="1117"/>
      <c r="AL105" s="1117"/>
      <c r="AM105" s="1117"/>
      <c r="AN105" s="1117"/>
      <c r="AO105" s="1117"/>
      <c r="AP105" s="1117"/>
      <c r="AQ105" s="1117"/>
      <c r="AR105" s="1117"/>
      <c r="AS105" s="1117"/>
      <c r="AT105" s="1117"/>
      <c r="AU105" s="1117"/>
      <c r="AV105" s="1117"/>
      <c r="AW105" s="1117"/>
      <c r="AX105" s="1117"/>
      <c r="AY105" s="1117"/>
      <c r="AZ105" s="1117"/>
      <c r="BA105" s="1117"/>
      <c r="BB105" s="1120" t="s">
        <v>113</v>
      </c>
      <c r="BC105" s="1113"/>
      <c r="BD105" s="1113"/>
      <c r="BE105" s="1134">
        <v>0</v>
      </c>
      <c r="BF105" s="1110"/>
    </row>
    <row r="106" spans="1:58" x14ac:dyDescent="0.25">
      <c r="A106" s="1160" t="s">
        <v>85</v>
      </c>
      <c r="B106" s="147" t="s">
        <v>80</v>
      </c>
      <c r="C106" s="1147">
        <f>+ENERO!C106+FEBRERO!C106+MARZO!C106+ABRIL!C106+MAYO!C106+JUNIO!C106+JULIO!C106+AGOSTO!C106+SEPTIEMBRE!C106+OCTUBRE!C106+NOVIEMBRE!C106+DICIEMBRE!C106</f>
        <v>0</v>
      </c>
      <c r="D106" s="1147">
        <f>+ENERO!D106+FEBRERO!D106+MARZO!D106+ABRIL!D106+MAYO!D106+JUNIO!D106+JULIO!D106+AGOSTO!D106+SEPTIEMBRE!D106+OCTUBRE!D106+NOVIEMBRE!D106+DICIEMBRE!D106</f>
        <v>0</v>
      </c>
      <c r="E106" s="1147">
        <f>+ENERO!E106+FEBRERO!E106+MARZO!E106+ABRIL!E106+MAYO!E106+JUNIO!E106+JULIO!E106+AGOSTO!E106+SEPTIEMBRE!E106+OCTUBRE!E106+NOVIEMBRE!E106+DICIEMBRE!E106</f>
        <v>0</v>
      </c>
      <c r="F106" s="1147">
        <f>+ENERO!F106+FEBRERO!F106+MARZO!F106+ABRIL!F106+MAYO!F106+JUNIO!F106+JULIO!F106+AGOSTO!F106+SEPTIEMBRE!F106+OCTUBRE!F106+NOVIEMBRE!F106+DICIEMBRE!F106</f>
        <v>0</v>
      </c>
      <c r="G106" s="1147">
        <f>+ENERO!G106+FEBRERO!G106+MARZO!G106+ABRIL!G106+MAYO!G106+JUNIO!G106+JULIO!G106+AGOSTO!G106+SEPTIEMBRE!G106+OCTUBRE!G106+NOVIEMBRE!G106+DICIEMBRE!G106</f>
        <v>0</v>
      </c>
      <c r="H106" s="1147">
        <f>+ENERO!H106+FEBRERO!H106+MARZO!H106+ABRIL!H106+MAYO!H106+JUNIO!H106+JULIO!H106+AGOSTO!H106+SEPTIEMBRE!H106+OCTUBRE!H106+NOVIEMBRE!H106+DICIEMBRE!H106</f>
        <v>0</v>
      </c>
      <c r="I106" s="1147">
        <f>+ENERO!I106+FEBRERO!I106+MARZO!I106+ABRIL!I106+MAYO!I106+JUNIO!I106+JULIO!I106+AGOSTO!I106+SEPTIEMBRE!I106+OCTUBRE!I106+NOVIEMBRE!I106+DICIEMBRE!I106</f>
        <v>0</v>
      </c>
      <c r="J106" s="1147">
        <f>+ENERO!J106+FEBRERO!J106+MARZO!J106+ABRIL!J106+MAYO!J106+JUNIO!J106+JULIO!J106+AGOSTO!J106+SEPTIEMBRE!J106+OCTUBRE!J106+NOVIEMBRE!J106+DICIEMBRE!J106</f>
        <v>0</v>
      </c>
      <c r="K106" s="1147">
        <f>+ENERO!K106+FEBRERO!K106+MARZO!K106+ABRIL!K106+MAYO!K106+JUNIO!K106+JULIO!K106+AGOSTO!K106+SEPTIEMBRE!K106+OCTUBRE!K106+NOVIEMBRE!K106+DICIEMBRE!K106</f>
        <v>0</v>
      </c>
      <c r="L106" s="1147">
        <f>+ENERO!L106+FEBRERO!L106+MARZO!L106+ABRIL!L106+MAYO!L106+JUNIO!L106+JULIO!L106+AGOSTO!L106+SEPTIEMBRE!L106+OCTUBRE!L106+NOVIEMBRE!L106+DICIEMBRE!L106</f>
        <v>0</v>
      </c>
      <c r="M106" s="1147">
        <f>+ENERO!M106+FEBRERO!M106+MARZO!M106+ABRIL!M106+MAYO!M106+JUNIO!M106+JULIO!M106+AGOSTO!M106+SEPTIEMBRE!M106+OCTUBRE!M106+NOVIEMBRE!M106+DICIEMBRE!M106</f>
        <v>0</v>
      </c>
      <c r="N106" s="1145" t="s">
        <v>113</v>
      </c>
      <c r="O106" s="1112"/>
      <c r="P106" s="1112"/>
      <c r="Q106" s="1117"/>
      <c r="R106" s="1117"/>
      <c r="S106" s="1117"/>
      <c r="T106" s="1117"/>
      <c r="U106" s="1117"/>
      <c r="V106" s="1136"/>
      <c r="W106" s="1136"/>
      <c r="X106" s="1136"/>
      <c r="Y106" s="1117"/>
      <c r="Z106" s="1117"/>
      <c r="AA106" s="1117"/>
      <c r="AB106" s="1117"/>
      <c r="AC106" s="1117"/>
      <c r="AD106" s="1117"/>
      <c r="AE106" s="1117"/>
      <c r="AF106" s="1117"/>
      <c r="AG106" s="1117"/>
      <c r="AH106" s="1117"/>
      <c r="AI106" s="1117"/>
      <c r="AJ106" s="1117"/>
      <c r="AK106" s="1117"/>
      <c r="AL106" s="1117"/>
      <c r="AM106" s="1117"/>
      <c r="AN106" s="1117"/>
      <c r="AO106" s="1117"/>
      <c r="AP106" s="1117"/>
      <c r="AQ106" s="1117"/>
      <c r="AR106" s="1117"/>
      <c r="AS106" s="1117"/>
      <c r="AT106" s="1117"/>
      <c r="AU106" s="1117"/>
      <c r="AV106" s="1117"/>
      <c r="AW106" s="1117"/>
      <c r="AX106" s="1117"/>
      <c r="AY106" s="1117"/>
      <c r="AZ106" s="1117"/>
      <c r="BA106" s="1117"/>
      <c r="BB106" s="1120" t="s">
        <v>113</v>
      </c>
      <c r="BC106" s="1113"/>
      <c r="BD106" s="1113"/>
      <c r="BE106" s="1134">
        <v>0</v>
      </c>
      <c r="BF106" s="1110"/>
    </row>
    <row r="107" spans="1:58" x14ac:dyDescent="0.25">
      <c r="A107" s="1160"/>
      <c r="B107" s="148" t="s">
        <v>81</v>
      </c>
      <c r="C107" s="1147">
        <f>+ENERO!C107+FEBRERO!C107+MARZO!C107+ABRIL!C107+MAYO!C107+JUNIO!C107+JULIO!C107+AGOSTO!C107+SEPTIEMBRE!C107+OCTUBRE!C107+NOVIEMBRE!C107+DICIEMBRE!C107</f>
        <v>0</v>
      </c>
      <c r="D107" s="1147">
        <f>+ENERO!D107+FEBRERO!D107+MARZO!D107+ABRIL!D107+MAYO!D107+JUNIO!D107+JULIO!D107+AGOSTO!D107+SEPTIEMBRE!D107+OCTUBRE!D107+NOVIEMBRE!D107+DICIEMBRE!D107</f>
        <v>0</v>
      </c>
      <c r="E107" s="1147">
        <f>+ENERO!E107+FEBRERO!E107+MARZO!E107+ABRIL!E107+MAYO!E107+JUNIO!E107+JULIO!E107+AGOSTO!E107+SEPTIEMBRE!E107+OCTUBRE!E107+NOVIEMBRE!E107+DICIEMBRE!E107</f>
        <v>0</v>
      </c>
      <c r="F107" s="1147">
        <f>+ENERO!F107+FEBRERO!F107+MARZO!F107+ABRIL!F107+MAYO!F107+JUNIO!F107+JULIO!F107+AGOSTO!F107+SEPTIEMBRE!F107+OCTUBRE!F107+NOVIEMBRE!F107+DICIEMBRE!F107</f>
        <v>0</v>
      </c>
      <c r="G107" s="1147">
        <f>+ENERO!G107+FEBRERO!G107+MARZO!G107+ABRIL!G107+MAYO!G107+JUNIO!G107+JULIO!G107+AGOSTO!G107+SEPTIEMBRE!G107+OCTUBRE!G107+NOVIEMBRE!G107+DICIEMBRE!G107</f>
        <v>0</v>
      </c>
      <c r="H107" s="1147">
        <f>+ENERO!H107+FEBRERO!H107+MARZO!H107+ABRIL!H107+MAYO!H107+JUNIO!H107+JULIO!H107+AGOSTO!H107+SEPTIEMBRE!H107+OCTUBRE!H107+NOVIEMBRE!H107+DICIEMBRE!H107</f>
        <v>0</v>
      </c>
      <c r="I107" s="1147">
        <f>+ENERO!I107+FEBRERO!I107+MARZO!I107+ABRIL!I107+MAYO!I107+JUNIO!I107+JULIO!I107+AGOSTO!I107+SEPTIEMBRE!I107+OCTUBRE!I107+NOVIEMBRE!I107+DICIEMBRE!I107</f>
        <v>0</v>
      </c>
      <c r="J107" s="1147">
        <f>+ENERO!J107+FEBRERO!J107+MARZO!J107+ABRIL!J107+MAYO!J107+JUNIO!J107+JULIO!J107+AGOSTO!J107+SEPTIEMBRE!J107+OCTUBRE!J107+NOVIEMBRE!J107+DICIEMBRE!J107</f>
        <v>0</v>
      </c>
      <c r="K107" s="1147">
        <f>+ENERO!K107+FEBRERO!K107+MARZO!K107+ABRIL!K107+MAYO!K107+JUNIO!K107+JULIO!K107+AGOSTO!K107+SEPTIEMBRE!K107+OCTUBRE!K107+NOVIEMBRE!K107+DICIEMBRE!K107</f>
        <v>0</v>
      </c>
      <c r="L107" s="1147">
        <f>+ENERO!L107+FEBRERO!L107+MARZO!L107+ABRIL!L107+MAYO!L107+JUNIO!L107+JULIO!L107+AGOSTO!L107+SEPTIEMBRE!L107+OCTUBRE!L107+NOVIEMBRE!L107+DICIEMBRE!L107</f>
        <v>0</v>
      </c>
      <c r="M107" s="1147">
        <f>+ENERO!M107+FEBRERO!M107+MARZO!M107+ABRIL!M107+MAYO!M107+JUNIO!M107+JULIO!M107+AGOSTO!M107+SEPTIEMBRE!M107+OCTUBRE!M107+NOVIEMBRE!M107+DICIEMBRE!M107</f>
        <v>0</v>
      </c>
      <c r="N107" s="1145" t="s">
        <v>113</v>
      </c>
      <c r="O107" s="1112"/>
      <c r="P107" s="1112"/>
      <c r="Q107" s="1117"/>
      <c r="R107" s="1117"/>
      <c r="S107" s="1117"/>
      <c r="T107" s="1117"/>
      <c r="U107" s="1117"/>
      <c r="V107" s="1136"/>
      <c r="W107" s="1136"/>
      <c r="X107" s="1136"/>
      <c r="Y107" s="1117"/>
      <c r="Z107" s="1117"/>
      <c r="AA107" s="1117"/>
      <c r="AB107" s="1117"/>
      <c r="AC107" s="1117"/>
      <c r="AD107" s="1117"/>
      <c r="AE107" s="1117"/>
      <c r="AF107" s="1117"/>
      <c r="AG107" s="1117"/>
      <c r="AH107" s="1117"/>
      <c r="AI107" s="1117"/>
      <c r="AJ107" s="1117"/>
      <c r="AK107" s="1117"/>
      <c r="AL107" s="1117"/>
      <c r="AM107" s="1117"/>
      <c r="AN107" s="1117"/>
      <c r="AO107" s="1117"/>
      <c r="AP107" s="1117"/>
      <c r="AQ107" s="1117"/>
      <c r="AR107" s="1117"/>
      <c r="AS107" s="1117"/>
      <c r="AT107" s="1117"/>
      <c r="AU107" s="1117"/>
      <c r="AV107" s="1117"/>
      <c r="AW107" s="1117"/>
      <c r="AX107" s="1117"/>
      <c r="AY107" s="1117"/>
      <c r="AZ107" s="1117"/>
      <c r="BA107" s="1117"/>
      <c r="BB107" s="1120" t="s">
        <v>113</v>
      </c>
      <c r="BC107" s="1113"/>
      <c r="BD107" s="1113"/>
      <c r="BE107" s="1134">
        <v>0</v>
      </c>
      <c r="BF107" s="1110"/>
    </row>
    <row r="108" spans="1:58" x14ac:dyDescent="0.25">
      <c r="A108" s="1160"/>
      <c r="B108" s="148" t="s">
        <v>82</v>
      </c>
      <c r="C108" s="1147">
        <f>+ENERO!C108+FEBRERO!C108+MARZO!C108+ABRIL!C108+MAYO!C108+JUNIO!C108+JULIO!C108+AGOSTO!C108+SEPTIEMBRE!C108+OCTUBRE!C108+NOVIEMBRE!C108+DICIEMBRE!C108</f>
        <v>0</v>
      </c>
      <c r="D108" s="1147">
        <f>+ENERO!D108+FEBRERO!D108+MARZO!D108+ABRIL!D108+MAYO!D108+JUNIO!D108+JULIO!D108+AGOSTO!D108+SEPTIEMBRE!D108+OCTUBRE!D108+NOVIEMBRE!D108+DICIEMBRE!D108</f>
        <v>0</v>
      </c>
      <c r="E108" s="1147">
        <f>+ENERO!E108+FEBRERO!E108+MARZO!E108+ABRIL!E108+MAYO!E108+JUNIO!E108+JULIO!E108+AGOSTO!E108+SEPTIEMBRE!E108+OCTUBRE!E108+NOVIEMBRE!E108+DICIEMBRE!E108</f>
        <v>0</v>
      </c>
      <c r="F108" s="1147">
        <f>+ENERO!F108+FEBRERO!F108+MARZO!F108+ABRIL!F108+MAYO!F108+JUNIO!F108+JULIO!F108+AGOSTO!F108+SEPTIEMBRE!F108+OCTUBRE!F108+NOVIEMBRE!F108+DICIEMBRE!F108</f>
        <v>0</v>
      </c>
      <c r="G108" s="1147">
        <f>+ENERO!G108+FEBRERO!G108+MARZO!G108+ABRIL!G108+MAYO!G108+JUNIO!G108+JULIO!G108+AGOSTO!G108+SEPTIEMBRE!G108+OCTUBRE!G108+NOVIEMBRE!G108+DICIEMBRE!G108</f>
        <v>0</v>
      </c>
      <c r="H108" s="1147">
        <f>+ENERO!H108+FEBRERO!H108+MARZO!H108+ABRIL!H108+MAYO!H108+JUNIO!H108+JULIO!H108+AGOSTO!H108+SEPTIEMBRE!H108+OCTUBRE!H108+NOVIEMBRE!H108+DICIEMBRE!H108</f>
        <v>0</v>
      </c>
      <c r="I108" s="1147">
        <f>+ENERO!I108+FEBRERO!I108+MARZO!I108+ABRIL!I108+MAYO!I108+JUNIO!I108+JULIO!I108+AGOSTO!I108+SEPTIEMBRE!I108+OCTUBRE!I108+NOVIEMBRE!I108+DICIEMBRE!I108</f>
        <v>0</v>
      </c>
      <c r="J108" s="1147">
        <f>+ENERO!J108+FEBRERO!J108+MARZO!J108+ABRIL!J108+MAYO!J108+JUNIO!J108+JULIO!J108+AGOSTO!J108+SEPTIEMBRE!J108+OCTUBRE!J108+NOVIEMBRE!J108+DICIEMBRE!J108</f>
        <v>0</v>
      </c>
      <c r="K108" s="1147">
        <f>+ENERO!K108+FEBRERO!K108+MARZO!K108+ABRIL!K108+MAYO!K108+JUNIO!K108+JULIO!K108+AGOSTO!K108+SEPTIEMBRE!K108+OCTUBRE!K108+NOVIEMBRE!K108+DICIEMBRE!K108</f>
        <v>0</v>
      </c>
      <c r="L108" s="1147">
        <f>+ENERO!L108+FEBRERO!L108+MARZO!L108+ABRIL!L108+MAYO!L108+JUNIO!L108+JULIO!L108+AGOSTO!L108+SEPTIEMBRE!L108+OCTUBRE!L108+NOVIEMBRE!L108+DICIEMBRE!L108</f>
        <v>0</v>
      </c>
      <c r="M108" s="1147">
        <f>+ENERO!M108+FEBRERO!M108+MARZO!M108+ABRIL!M108+MAYO!M108+JUNIO!M108+JULIO!M108+AGOSTO!M108+SEPTIEMBRE!M108+OCTUBRE!M108+NOVIEMBRE!M108+DICIEMBRE!M108</f>
        <v>0</v>
      </c>
      <c r="N108" s="1145" t="s">
        <v>113</v>
      </c>
      <c r="O108" s="1112"/>
      <c r="P108" s="1112"/>
      <c r="Q108" s="1117"/>
      <c r="R108" s="1117"/>
      <c r="S108" s="1117"/>
      <c r="T108" s="1117"/>
      <c r="U108" s="1117"/>
      <c r="V108" s="1136"/>
      <c r="W108" s="1136"/>
      <c r="X108" s="1136"/>
      <c r="Y108" s="1117"/>
      <c r="Z108" s="1117"/>
      <c r="AA108" s="1117"/>
      <c r="AB108" s="1117"/>
      <c r="AC108" s="1117"/>
      <c r="AD108" s="1117"/>
      <c r="AE108" s="1117"/>
      <c r="AF108" s="1117"/>
      <c r="AG108" s="1117"/>
      <c r="AH108" s="1117"/>
      <c r="AI108" s="1117"/>
      <c r="AJ108" s="1117"/>
      <c r="AK108" s="1117"/>
      <c r="AL108" s="1117"/>
      <c r="AM108" s="1117"/>
      <c r="AN108" s="1117"/>
      <c r="AO108" s="1117"/>
      <c r="AP108" s="1117"/>
      <c r="AQ108" s="1117"/>
      <c r="AR108" s="1117"/>
      <c r="AS108" s="1117"/>
      <c r="AT108" s="1117"/>
      <c r="AU108" s="1117"/>
      <c r="AV108" s="1117"/>
      <c r="AW108" s="1117"/>
      <c r="AX108" s="1117"/>
      <c r="AY108" s="1117"/>
      <c r="AZ108" s="1117"/>
      <c r="BA108" s="1117"/>
      <c r="BB108" s="1120" t="s">
        <v>113</v>
      </c>
      <c r="BC108" s="1113"/>
      <c r="BD108" s="1113"/>
      <c r="BE108" s="1134">
        <v>0</v>
      </c>
      <c r="BF108" s="1110"/>
    </row>
    <row r="109" spans="1:58" x14ac:dyDescent="0.25">
      <c r="A109" s="1160"/>
      <c r="B109" s="149" t="s">
        <v>83</v>
      </c>
      <c r="C109" s="1147">
        <f>+ENERO!C109+FEBRERO!C109+MARZO!C109+ABRIL!C109+MAYO!C109+JUNIO!C109+JULIO!C109+AGOSTO!C109+SEPTIEMBRE!C109+OCTUBRE!C109+NOVIEMBRE!C109+DICIEMBRE!C109</f>
        <v>0</v>
      </c>
      <c r="D109" s="1147">
        <f>+ENERO!D109+FEBRERO!D109+MARZO!D109+ABRIL!D109+MAYO!D109+JUNIO!D109+JULIO!D109+AGOSTO!D109+SEPTIEMBRE!D109+OCTUBRE!D109+NOVIEMBRE!D109+DICIEMBRE!D109</f>
        <v>0</v>
      </c>
      <c r="E109" s="1147">
        <f>+ENERO!E109+FEBRERO!E109+MARZO!E109+ABRIL!E109+MAYO!E109+JUNIO!E109+JULIO!E109+AGOSTO!E109+SEPTIEMBRE!E109+OCTUBRE!E109+NOVIEMBRE!E109+DICIEMBRE!E109</f>
        <v>0</v>
      </c>
      <c r="F109" s="1147">
        <f>+ENERO!F109+FEBRERO!F109+MARZO!F109+ABRIL!F109+MAYO!F109+JUNIO!F109+JULIO!F109+AGOSTO!F109+SEPTIEMBRE!F109+OCTUBRE!F109+NOVIEMBRE!F109+DICIEMBRE!F109</f>
        <v>0</v>
      </c>
      <c r="G109" s="1147">
        <f>+ENERO!G109+FEBRERO!G109+MARZO!G109+ABRIL!G109+MAYO!G109+JUNIO!G109+JULIO!G109+AGOSTO!G109+SEPTIEMBRE!G109+OCTUBRE!G109+NOVIEMBRE!G109+DICIEMBRE!G109</f>
        <v>0</v>
      </c>
      <c r="H109" s="1147">
        <f>+ENERO!H109+FEBRERO!H109+MARZO!H109+ABRIL!H109+MAYO!H109+JUNIO!H109+JULIO!H109+AGOSTO!H109+SEPTIEMBRE!H109+OCTUBRE!H109+NOVIEMBRE!H109+DICIEMBRE!H109</f>
        <v>0</v>
      </c>
      <c r="I109" s="1147">
        <f>+ENERO!I109+FEBRERO!I109+MARZO!I109+ABRIL!I109+MAYO!I109+JUNIO!I109+JULIO!I109+AGOSTO!I109+SEPTIEMBRE!I109+OCTUBRE!I109+NOVIEMBRE!I109+DICIEMBRE!I109</f>
        <v>0</v>
      </c>
      <c r="J109" s="1147">
        <f>+ENERO!J109+FEBRERO!J109+MARZO!J109+ABRIL!J109+MAYO!J109+JUNIO!J109+JULIO!J109+AGOSTO!J109+SEPTIEMBRE!J109+OCTUBRE!J109+NOVIEMBRE!J109+DICIEMBRE!J109</f>
        <v>0</v>
      </c>
      <c r="K109" s="1147">
        <f>+ENERO!K109+FEBRERO!K109+MARZO!K109+ABRIL!K109+MAYO!K109+JUNIO!K109+JULIO!K109+AGOSTO!K109+SEPTIEMBRE!K109+OCTUBRE!K109+NOVIEMBRE!K109+DICIEMBRE!K109</f>
        <v>0</v>
      </c>
      <c r="L109" s="1147">
        <f>+ENERO!L109+FEBRERO!L109+MARZO!L109+ABRIL!L109+MAYO!L109+JUNIO!L109+JULIO!L109+AGOSTO!L109+SEPTIEMBRE!L109+OCTUBRE!L109+NOVIEMBRE!L109+DICIEMBRE!L109</f>
        <v>0</v>
      </c>
      <c r="M109" s="1147">
        <f>+ENERO!M109+FEBRERO!M109+MARZO!M109+ABRIL!M109+MAYO!M109+JUNIO!M109+JULIO!M109+AGOSTO!M109+SEPTIEMBRE!M109+OCTUBRE!M109+NOVIEMBRE!M109+DICIEMBRE!M109</f>
        <v>0</v>
      </c>
      <c r="N109" s="1145" t="s">
        <v>113</v>
      </c>
      <c r="O109" s="1112"/>
      <c r="P109" s="1112"/>
      <c r="Q109" s="1117"/>
      <c r="R109" s="1117"/>
      <c r="S109" s="1117"/>
      <c r="T109" s="1117"/>
      <c r="U109" s="1117"/>
      <c r="V109" s="1136"/>
      <c r="W109" s="1136"/>
      <c r="X109" s="1136"/>
      <c r="Y109" s="1117"/>
      <c r="Z109" s="1117"/>
      <c r="AA109" s="1117"/>
      <c r="AB109" s="1117"/>
      <c r="AC109" s="1117"/>
      <c r="AD109" s="1117"/>
      <c r="AE109" s="1117"/>
      <c r="AF109" s="1117"/>
      <c r="AG109" s="1117"/>
      <c r="AH109" s="1117"/>
      <c r="AI109" s="1117"/>
      <c r="AJ109" s="1117"/>
      <c r="AK109" s="1117"/>
      <c r="AL109" s="1117"/>
      <c r="AM109" s="1117"/>
      <c r="AN109" s="1117"/>
      <c r="AO109" s="1117"/>
      <c r="AP109" s="1117"/>
      <c r="AQ109" s="1117"/>
      <c r="AR109" s="1117"/>
      <c r="AS109" s="1117"/>
      <c r="AT109" s="1117"/>
      <c r="AU109" s="1117"/>
      <c r="AV109" s="1117"/>
      <c r="AW109" s="1117"/>
      <c r="AX109" s="1117"/>
      <c r="AY109" s="1117"/>
      <c r="AZ109" s="1117"/>
      <c r="BA109" s="1117"/>
      <c r="BB109" s="1120" t="s">
        <v>113</v>
      </c>
      <c r="BC109" s="1113"/>
      <c r="BD109" s="1113"/>
      <c r="BE109" s="1134">
        <v>0</v>
      </c>
      <c r="BF109" s="1110"/>
    </row>
    <row r="110" spans="1:58" x14ac:dyDescent="0.25">
      <c r="A110" s="1160" t="s">
        <v>86</v>
      </c>
      <c r="B110" s="147" t="s">
        <v>80</v>
      </c>
      <c r="C110" s="1147">
        <f>+ENERO!C110+FEBRERO!C110+MARZO!C110+ABRIL!C110+MAYO!C110+JUNIO!C110+JULIO!C110+AGOSTO!C110+SEPTIEMBRE!C110+OCTUBRE!C110+NOVIEMBRE!C110+DICIEMBRE!C110</f>
        <v>0</v>
      </c>
      <c r="D110" s="1147">
        <f>+ENERO!D110+FEBRERO!D110+MARZO!D110+ABRIL!D110+MAYO!D110+JUNIO!D110+JULIO!D110+AGOSTO!D110+SEPTIEMBRE!D110+OCTUBRE!D110+NOVIEMBRE!D110+DICIEMBRE!D110</f>
        <v>0</v>
      </c>
      <c r="E110" s="1147">
        <f>+ENERO!E110+FEBRERO!E110+MARZO!E110+ABRIL!E110+MAYO!E110+JUNIO!E110+JULIO!E110+AGOSTO!E110+SEPTIEMBRE!E110+OCTUBRE!E110+NOVIEMBRE!E110+DICIEMBRE!E110</f>
        <v>0</v>
      </c>
      <c r="F110" s="1147">
        <f>+ENERO!F110+FEBRERO!F110+MARZO!F110+ABRIL!F110+MAYO!F110+JUNIO!F110+JULIO!F110+AGOSTO!F110+SEPTIEMBRE!F110+OCTUBRE!F110+NOVIEMBRE!F110+DICIEMBRE!F110</f>
        <v>0</v>
      </c>
      <c r="G110" s="1147">
        <f>+ENERO!G110+FEBRERO!G110+MARZO!G110+ABRIL!G110+MAYO!G110+JUNIO!G110+JULIO!G110+AGOSTO!G110+SEPTIEMBRE!G110+OCTUBRE!G110+NOVIEMBRE!G110+DICIEMBRE!G110</f>
        <v>0</v>
      </c>
      <c r="H110" s="1147">
        <f>+ENERO!H110+FEBRERO!H110+MARZO!H110+ABRIL!H110+MAYO!H110+JUNIO!H110+JULIO!H110+AGOSTO!H110+SEPTIEMBRE!H110+OCTUBRE!H110+NOVIEMBRE!H110+DICIEMBRE!H110</f>
        <v>0</v>
      </c>
      <c r="I110" s="1147">
        <f>+ENERO!I110+FEBRERO!I110+MARZO!I110+ABRIL!I110+MAYO!I110+JUNIO!I110+JULIO!I110+AGOSTO!I110+SEPTIEMBRE!I110+OCTUBRE!I110+NOVIEMBRE!I110+DICIEMBRE!I110</f>
        <v>0</v>
      </c>
      <c r="J110" s="1147">
        <f>+ENERO!J110+FEBRERO!J110+MARZO!J110+ABRIL!J110+MAYO!J110+JUNIO!J110+JULIO!J110+AGOSTO!J110+SEPTIEMBRE!J110+OCTUBRE!J110+NOVIEMBRE!J110+DICIEMBRE!J110</f>
        <v>0</v>
      </c>
      <c r="K110" s="1147">
        <f>+ENERO!K110+FEBRERO!K110+MARZO!K110+ABRIL!K110+MAYO!K110+JUNIO!K110+JULIO!K110+AGOSTO!K110+SEPTIEMBRE!K110+OCTUBRE!K110+NOVIEMBRE!K110+DICIEMBRE!K110</f>
        <v>0</v>
      </c>
      <c r="L110" s="1147">
        <f>+ENERO!L110+FEBRERO!L110+MARZO!L110+ABRIL!L110+MAYO!L110+JUNIO!L110+JULIO!L110+AGOSTO!L110+SEPTIEMBRE!L110+OCTUBRE!L110+NOVIEMBRE!L110+DICIEMBRE!L110</f>
        <v>0</v>
      </c>
      <c r="M110" s="1147">
        <f>+ENERO!M110+FEBRERO!M110+MARZO!M110+ABRIL!M110+MAYO!M110+JUNIO!M110+JULIO!M110+AGOSTO!M110+SEPTIEMBRE!M110+OCTUBRE!M110+NOVIEMBRE!M110+DICIEMBRE!M110</f>
        <v>0</v>
      </c>
      <c r="N110" s="1145" t="s">
        <v>113</v>
      </c>
      <c r="O110" s="1112"/>
      <c r="P110" s="1112"/>
      <c r="Q110" s="1117"/>
      <c r="R110" s="1117"/>
      <c r="S110" s="1117"/>
      <c r="T110" s="1117"/>
      <c r="U110" s="1117"/>
      <c r="V110" s="1136"/>
      <c r="W110" s="1136"/>
      <c r="X110" s="1136"/>
      <c r="Y110" s="1117"/>
      <c r="Z110" s="1117"/>
      <c r="AA110" s="1117"/>
      <c r="AB110" s="1117"/>
      <c r="AC110" s="1117"/>
      <c r="AD110" s="1117"/>
      <c r="AE110" s="1117"/>
      <c r="AF110" s="1117"/>
      <c r="AG110" s="1117"/>
      <c r="AH110" s="1117"/>
      <c r="AI110" s="1117"/>
      <c r="AJ110" s="1117"/>
      <c r="AK110" s="1117"/>
      <c r="AL110" s="1117"/>
      <c r="AM110" s="1117"/>
      <c r="AN110" s="1117"/>
      <c r="AO110" s="1117"/>
      <c r="AP110" s="1117"/>
      <c r="AQ110" s="1117"/>
      <c r="AR110" s="1117"/>
      <c r="AS110" s="1117"/>
      <c r="AT110" s="1117"/>
      <c r="AU110" s="1117"/>
      <c r="AV110" s="1117"/>
      <c r="AW110" s="1117"/>
      <c r="AX110" s="1117"/>
      <c r="AY110" s="1117"/>
      <c r="AZ110" s="1117"/>
      <c r="BA110" s="1117"/>
      <c r="BB110" s="1120" t="s">
        <v>113</v>
      </c>
      <c r="BC110" s="1113"/>
      <c r="BD110" s="1113"/>
      <c r="BE110" s="1134">
        <v>0</v>
      </c>
      <c r="BF110" s="1110"/>
    </row>
    <row r="111" spans="1:58" x14ac:dyDescent="0.25">
      <c r="A111" s="1160"/>
      <c r="B111" s="148" t="s">
        <v>81</v>
      </c>
      <c r="C111" s="1147">
        <f>+ENERO!C111+FEBRERO!C111+MARZO!C111+ABRIL!C111+MAYO!C111+JUNIO!C111+JULIO!C111+AGOSTO!C111+SEPTIEMBRE!C111+OCTUBRE!C111+NOVIEMBRE!C111+DICIEMBRE!C111</f>
        <v>0</v>
      </c>
      <c r="D111" s="1147">
        <f>+ENERO!D111+FEBRERO!D111+MARZO!D111+ABRIL!D111+MAYO!D111+JUNIO!D111+JULIO!D111+AGOSTO!D111+SEPTIEMBRE!D111+OCTUBRE!D111+NOVIEMBRE!D111+DICIEMBRE!D111</f>
        <v>0</v>
      </c>
      <c r="E111" s="1147">
        <f>+ENERO!E111+FEBRERO!E111+MARZO!E111+ABRIL!E111+MAYO!E111+JUNIO!E111+JULIO!E111+AGOSTO!E111+SEPTIEMBRE!E111+OCTUBRE!E111+NOVIEMBRE!E111+DICIEMBRE!E111</f>
        <v>0</v>
      </c>
      <c r="F111" s="1147">
        <f>+ENERO!F111+FEBRERO!F111+MARZO!F111+ABRIL!F111+MAYO!F111+JUNIO!F111+JULIO!F111+AGOSTO!F111+SEPTIEMBRE!F111+OCTUBRE!F111+NOVIEMBRE!F111+DICIEMBRE!F111</f>
        <v>0</v>
      </c>
      <c r="G111" s="1147">
        <f>+ENERO!G111+FEBRERO!G111+MARZO!G111+ABRIL!G111+MAYO!G111+JUNIO!G111+JULIO!G111+AGOSTO!G111+SEPTIEMBRE!G111+OCTUBRE!G111+NOVIEMBRE!G111+DICIEMBRE!G111</f>
        <v>0</v>
      </c>
      <c r="H111" s="1147">
        <f>+ENERO!H111+FEBRERO!H111+MARZO!H111+ABRIL!H111+MAYO!H111+JUNIO!H111+JULIO!H111+AGOSTO!H111+SEPTIEMBRE!H111+OCTUBRE!H111+NOVIEMBRE!H111+DICIEMBRE!H111</f>
        <v>0</v>
      </c>
      <c r="I111" s="1147">
        <f>+ENERO!I111+FEBRERO!I111+MARZO!I111+ABRIL!I111+MAYO!I111+JUNIO!I111+JULIO!I111+AGOSTO!I111+SEPTIEMBRE!I111+OCTUBRE!I111+NOVIEMBRE!I111+DICIEMBRE!I111</f>
        <v>0</v>
      </c>
      <c r="J111" s="1147">
        <f>+ENERO!J111+FEBRERO!J111+MARZO!J111+ABRIL!J111+MAYO!J111+JUNIO!J111+JULIO!J111+AGOSTO!J111+SEPTIEMBRE!J111+OCTUBRE!J111+NOVIEMBRE!J111+DICIEMBRE!J111</f>
        <v>0</v>
      </c>
      <c r="K111" s="1147">
        <f>+ENERO!K111+FEBRERO!K111+MARZO!K111+ABRIL!K111+MAYO!K111+JUNIO!K111+JULIO!K111+AGOSTO!K111+SEPTIEMBRE!K111+OCTUBRE!K111+NOVIEMBRE!K111+DICIEMBRE!K111</f>
        <v>0</v>
      </c>
      <c r="L111" s="1147">
        <f>+ENERO!L111+FEBRERO!L111+MARZO!L111+ABRIL!L111+MAYO!L111+JUNIO!L111+JULIO!L111+AGOSTO!L111+SEPTIEMBRE!L111+OCTUBRE!L111+NOVIEMBRE!L111+DICIEMBRE!L111</f>
        <v>0</v>
      </c>
      <c r="M111" s="1147">
        <f>+ENERO!M111+FEBRERO!M111+MARZO!M111+ABRIL!M111+MAYO!M111+JUNIO!M111+JULIO!M111+AGOSTO!M111+SEPTIEMBRE!M111+OCTUBRE!M111+NOVIEMBRE!M111+DICIEMBRE!M111</f>
        <v>0</v>
      </c>
      <c r="N111" s="1145" t="s">
        <v>113</v>
      </c>
      <c r="O111" s="1112"/>
      <c r="P111" s="1112"/>
      <c r="Q111" s="1117"/>
      <c r="R111" s="1117"/>
      <c r="S111" s="1117"/>
      <c r="T111" s="1117"/>
      <c r="U111" s="1117"/>
      <c r="V111" s="1136"/>
      <c r="W111" s="1136"/>
      <c r="X111" s="1136"/>
      <c r="Y111" s="1117"/>
      <c r="Z111" s="1117"/>
      <c r="AA111" s="1117"/>
      <c r="AB111" s="1117"/>
      <c r="AC111" s="1117"/>
      <c r="AD111" s="1117"/>
      <c r="AE111" s="1117"/>
      <c r="AF111" s="1117"/>
      <c r="AG111" s="1117"/>
      <c r="AH111" s="1117"/>
      <c r="AI111" s="1117"/>
      <c r="AJ111" s="1117"/>
      <c r="AK111" s="1117"/>
      <c r="AL111" s="1117"/>
      <c r="AM111" s="1117"/>
      <c r="AN111" s="1117"/>
      <c r="AO111" s="1117"/>
      <c r="AP111" s="1117"/>
      <c r="AQ111" s="1117"/>
      <c r="AR111" s="1117"/>
      <c r="AS111" s="1117"/>
      <c r="AT111" s="1117"/>
      <c r="AU111" s="1117"/>
      <c r="AV111" s="1117"/>
      <c r="AW111" s="1117"/>
      <c r="AX111" s="1117"/>
      <c r="AY111" s="1117"/>
      <c r="AZ111" s="1117"/>
      <c r="BA111" s="1117"/>
      <c r="BB111" s="1120" t="s">
        <v>113</v>
      </c>
      <c r="BC111" s="1113"/>
      <c r="BD111" s="1113"/>
      <c r="BE111" s="1134">
        <v>0</v>
      </c>
      <c r="BF111" s="1110"/>
    </row>
    <row r="112" spans="1:58" x14ac:dyDescent="0.25">
      <c r="A112" s="1160"/>
      <c r="B112" s="148" t="s">
        <v>82</v>
      </c>
      <c r="C112" s="1147">
        <f>+ENERO!C112+FEBRERO!C112+MARZO!C112+ABRIL!C112+MAYO!C112+JUNIO!C112+JULIO!C112+AGOSTO!C112+SEPTIEMBRE!C112+OCTUBRE!C112+NOVIEMBRE!C112+DICIEMBRE!C112</f>
        <v>0</v>
      </c>
      <c r="D112" s="1147">
        <f>+ENERO!D112+FEBRERO!D112+MARZO!D112+ABRIL!D112+MAYO!D112+JUNIO!D112+JULIO!D112+AGOSTO!D112+SEPTIEMBRE!D112+OCTUBRE!D112+NOVIEMBRE!D112+DICIEMBRE!D112</f>
        <v>0</v>
      </c>
      <c r="E112" s="1147">
        <f>+ENERO!E112+FEBRERO!E112+MARZO!E112+ABRIL!E112+MAYO!E112+JUNIO!E112+JULIO!E112+AGOSTO!E112+SEPTIEMBRE!E112+OCTUBRE!E112+NOVIEMBRE!E112+DICIEMBRE!E112</f>
        <v>0</v>
      </c>
      <c r="F112" s="1147">
        <f>+ENERO!F112+FEBRERO!F112+MARZO!F112+ABRIL!F112+MAYO!F112+JUNIO!F112+JULIO!F112+AGOSTO!F112+SEPTIEMBRE!F112+OCTUBRE!F112+NOVIEMBRE!F112+DICIEMBRE!F112</f>
        <v>0</v>
      </c>
      <c r="G112" s="1147">
        <f>+ENERO!G112+FEBRERO!G112+MARZO!G112+ABRIL!G112+MAYO!G112+JUNIO!G112+JULIO!G112+AGOSTO!G112+SEPTIEMBRE!G112+OCTUBRE!G112+NOVIEMBRE!G112+DICIEMBRE!G112</f>
        <v>0</v>
      </c>
      <c r="H112" s="1147">
        <f>+ENERO!H112+FEBRERO!H112+MARZO!H112+ABRIL!H112+MAYO!H112+JUNIO!H112+JULIO!H112+AGOSTO!H112+SEPTIEMBRE!H112+OCTUBRE!H112+NOVIEMBRE!H112+DICIEMBRE!H112</f>
        <v>0</v>
      </c>
      <c r="I112" s="1147">
        <f>+ENERO!I112+FEBRERO!I112+MARZO!I112+ABRIL!I112+MAYO!I112+JUNIO!I112+JULIO!I112+AGOSTO!I112+SEPTIEMBRE!I112+OCTUBRE!I112+NOVIEMBRE!I112+DICIEMBRE!I112</f>
        <v>0</v>
      </c>
      <c r="J112" s="1147">
        <f>+ENERO!J112+FEBRERO!J112+MARZO!J112+ABRIL!J112+MAYO!J112+JUNIO!J112+JULIO!J112+AGOSTO!J112+SEPTIEMBRE!J112+OCTUBRE!J112+NOVIEMBRE!J112+DICIEMBRE!J112</f>
        <v>0</v>
      </c>
      <c r="K112" s="1147">
        <f>+ENERO!K112+FEBRERO!K112+MARZO!K112+ABRIL!K112+MAYO!K112+JUNIO!K112+JULIO!K112+AGOSTO!K112+SEPTIEMBRE!K112+OCTUBRE!K112+NOVIEMBRE!K112+DICIEMBRE!K112</f>
        <v>0</v>
      </c>
      <c r="L112" s="1147">
        <f>+ENERO!L112+FEBRERO!L112+MARZO!L112+ABRIL!L112+MAYO!L112+JUNIO!L112+JULIO!L112+AGOSTO!L112+SEPTIEMBRE!L112+OCTUBRE!L112+NOVIEMBRE!L112+DICIEMBRE!L112</f>
        <v>0</v>
      </c>
      <c r="M112" s="1147">
        <f>+ENERO!M112+FEBRERO!M112+MARZO!M112+ABRIL!M112+MAYO!M112+JUNIO!M112+JULIO!M112+AGOSTO!M112+SEPTIEMBRE!M112+OCTUBRE!M112+NOVIEMBRE!M112+DICIEMBRE!M112</f>
        <v>0</v>
      </c>
      <c r="N112" s="1145" t="s">
        <v>113</v>
      </c>
      <c r="O112" s="1112"/>
      <c r="P112" s="1112"/>
      <c r="Q112" s="1117"/>
      <c r="R112" s="1117"/>
      <c r="S112" s="1117"/>
      <c r="T112" s="1117"/>
      <c r="U112" s="1117"/>
      <c r="V112" s="1136"/>
      <c r="W112" s="1136"/>
      <c r="X112" s="1136"/>
      <c r="Y112" s="1117"/>
      <c r="Z112" s="1117"/>
      <c r="AA112" s="1117"/>
      <c r="AB112" s="1117"/>
      <c r="AC112" s="1117"/>
      <c r="AD112" s="1117"/>
      <c r="AE112" s="1117"/>
      <c r="AF112" s="1117"/>
      <c r="AG112" s="1117"/>
      <c r="AH112" s="1117"/>
      <c r="AI112" s="1117"/>
      <c r="AJ112" s="1117"/>
      <c r="AK112" s="1117"/>
      <c r="AL112" s="1117"/>
      <c r="AM112" s="1117"/>
      <c r="AN112" s="1117"/>
      <c r="AO112" s="1117"/>
      <c r="AP112" s="1117"/>
      <c r="AQ112" s="1117"/>
      <c r="AR112" s="1117"/>
      <c r="AS112" s="1117"/>
      <c r="AT112" s="1117"/>
      <c r="AU112" s="1117"/>
      <c r="AV112" s="1117"/>
      <c r="AW112" s="1117"/>
      <c r="AX112" s="1117"/>
      <c r="AY112" s="1117"/>
      <c r="AZ112" s="1117"/>
      <c r="BA112" s="1117"/>
      <c r="BB112" s="1120" t="s">
        <v>113</v>
      </c>
      <c r="BC112" s="1113"/>
      <c r="BD112" s="1113"/>
      <c r="BE112" s="1134">
        <v>0</v>
      </c>
      <c r="BF112" s="1110"/>
    </row>
    <row r="113" spans="1:58" x14ac:dyDescent="0.25">
      <c r="A113" s="1160"/>
      <c r="B113" s="149" t="s">
        <v>83</v>
      </c>
      <c r="C113" s="1147">
        <f>+ENERO!C113+FEBRERO!C113+MARZO!C113+ABRIL!C113+MAYO!C113+JUNIO!C113+JULIO!C113+AGOSTO!C113+SEPTIEMBRE!C113+OCTUBRE!C113+NOVIEMBRE!C113+DICIEMBRE!C113</f>
        <v>0</v>
      </c>
      <c r="D113" s="1147">
        <f>+ENERO!D113+FEBRERO!D113+MARZO!D113+ABRIL!D113+MAYO!D113+JUNIO!D113+JULIO!D113+AGOSTO!D113+SEPTIEMBRE!D113+OCTUBRE!D113+NOVIEMBRE!D113+DICIEMBRE!D113</f>
        <v>0</v>
      </c>
      <c r="E113" s="1147">
        <f>+ENERO!E113+FEBRERO!E113+MARZO!E113+ABRIL!E113+MAYO!E113+JUNIO!E113+JULIO!E113+AGOSTO!E113+SEPTIEMBRE!E113+OCTUBRE!E113+NOVIEMBRE!E113+DICIEMBRE!E113</f>
        <v>0</v>
      </c>
      <c r="F113" s="1147">
        <f>+ENERO!F113+FEBRERO!F113+MARZO!F113+ABRIL!F113+MAYO!F113+JUNIO!F113+JULIO!F113+AGOSTO!F113+SEPTIEMBRE!F113+OCTUBRE!F113+NOVIEMBRE!F113+DICIEMBRE!F113</f>
        <v>0</v>
      </c>
      <c r="G113" s="1147">
        <f>+ENERO!G113+FEBRERO!G113+MARZO!G113+ABRIL!G113+MAYO!G113+JUNIO!G113+JULIO!G113+AGOSTO!G113+SEPTIEMBRE!G113+OCTUBRE!G113+NOVIEMBRE!G113+DICIEMBRE!G113</f>
        <v>0</v>
      </c>
      <c r="H113" s="1147">
        <f>+ENERO!H113+FEBRERO!H113+MARZO!H113+ABRIL!H113+MAYO!H113+JUNIO!H113+JULIO!H113+AGOSTO!H113+SEPTIEMBRE!H113+OCTUBRE!H113+NOVIEMBRE!H113+DICIEMBRE!H113</f>
        <v>0</v>
      </c>
      <c r="I113" s="1147">
        <f>+ENERO!I113+FEBRERO!I113+MARZO!I113+ABRIL!I113+MAYO!I113+JUNIO!I113+JULIO!I113+AGOSTO!I113+SEPTIEMBRE!I113+OCTUBRE!I113+NOVIEMBRE!I113+DICIEMBRE!I113</f>
        <v>0</v>
      </c>
      <c r="J113" s="1147">
        <f>+ENERO!J113+FEBRERO!J113+MARZO!J113+ABRIL!J113+MAYO!J113+JUNIO!J113+JULIO!J113+AGOSTO!J113+SEPTIEMBRE!J113+OCTUBRE!J113+NOVIEMBRE!J113+DICIEMBRE!J113</f>
        <v>0</v>
      </c>
      <c r="K113" s="1147">
        <f>+ENERO!K113+FEBRERO!K113+MARZO!K113+ABRIL!K113+MAYO!K113+JUNIO!K113+JULIO!K113+AGOSTO!K113+SEPTIEMBRE!K113+OCTUBRE!K113+NOVIEMBRE!K113+DICIEMBRE!K113</f>
        <v>0</v>
      </c>
      <c r="L113" s="1147">
        <f>+ENERO!L113+FEBRERO!L113+MARZO!L113+ABRIL!L113+MAYO!L113+JUNIO!L113+JULIO!L113+AGOSTO!L113+SEPTIEMBRE!L113+OCTUBRE!L113+NOVIEMBRE!L113+DICIEMBRE!L113</f>
        <v>0</v>
      </c>
      <c r="M113" s="1147">
        <f>+ENERO!M113+FEBRERO!M113+MARZO!M113+ABRIL!M113+MAYO!M113+JUNIO!M113+JULIO!M113+AGOSTO!M113+SEPTIEMBRE!M113+OCTUBRE!M113+NOVIEMBRE!M113+DICIEMBRE!M113</f>
        <v>0</v>
      </c>
      <c r="N113" s="1145" t="s">
        <v>113</v>
      </c>
      <c r="O113" s="1112"/>
      <c r="P113" s="1112"/>
      <c r="Q113" s="1117"/>
      <c r="R113" s="1117"/>
      <c r="S113" s="1117"/>
      <c r="T113" s="1117"/>
      <c r="U113" s="1117"/>
      <c r="V113" s="1136"/>
      <c r="W113" s="1136"/>
      <c r="X113" s="1136"/>
      <c r="Y113" s="1117"/>
      <c r="Z113" s="1117"/>
      <c r="AA113" s="1117"/>
      <c r="AB113" s="1117"/>
      <c r="AC113" s="1117"/>
      <c r="AD113" s="1117"/>
      <c r="AE113" s="1117"/>
      <c r="AF113" s="1117"/>
      <c r="AG113" s="1117"/>
      <c r="AH113" s="1117"/>
      <c r="AI113" s="1117"/>
      <c r="AJ113" s="1117"/>
      <c r="AK113" s="1117"/>
      <c r="AL113" s="1117"/>
      <c r="AM113" s="1117"/>
      <c r="AN113" s="1117"/>
      <c r="AO113" s="1117"/>
      <c r="AP113" s="1117"/>
      <c r="AQ113" s="1117"/>
      <c r="AR113" s="1117"/>
      <c r="AS113" s="1117"/>
      <c r="AT113" s="1117"/>
      <c r="AU113" s="1117"/>
      <c r="AV113" s="1117"/>
      <c r="AW113" s="1117"/>
      <c r="AX113" s="1117"/>
      <c r="AY113" s="1117"/>
      <c r="AZ113" s="1117"/>
      <c r="BA113" s="1117"/>
      <c r="BB113" s="1120" t="s">
        <v>113</v>
      </c>
      <c r="BC113" s="1113"/>
      <c r="BD113" s="1113"/>
      <c r="BE113" s="1134">
        <v>0</v>
      </c>
      <c r="BF113" s="1110"/>
    </row>
    <row r="114" spans="1:58" x14ac:dyDescent="0.25">
      <c r="A114" s="152" t="s">
        <v>87</v>
      </c>
      <c r="B114" s="139"/>
      <c r="C114" s="982"/>
      <c r="D114" s="1114"/>
      <c r="E114" s="1114"/>
      <c r="F114" s="1114"/>
      <c r="G114" s="1114"/>
      <c r="H114" s="1114"/>
      <c r="I114" s="1114"/>
      <c r="J114" s="1114"/>
      <c r="K114" s="1114"/>
      <c r="L114" s="1114"/>
      <c r="M114" s="1117"/>
      <c r="N114" s="1143"/>
      <c r="O114" s="1117"/>
      <c r="P114" s="1117"/>
      <c r="Q114" s="1117"/>
      <c r="R114" s="1117"/>
      <c r="S114" s="1117"/>
      <c r="T114" s="1117"/>
      <c r="U114" s="1136"/>
      <c r="V114" s="1136"/>
      <c r="W114" s="1136"/>
      <c r="X114" s="1117"/>
      <c r="Y114" s="1117"/>
      <c r="Z114" s="1117"/>
      <c r="AA114" s="1117"/>
      <c r="AB114" s="1117"/>
      <c r="AC114" s="1117"/>
      <c r="AD114" s="1117"/>
      <c r="AE114" s="1117"/>
      <c r="AF114" s="1117"/>
      <c r="AG114" s="1117"/>
      <c r="AH114" s="1117"/>
      <c r="AI114" s="1117"/>
      <c r="AJ114" s="1117"/>
      <c r="AK114" s="1117"/>
      <c r="AL114" s="1117"/>
      <c r="AM114" s="1117"/>
      <c r="AN114" s="1117"/>
      <c r="AO114" s="1117"/>
      <c r="AP114" s="1117"/>
      <c r="AQ114" s="1117"/>
      <c r="AR114" s="1117"/>
      <c r="AS114" s="1117"/>
      <c r="AT114" s="1117"/>
      <c r="AU114" s="1117"/>
      <c r="AV114" s="1117"/>
      <c r="AW114" s="1117"/>
      <c r="AX114" s="1117"/>
      <c r="AY114" s="1117"/>
      <c r="AZ114" s="1117"/>
      <c r="BA114" s="1113"/>
      <c r="BB114" s="1113"/>
      <c r="BC114" s="1113"/>
      <c r="BD114" s="1114"/>
      <c r="BE114" s="1114"/>
      <c r="BF114" s="1110"/>
    </row>
    <row r="115" spans="1:58" ht="52.5" x14ac:dyDescent="0.25">
      <c r="A115" s="158" t="s">
        <v>88</v>
      </c>
      <c r="B115" s="170" t="s">
        <v>89</v>
      </c>
      <c r="C115" s="1027" t="s">
        <v>90</v>
      </c>
      <c r="D115" s="1130" t="s">
        <v>91</v>
      </c>
      <c r="E115" s="1130" t="s">
        <v>92</v>
      </c>
      <c r="F115" s="1130" t="s">
        <v>93</v>
      </c>
      <c r="G115" s="1130" t="s">
        <v>94</v>
      </c>
      <c r="H115" s="1130" t="s">
        <v>95</v>
      </c>
      <c r="I115" s="1129"/>
      <c r="J115" s="1131"/>
      <c r="K115" s="1132"/>
      <c r="L115" s="1132"/>
      <c r="M115" s="1144"/>
      <c r="N115" s="1144"/>
      <c r="O115" s="1143"/>
      <c r="P115" s="1143"/>
      <c r="Q115" s="1117"/>
      <c r="R115" s="1117"/>
      <c r="S115" s="1117"/>
      <c r="T115" s="1117"/>
      <c r="U115" s="1136"/>
      <c r="V115" s="1136"/>
      <c r="W115" s="1136"/>
      <c r="X115" s="1117"/>
      <c r="Y115" s="1117"/>
      <c r="Z115" s="1117"/>
      <c r="AA115" s="1117"/>
      <c r="AB115" s="1117"/>
      <c r="AC115" s="1117"/>
      <c r="AD115" s="1117"/>
      <c r="AE115" s="1117"/>
      <c r="AF115" s="1117"/>
      <c r="AG115" s="1117"/>
      <c r="AH115" s="1117"/>
      <c r="AI115" s="1117"/>
      <c r="AJ115" s="1117"/>
      <c r="AK115" s="1117"/>
      <c r="AL115" s="1117"/>
      <c r="AM115" s="1117"/>
      <c r="AN115" s="1117"/>
      <c r="AO115" s="1117"/>
      <c r="AP115" s="1117"/>
      <c r="AQ115" s="1117"/>
      <c r="AR115" s="1117"/>
      <c r="AS115" s="1117"/>
      <c r="AT115" s="1117"/>
      <c r="AU115" s="1117"/>
      <c r="AV115" s="1117"/>
      <c r="AW115" s="1117"/>
      <c r="AX115" s="1117"/>
      <c r="AY115" s="1117"/>
      <c r="AZ115" s="1117"/>
      <c r="BA115" s="1113"/>
      <c r="BB115" s="1113"/>
      <c r="BC115" s="1113"/>
      <c r="BD115" s="1114"/>
      <c r="BE115" s="1126"/>
      <c r="BF115" s="1110"/>
    </row>
    <row r="116" spans="1:58" x14ac:dyDescent="0.25">
      <c r="A116" s="147" t="s">
        <v>96</v>
      </c>
      <c r="B116" s="1147">
        <f>+ENERO!B116+FEBRERO!B116+MARZO!B116+ABRIL!B116+MAYO!B116+JUNIO!B116+JULIO!B116+AGOSTO!B116+SEPTIEMBRE!B116+OCTUBRE!B116+NOVIEMBRE!B116+DICIEMBRE!B116</f>
        <v>0</v>
      </c>
      <c r="C116" s="1147">
        <f>+ENERO!C116+FEBRERO!C116+MARZO!C116+ABRIL!C116+MAYO!C116+JUNIO!C116+JULIO!C116+AGOSTO!C116+SEPTIEMBRE!C116+OCTUBRE!C116+NOVIEMBRE!C116+DICIEMBRE!C116</f>
        <v>0</v>
      </c>
      <c r="D116" s="1147">
        <f>+ENERO!D116+FEBRERO!D116+MARZO!D116+ABRIL!D116+MAYO!D116+JUNIO!D116+JULIO!D116+AGOSTO!D116+SEPTIEMBRE!D116+OCTUBRE!D116+NOVIEMBRE!D116+DICIEMBRE!D116</f>
        <v>0</v>
      </c>
      <c r="E116" s="1147">
        <f>+ENERO!E116+FEBRERO!E116+MARZO!E116+ABRIL!E116+MAYO!E116+JUNIO!E116+JULIO!E116+AGOSTO!E116+SEPTIEMBRE!E116+OCTUBRE!E116+NOVIEMBRE!E116+DICIEMBRE!E116</f>
        <v>0</v>
      </c>
      <c r="F116" s="1147">
        <f>+ENERO!F116+FEBRERO!F116+MARZO!F116+ABRIL!F116+MAYO!F116+JUNIO!F116+JULIO!F116+AGOSTO!F116+SEPTIEMBRE!F116+OCTUBRE!F116+NOVIEMBRE!F116+DICIEMBRE!F116</f>
        <v>0</v>
      </c>
      <c r="G116" s="1147">
        <f>+ENERO!G116+FEBRERO!G116+MARZO!G116+ABRIL!G116+MAYO!G116+JUNIO!G116+JULIO!G116+AGOSTO!G116+SEPTIEMBRE!G116+OCTUBRE!G116+NOVIEMBRE!G116+DICIEMBRE!G116</f>
        <v>0</v>
      </c>
      <c r="H116" s="1147">
        <f>+ENERO!H116+FEBRERO!H116+MARZO!H116+ABRIL!H116+MAYO!H116+JUNIO!H116+JULIO!H116+AGOSTO!H116+SEPTIEMBRE!H116+OCTUBRE!H116+NOVIEMBRE!H116+DICIEMBRE!H116</f>
        <v>0</v>
      </c>
      <c r="I116" s="1145" t="s">
        <v>113</v>
      </c>
      <c r="J116" s="1114"/>
      <c r="K116" s="1111"/>
      <c r="L116" s="1111"/>
      <c r="M116" s="1112"/>
      <c r="N116" s="1112"/>
      <c r="O116" s="1117"/>
      <c r="P116" s="1117"/>
      <c r="Q116" s="1117"/>
      <c r="R116" s="1117"/>
      <c r="S116" s="1117"/>
      <c r="T116" s="1117"/>
      <c r="U116" s="1136"/>
      <c r="V116" s="1136"/>
      <c r="W116" s="1136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J116" s="1117"/>
      <c r="AK116" s="1117"/>
      <c r="AL116" s="1117"/>
      <c r="AM116" s="1117"/>
      <c r="AN116" s="1117"/>
      <c r="AO116" s="1117"/>
      <c r="AP116" s="1117"/>
      <c r="AQ116" s="1117"/>
      <c r="AR116" s="1117"/>
      <c r="AS116" s="1117"/>
      <c r="AT116" s="1117"/>
      <c r="AU116" s="1117"/>
      <c r="AV116" s="1117"/>
      <c r="AW116" s="1117"/>
      <c r="AX116" s="1117"/>
      <c r="AY116" s="1117"/>
      <c r="AZ116" s="1117"/>
      <c r="BA116" s="1120" t="s">
        <v>113</v>
      </c>
      <c r="BB116" s="1113"/>
      <c r="BC116" s="1113"/>
      <c r="BD116" s="1134">
        <v>0</v>
      </c>
      <c r="BE116" s="1126"/>
      <c r="BF116" s="1110"/>
    </row>
    <row r="117" spans="1:58" x14ac:dyDescent="0.25">
      <c r="A117" s="148" t="s">
        <v>81</v>
      </c>
      <c r="B117" s="1147">
        <f>+ENERO!B117+FEBRERO!B117+MARZO!B117+ABRIL!B117+MAYO!B117+JUNIO!B117+JULIO!B117+AGOSTO!B117+SEPTIEMBRE!B117+OCTUBRE!B117+NOVIEMBRE!B117+DICIEMBRE!B117</f>
        <v>0</v>
      </c>
      <c r="C117" s="1147">
        <f>+ENERO!C117+FEBRERO!C117+MARZO!C117+ABRIL!C117+MAYO!C117+JUNIO!C117+JULIO!C117+AGOSTO!C117+SEPTIEMBRE!C117+OCTUBRE!C117+NOVIEMBRE!C117+DICIEMBRE!C117</f>
        <v>0</v>
      </c>
      <c r="D117" s="1147">
        <f>+ENERO!D117+FEBRERO!D117+MARZO!D117+ABRIL!D117+MAYO!D117+JUNIO!D117+JULIO!D117+AGOSTO!D117+SEPTIEMBRE!D117+OCTUBRE!D117+NOVIEMBRE!D117+DICIEMBRE!D117</f>
        <v>0</v>
      </c>
      <c r="E117" s="1147">
        <f>+ENERO!E117+FEBRERO!E117+MARZO!E117+ABRIL!E117+MAYO!E117+JUNIO!E117+JULIO!E117+AGOSTO!E117+SEPTIEMBRE!E117+OCTUBRE!E117+NOVIEMBRE!E117+DICIEMBRE!E117</f>
        <v>0</v>
      </c>
      <c r="F117" s="1147">
        <f>+ENERO!F117+FEBRERO!F117+MARZO!F117+ABRIL!F117+MAYO!F117+JUNIO!F117+JULIO!F117+AGOSTO!F117+SEPTIEMBRE!F117+OCTUBRE!F117+NOVIEMBRE!F117+DICIEMBRE!F117</f>
        <v>0</v>
      </c>
      <c r="G117" s="1147">
        <f>+ENERO!G117+FEBRERO!G117+MARZO!G117+ABRIL!G117+MAYO!G117+JUNIO!G117+JULIO!G117+AGOSTO!G117+SEPTIEMBRE!G117+OCTUBRE!G117+NOVIEMBRE!G117+DICIEMBRE!G117</f>
        <v>0</v>
      </c>
      <c r="H117" s="1147">
        <f>+ENERO!H117+FEBRERO!H117+MARZO!H117+ABRIL!H117+MAYO!H117+JUNIO!H117+JULIO!H117+AGOSTO!H117+SEPTIEMBRE!H117+OCTUBRE!H117+NOVIEMBRE!H117+DICIEMBRE!H117</f>
        <v>0</v>
      </c>
      <c r="I117" s="1145" t="s">
        <v>113</v>
      </c>
      <c r="J117" s="1114"/>
      <c r="K117" s="1111"/>
      <c r="L117" s="1111"/>
      <c r="M117" s="1112"/>
      <c r="N117" s="1112"/>
      <c r="O117" s="1117"/>
      <c r="P117" s="1117"/>
      <c r="Q117" s="1117"/>
      <c r="R117" s="1117"/>
      <c r="S117" s="1117"/>
      <c r="T117" s="1117"/>
      <c r="U117" s="1136"/>
      <c r="V117" s="1136"/>
      <c r="W117" s="1136"/>
      <c r="X117" s="1117"/>
      <c r="Y117" s="1117"/>
      <c r="Z117" s="1117"/>
      <c r="AA117" s="1117"/>
      <c r="AB117" s="1117"/>
      <c r="AC117" s="1117"/>
      <c r="AD117" s="1117"/>
      <c r="AE117" s="1117"/>
      <c r="AF117" s="1117"/>
      <c r="AG117" s="1117"/>
      <c r="AH117" s="1117"/>
      <c r="AI117" s="1117"/>
      <c r="AJ117" s="1117"/>
      <c r="AK117" s="1117"/>
      <c r="AL117" s="1117"/>
      <c r="AM117" s="1117"/>
      <c r="AN117" s="1117"/>
      <c r="AO117" s="1117"/>
      <c r="AP117" s="1117"/>
      <c r="AQ117" s="1117"/>
      <c r="AR117" s="1117"/>
      <c r="AS117" s="1117"/>
      <c r="AT117" s="1117"/>
      <c r="AU117" s="1117"/>
      <c r="AV117" s="1117"/>
      <c r="AW117" s="1117"/>
      <c r="AX117" s="1117"/>
      <c r="AY117" s="1117"/>
      <c r="AZ117" s="1117"/>
      <c r="BA117" s="1120" t="s">
        <v>113</v>
      </c>
      <c r="BB117" s="1113"/>
      <c r="BC117" s="1113"/>
      <c r="BD117" s="1134">
        <v>0</v>
      </c>
      <c r="BE117" s="1126"/>
      <c r="BF117" s="1110"/>
    </row>
    <row r="118" spans="1:58" x14ac:dyDescent="0.25">
      <c r="A118" s="148" t="s">
        <v>82</v>
      </c>
      <c r="B118" s="1147">
        <f>+ENERO!B118+FEBRERO!B118+MARZO!B118+ABRIL!B118+MAYO!B118+JUNIO!B118+JULIO!B118+AGOSTO!B118+SEPTIEMBRE!B118+OCTUBRE!B118+NOVIEMBRE!B118+DICIEMBRE!B118</f>
        <v>0</v>
      </c>
      <c r="C118" s="1147">
        <f>+ENERO!C118+FEBRERO!C118+MARZO!C118+ABRIL!C118+MAYO!C118+JUNIO!C118+JULIO!C118+AGOSTO!C118+SEPTIEMBRE!C118+OCTUBRE!C118+NOVIEMBRE!C118+DICIEMBRE!C118</f>
        <v>0</v>
      </c>
      <c r="D118" s="1147">
        <f>+ENERO!D118+FEBRERO!D118+MARZO!D118+ABRIL!D118+MAYO!D118+JUNIO!D118+JULIO!D118+AGOSTO!D118+SEPTIEMBRE!D118+OCTUBRE!D118+NOVIEMBRE!D118+DICIEMBRE!D118</f>
        <v>0</v>
      </c>
      <c r="E118" s="1147">
        <f>+ENERO!E118+FEBRERO!E118+MARZO!E118+ABRIL!E118+MAYO!E118+JUNIO!E118+JULIO!E118+AGOSTO!E118+SEPTIEMBRE!E118+OCTUBRE!E118+NOVIEMBRE!E118+DICIEMBRE!E118</f>
        <v>0</v>
      </c>
      <c r="F118" s="1147">
        <f>+ENERO!F118+FEBRERO!F118+MARZO!F118+ABRIL!F118+MAYO!F118+JUNIO!F118+JULIO!F118+AGOSTO!F118+SEPTIEMBRE!F118+OCTUBRE!F118+NOVIEMBRE!F118+DICIEMBRE!F118</f>
        <v>0</v>
      </c>
      <c r="G118" s="1147">
        <f>+ENERO!G118+FEBRERO!G118+MARZO!G118+ABRIL!G118+MAYO!G118+JUNIO!G118+JULIO!G118+AGOSTO!G118+SEPTIEMBRE!G118+OCTUBRE!G118+NOVIEMBRE!G118+DICIEMBRE!G118</f>
        <v>0</v>
      </c>
      <c r="H118" s="1147">
        <f>+ENERO!H118+FEBRERO!H118+MARZO!H118+ABRIL!H118+MAYO!H118+JUNIO!H118+JULIO!H118+AGOSTO!H118+SEPTIEMBRE!H118+OCTUBRE!H118+NOVIEMBRE!H118+DICIEMBRE!H118</f>
        <v>0</v>
      </c>
      <c r="I118" s="1145" t="s">
        <v>113</v>
      </c>
      <c r="J118" s="1114"/>
      <c r="K118" s="1111"/>
      <c r="L118" s="1111"/>
      <c r="M118" s="1112"/>
      <c r="N118" s="1112"/>
      <c r="O118" s="1117"/>
      <c r="P118" s="1117"/>
      <c r="Q118" s="1117"/>
      <c r="R118" s="1117"/>
      <c r="S118" s="1117"/>
      <c r="T118" s="1117"/>
      <c r="U118" s="1136"/>
      <c r="V118" s="1136"/>
      <c r="W118" s="1136"/>
      <c r="X118" s="1117"/>
      <c r="Y118" s="1117"/>
      <c r="Z118" s="1117"/>
      <c r="AA118" s="1117"/>
      <c r="AB118" s="1117"/>
      <c r="AC118" s="1117"/>
      <c r="AD118" s="1117"/>
      <c r="AE118" s="1117"/>
      <c r="AF118" s="1117"/>
      <c r="AG118" s="1117"/>
      <c r="AH118" s="1117"/>
      <c r="AI118" s="1117"/>
      <c r="AJ118" s="1117"/>
      <c r="AK118" s="1117"/>
      <c r="AL118" s="1117"/>
      <c r="AM118" s="1117"/>
      <c r="AN118" s="1117"/>
      <c r="AO118" s="1117"/>
      <c r="AP118" s="1117"/>
      <c r="AQ118" s="1117"/>
      <c r="AR118" s="1117"/>
      <c r="AS118" s="1117"/>
      <c r="AT118" s="1117"/>
      <c r="AU118" s="1117"/>
      <c r="AV118" s="1117"/>
      <c r="AW118" s="1117"/>
      <c r="AX118" s="1117"/>
      <c r="AY118" s="1117"/>
      <c r="AZ118" s="1117"/>
      <c r="BA118" s="1120" t="s">
        <v>113</v>
      </c>
      <c r="BB118" s="1113"/>
      <c r="BC118" s="1113"/>
      <c r="BD118" s="1134">
        <v>0</v>
      </c>
      <c r="BE118" s="1126"/>
      <c r="BF118" s="1110"/>
    </row>
    <row r="119" spans="1:58" ht="21" x14ac:dyDescent="0.25">
      <c r="A119" s="149" t="s">
        <v>97</v>
      </c>
      <c r="B119" s="1147">
        <f>+ENERO!B119+FEBRERO!B119+MARZO!B119+ABRIL!B119+MAYO!B119+JUNIO!B119+JULIO!B119+AGOSTO!B119+SEPTIEMBRE!B119+OCTUBRE!B119+NOVIEMBRE!B119+DICIEMBRE!B119</f>
        <v>0</v>
      </c>
      <c r="C119" s="1147">
        <f>+ENERO!C119+FEBRERO!C119+MARZO!C119+ABRIL!C119+MAYO!C119+JUNIO!C119+JULIO!C119+AGOSTO!C119+SEPTIEMBRE!C119+OCTUBRE!C119+NOVIEMBRE!C119+DICIEMBRE!C119</f>
        <v>0</v>
      </c>
      <c r="D119" s="1147">
        <f>+ENERO!D119+FEBRERO!D119+MARZO!D119+ABRIL!D119+MAYO!D119+JUNIO!D119+JULIO!D119+AGOSTO!D119+SEPTIEMBRE!D119+OCTUBRE!D119+NOVIEMBRE!D119+DICIEMBRE!D119</f>
        <v>0</v>
      </c>
      <c r="E119" s="1147">
        <f>+ENERO!E119+FEBRERO!E119+MARZO!E119+ABRIL!E119+MAYO!E119+JUNIO!E119+JULIO!E119+AGOSTO!E119+SEPTIEMBRE!E119+OCTUBRE!E119+NOVIEMBRE!E119+DICIEMBRE!E119</f>
        <v>0</v>
      </c>
      <c r="F119" s="1147">
        <f>+ENERO!F119+FEBRERO!F119+MARZO!F119+ABRIL!F119+MAYO!F119+JUNIO!F119+JULIO!F119+AGOSTO!F119+SEPTIEMBRE!F119+OCTUBRE!F119+NOVIEMBRE!F119+DICIEMBRE!F119</f>
        <v>0</v>
      </c>
      <c r="G119" s="1147">
        <f>+ENERO!G119+FEBRERO!G119+MARZO!G119+ABRIL!G119+MAYO!G119+JUNIO!G119+JULIO!G119+AGOSTO!G119+SEPTIEMBRE!G119+OCTUBRE!G119+NOVIEMBRE!G119+DICIEMBRE!G119</f>
        <v>0</v>
      </c>
      <c r="H119" s="1147">
        <f>+ENERO!H119+FEBRERO!H119+MARZO!H119+ABRIL!H119+MAYO!H119+JUNIO!H119+JULIO!H119+AGOSTO!H119+SEPTIEMBRE!H119+OCTUBRE!H119+NOVIEMBRE!H119+DICIEMBRE!H119</f>
        <v>0</v>
      </c>
      <c r="I119" s="1145" t="s">
        <v>113</v>
      </c>
      <c r="J119" s="1114"/>
      <c r="K119" s="1111"/>
      <c r="L119" s="1111"/>
      <c r="M119" s="1112"/>
      <c r="N119" s="1112"/>
      <c r="O119" s="1117"/>
      <c r="P119" s="1117"/>
      <c r="Q119" s="1117"/>
      <c r="R119" s="1117"/>
      <c r="S119" s="1117"/>
      <c r="T119" s="1117"/>
      <c r="U119" s="1136"/>
      <c r="V119" s="1136"/>
      <c r="W119" s="1136"/>
      <c r="X119" s="1117"/>
      <c r="Y119" s="1117"/>
      <c r="Z119" s="1117"/>
      <c r="AA119" s="1117"/>
      <c r="AB119" s="1117"/>
      <c r="AC119" s="1117"/>
      <c r="AD119" s="1117"/>
      <c r="AE119" s="1117"/>
      <c r="AF119" s="1117"/>
      <c r="AG119" s="1117"/>
      <c r="AH119" s="1117"/>
      <c r="AI119" s="1117"/>
      <c r="AJ119" s="1117"/>
      <c r="AK119" s="1117"/>
      <c r="AL119" s="1117"/>
      <c r="AM119" s="1117"/>
      <c r="AN119" s="1117"/>
      <c r="AO119" s="1117"/>
      <c r="AP119" s="1117"/>
      <c r="AQ119" s="1117"/>
      <c r="AR119" s="1117"/>
      <c r="AS119" s="1117"/>
      <c r="AT119" s="1117"/>
      <c r="AU119" s="1117"/>
      <c r="AV119" s="1117"/>
      <c r="AW119" s="1117"/>
      <c r="AX119" s="1117"/>
      <c r="AY119" s="1117"/>
      <c r="AZ119" s="1117"/>
      <c r="BA119" s="1120" t="s">
        <v>113</v>
      </c>
      <c r="BB119" s="1113"/>
      <c r="BC119" s="1113"/>
      <c r="BD119" s="1134">
        <v>0</v>
      </c>
      <c r="BE119" s="1126"/>
      <c r="BF119" s="1110"/>
    </row>
    <row r="120" spans="1:58" x14ac:dyDescent="0.25">
      <c r="A120" s="152" t="s">
        <v>98</v>
      </c>
      <c r="B120" s="139"/>
      <c r="C120" s="982"/>
      <c r="D120" s="1114"/>
      <c r="E120" s="1114"/>
      <c r="F120" s="1114"/>
      <c r="G120" s="1114"/>
      <c r="H120" s="1114"/>
      <c r="I120" s="1114"/>
      <c r="J120" s="1114"/>
      <c r="K120" s="1114"/>
      <c r="L120" s="1114"/>
      <c r="M120" s="1117"/>
      <c r="N120" s="1143"/>
      <c r="O120" s="1117"/>
      <c r="P120" s="1117"/>
      <c r="Q120" s="1117"/>
      <c r="R120" s="1117"/>
      <c r="S120" s="1117"/>
      <c r="T120" s="1117"/>
      <c r="U120" s="1136"/>
      <c r="V120" s="1136"/>
      <c r="W120" s="1136"/>
      <c r="X120" s="1117"/>
      <c r="Y120" s="1117"/>
      <c r="Z120" s="1117"/>
      <c r="AA120" s="1117"/>
      <c r="AB120" s="1117"/>
      <c r="AC120" s="1117"/>
      <c r="AD120" s="1117"/>
      <c r="AE120" s="1117"/>
      <c r="AF120" s="1117"/>
      <c r="AG120" s="1117"/>
      <c r="AH120" s="1117"/>
      <c r="AI120" s="1117"/>
      <c r="AJ120" s="1117"/>
      <c r="AK120" s="1117"/>
      <c r="AL120" s="1117"/>
      <c r="AM120" s="1117"/>
      <c r="AN120" s="1117"/>
      <c r="AO120" s="1117"/>
      <c r="AP120" s="1117"/>
      <c r="AQ120" s="1117"/>
      <c r="AR120" s="1117"/>
      <c r="AS120" s="1117"/>
      <c r="AT120" s="1117"/>
      <c r="AU120" s="1117"/>
      <c r="AV120" s="1117"/>
      <c r="AW120" s="1117"/>
      <c r="AX120" s="1117"/>
      <c r="AY120" s="1117"/>
      <c r="AZ120" s="1117"/>
      <c r="BA120" s="1113"/>
      <c r="BB120" s="1113"/>
      <c r="BC120" s="1113"/>
      <c r="BD120" s="1114"/>
      <c r="BE120" s="1114"/>
      <c r="BF120" s="1110"/>
    </row>
    <row r="121" spans="1:58" ht="73.5" x14ac:dyDescent="0.25">
      <c r="A121" s="158" t="s">
        <v>88</v>
      </c>
      <c r="B121" s="170" t="s">
        <v>54</v>
      </c>
      <c r="C121" s="1027" t="s">
        <v>99</v>
      </c>
      <c r="D121" s="1130" t="s">
        <v>100</v>
      </c>
      <c r="E121" s="1130" t="s">
        <v>101</v>
      </c>
      <c r="F121" s="1130" t="s">
        <v>102</v>
      </c>
      <c r="G121" s="1130" t="s">
        <v>103</v>
      </c>
      <c r="H121" s="1130" t="s">
        <v>104</v>
      </c>
      <c r="I121" s="1129"/>
      <c r="J121" s="1131"/>
      <c r="K121" s="1132"/>
      <c r="L121" s="1132"/>
      <c r="M121" s="1144"/>
      <c r="N121" s="1144"/>
      <c r="O121" s="1143"/>
      <c r="P121" s="1143"/>
      <c r="Q121" s="1117"/>
      <c r="R121" s="1117"/>
      <c r="S121" s="1117"/>
      <c r="T121" s="1117"/>
      <c r="U121" s="1136"/>
      <c r="V121" s="1136"/>
      <c r="W121" s="1136"/>
      <c r="X121" s="1117"/>
      <c r="Y121" s="1117"/>
      <c r="Z121" s="1117"/>
      <c r="AA121" s="1117"/>
      <c r="AB121" s="1117"/>
      <c r="AC121" s="1117"/>
      <c r="AD121" s="1117"/>
      <c r="AE121" s="1117"/>
      <c r="AF121" s="1117"/>
      <c r="AG121" s="1117"/>
      <c r="AH121" s="1117"/>
      <c r="AI121" s="1117"/>
      <c r="AJ121" s="1117"/>
      <c r="AK121" s="1117"/>
      <c r="AL121" s="1117"/>
      <c r="AM121" s="1117"/>
      <c r="AN121" s="1117"/>
      <c r="AO121" s="1117"/>
      <c r="AP121" s="1117"/>
      <c r="AQ121" s="1117"/>
      <c r="AR121" s="1117"/>
      <c r="AS121" s="1117"/>
      <c r="AT121" s="1117"/>
      <c r="AU121" s="1117"/>
      <c r="AV121" s="1117"/>
      <c r="AW121" s="1117"/>
      <c r="AX121" s="1117"/>
      <c r="AY121" s="1117"/>
      <c r="AZ121" s="1117"/>
      <c r="BA121" s="1113"/>
      <c r="BB121" s="1113"/>
      <c r="BC121" s="1113"/>
      <c r="BD121" s="1114"/>
      <c r="BE121" s="1126"/>
      <c r="BF121" s="1110"/>
    </row>
    <row r="122" spans="1:58" x14ac:dyDescent="0.25">
      <c r="A122" s="147" t="s">
        <v>96</v>
      </c>
      <c r="B122" s="1147">
        <f>+ENERO!B122+FEBRERO!B122+MARZO!B122+ABRIL!B122+MAYO!B122+JUNIO!B122+JULIO!B122+AGOSTO!B122+SEPTIEMBRE!B122+OCTUBRE!B122+NOVIEMBRE!B122+DICIEMBRE!B122</f>
        <v>0</v>
      </c>
      <c r="C122" s="1147">
        <f>+ENERO!C122+FEBRERO!C122+MARZO!C122+ABRIL!C122+MAYO!C122+JUNIO!C122+JULIO!C122+AGOSTO!C122+SEPTIEMBRE!C122+OCTUBRE!C122+NOVIEMBRE!C122+DICIEMBRE!C122</f>
        <v>0</v>
      </c>
      <c r="D122" s="1147">
        <f>+ENERO!D122+FEBRERO!D122+MARZO!D122+ABRIL!D122+MAYO!D122+JUNIO!D122+JULIO!D122+AGOSTO!D122+SEPTIEMBRE!D122+OCTUBRE!D122+NOVIEMBRE!D122+DICIEMBRE!D122</f>
        <v>0</v>
      </c>
      <c r="E122" s="1147">
        <f>+ENERO!E122+FEBRERO!E122+MARZO!E122+ABRIL!E122+MAYO!E122+JUNIO!E122+JULIO!E122+AGOSTO!E122+SEPTIEMBRE!E122+OCTUBRE!E122+NOVIEMBRE!E122+DICIEMBRE!E122</f>
        <v>0</v>
      </c>
      <c r="F122" s="1147">
        <f>+ENERO!F122+FEBRERO!F122+MARZO!F122+ABRIL!F122+MAYO!F122+JUNIO!F122+JULIO!F122+AGOSTO!F122+SEPTIEMBRE!F122+OCTUBRE!F122+NOVIEMBRE!F122+DICIEMBRE!F122</f>
        <v>0</v>
      </c>
      <c r="G122" s="1147">
        <f>+ENERO!G122+FEBRERO!G122+MARZO!G122+ABRIL!G122+MAYO!G122+JUNIO!G122+JULIO!G122+AGOSTO!G122+SEPTIEMBRE!G122+OCTUBRE!G122+NOVIEMBRE!G122+DICIEMBRE!G122</f>
        <v>0</v>
      </c>
      <c r="H122" s="1147">
        <f>+ENERO!H122+FEBRERO!H122+MARZO!H122+ABRIL!H122+MAYO!H122+JUNIO!H122+JULIO!H122+AGOSTO!H122+SEPTIEMBRE!H122+OCTUBRE!H122+NOVIEMBRE!H122+DICIEMBRE!H122</f>
        <v>0</v>
      </c>
      <c r="I122" s="1145" t="s">
        <v>113</v>
      </c>
      <c r="J122" s="1114"/>
      <c r="K122" s="1111"/>
      <c r="L122" s="1111"/>
      <c r="M122" s="1112"/>
      <c r="N122" s="1112"/>
      <c r="O122" s="1117"/>
      <c r="P122" s="1117"/>
      <c r="Q122" s="1117"/>
      <c r="R122" s="1117"/>
      <c r="S122" s="1117"/>
      <c r="T122" s="1117"/>
      <c r="U122" s="1136"/>
      <c r="V122" s="1136"/>
      <c r="W122" s="1136"/>
      <c r="X122" s="1117"/>
      <c r="Y122" s="1117"/>
      <c r="Z122" s="1117"/>
      <c r="AA122" s="1117"/>
      <c r="AB122" s="1117"/>
      <c r="AC122" s="1117"/>
      <c r="AD122" s="1117"/>
      <c r="AE122" s="1117"/>
      <c r="AF122" s="1117"/>
      <c r="AG122" s="1117"/>
      <c r="AH122" s="1117"/>
      <c r="AI122" s="1117"/>
      <c r="AJ122" s="1117"/>
      <c r="AK122" s="1117"/>
      <c r="AL122" s="1117"/>
      <c r="AM122" s="1117"/>
      <c r="AN122" s="1117"/>
      <c r="AO122" s="1117"/>
      <c r="AP122" s="1117"/>
      <c r="AQ122" s="1117"/>
      <c r="AR122" s="1117"/>
      <c r="AS122" s="1117"/>
      <c r="AT122" s="1117"/>
      <c r="AU122" s="1117"/>
      <c r="AV122" s="1117"/>
      <c r="AW122" s="1117"/>
      <c r="AX122" s="1117"/>
      <c r="AY122" s="1117"/>
      <c r="AZ122" s="1117"/>
      <c r="BA122" s="1120" t="s">
        <v>113</v>
      </c>
      <c r="BB122" s="1113"/>
      <c r="BC122" s="1113"/>
      <c r="BD122" s="1134">
        <v>0</v>
      </c>
      <c r="BE122" s="1126"/>
      <c r="BF122" s="1110"/>
    </row>
    <row r="123" spans="1:58" x14ac:dyDescent="0.25">
      <c r="A123" s="148" t="s">
        <v>81</v>
      </c>
      <c r="B123" s="1147">
        <f>+ENERO!B123+FEBRERO!B123+MARZO!B123+ABRIL!B123+MAYO!B123+JUNIO!B123+JULIO!B123+AGOSTO!B123+SEPTIEMBRE!B123+OCTUBRE!B123+NOVIEMBRE!B123+DICIEMBRE!B123</f>
        <v>0</v>
      </c>
      <c r="C123" s="1147">
        <f>+ENERO!C123+FEBRERO!C123+MARZO!C123+ABRIL!C123+MAYO!C123+JUNIO!C123+JULIO!C123+AGOSTO!C123+SEPTIEMBRE!C123+OCTUBRE!C123+NOVIEMBRE!C123+DICIEMBRE!C123</f>
        <v>0</v>
      </c>
      <c r="D123" s="1147">
        <f>+ENERO!D123+FEBRERO!D123+MARZO!D123+ABRIL!D123+MAYO!D123+JUNIO!D123+JULIO!D123+AGOSTO!D123+SEPTIEMBRE!D123+OCTUBRE!D123+NOVIEMBRE!D123+DICIEMBRE!D123</f>
        <v>0</v>
      </c>
      <c r="E123" s="1147">
        <f>+ENERO!E123+FEBRERO!E123+MARZO!E123+ABRIL!E123+MAYO!E123+JUNIO!E123+JULIO!E123+AGOSTO!E123+SEPTIEMBRE!E123+OCTUBRE!E123+NOVIEMBRE!E123+DICIEMBRE!E123</f>
        <v>0</v>
      </c>
      <c r="F123" s="1147">
        <f>+ENERO!F123+FEBRERO!F123+MARZO!F123+ABRIL!F123+MAYO!F123+JUNIO!F123+JULIO!F123+AGOSTO!F123+SEPTIEMBRE!F123+OCTUBRE!F123+NOVIEMBRE!F123+DICIEMBRE!F123</f>
        <v>0</v>
      </c>
      <c r="G123" s="1147">
        <f>+ENERO!G123+FEBRERO!G123+MARZO!G123+ABRIL!G123+MAYO!G123+JUNIO!G123+JULIO!G123+AGOSTO!G123+SEPTIEMBRE!G123+OCTUBRE!G123+NOVIEMBRE!G123+DICIEMBRE!G123</f>
        <v>0</v>
      </c>
      <c r="H123" s="1147">
        <f>+ENERO!H123+FEBRERO!H123+MARZO!H123+ABRIL!H123+MAYO!H123+JUNIO!H123+JULIO!H123+AGOSTO!H123+SEPTIEMBRE!H123+OCTUBRE!H123+NOVIEMBRE!H123+DICIEMBRE!H123</f>
        <v>0</v>
      </c>
      <c r="I123" s="1145" t="s">
        <v>113</v>
      </c>
      <c r="J123" s="1114"/>
      <c r="K123" s="1111"/>
      <c r="L123" s="1111"/>
      <c r="M123" s="1112"/>
      <c r="N123" s="1112"/>
      <c r="O123" s="1117"/>
      <c r="P123" s="1117"/>
      <c r="Q123" s="1117"/>
      <c r="R123" s="1117"/>
      <c r="S123" s="1117"/>
      <c r="T123" s="1117"/>
      <c r="U123" s="1136"/>
      <c r="V123" s="1136"/>
      <c r="W123" s="1136"/>
      <c r="X123" s="1117"/>
      <c r="Y123" s="1117"/>
      <c r="Z123" s="1117"/>
      <c r="AA123" s="1117"/>
      <c r="AB123" s="1117"/>
      <c r="AC123" s="1117"/>
      <c r="AD123" s="1117"/>
      <c r="AE123" s="1117"/>
      <c r="AF123" s="1117"/>
      <c r="AG123" s="1117"/>
      <c r="AH123" s="1117"/>
      <c r="AI123" s="1117"/>
      <c r="AJ123" s="1117"/>
      <c r="AK123" s="1117"/>
      <c r="AL123" s="1117"/>
      <c r="AM123" s="1117"/>
      <c r="AN123" s="1117"/>
      <c r="AO123" s="1117"/>
      <c r="AP123" s="1117"/>
      <c r="AQ123" s="1117"/>
      <c r="AR123" s="1117"/>
      <c r="AS123" s="1117"/>
      <c r="AT123" s="1117"/>
      <c r="AU123" s="1117"/>
      <c r="AV123" s="1117"/>
      <c r="AW123" s="1117"/>
      <c r="AX123" s="1117"/>
      <c r="AY123" s="1117"/>
      <c r="AZ123" s="1117"/>
      <c r="BA123" s="1120" t="s">
        <v>113</v>
      </c>
      <c r="BB123" s="1113"/>
      <c r="BC123" s="1113"/>
      <c r="BD123" s="1134">
        <v>0</v>
      </c>
      <c r="BE123" s="1126"/>
      <c r="BF123" s="1110"/>
    </row>
    <row r="124" spans="1:58" x14ac:dyDescent="0.25">
      <c r="A124" s="148" t="s">
        <v>82</v>
      </c>
      <c r="B124" s="1147">
        <f>+ENERO!B124+FEBRERO!B124+MARZO!B124+ABRIL!B124+MAYO!B124+JUNIO!B124+JULIO!B124+AGOSTO!B124+SEPTIEMBRE!B124+OCTUBRE!B124+NOVIEMBRE!B124+DICIEMBRE!B124</f>
        <v>0</v>
      </c>
      <c r="C124" s="1147">
        <f>+ENERO!C124+FEBRERO!C124+MARZO!C124+ABRIL!C124+MAYO!C124+JUNIO!C124+JULIO!C124+AGOSTO!C124+SEPTIEMBRE!C124+OCTUBRE!C124+NOVIEMBRE!C124+DICIEMBRE!C124</f>
        <v>0</v>
      </c>
      <c r="D124" s="1147">
        <f>+ENERO!D124+FEBRERO!D124+MARZO!D124+ABRIL!D124+MAYO!D124+JUNIO!D124+JULIO!D124+AGOSTO!D124+SEPTIEMBRE!D124+OCTUBRE!D124+NOVIEMBRE!D124+DICIEMBRE!D124</f>
        <v>0</v>
      </c>
      <c r="E124" s="1147">
        <f>+ENERO!E124+FEBRERO!E124+MARZO!E124+ABRIL!E124+MAYO!E124+JUNIO!E124+JULIO!E124+AGOSTO!E124+SEPTIEMBRE!E124+OCTUBRE!E124+NOVIEMBRE!E124+DICIEMBRE!E124</f>
        <v>0</v>
      </c>
      <c r="F124" s="1147">
        <f>+ENERO!F124+FEBRERO!F124+MARZO!F124+ABRIL!F124+MAYO!F124+JUNIO!F124+JULIO!F124+AGOSTO!F124+SEPTIEMBRE!F124+OCTUBRE!F124+NOVIEMBRE!F124+DICIEMBRE!F124</f>
        <v>0</v>
      </c>
      <c r="G124" s="1147">
        <f>+ENERO!G124+FEBRERO!G124+MARZO!G124+ABRIL!G124+MAYO!G124+JUNIO!G124+JULIO!G124+AGOSTO!G124+SEPTIEMBRE!G124+OCTUBRE!G124+NOVIEMBRE!G124+DICIEMBRE!G124</f>
        <v>0</v>
      </c>
      <c r="H124" s="1147">
        <f>+ENERO!H124+FEBRERO!H124+MARZO!H124+ABRIL!H124+MAYO!H124+JUNIO!H124+JULIO!H124+AGOSTO!H124+SEPTIEMBRE!H124+OCTUBRE!H124+NOVIEMBRE!H124+DICIEMBRE!H124</f>
        <v>0</v>
      </c>
      <c r="I124" s="1145" t="s">
        <v>113</v>
      </c>
      <c r="J124" s="1114"/>
      <c r="K124" s="1111"/>
      <c r="L124" s="1111"/>
      <c r="M124" s="1112"/>
      <c r="N124" s="1112"/>
      <c r="O124" s="1117"/>
      <c r="P124" s="1117"/>
      <c r="Q124" s="1117"/>
      <c r="R124" s="1117"/>
      <c r="S124" s="1117"/>
      <c r="T124" s="1117"/>
      <c r="U124" s="1136"/>
      <c r="V124" s="1136"/>
      <c r="W124" s="1136"/>
      <c r="X124" s="1117"/>
      <c r="Y124" s="1117"/>
      <c r="Z124" s="1117"/>
      <c r="AA124" s="1117"/>
      <c r="AB124" s="1117"/>
      <c r="AC124" s="1117"/>
      <c r="AD124" s="1117"/>
      <c r="AE124" s="1117"/>
      <c r="AF124" s="1117"/>
      <c r="AG124" s="1117"/>
      <c r="AH124" s="1117"/>
      <c r="AI124" s="1117"/>
      <c r="AJ124" s="1117"/>
      <c r="AK124" s="1117"/>
      <c r="AL124" s="1117"/>
      <c r="AM124" s="1117"/>
      <c r="AN124" s="1117"/>
      <c r="AO124" s="1117"/>
      <c r="AP124" s="1117"/>
      <c r="AQ124" s="1117"/>
      <c r="AR124" s="1117"/>
      <c r="AS124" s="1117"/>
      <c r="AT124" s="1117"/>
      <c r="AU124" s="1117"/>
      <c r="AV124" s="1117"/>
      <c r="AW124" s="1117"/>
      <c r="AX124" s="1117"/>
      <c r="AY124" s="1117"/>
      <c r="AZ124" s="1117"/>
      <c r="BA124" s="1120" t="s">
        <v>113</v>
      </c>
      <c r="BB124" s="1113"/>
      <c r="BC124" s="1113"/>
      <c r="BD124" s="1134">
        <v>0</v>
      </c>
      <c r="BE124" s="1126"/>
      <c r="BF124" s="1110"/>
    </row>
    <row r="125" spans="1:58" ht="21" x14ac:dyDescent="0.25">
      <c r="A125" s="148" t="s">
        <v>105</v>
      </c>
      <c r="B125" s="1147">
        <f>+ENERO!B125+FEBRERO!B125+MARZO!B125+ABRIL!B125+MAYO!B125+JUNIO!B125+JULIO!B125+AGOSTO!B125+SEPTIEMBRE!B125+OCTUBRE!B125+NOVIEMBRE!B125+DICIEMBRE!B125</f>
        <v>0</v>
      </c>
      <c r="C125" s="1147">
        <f>+ENERO!C125+FEBRERO!C125+MARZO!C125+ABRIL!C125+MAYO!C125+JUNIO!C125+JULIO!C125+AGOSTO!C125+SEPTIEMBRE!C125+OCTUBRE!C125+NOVIEMBRE!C125+DICIEMBRE!C125</f>
        <v>0</v>
      </c>
      <c r="D125" s="1147">
        <f>+ENERO!D125+FEBRERO!D125+MARZO!D125+ABRIL!D125+MAYO!D125+JUNIO!D125+JULIO!D125+AGOSTO!D125+SEPTIEMBRE!D125+OCTUBRE!D125+NOVIEMBRE!D125+DICIEMBRE!D125</f>
        <v>0</v>
      </c>
      <c r="E125" s="1147">
        <f>+ENERO!E125+FEBRERO!E125+MARZO!E125+ABRIL!E125+MAYO!E125+JUNIO!E125+JULIO!E125+AGOSTO!E125+SEPTIEMBRE!E125+OCTUBRE!E125+NOVIEMBRE!E125+DICIEMBRE!E125</f>
        <v>0</v>
      </c>
      <c r="F125" s="1147">
        <f>+ENERO!F125+FEBRERO!F125+MARZO!F125+ABRIL!F125+MAYO!F125+JUNIO!F125+JULIO!F125+AGOSTO!F125+SEPTIEMBRE!F125+OCTUBRE!F125+NOVIEMBRE!F125+DICIEMBRE!F125</f>
        <v>0</v>
      </c>
      <c r="G125" s="1147">
        <f>+ENERO!G125+FEBRERO!G125+MARZO!G125+ABRIL!G125+MAYO!G125+JUNIO!G125+JULIO!G125+AGOSTO!G125+SEPTIEMBRE!G125+OCTUBRE!G125+NOVIEMBRE!G125+DICIEMBRE!G125</f>
        <v>0</v>
      </c>
      <c r="H125" s="1147">
        <f>+ENERO!H125+FEBRERO!H125+MARZO!H125+ABRIL!H125+MAYO!H125+JUNIO!H125+JULIO!H125+AGOSTO!H125+SEPTIEMBRE!H125+OCTUBRE!H125+NOVIEMBRE!H125+DICIEMBRE!H125</f>
        <v>0</v>
      </c>
      <c r="I125" s="1145" t="s">
        <v>113</v>
      </c>
      <c r="J125" s="1114"/>
      <c r="K125" s="1111"/>
      <c r="L125" s="1111"/>
      <c r="M125" s="1112"/>
      <c r="N125" s="1112"/>
      <c r="O125" s="1117"/>
      <c r="P125" s="1117"/>
      <c r="Q125" s="1117"/>
      <c r="R125" s="1117"/>
      <c r="S125" s="1117"/>
      <c r="T125" s="1117"/>
      <c r="U125" s="1136"/>
      <c r="V125" s="1136"/>
      <c r="W125" s="1136"/>
      <c r="X125" s="1117"/>
      <c r="Y125" s="1117"/>
      <c r="Z125" s="1117"/>
      <c r="AA125" s="1117"/>
      <c r="AB125" s="1117"/>
      <c r="AC125" s="1117"/>
      <c r="AD125" s="1117"/>
      <c r="AE125" s="1117"/>
      <c r="AF125" s="1117"/>
      <c r="AG125" s="1117"/>
      <c r="AH125" s="1117"/>
      <c r="AI125" s="1117"/>
      <c r="AJ125" s="1117"/>
      <c r="AK125" s="1117"/>
      <c r="AL125" s="1117"/>
      <c r="AM125" s="1117"/>
      <c r="AN125" s="1117"/>
      <c r="AO125" s="1117"/>
      <c r="AP125" s="1117"/>
      <c r="AQ125" s="1117"/>
      <c r="AR125" s="1117"/>
      <c r="AS125" s="1117"/>
      <c r="AT125" s="1117"/>
      <c r="AU125" s="1117"/>
      <c r="AV125" s="1117"/>
      <c r="AW125" s="1117"/>
      <c r="AX125" s="1117"/>
      <c r="AY125" s="1117"/>
      <c r="AZ125" s="1117"/>
      <c r="BA125" s="1120" t="s">
        <v>113</v>
      </c>
      <c r="BB125" s="1113"/>
      <c r="BC125" s="1113"/>
      <c r="BD125" s="1134">
        <v>0</v>
      </c>
      <c r="BE125" s="1126"/>
      <c r="BF125" s="1110"/>
    </row>
    <row r="126" spans="1:58" x14ac:dyDescent="0.25">
      <c r="A126" s="150" t="s">
        <v>106</v>
      </c>
      <c r="B126" s="1147">
        <f>+ENERO!B126+FEBRERO!B126+MARZO!B126+ABRIL!B126+MAYO!B126+JUNIO!B126+JULIO!B126+AGOSTO!B126+SEPTIEMBRE!B126+OCTUBRE!B126+NOVIEMBRE!B126+DICIEMBRE!B126</f>
        <v>0</v>
      </c>
      <c r="C126" s="1147">
        <f>+ENERO!C126+FEBRERO!C126+MARZO!C126+ABRIL!C126+MAYO!C126+JUNIO!C126+JULIO!C126+AGOSTO!C126+SEPTIEMBRE!C126+OCTUBRE!C126+NOVIEMBRE!C126+DICIEMBRE!C126</f>
        <v>0</v>
      </c>
      <c r="D126" s="1147">
        <f>+ENERO!D126+FEBRERO!D126+MARZO!D126+ABRIL!D126+MAYO!D126+JUNIO!D126+JULIO!D126+AGOSTO!D126+SEPTIEMBRE!D126+OCTUBRE!D126+NOVIEMBRE!D126+DICIEMBRE!D126</f>
        <v>0</v>
      </c>
      <c r="E126" s="1147">
        <f>+ENERO!E126+FEBRERO!E126+MARZO!E126+ABRIL!E126+MAYO!E126+JUNIO!E126+JULIO!E126+AGOSTO!E126+SEPTIEMBRE!E126+OCTUBRE!E126+NOVIEMBRE!E126+DICIEMBRE!E126</f>
        <v>0</v>
      </c>
      <c r="F126" s="1147">
        <f>+ENERO!F126+FEBRERO!F126+MARZO!F126+ABRIL!F126+MAYO!F126+JUNIO!F126+JULIO!F126+AGOSTO!F126+SEPTIEMBRE!F126+OCTUBRE!F126+NOVIEMBRE!F126+DICIEMBRE!F126</f>
        <v>0</v>
      </c>
      <c r="G126" s="1147">
        <f>+ENERO!G126+FEBRERO!G126+MARZO!G126+ABRIL!G126+MAYO!G126+JUNIO!G126+JULIO!G126+AGOSTO!G126+SEPTIEMBRE!G126+OCTUBRE!G126+NOVIEMBRE!G126+DICIEMBRE!G126</f>
        <v>0</v>
      </c>
      <c r="H126" s="1147">
        <f>+ENERO!H126+FEBRERO!H126+MARZO!H126+ABRIL!H126+MAYO!H126+JUNIO!H126+JULIO!H126+AGOSTO!H126+SEPTIEMBRE!H126+OCTUBRE!H126+NOVIEMBRE!H126+DICIEMBRE!H126</f>
        <v>0</v>
      </c>
      <c r="I126" s="1145" t="s">
        <v>113</v>
      </c>
      <c r="J126" s="1114"/>
      <c r="K126" s="1111"/>
      <c r="L126" s="1111"/>
      <c r="M126" s="1112"/>
      <c r="N126" s="1112"/>
      <c r="O126" s="1117"/>
      <c r="P126" s="1117"/>
      <c r="Q126" s="1117"/>
      <c r="R126" s="1117"/>
      <c r="S126" s="1117"/>
      <c r="T126" s="1117"/>
      <c r="U126" s="1136"/>
      <c r="V126" s="1136"/>
      <c r="W126" s="1136"/>
      <c r="X126" s="1117"/>
      <c r="Y126" s="1117"/>
      <c r="Z126" s="1117"/>
      <c r="AA126" s="1117"/>
      <c r="AB126" s="1117"/>
      <c r="AC126" s="1117"/>
      <c r="AD126" s="1117"/>
      <c r="AE126" s="1117"/>
      <c r="AF126" s="1117"/>
      <c r="AG126" s="1117"/>
      <c r="AH126" s="1117"/>
      <c r="AI126" s="1117"/>
      <c r="AJ126" s="1117"/>
      <c r="AK126" s="1117"/>
      <c r="AL126" s="1117"/>
      <c r="AM126" s="1117"/>
      <c r="AN126" s="1117"/>
      <c r="AO126" s="1117"/>
      <c r="AP126" s="1117"/>
      <c r="AQ126" s="1117"/>
      <c r="AR126" s="1117"/>
      <c r="AS126" s="1117"/>
      <c r="AT126" s="1117"/>
      <c r="AU126" s="1117"/>
      <c r="AV126" s="1117"/>
      <c r="AW126" s="1117"/>
      <c r="AX126" s="1117"/>
      <c r="AY126" s="1117"/>
      <c r="AZ126" s="1117"/>
      <c r="BA126" s="1120" t="s">
        <v>113</v>
      </c>
      <c r="BB126" s="1113"/>
      <c r="BC126" s="1113"/>
      <c r="BD126" s="1134">
        <v>0</v>
      </c>
      <c r="BE126" s="1126"/>
      <c r="BF126" s="1110"/>
    </row>
    <row r="127" spans="1:58" x14ac:dyDescent="0.25">
      <c r="A127" s="171" t="s">
        <v>107</v>
      </c>
      <c r="B127" s="1147">
        <f>+ENERO!B127+FEBRERO!B127+MARZO!B127+ABRIL!B127+MAYO!B127+JUNIO!B127+JULIO!B127+AGOSTO!B127+SEPTIEMBRE!B127+OCTUBRE!B127+NOVIEMBRE!B127+DICIEMBRE!B127</f>
        <v>0</v>
      </c>
      <c r="C127" s="1147">
        <f>+ENERO!C127+FEBRERO!C127+MARZO!C127+ABRIL!C127+MAYO!C127+JUNIO!C127+JULIO!C127+AGOSTO!C127+SEPTIEMBRE!C127+OCTUBRE!C127+NOVIEMBRE!C127+DICIEMBRE!C127</f>
        <v>0</v>
      </c>
      <c r="D127" s="1147">
        <f>+ENERO!D127+FEBRERO!D127+MARZO!D127+ABRIL!D127+MAYO!D127+JUNIO!D127+JULIO!D127+AGOSTO!D127+SEPTIEMBRE!D127+OCTUBRE!D127+NOVIEMBRE!D127+DICIEMBRE!D127</f>
        <v>0</v>
      </c>
      <c r="E127" s="1147">
        <f>+ENERO!E127+FEBRERO!E127+MARZO!E127+ABRIL!E127+MAYO!E127+JUNIO!E127+JULIO!E127+AGOSTO!E127+SEPTIEMBRE!E127+OCTUBRE!E127+NOVIEMBRE!E127+DICIEMBRE!E127</f>
        <v>0</v>
      </c>
      <c r="F127" s="1147">
        <f>+ENERO!F127+FEBRERO!F127+MARZO!F127+ABRIL!F127+MAYO!F127+JUNIO!F127+JULIO!F127+AGOSTO!F127+SEPTIEMBRE!F127+OCTUBRE!F127+NOVIEMBRE!F127+DICIEMBRE!F127</f>
        <v>0</v>
      </c>
      <c r="G127" s="1147">
        <f>+ENERO!G127+FEBRERO!G127+MARZO!G127+ABRIL!G127+MAYO!G127+JUNIO!G127+JULIO!G127+AGOSTO!G127+SEPTIEMBRE!G127+OCTUBRE!G127+NOVIEMBRE!G127+DICIEMBRE!G127</f>
        <v>0</v>
      </c>
      <c r="H127" s="1147">
        <f>+ENERO!H127+FEBRERO!H127+MARZO!H127+ABRIL!H127+MAYO!H127+JUNIO!H127+JULIO!H127+AGOSTO!H127+SEPTIEMBRE!H127+OCTUBRE!H127+NOVIEMBRE!H127+DICIEMBRE!H127</f>
        <v>0</v>
      </c>
      <c r="I127" s="1145" t="s">
        <v>113</v>
      </c>
      <c r="J127" s="1114"/>
      <c r="K127" s="1111"/>
      <c r="L127" s="1111"/>
      <c r="M127" s="1112"/>
      <c r="N127" s="1112"/>
      <c r="O127" s="1117"/>
      <c r="P127" s="1117"/>
      <c r="Q127" s="1117"/>
      <c r="R127" s="1117"/>
      <c r="S127" s="1117"/>
      <c r="T127" s="1117"/>
      <c r="U127" s="1136"/>
      <c r="V127" s="1136"/>
      <c r="W127" s="1136"/>
      <c r="X127" s="1117"/>
      <c r="Y127" s="1117"/>
      <c r="Z127" s="1117"/>
      <c r="AA127" s="1117"/>
      <c r="AB127" s="1117"/>
      <c r="AC127" s="1117"/>
      <c r="AD127" s="1117"/>
      <c r="AE127" s="1117"/>
      <c r="AF127" s="1117"/>
      <c r="AG127" s="1117"/>
      <c r="AH127" s="1117"/>
      <c r="AI127" s="1117"/>
      <c r="AJ127" s="1117"/>
      <c r="AK127" s="1117"/>
      <c r="AL127" s="1117"/>
      <c r="AM127" s="1117"/>
      <c r="AN127" s="1117"/>
      <c r="AO127" s="1117"/>
      <c r="AP127" s="1117"/>
      <c r="AQ127" s="1117"/>
      <c r="AR127" s="1117"/>
      <c r="AS127" s="1117"/>
      <c r="AT127" s="1117"/>
      <c r="AU127" s="1117"/>
      <c r="AV127" s="1117"/>
      <c r="AW127" s="1117"/>
      <c r="AX127" s="1117"/>
      <c r="AY127" s="1117"/>
      <c r="AZ127" s="1117"/>
      <c r="BA127" s="1120" t="s">
        <v>113</v>
      </c>
      <c r="BB127" s="1113"/>
      <c r="BC127" s="1113"/>
      <c r="BD127" s="1134">
        <v>0</v>
      </c>
      <c r="BE127" s="1126"/>
      <c r="BF127" s="1110"/>
    </row>
    <row r="128" spans="1:58" ht="15.75" x14ac:dyDescent="0.25">
      <c r="A128" s="174"/>
      <c r="B128" s="174"/>
      <c r="C128" s="1093"/>
      <c r="D128" s="1136"/>
      <c r="E128" s="1136"/>
      <c r="F128" s="1136"/>
      <c r="G128" s="1136"/>
      <c r="H128" s="1136"/>
      <c r="I128" s="1136"/>
      <c r="J128" s="1136"/>
      <c r="K128" s="1136"/>
      <c r="L128" s="1137"/>
      <c r="M128" s="1136"/>
      <c r="N128" s="1136"/>
      <c r="O128" s="1136"/>
      <c r="P128" s="1136"/>
      <c r="Q128" s="1136"/>
      <c r="R128" s="1136"/>
      <c r="S128" s="1136"/>
      <c r="T128" s="1136"/>
      <c r="U128" s="1136"/>
      <c r="V128" s="1136"/>
      <c r="W128" s="1136"/>
      <c r="X128" s="1136"/>
      <c r="Y128" s="1136"/>
      <c r="Z128" s="1136"/>
      <c r="AA128" s="1136"/>
      <c r="AB128" s="1136"/>
      <c r="AC128" s="1136"/>
      <c r="AD128" s="1136"/>
      <c r="AE128" s="1136"/>
      <c r="AF128" s="1136"/>
      <c r="AG128" s="1136"/>
      <c r="AH128" s="1136"/>
      <c r="AI128" s="1136"/>
      <c r="AJ128" s="1136"/>
      <c r="AK128" s="1136"/>
      <c r="AL128" s="1136"/>
      <c r="AM128" s="1136"/>
      <c r="AN128" s="1136"/>
      <c r="AO128" s="1136"/>
      <c r="AP128" s="1136"/>
      <c r="AQ128" s="1136"/>
      <c r="AR128" s="1136"/>
      <c r="AS128" s="1136"/>
      <c r="AT128" s="1136"/>
      <c r="AU128" s="1136"/>
      <c r="AV128" s="1136"/>
      <c r="AW128" s="1136"/>
      <c r="AX128" s="1136"/>
      <c r="AY128" s="1136"/>
      <c r="AZ128" s="1136"/>
      <c r="BA128" s="1136"/>
      <c r="BB128" s="1136"/>
      <c r="BC128" s="1136"/>
      <c r="BD128" s="1136"/>
      <c r="BE128" s="1136"/>
      <c r="BF128" s="1110"/>
    </row>
    <row r="129" spans="3:58" ht="15.75" x14ac:dyDescent="0.25">
      <c r="C129" s="977"/>
      <c r="D129" s="1110"/>
      <c r="E129" s="1110"/>
      <c r="F129" s="1110"/>
      <c r="G129" s="1110"/>
      <c r="H129" s="1110"/>
      <c r="I129" s="1110"/>
      <c r="J129" s="1110"/>
      <c r="K129" s="1110"/>
      <c r="L129" s="1137"/>
      <c r="M129" s="1110"/>
      <c r="N129" s="1110"/>
      <c r="O129" s="1110"/>
      <c r="P129" s="1110"/>
      <c r="Q129" s="1110"/>
      <c r="R129" s="1110"/>
      <c r="S129" s="1110"/>
      <c r="T129" s="1110"/>
      <c r="U129" s="1110"/>
      <c r="V129" s="1110"/>
      <c r="W129" s="1110"/>
      <c r="X129" s="1110"/>
      <c r="Y129" s="1110"/>
      <c r="Z129" s="1110"/>
      <c r="AA129" s="1110"/>
      <c r="AB129" s="1110"/>
      <c r="AC129" s="1110"/>
      <c r="AD129" s="1110"/>
      <c r="AE129" s="1110"/>
      <c r="AF129" s="1110"/>
      <c r="AG129" s="1110"/>
      <c r="AH129" s="1110"/>
      <c r="AI129" s="1110"/>
      <c r="AJ129" s="1110"/>
      <c r="AK129" s="1110"/>
      <c r="AL129" s="1110"/>
      <c r="AM129" s="1110"/>
      <c r="AN129" s="1110"/>
      <c r="AO129" s="1110"/>
      <c r="AP129" s="1110"/>
      <c r="AQ129" s="1110"/>
      <c r="AR129" s="1110"/>
      <c r="AS129" s="1110"/>
      <c r="AT129" s="1110"/>
      <c r="AU129" s="1110"/>
      <c r="AV129" s="1110"/>
      <c r="AW129" s="1110"/>
      <c r="AX129" s="1110"/>
      <c r="AY129" s="1110"/>
      <c r="AZ129" s="1110"/>
      <c r="BA129" s="1110"/>
      <c r="BB129" s="1110"/>
      <c r="BC129" s="1110"/>
      <c r="BD129" s="1110"/>
      <c r="BE129" s="1110"/>
      <c r="BF129" s="1110"/>
    </row>
    <row r="130" spans="3:58" ht="15.75" x14ac:dyDescent="0.25">
      <c r="C130" s="977"/>
      <c r="D130" s="1110"/>
      <c r="E130" s="1110"/>
      <c r="F130" s="1110"/>
      <c r="G130" s="1110"/>
      <c r="H130" s="1110"/>
      <c r="I130" s="1110"/>
      <c r="J130" s="1110"/>
      <c r="K130" s="1110"/>
      <c r="L130" s="1137"/>
      <c r="M130" s="1110"/>
      <c r="N130" s="1110"/>
      <c r="O130" s="1110"/>
      <c r="P130" s="1110"/>
      <c r="Q130" s="1110"/>
      <c r="R130" s="1110"/>
      <c r="S130" s="1110"/>
      <c r="T130" s="1110"/>
      <c r="U130" s="1110"/>
      <c r="V130" s="1110"/>
      <c r="W130" s="1110"/>
      <c r="X130" s="1110"/>
      <c r="Y130" s="1110"/>
      <c r="Z130" s="1110"/>
      <c r="AA130" s="1110"/>
      <c r="AB130" s="1110"/>
      <c r="AC130" s="1110"/>
      <c r="AD130" s="1110"/>
      <c r="AE130" s="1110"/>
      <c r="AF130" s="1110"/>
      <c r="AG130" s="1110"/>
      <c r="AH130" s="1110"/>
      <c r="AI130" s="1110"/>
      <c r="AJ130" s="1110"/>
      <c r="AK130" s="1110"/>
      <c r="AL130" s="1110"/>
      <c r="AM130" s="1110"/>
      <c r="AN130" s="1110"/>
      <c r="AO130" s="1110"/>
      <c r="AP130" s="1110"/>
      <c r="AQ130" s="1110"/>
      <c r="AR130" s="1110"/>
      <c r="AS130" s="1110"/>
      <c r="AT130" s="1110"/>
      <c r="AU130" s="1110"/>
      <c r="AV130" s="1110"/>
      <c r="AW130" s="1110"/>
      <c r="AX130" s="1110"/>
      <c r="AY130" s="1110"/>
      <c r="AZ130" s="1110"/>
      <c r="BA130" s="1110"/>
      <c r="BB130" s="1110"/>
      <c r="BC130" s="1110"/>
      <c r="BD130" s="1110"/>
      <c r="BE130" s="1110"/>
      <c r="BF130" s="1110"/>
    </row>
    <row r="131" spans="3:58" ht="15.75" x14ac:dyDescent="0.25">
      <c r="C131" s="977"/>
      <c r="D131" s="1110"/>
      <c r="E131" s="1110"/>
      <c r="F131" s="1110"/>
      <c r="G131" s="1110"/>
      <c r="H131" s="1110"/>
      <c r="I131" s="1110"/>
      <c r="J131" s="1110"/>
      <c r="K131" s="1110"/>
      <c r="L131" s="1137"/>
      <c r="M131" s="1110"/>
      <c r="N131" s="1110"/>
      <c r="O131" s="1110"/>
      <c r="P131" s="1110"/>
      <c r="Q131" s="1110"/>
      <c r="R131" s="1110"/>
      <c r="S131" s="1110"/>
      <c r="T131" s="1110"/>
      <c r="U131" s="1110"/>
      <c r="V131" s="1110"/>
      <c r="W131" s="1110"/>
      <c r="X131" s="1110"/>
      <c r="Y131" s="1110"/>
      <c r="Z131" s="1110"/>
      <c r="AA131" s="1110"/>
      <c r="AB131" s="1110"/>
      <c r="AC131" s="1110"/>
      <c r="AD131" s="1110"/>
      <c r="AE131" s="1110"/>
      <c r="AF131" s="1110"/>
      <c r="AG131" s="1110"/>
      <c r="AH131" s="1110"/>
      <c r="AI131" s="1110"/>
      <c r="AJ131" s="1110"/>
      <c r="AK131" s="1110"/>
      <c r="AL131" s="1110"/>
      <c r="AM131" s="1110"/>
      <c r="AN131" s="1110"/>
      <c r="AO131" s="1110"/>
      <c r="AP131" s="1110"/>
      <c r="AQ131" s="1110"/>
      <c r="AR131" s="1110"/>
      <c r="AS131" s="1110"/>
      <c r="AT131" s="1110"/>
      <c r="AU131" s="1110"/>
      <c r="AV131" s="1110"/>
      <c r="AW131" s="1110"/>
      <c r="AX131" s="1110"/>
      <c r="AY131" s="1110"/>
      <c r="AZ131" s="1110"/>
      <c r="BA131" s="1110"/>
      <c r="BB131" s="1110"/>
      <c r="BC131" s="1110"/>
      <c r="BD131" s="1110"/>
      <c r="BE131" s="1110"/>
      <c r="BF131" s="1110"/>
    </row>
    <row r="132" spans="3:58" ht="15.75" x14ac:dyDescent="0.25">
      <c r="C132" s="977"/>
      <c r="D132" s="1110"/>
      <c r="E132" s="1110"/>
      <c r="F132" s="1110"/>
      <c r="G132" s="1110"/>
      <c r="H132" s="1110"/>
      <c r="I132" s="1110"/>
      <c r="J132" s="1110"/>
      <c r="K132" s="1110"/>
      <c r="L132" s="1137"/>
      <c r="M132" s="1110"/>
      <c r="N132" s="1110"/>
      <c r="O132" s="1110"/>
      <c r="P132" s="1110"/>
      <c r="Q132" s="1110"/>
      <c r="R132" s="1110"/>
      <c r="S132" s="1110"/>
      <c r="T132" s="1110"/>
      <c r="U132" s="1110"/>
      <c r="V132" s="1110"/>
      <c r="W132" s="1110"/>
      <c r="X132" s="1110"/>
      <c r="Y132" s="1110"/>
      <c r="Z132" s="1110"/>
      <c r="AA132" s="1110"/>
      <c r="AB132" s="1110"/>
      <c r="AC132" s="1110"/>
      <c r="AD132" s="1110"/>
      <c r="AE132" s="1110"/>
      <c r="AF132" s="1110"/>
      <c r="AG132" s="1110"/>
      <c r="AH132" s="1110"/>
      <c r="AI132" s="1110"/>
      <c r="AJ132" s="1110"/>
      <c r="AK132" s="1110"/>
      <c r="AL132" s="1110"/>
      <c r="AM132" s="1110"/>
      <c r="AN132" s="1110"/>
      <c r="AO132" s="1110"/>
      <c r="AP132" s="1110"/>
      <c r="AQ132" s="1110"/>
      <c r="AR132" s="1110"/>
      <c r="AS132" s="1110"/>
      <c r="AT132" s="1110"/>
      <c r="AU132" s="1110"/>
      <c r="AV132" s="1110"/>
      <c r="AW132" s="1110"/>
      <c r="AX132" s="1110"/>
      <c r="AY132" s="1110"/>
      <c r="AZ132" s="1110"/>
      <c r="BA132" s="1110"/>
      <c r="BB132" s="1110"/>
      <c r="BC132" s="1110"/>
      <c r="BD132" s="1110"/>
      <c r="BE132" s="1110"/>
      <c r="BF132" s="1110"/>
    </row>
    <row r="133" spans="3:58" ht="15.75" x14ac:dyDescent="0.25">
      <c r="C133" s="977"/>
      <c r="D133" s="1110"/>
      <c r="E133" s="1110"/>
      <c r="F133" s="1110"/>
      <c r="G133" s="1110"/>
      <c r="H133" s="1110"/>
      <c r="I133" s="1110"/>
      <c r="J133" s="1110"/>
      <c r="K133" s="1110"/>
      <c r="L133" s="1137"/>
      <c r="M133" s="1110"/>
      <c r="N133" s="1110"/>
      <c r="O133" s="1110"/>
      <c r="P133" s="1110"/>
      <c r="Q133" s="1110"/>
      <c r="R133" s="1110"/>
      <c r="S133" s="1110"/>
      <c r="T133" s="1110"/>
      <c r="U133" s="1110"/>
      <c r="V133" s="1110"/>
      <c r="W133" s="1110"/>
      <c r="X133" s="1110"/>
      <c r="Y133" s="1110"/>
      <c r="Z133" s="1110"/>
      <c r="AA133" s="1110"/>
      <c r="AB133" s="1110"/>
      <c r="AC133" s="1110"/>
      <c r="AD133" s="1110"/>
      <c r="AE133" s="1110"/>
      <c r="AF133" s="1110"/>
      <c r="AG133" s="1110"/>
      <c r="AH133" s="1110"/>
      <c r="AI133" s="1110"/>
      <c r="AJ133" s="1110"/>
      <c r="AK133" s="1110"/>
      <c r="AL133" s="1110"/>
      <c r="AM133" s="1110"/>
      <c r="AN133" s="1110"/>
      <c r="AO133" s="1110"/>
      <c r="AP133" s="1110"/>
      <c r="AQ133" s="1110"/>
      <c r="AR133" s="1110"/>
      <c r="AS133" s="1110"/>
      <c r="AT133" s="1110"/>
      <c r="AU133" s="1110"/>
      <c r="AV133" s="1110"/>
      <c r="AW133" s="1110"/>
      <c r="AX133" s="1110"/>
      <c r="AY133" s="1110"/>
      <c r="AZ133" s="1110"/>
      <c r="BA133" s="1110"/>
      <c r="BB133" s="1110"/>
      <c r="BC133" s="1110"/>
      <c r="BD133" s="1110"/>
      <c r="BE133" s="1110"/>
      <c r="BF133" s="1110"/>
    </row>
    <row r="134" spans="3:58" ht="15.75" x14ac:dyDescent="0.25">
      <c r="C134" s="977"/>
      <c r="D134" s="1110"/>
      <c r="E134" s="1110"/>
      <c r="F134" s="1110"/>
      <c r="G134" s="1110"/>
      <c r="H134" s="1110"/>
      <c r="I134" s="1110"/>
      <c r="J134" s="1110"/>
      <c r="K134" s="1110"/>
      <c r="L134" s="1137"/>
      <c r="M134" s="1110"/>
      <c r="N134" s="1110"/>
      <c r="O134" s="1110"/>
      <c r="P134" s="1110"/>
      <c r="Q134" s="1110"/>
      <c r="R134" s="1110"/>
      <c r="S134" s="1110"/>
      <c r="T134" s="1110"/>
      <c r="U134" s="1110"/>
      <c r="V134" s="1110"/>
      <c r="W134" s="1110"/>
      <c r="X134" s="1110"/>
      <c r="Y134" s="1110"/>
      <c r="Z134" s="1110"/>
      <c r="AA134" s="1110"/>
      <c r="AB134" s="1110"/>
      <c r="AC134" s="1110"/>
      <c r="AD134" s="1110"/>
      <c r="AE134" s="1110"/>
      <c r="AF134" s="1110"/>
      <c r="AG134" s="1110"/>
      <c r="AH134" s="1110"/>
      <c r="AI134" s="1110"/>
      <c r="AJ134" s="1110"/>
      <c r="AK134" s="1110"/>
      <c r="AL134" s="1110"/>
      <c r="AM134" s="1110"/>
      <c r="AN134" s="1110"/>
      <c r="AO134" s="1110"/>
      <c r="AP134" s="1110"/>
      <c r="AQ134" s="1110"/>
      <c r="AR134" s="1110"/>
      <c r="AS134" s="1110"/>
      <c r="AT134" s="1110"/>
      <c r="AU134" s="1110"/>
      <c r="AV134" s="1110"/>
      <c r="AW134" s="1110"/>
      <c r="AX134" s="1110"/>
      <c r="AY134" s="1110"/>
      <c r="AZ134" s="1110"/>
      <c r="BA134" s="1110"/>
      <c r="BB134" s="1110"/>
      <c r="BC134" s="1110"/>
      <c r="BD134" s="1110"/>
      <c r="BE134" s="1110"/>
      <c r="BF134" s="1110"/>
    </row>
    <row r="135" spans="3:58" ht="15.75" x14ac:dyDescent="0.25">
      <c r="C135" s="977"/>
      <c r="D135" s="1110"/>
      <c r="E135" s="1110"/>
      <c r="F135" s="1110"/>
      <c r="G135" s="1110"/>
      <c r="H135" s="1110"/>
      <c r="I135" s="1110"/>
      <c r="J135" s="1110"/>
      <c r="K135" s="1110"/>
      <c r="L135" s="1137"/>
      <c r="M135" s="1110"/>
      <c r="N135" s="1110"/>
      <c r="O135" s="1110"/>
      <c r="P135" s="1110"/>
      <c r="Q135" s="1110"/>
      <c r="R135" s="1110"/>
      <c r="S135" s="1110"/>
      <c r="T135" s="1110"/>
      <c r="U135" s="1110"/>
      <c r="V135" s="1110"/>
      <c r="W135" s="1110"/>
      <c r="X135" s="1110"/>
      <c r="Y135" s="1110"/>
      <c r="Z135" s="1110"/>
      <c r="AA135" s="1110"/>
      <c r="AB135" s="1110"/>
      <c r="AC135" s="1110"/>
      <c r="AD135" s="1110"/>
      <c r="AE135" s="1110"/>
      <c r="AF135" s="1110"/>
      <c r="AG135" s="1110"/>
      <c r="AH135" s="1110"/>
      <c r="AI135" s="1110"/>
      <c r="AJ135" s="1110"/>
      <c r="AK135" s="1110"/>
      <c r="AL135" s="1110"/>
      <c r="AM135" s="1110"/>
      <c r="AN135" s="1110"/>
      <c r="AO135" s="1110"/>
      <c r="AP135" s="1110"/>
      <c r="AQ135" s="1110"/>
      <c r="AR135" s="1110"/>
      <c r="AS135" s="1110"/>
      <c r="AT135" s="1110"/>
      <c r="AU135" s="1110"/>
      <c r="AV135" s="1110"/>
      <c r="AW135" s="1110"/>
      <c r="AX135" s="1110"/>
      <c r="AY135" s="1110"/>
      <c r="AZ135" s="1110"/>
      <c r="BA135" s="1110"/>
      <c r="BB135" s="1110"/>
      <c r="BC135" s="1110"/>
      <c r="BD135" s="1110"/>
      <c r="BE135" s="1110"/>
      <c r="BF135" s="1110"/>
    </row>
    <row r="136" spans="3:58" ht="15.75" x14ac:dyDescent="0.25">
      <c r="C136" s="977"/>
      <c r="D136" s="1110"/>
      <c r="E136" s="1110"/>
      <c r="F136" s="1110"/>
      <c r="G136" s="1110"/>
      <c r="H136" s="1110"/>
      <c r="I136" s="1110"/>
      <c r="J136" s="1110"/>
      <c r="K136" s="1110"/>
      <c r="L136" s="1137"/>
      <c r="M136" s="1110"/>
      <c r="N136" s="1110"/>
      <c r="O136" s="1110"/>
      <c r="P136" s="1110"/>
      <c r="Q136" s="1110"/>
      <c r="R136" s="1110"/>
      <c r="S136" s="1110"/>
      <c r="T136" s="1110"/>
      <c r="U136" s="1110"/>
      <c r="V136" s="1110"/>
      <c r="W136" s="1110"/>
      <c r="X136" s="1110"/>
      <c r="Y136" s="1110"/>
      <c r="Z136" s="1110"/>
      <c r="AA136" s="1110"/>
      <c r="AB136" s="1110"/>
      <c r="AC136" s="1110"/>
      <c r="AD136" s="1110"/>
      <c r="AE136" s="1110"/>
      <c r="AF136" s="1110"/>
      <c r="AG136" s="1110"/>
      <c r="AH136" s="1110"/>
      <c r="AI136" s="1110"/>
      <c r="AJ136" s="1110"/>
      <c r="AK136" s="1110"/>
      <c r="AL136" s="1110"/>
      <c r="AM136" s="1110"/>
      <c r="AN136" s="1110"/>
      <c r="AO136" s="1110"/>
      <c r="AP136" s="1110"/>
      <c r="AQ136" s="1110"/>
      <c r="AR136" s="1110"/>
      <c r="AS136" s="1110"/>
      <c r="AT136" s="1110"/>
      <c r="AU136" s="1110"/>
      <c r="AV136" s="1110"/>
      <c r="AW136" s="1110"/>
      <c r="AX136" s="1110"/>
      <c r="AY136" s="1110"/>
      <c r="AZ136" s="1110"/>
      <c r="BA136" s="1110"/>
      <c r="BB136" s="1110"/>
      <c r="BC136" s="1110"/>
      <c r="BD136" s="1110"/>
      <c r="BE136" s="1110"/>
      <c r="BF136" s="1110"/>
    </row>
    <row r="137" spans="3:58" ht="15.75" x14ac:dyDescent="0.25">
      <c r="C137" s="977"/>
      <c r="D137" s="1110"/>
      <c r="E137" s="1110"/>
      <c r="F137" s="1110"/>
      <c r="G137" s="1110"/>
      <c r="H137" s="1110"/>
      <c r="I137" s="1110"/>
      <c r="J137" s="1110"/>
      <c r="K137" s="1110"/>
      <c r="L137" s="1137"/>
      <c r="M137" s="1110"/>
      <c r="N137" s="1110"/>
      <c r="O137" s="1110"/>
      <c r="P137" s="1110"/>
      <c r="Q137" s="1110"/>
      <c r="R137" s="1110"/>
      <c r="S137" s="1110"/>
      <c r="T137" s="1110"/>
      <c r="U137" s="1110"/>
      <c r="V137" s="1110"/>
      <c r="W137" s="1110"/>
      <c r="X137" s="1110"/>
      <c r="Y137" s="1110"/>
      <c r="Z137" s="1110"/>
      <c r="AA137" s="1110"/>
      <c r="AB137" s="1110"/>
      <c r="AC137" s="1110"/>
      <c r="AD137" s="1110"/>
      <c r="AE137" s="1110"/>
      <c r="AF137" s="1110"/>
      <c r="AG137" s="1110"/>
      <c r="AH137" s="1110"/>
      <c r="AI137" s="1110"/>
      <c r="AJ137" s="1110"/>
      <c r="AK137" s="1110"/>
      <c r="AL137" s="1110"/>
      <c r="AM137" s="1110"/>
      <c r="AN137" s="1110"/>
      <c r="AO137" s="1110"/>
      <c r="AP137" s="1110"/>
      <c r="AQ137" s="1110"/>
      <c r="AR137" s="1110"/>
      <c r="AS137" s="1110"/>
      <c r="AT137" s="1110"/>
      <c r="AU137" s="1110"/>
      <c r="AV137" s="1110"/>
      <c r="AW137" s="1110"/>
      <c r="AX137" s="1110"/>
      <c r="AY137" s="1110"/>
      <c r="AZ137" s="1110"/>
      <c r="BA137" s="1110"/>
      <c r="BB137" s="1110"/>
      <c r="BC137" s="1110"/>
      <c r="BD137" s="1110"/>
      <c r="BE137" s="1110"/>
      <c r="BF137" s="1110"/>
    </row>
    <row r="138" spans="3:58" ht="15.75" x14ac:dyDescent="0.25">
      <c r="C138" s="977"/>
      <c r="D138" s="1110"/>
      <c r="E138" s="1110"/>
      <c r="F138" s="1110"/>
      <c r="G138" s="1110"/>
      <c r="H138" s="1110"/>
      <c r="I138" s="1110"/>
      <c r="J138" s="1110"/>
      <c r="K138" s="1110"/>
      <c r="L138" s="1137"/>
      <c r="M138" s="1110"/>
      <c r="N138" s="1110"/>
      <c r="O138" s="1110"/>
      <c r="P138" s="1110"/>
      <c r="Q138" s="1110"/>
      <c r="R138" s="1110"/>
      <c r="S138" s="1110"/>
      <c r="T138" s="1110"/>
      <c r="U138" s="1110"/>
      <c r="V138" s="1110"/>
      <c r="W138" s="1110"/>
      <c r="X138" s="1110"/>
      <c r="Y138" s="1110"/>
      <c r="Z138" s="1110"/>
      <c r="AA138" s="1110"/>
      <c r="AB138" s="1110"/>
      <c r="AC138" s="1110"/>
      <c r="AD138" s="1110"/>
      <c r="AE138" s="1110"/>
      <c r="AF138" s="1110"/>
      <c r="AG138" s="1110"/>
      <c r="AH138" s="1110"/>
      <c r="AI138" s="1110"/>
      <c r="AJ138" s="1110"/>
      <c r="AK138" s="1110"/>
      <c r="AL138" s="1110"/>
      <c r="AM138" s="1110"/>
      <c r="AN138" s="1110"/>
      <c r="AO138" s="1110"/>
      <c r="AP138" s="1110"/>
      <c r="AQ138" s="1110"/>
      <c r="AR138" s="1110"/>
      <c r="AS138" s="1110"/>
      <c r="AT138" s="1110"/>
      <c r="AU138" s="1110"/>
      <c r="AV138" s="1110"/>
      <c r="AW138" s="1110"/>
      <c r="AX138" s="1110"/>
      <c r="AY138" s="1110"/>
      <c r="AZ138" s="1110"/>
      <c r="BA138" s="1110"/>
      <c r="BB138" s="1110"/>
      <c r="BC138" s="1110"/>
      <c r="BD138" s="1110"/>
      <c r="BE138" s="1110"/>
      <c r="BF138" s="1110"/>
    </row>
    <row r="139" spans="3:58" ht="15.75" x14ac:dyDescent="0.25">
      <c r="C139" s="977"/>
      <c r="D139" s="1110"/>
      <c r="E139" s="1110"/>
      <c r="F139" s="1110"/>
      <c r="G139" s="1110"/>
      <c r="H139" s="1110"/>
      <c r="I139" s="1110"/>
      <c r="J139" s="1110"/>
      <c r="K139" s="1110"/>
      <c r="L139" s="1137"/>
      <c r="M139" s="1110"/>
      <c r="N139" s="1110"/>
      <c r="O139" s="1110"/>
      <c r="P139" s="1110"/>
      <c r="Q139" s="1110"/>
      <c r="R139" s="1110"/>
      <c r="S139" s="1110"/>
      <c r="T139" s="1110"/>
      <c r="U139" s="1110"/>
      <c r="V139" s="1110"/>
      <c r="W139" s="1110"/>
      <c r="X139" s="1110"/>
      <c r="Y139" s="1110"/>
      <c r="Z139" s="1110"/>
      <c r="AA139" s="1110"/>
      <c r="AB139" s="1110"/>
      <c r="AC139" s="1110"/>
      <c r="AD139" s="1110"/>
      <c r="AE139" s="1110"/>
      <c r="AF139" s="1110"/>
      <c r="AG139" s="1110"/>
      <c r="AH139" s="1110"/>
      <c r="AI139" s="1110"/>
      <c r="AJ139" s="1110"/>
      <c r="AK139" s="1110"/>
      <c r="AL139" s="1110"/>
      <c r="AM139" s="1110"/>
      <c r="AN139" s="1110"/>
      <c r="AO139" s="1110"/>
      <c r="AP139" s="1110"/>
      <c r="AQ139" s="1110"/>
      <c r="AR139" s="1110"/>
      <c r="AS139" s="1110"/>
      <c r="AT139" s="1110"/>
      <c r="AU139" s="1110"/>
      <c r="AV139" s="1110"/>
      <c r="AW139" s="1110"/>
      <c r="AX139" s="1110"/>
      <c r="AY139" s="1110"/>
      <c r="AZ139" s="1110"/>
      <c r="BA139" s="1110"/>
      <c r="BB139" s="1110"/>
      <c r="BC139" s="1110"/>
      <c r="BD139" s="1110"/>
      <c r="BE139" s="1110"/>
      <c r="BF139" s="1110"/>
    </row>
    <row r="140" spans="3:58" ht="15.75" x14ac:dyDescent="0.25">
      <c r="C140" s="977"/>
      <c r="D140" s="1110"/>
      <c r="E140" s="1110"/>
      <c r="F140" s="1110"/>
      <c r="G140" s="1110"/>
      <c r="H140" s="1110"/>
      <c r="I140" s="1110"/>
      <c r="J140" s="1110"/>
      <c r="K140" s="1110"/>
      <c r="L140" s="1137"/>
      <c r="M140" s="1110"/>
      <c r="N140" s="1110"/>
      <c r="O140" s="1110"/>
      <c r="P140" s="1110"/>
      <c r="Q140" s="1110"/>
      <c r="R140" s="1110"/>
      <c r="S140" s="1110"/>
      <c r="T140" s="1110"/>
      <c r="U140" s="1110"/>
      <c r="V140" s="1110"/>
      <c r="W140" s="1110"/>
      <c r="X140" s="1110"/>
      <c r="Y140" s="1110"/>
      <c r="Z140" s="1110"/>
      <c r="AA140" s="1110"/>
      <c r="AB140" s="1110"/>
      <c r="AC140" s="1110"/>
      <c r="AD140" s="1110"/>
      <c r="AE140" s="1110"/>
      <c r="AF140" s="1110"/>
      <c r="AG140" s="1110"/>
      <c r="AH140" s="1110"/>
      <c r="AI140" s="1110"/>
      <c r="AJ140" s="1110"/>
      <c r="AK140" s="1110"/>
      <c r="AL140" s="1110"/>
      <c r="AM140" s="1110"/>
      <c r="AN140" s="1110"/>
      <c r="AO140" s="1110"/>
      <c r="AP140" s="1110"/>
      <c r="AQ140" s="1110"/>
      <c r="AR140" s="1110"/>
      <c r="AS140" s="1110"/>
      <c r="AT140" s="1110"/>
      <c r="AU140" s="1110"/>
      <c r="AV140" s="1110"/>
      <c r="AW140" s="1110"/>
      <c r="AX140" s="1110"/>
      <c r="AY140" s="1110"/>
      <c r="AZ140" s="1110"/>
      <c r="BA140" s="1110"/>
      <c r="BB140" s="1110"/>
      <c r="BC140" s="1110"/>
      <c r="BD140" s="1110"/>
      <c r="BE140" s="1110"/>
      <c r="BF140" s="1110"/>
    </row>
    <row r="141" spans="3:58" ht="15.75" x14ac:dyDescent="0.25">
      <c r="C141" s="977"/>
      <c r="D141" s="1110"/>
      <c r="E141" s="1110"/>
      <c r="F141" s="1110"/>
      <c r="G141" s="1110"/>
      <c r="H141" s="1110"/>
      <c r="I141" s="1110"/>
      <c r="J141" s="1110"/>
      <c r="K141" s="1110"/>
      <c r="L141" s="1137"/>
      <c r="M141" s="1110"/>
      <c r="N141" s="1110"/>
      <c r="O141" s="1110"/>
      <c r="P141" s="1110"/>
      <c r="Q141" s="1110"/>
      <c r="R141" s="1110"/>
      <c r="S141" s="1110"/>
      <c r="T141" s="1110"/>
      <c r="U141" s="1110"/>
      <c r="V141" s="1110"/>
      <c r="W141" s="1110"/>
      <c r="X141" s="1110"/>
      <c r="Y141" s="1110"/>
      <c r="Z141" s="1110"/>
      <c r="AA141" s="1110"/>
      <c r="AB141" s="1110"/>
      <c r="AC141" s="1110"/>
      <c r="AD141" s="1110"/>
      <c r="AE141" s="1110"/>
      <c r="AF141" s="1110"/>
      <c r="AG141" s="1110"/>
      <c r="AH141" s="1110"/>
      <c r="AI141" s="1110"/>
      <c r="AJ141" s="1110"/>
      <c r="AK141" s="1110"/>
      <c r="AL141" s="1110"/>
      <c r="AM141" s="1110"/>
      <c r="AN141" s="1110"/>
      <c r="AO141" s="1110"/>
      <c r="AP141" s="1110"/>
      <c r="AQ141" s="1110"/>
      <c r="AR141" s="1110"/>
      <c r="AS141" s="1110"/>
      <c r="AT141" s="1110"/>
      <c r="AU141" s="1110"/>
      <c r="AV141" s="1110"/>
      <c r="AW141" s="1110"/>
      <c r="AX141" s="1110"/>
      <c r="AY141" s="1110"/>
      <c r="AZ141" s="1110"/>
      <c r="BA141" s="1110"/>
      <c r="BB141" s="1110"/>
      <c r="BC141" s="1110"/>
      <c r="BD141" s="1110"/>
      <c r="BE141" s="1110"/>
      <c r="BF141" s="1110"/>
    </row>
    <row r="142" spans="3:58" ht="15.75" x14ac:dyDescent="0.25">
      <c r="C142" s="977"/>
      <c r="D142" s="1110"/>
      <c r="E142" s="1110"/>
      <c r="F142" s="1110"/>
      <c r="G142" s="1110"/>
      <c r="H142" s="1110"/>
      <c r="I142" s="1110"/>
      <c r="J142" s="1110"/>
      <c r="K142" s="1110"/>
      <c r="L142" s="1137"/>
      <c r="M142" s="1110"/>
      <c r="N142" s="1110"/>
      <c r="O142" s="1110"/>
      <c r="P142" s="1110"/>
      <c r="Q142" s="1110"/>
      <c r="R142" s="1110"/>
      <c r="S142" s="1110"/>
      <c r="T142" s="1110"/>
      <c r="U142" s="1110"/>
      <c r="V142" s="1110"/>
      <c r="W142" s="1110"/>
      <c r="X142" s="1110"/>
      <c r="Y142" s="1110"/>
      <c r="Z142" s="1110"/>
      <c r="AA142" s="1110"/>
      <c r="AB142" s="1110"/>
      <c r="AC142" s="1110"/>
      <c r="AD142" s="1110"/>
      <c r="AE142" s="1110"/>
      <c r="AF142" s="1110"/>
      <c r="AG142" s="1110"/>
      <c r="AH142" s="1110"/>
      <c r="AI142" s="1110"/>
      <c r="AJ142" s="1110"/>
      <c r="AK142" s="1110"/>
      <c r="AL142" s="1110"/>
      <c r="AM142" s="1110"/>
      <c r="AN142" s="1110"/>
      <c r="AO142" s="1110"/>
      <c r="AP142" s="1110"/>
      <c r="AQ142" s="1110"/>
      <c r="AR142" s="1110"/>
      <c r="AS142" s="1110"/>
      <c r="AT142" s="1110"/>
      <c r="AU142" s="1110"/>
      <c r="AV142" s="1110"/>
      <c r="AW142" s="1110"/>
      <c r="AX142" s="1110"/>
      <c r="AY142" s="1110"/>
      <c r="AZ142" s="1110"/>
      <c r="BA142" s="1110"/>
      <c r="BB142" s="1110"/>
      <c r="BC142" s="1110"/>
      <c r="BD142" s="1110"/>
      <c r="BE142" s="1110"/>
      <c r="BF142" s="1110"/>
    </row>
    <row r="143" spans="3:58" ht="15.75" x14ac:dyDescent="0.25">
      <c r="C143" s="977"/>
      <c r="D143" s="1110"/>
      <c r="E143" s="1110"/>
      <c r="F143" s="1110"/>
      <c r="G143" s="1110"/>
      <c r="H143" s="1110"/>
      <c r="I143" s="1110"/>
      <c r="J143" s="1110"/>
      <c r="K143" s="1110"/>
      <c r="L143" s="1137"/>
      <c r="M143" s="1110"/>
      <c r="N143" s="1110"/>
      <c r="O143" s="1110"/>
      <c r="P143" s="1110"/>
      <c r="Q143" s="1110"/>
      <c r="R143" s="1110"/>
      <c r="S143" s="1110"/>
      <c r="T143" s="1110"/>
      <c r="U143" s="1110"/>
      <c r="V143" s="1110"/>
      <c r="W143" s="1110"/>
      <c r="X143" s="1110"/>
      <c r="Y143" s="1110"/>
      <c r="Z143" s="1110"/>
      <c r="AA143" s="1110"/>
      <c r="AB143" s="1110"/>
      <c r="AC143" s="1110"/>
      <c r="AD143" s="1110"/>
      <c r="AE143" s="1110"/>
      <c r="AF143" s="1110"/>
      <c r="AG143" s="1110"/>
      <c r="AH143" s="1110"/>
      <c r="AI143" s="1110"/>
      <c r="AJ143" s="1110"/>
      <c r="AK143" s="1110"/>
      <c r="AL143" s="1110"/>
      <c r="AM143" s="1110"/>
      <c r="AN143" s="1110"/>
      <c r="AO143" s="1110"/>
      <c r="AP143" s="1110"/>
      <c r="AQ143" s="1110"/>
      <c r="AR143" s="1110"/>
      <c r="AS143" s="1110"/>
      <c r="AT143" s="1110"/>
      <c r="AU143" s="1110"/>
      <c r="AV143" s="1110"/>
      <c r="AW143" s="1110"/>
      <c r="AX143" s="1110"/>
      <c r="AY143" s="1110"/>
      <c r="AZ143" s="1110"/>
      <c r="BA143" s="1110"/>
      <c r="BB143" s="1110"/>
      <c r="BC143" s="1110"/>
      <c r="BD143" s="1110"/>
      <c r="BE143" s="1110"/>
      <c r="BF143" s="1110"/>
    </row>
    <row r="144" spans="3:58" ht="15.75" x14ac:dyDescent="0.25">
      <c r="C144" s="977"/>
      <c r="D144" s="1110"/>
      <c r="E144" s="1110"/>
      <c r="F144" s="1110"/>
      <c r="G144" s="1110"/>
      <c r="H144" s="1110"/>
      <c r="I144" s="1110"/>
      <c r="J144" s="1110"/>
      <c r="K144" s="1110"/>
      <c r="L144" s="1137"/>
      <c r="M144" s="1110"/>
      <c r="N144" s="1110"/>
      <c r="O144" s="1110"/>
      <c r="P144" s="1110"/>
      <c r="Q144" s="1110"/>
      <c r="R144" s="1110"/>
      <c r="S144" s="1110"/>
      <c r="T144" s="1110"/>
      <c r="U144" s="1110"/>
      <c r="V144" s="1110"/>
      <c r="W144" s="1110"/>
      <c r="X144" s="1110"/>
      <c r="Y144" s="1110"/>
      <c r="Z144" s="1110"/>
      <c r="AA144" s="1110"/>
      <c r="AB144" s="1110"/>
      <c r="AC144" s="1110"/>
      <c r="AD144" s="1110"/>
      <c r="AE144" s="1110"/>
      <c r="AF144" s="1110"/>
      <c r="AG144" s="1110"/>
      <c r="AH144" s="1110"/>
      <c r="AI144" s="1110"/>
      <c r="AJ144" s="1110"/>
      <c r="AK144" s="1110"/>
      <c r="AL144" s="1110"/>
      <c r="AM144" s="1110"/>
      <c r="AN144" s="1110"/>
      <c r="AO144" s="1110"/>
      <c r="AP144" s="1110"/>
      <c r="AQ144" s="1110"/>
      <c r="AR144" s="1110"/>
      <c r="AS144" s="1110"/>
      <c r="AT144" s="1110"/>
      <c r="AU144" s="1110"/>
      <c r="AV144" s="1110"/>
      <c r="AW144" s="1110"/>
      <c r="AX144" s="1110"/>
      <c r="AY144" s="1110"/>
      <c r="AZ144" s="1110"/>
      <c r="BA144" s="1110"/>
      <c r="BB144" s="1110"/>
      <c r="BC144" s="1110"/>
      <c r="BD144" s="1110"/>
      <c r="BE144" s="1110"/>
      <c r="BF144" s="1110"/>
    </row>
    <row r="145" spans="3:58" ht="15.75" x14ac:dyDescent="0.25">
      <c r="C145" s="977"/>
      <c r="D145" s="1110"/>
      <c r="E145" s="1110"/>
      <c r="F145" s="1110"/>
      <c r="G145" s="1110"/>
      <c r="H145" s="1110"/>
      <c r="I145" s="1110"/>
      <c r="J145" s="1110"/>
      <c r="K145" s="1110"/>
      <c r="L145" s="1137"/>
      <c r="M145" s="1110"/>
      <c r="N145" s="1110"/>
      <c r="O145" s="1110"/>
      <c r="P145" s="1110"/>
      <c r="Q145" s="1110"/>
      <c r="R145" s="1110"/>
      <c r="S145" s="1110"/>
      <c r="T145" s="1110"/>
      <c r="U145" s="1110"/>
      <c r="V145" s="1110"/>
      <c r="W145" s="1110"/>
      <c r="X145" s="1110"/>
      <c r="Y145" s="1110"/>
      <c r="Z145" s="1110"/>
      <c r="AA145" s="1110"/>
      <c r="AB145" s="1110"/>
      <c r="AC145" s="1110"/>
      <c r="AD145" s="1110"/>
      <c r="AE145" s="1110"/>
      <c r="AF145" s="1110"/>
      <c r="AG145" s="1110"/>
      <c r="AH145" s="1110"/>
      <c r="AI145" s="1110"/>
      <c r="AJ145" s="1110"/>
      <c r="AK145" s="1110"/>
      <c r="AL145" s="1110"/>
      <c r="AM145" s="1110"/>
      <c r="AN145" s="1110"/>
      <c r="AO145" s="1110"/>
      <c r="AP145" s="1110"/>
      <c r="AQ145" s="1110"/>
      <c r="AR145" s="1110"/>
      <c r="AS145" s="1110"/>
      <c r="AT145" s="1110"/>
      <c r="AU145" s="1110"/>
      <c r="AV145" s="1110"/>
      <c r="AW145" s="1110"/>
      <c r="AX145" s="1110"/>
      <c r="AY145" s="1110"/>
      <c r="AZ145" s="1110"/>
      <c r="BA145" s="1110"/>
      <c r="BB145" s="1110"/>
      <c r="BC145" s="1110"/>
      <c r="BD145" s="1110"/>
      <c r="BE145" s="1110"/>
      <c r="BF145" s="1110"/>
    </row>
    <row r="146" spans="3:58" ht="15.75" x14ac:dyDescent="0.25">
      <c r="C146" s="977"/>
      <c r="D146" s="1110"/>
      <c r="E146" s="1110"/>
      <c r="F146" s="1110"/>
      <c r="G146" s="1110"/>
      <c r="H146" s="1110"/>
      <c r="I146" s="1110"/>
      <c r="J146" s="1110"/>
      <c r="K146" s="1110"/>
      <c r="L146" s="1137"/>
      <c r="M146" s="1110"/>
      <c r="N146" s="1110"/>
      <c r="O146" s="1110"/>
      <c r="P146" s="1110"/>
      <c r="Q146" s="1110"/>
      <c r="R146" s="1110"/>
      <c r="S146" s="1110"/>
      <c r="T146" s="1110"/>
      <c r="U146" s="1110"/>
      <c r="V146" s="1110"/>
      <c r="W146" s="1110"/>
      <c r="X146" s="1110"/>
      <c r="Y146" s="1110"/>
      <c r="Z146" s="1110"/>
      <c r="AA146" s="1110"/>
      <c r="AB146" s="1110"/>
      <c r="AC146" s="1110"/>
      <c r="AD146" s="1110"/>
      <c r="AE146" s="1110"/>
      <c r="AF146" s="1110"/>
      <c r="AG146" s="1110"/>
      <c r="AH146" s="1110"/>
      <c r="AI146" s="1110"/>
      <c r="AJ146" s="1110"/>
      <c r="AK146" s="1110"/>
      <c r="AL146" s="1110"/>
      <c r="AM146" s="1110"/>
      <c r="AN146" s="1110"/>
      <c r="AO146" s="1110"/>
      <c r="AP146" s="1110"/>
      <c r="AQ146" s="1110"/>
      <c r="AR146" s="1110"/>
      <c r="AS146" s="1110"/>
      <c r="AT146" s="1110"/>
      <c r="AU146" s="1110"/>
      <c r="AV146" s="1110"/>
      <c r="AW146" s="1110"/>
      <c r="AX146" s="1110"/>
      <c r="AY146" s="1110"/>
      <c r="AZ146" s="1110"/>
      <c r="BA146" s="1110"/>
      <c r="BB146" s="1110"/>
      <c r="BC146" s="1110"/>
      <c r="BD146" s="1110"/>
      <c r="BE146" s="1110"/>
      <c r="BF146" s="1110"/>
    </row>
    <row r="147" spans="3:58" ht="15.75" x14ac:dyDescent="0.25">
      <c r="C147" s="977"/>
      <c r="D147" s="1110"/>
      <c r="E147" s="1110"/>
      <c r="F147" s="1110"/>
      <c r="G147" s="1110"/>
      <c r="H147" s="1110"/>
      <c r="I147" s="1110"/>
      <c r="J147" s="1110"/>
      <c r="K147" s="1110"/>
      <c r="L147" s="1137"/>
      <c r="M147" s="1110"/>
      <c r="N147" s="1110"/>
      <c r="O147" s="1110"/>
      <c r="P147" s="1110"/>
      <c r="Q147" s="1110"/>
      <c r="R147" s="1110"/>
      <c r="S147" s="1110"/>
      <c r="T147" s="1110"/>
      <c r="U147" s="1110"/>
      <c r="V147" s="1110"/>
      <c r="W147" s="1110"/>
      <c r="X147" s="1110"/>
      <c r="Y147" s="1110"/>
      <c r="Z147" s="1110"/>
      <c r="AA147" s="1110"/>
      <c r="AB147" s="1110"/>
      <c r="AC147" s="1110"/>
      <c r="AD147" s="1110"/>
      <c r="AE147" s="1110"/>
      <c r="AF147" s="1110"/>
      <c r="AG147" s="1110"/>
      <c r="AH147" s="1110"/>
      <c r="AI147" s="1110"/>
      <c r="AJ147" s="1110"/>
      <c r="AK147" s="1110"/>
      <c r="AL147" s="1110"/>
      <c r="AM147" s="1110"/>
      <c r="AN147" s="1110"/>
      <c r="AO147" s="1110"/>
      <c r="AP147" s="1110"/>
      <c r="AQ147" s="1110"/>
      <c r="AR147" s="1110"/>
      <c r="AS147" s="1110"/>
      <c r="AT147" s="1110"/>
      <c r="AU147" s="1110"/>
      <c r="AV147" s="1110"/>
      <c r="AW147" s="1110"/>
      <c r="AX147" s="1110"/>
      <c r="AY147" s="1110"/>
      <c r="AZ147" s="1110"/>
      <c r="BA147" s="1110"/>
      <c r="BB147" s="1110"/>
      <c r="BC147" s="1110"/>
      <c r="BD147" s="1110"/>
      <c r="BE147" s="1110"/>
      <c r="BF147" s="1110"/>
    </row>
    <row r="148" spans="3:58" ht="15.75" x14ac:dyDescent="0.25">
      <c r="C148" s="977"/>
      <c r="D148" s="1110"/>
      <c r="E148" s="1110"/>
      <c r="F148" s="1110"/>
      <c r="G148" s="1110"/>
      <c r="H148" s="1110"/>
      <c r="I148" s="1110"/>
      <c r="J148" s="1110"/>
      <c r="K148" s="1110"/>
      <c r="L148" s="1137"/>
      <c r="M148" s="1110"/>
      <c r="N148" s="1110"/>
      <c r="O148" s="1110"/>
      <c r="P148" s="1110"/>
      <c r="Q148" s="1110"/>
      <c r="R148" s="1110"/>
      <c r="S148" s="1110"/>
      <c r="T148" s="1110"/>
      <c r="U148" s="1110"/>
      <c r="V148" s="1110"/>
      <c r="W148" s="1110"/>
      <c r="X148" s="1110"/>
      <c r="Y148" s="1110"/>
      <c r="Z148" s="1110"/>
      <c r="AA148" s="1110"/>
      <c r="AB148" s="1110"/>
      <c r="AC148" s="1110"/>
      <c r="AD148" s="1110"/>
      <c r="AE148" s="1110"/>
      <c r="AF148" s="1110"/>
      <c r="AG148" s="1110"/>
      <c r="AH148" s="1110"/>
      <c r="AI148" s="1110"/>
      <c r="AJ148" s="1110"/>
      <c r="AK148" s="1110"/>
      <c r="AL148" s="1110"/>
      <c r="AM148" s="1110"/>
      <c r="AN148" s="1110"/>
      <c r="AO148" s="1110"/>
      <c r="AP148" s="1110"/>
      <c r="AQ148" s="1110"/>
      <c r="AR148" s="1110"/>
      <c r="AS148" s="1110"/>
      <c r="AT148" s="1110"/>
      <c r="AU148" s="1110"/>
      <c r="AV148" s="1110"/>
      <c r="AW148" s="1110"/>
      <c r="AX148" s="1110"/>
      <c r="AY148" s="1110"/>
      <c r="AZ148" s="1110"/>
      <c r="BA148" s="1110"/>
      <c r="BB148" s="1110"/>
      <c r="BC148" s="1110"/>
      <c r="BD148" s="1110"/>
      <c r="BE148" s="1110"/>
      <c r="BF148" s="1110"/>
    </row>
    <row r="149" spans="3:58" ht="15.75" x14ac:dyDescent="0.25">
      <c r="C149" s="977"/>
      <c r="D149" s="1110"/>
      <c r="E149" s="1110"/>
      <c r="F149" s="1110"/>
      <c r="G149" s="1110"/>
      <c r="H149" s="1110"/>
      <c r="I149" s="1110"/>
      <c r="J149" s="1110"/>
      <c r="K149" s="1110"/>
      <c r="L149" s="1137"/>
      <c r="M149" s="1110"/>
      <c r="N149" s="1110"/>
      <c r="O149" s="1110"/>
      <c r="P149" s="1110"/>
      <c r="Q149" s="1110"/>
      <c r="R149" s="1110"/>
      <c r="S149" s="1110"/>
      <c r="T149" s="1110"/>
      <c r="U149" s="1110"/>
      <c r="V149" s="1110"/>
      <c r="W149" s="1110"/>
      <c r="X149" s="1110"/>
      <c r="Y149" s="1110"/>
      <c r="Z149" s="1110"/>
      <c r="AA149" s="1110"/>
      <c r="AB149" s="1110"/>
      <c r="AC149" s="1110"/>
      <c r="AD149" s="1110"/>
      <c r="AE149" s="1110"/>
      <c r="AF149" s="1110"/>
      <c r="AG149" s="1110"/>
      <c r="AH149" s="1110"/>
      <c r="AI149" s="1110"/>
      <c r="AJ149" s="1110"/>
      <c r="AK149" s="1110"/>
      <c r="AL149" s="1110"/>
      <c r="AM149" s="1110"/>
      <c r="AN149" s="1110"/>
      <c r="AO149" s="1110"/>
      <c r="AP149" s="1110"/>
      <c r="AQ149" s="1110"/>
      <c r="AR149" s="1110"/>
      <c r="AS149" s="1110"/>
      <c r="AT149" s="1110"/>
      <c r="AU149" s="1110"/>
      <c r="AV149" s="1110"/>
      <c r="AW149" s="1110"/>
      <c r="AX149" s="1110"/>
      <c r="AY149" s="1110"/>
      <c r="AZ149" s="1110"/>
      <c r="BA149" s="1110"/>
      <c r="BB149" s="1110"/>
      <c r="BC149" s="1110"/>
      <c r="BD149" s="1110"/>
      <c r="BE149" s="1110"/>
      <c r="BF149" s="1110"/>
    </row>
    <row r="150" spans="3:58" ht="15.75" x14ac:dyDescent="0.25">
      <c r="C150" s="977"/>
      <c r="D150" s="1110"/>
      <c r="E150" s="1110"/>
      <c r="F150" s="1110"/>
      <c r="G150" s="1110"/>
      <c r="H150" s="1110"/>
      <c r="I150" s="1110"/>
      <c r="J150" s="1110"/>
      <c r="K150" s="1110"/>
      <c r="L150" s="1137"/>
      <c r="M150" s="1110"/>
      <c r="N150" s="1110"/>
      <c r="O150" s="1110"/>
      <c r="P150" s="1110"/>
      <c r="Q150" s="1110"/>
      <c r="R150" s="1110"/>
      <c r="S150" s="1110"/>
      <c r="T150" s="1110"/>
      <c r="U150" s="1110"/>
      <c r="V150" s="1110"/>
      <c r="W150" s="1110"/>
      <c r="X150" s="1110"/>
      <c r="Y150" s="1110"/>
      <c r="Z150" s="1110"/>
      <c r="AA150" s="1110"/>
      <c r="AB150" s="1110"/>
      <c r="AC150" s="1110"/>
      <c r="AD150" s="1110"/>
      <c r="AE150" s="1110"/>
      <c r="AF150" s="1110"/>
      <c r="AG150" s="1110"/>
      <c r="AH150" s="1110"/>
      <c r="AI150" s="1110"/>
      <c r="AJ150" s="1110"/>
      <c r="AK150" s="1110"/>
      <c r="AL150" s="1110"/>
      <c r="AM150" s="1110"/>
      <c r="AN150" s="1110"/>
      <c r="AO150" s="1110"/>
      <c r="AP150" s="1110"/>
      <c r="AQ150" s="1110"/>
      <c r="AR150" s="1110"/>
      <c r="AS150" s="1110"/>
      <c r="AT150" s="1110"/>
      <c r="AU150" s="1110"/>
      <c r="AV150" s="1110"/>
      <c r="AW150" s="1110"/>
      <c r="AX150" s="1110"/>
      <c r="AY150" s="1110"/>
      <c r="AZ150" s="1110"/>
      <c r="BA150" s="1110"/>
      <c r="BB150" s="1110"/>
      <c r="BC150" s="1110"/>
      <c r="BD150" s="1110"/>
      <c r="BE150" s="1110"/>
      <c r="BF150" s="1110"/>
    </row>
    <row r="151" spans="3:58" ht="15.75" x14ac:dyDescent="0.25">
      <c r="C151" s="977"/>
      <c r="D151" s="1110"/>
      <c r="E151" s="1110"/>
      <c r="F151" s="1110"/>
      <c r="G151" s="1110"/>
      <c r="H151" s="1110"/>
      <c r="I151" s="1110"/>
      <c r="J151" s="1110"/>
      <c r="K151" s="1110"/>
      <c r="L151" s="1137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0"/>
      <c r="AA151" s="1110"/>
      <c r="AB151" s="1110"/>
      <c r="AC151" s="1110"/>
      <c r="AD151" s="1110"/>
      <c r="AE151" s="1110"/>
      <c r="AF151" s="1110"/>
      <c r="AG151" s="1110"/>
      <c r="AH151" s="1110"/>
      <c r="AI151" s="1110"/>
      <c r="AJ151" s="1110"/>
      <c r="AK151" s="1110"/>
      <c r="AL151" s="1110"/>
      <c r="AM151" s="1110"/>
      <c r="AN151" s="1110"/>
      <c r="AO151" s="1110"/>
      <c r="AP151" s="1110"/>
      <c r="AQ151" s="1110"/>
      <c r="AR151" s="1110"/>
      <c r="AS151" s="1110"/>
      <c r="AT151" s="1110"/>
      <c r="AU151" s="1110"/>
      <c r="AV151" s="1110"/>
      <c r="AW151" s="1110"/>
      <c r="AX151" s="1110"/>
      <c r="AY151" s="1110"/>
      <c r="AZ151" s="1110"/>
      <c r="BA151" s="1110"/>
      <c r="BB151" s="1110"/>
      <c r="BC151" s="1110"/>
      <c r="BD151" s="1110"/>
      <c r="BE151" s="1110"/>
      <c r="BF151" s="1110"/>
    </row>
    <row r="152" spans="3:58" ht="15.75" x14ac:dyDescent="0.25">
      <c r="C152" s="977"/>
      <c r="D152" s="1110"/>
      <c r="E152" s="1110"/>
      <c r="F152" s="1110"/>
      <c r="G152" s="1110"/>
      <c r="H152" s="1110"/>
      <c r="I152" s="1110"/>
      <c r="J152" s="1110"/>
      <c r="K152" s="1110"/>
      <c r="L152" s="1137"/>
      <c r="M152" s="1110"/>
      <c r="N152" s="1110"/>
      <c r="O152" s="1110"/>
      <c r="P152" s="1110"/>
      <c r="Q152" s="1110"/>
      <c r="R152" s="1110"/>
      <c r="S152" s="1110"/>
      <c r="T152" s="1110"/>
      <c r="U152" s="1110"/>
      <c r="V152" s="1110"/>
      <c r="W152" s="1110"/>
      <c r="X152" s="1110"/>
      <c r="Y152" s="1110"/>
      <c r="Z152" s="1110"/>
      <c r="AA152" s="1110"/>
      <c r="AB152" s="1110"/>
      <c r="AC152" s="1110"/>
      <c r="AD152" s="1110"/>
      <c r="AE152" s="1110"/>
      <c r="AF152" s="1110"/>
      <c r="AG152" s="1110"/>
      <c r="AH152" s="1110"/>
      <c r="AI152" s="1110"/>
      <c r="AJ152" s="1110"/>
      <c r="AK152" s="1110"/>
      <c r="AL152" s="1110"/>
      <c r="AM152" s="1110"/>
      <c r="AN152" s="1110"/>
      <c r="AO152" s="1110"/>
      <c r="AP152" s="1110"/>
      <c r="AQ152" s="1110"/>
      <c r="AR152" s="1110"/>
      <c r="AS152" s="1110"/>
      <c r="AT152" s="1110"/>
      <c r="AU152" s="1110"/>
      <c r="AV152" s="1110"/>
      <c r="AW152" s="1110"/>
      <c r="AX152" s="1110"/>
      <c r="AY152" s="1110"/>
      <c r="AZ152" s="1110"/>
      <c r="BA152" s="1110"/>
      <c r="BB152" s="1110"/>
      <c r="BC152" s="1110"/>
      <c r="BD152" s="1110"/>
      <c r="BE152" s="1110"/>
      <c r="BF152" s="1110"/>
    </row>
    <row r="153" spans="3:58" ht="15.75" x14ac:dyDescent="0.25">
      <c r="C153" s="977"/>
      <c r="D153" s="1110"/>
      <c r="E153" s="1110"/>
      <c r="F153" s="1110"/>
      <c r="G153" s="1110"/>
      <c r="H153" s="1110"/>
      <c r="I153" s="1110"/>
      <c r="J153" s="1110"/>
      <c r="K153" s="1110"/>
      <c r="L153" s="1137"/>
      <c r="M153" s="1110"/>
      <c r="N153" s="1110"/>
      <c r="O153" s="1110"/>
      <c r="P153" s="1110"/>
      <c r="Q153" s="1110"/>
      <c r="R153" s="1110"/>
      <c r="S153" s="1110"/>
      <c r="T153" s="1110"/>
      <c r="U153" s="1110"/>
      <c r="V153" s="1110"/>
      <c r="W153" s="1110"/>
      <c r="X153" s="1110"/>
      <c r="Y153" s="1110"/>
      <c r="Z153" s="1110"/>
      <c r="AA153" s="1110"/>
      <c r="AB153" s="1110"/>
      <c r="AC153" s="1110"/>
      <c r="AD153" s="1110"/>
      <c r="AE153" s="1110"/>
      <c r="AF153" s="1110"/>
      <c r="AG153" s="1110"/>
      <c r="AH153" s="1110"/>
      <c r="AI153" s="1110"/>
      <c r="AJ153" s="1110"/>
      <c r="AK153" s="1110"/>
      <c r="AL153" s="1110"/>
      <c r="AM153" s="1110"/>
      <c r="AN153" s="1110"/>
      <c r="AO153" s="1110"/>
      <c r="AP153" s="1110"/>
      <c r="AQ153" s="1110"/>
      <c r="AR153" s="1110"/>
      <c r="AS153" s="1110"/>
      <c r="AT153" s="1110"/>
      <c r="AU153" s="1110"/>
      <c r="AV153" s="1110"/>
      <c r="AW153" s="1110"/>
      <c r="AX153" s="1110"/>
      <c r="AY153" s="1110"/>
      <c r="AZ153" s="1110"/>
      <c r="BA153" s="1110"/>
      <c r="BB153" s="1110"/>
      <c r="BC153" s="1110"/>
      <c r="BD153" s="1110"/>
      <c r="BE153" s="1110"/>
      <c r="BF153" s="1110"/>
    </row>
    <row r="154" spans="3:58" ht="15.75" x14ac:dyDescent="0.25">
      <c r="C154" s="977"/>
      <c r="D154" s="1110"/>
      <c r="E154" s="1110"/>
      <c r="F154" s="1110"/>
      <c r="G154" s="1110"/>
      <c r="H154" s="1110"/>
      <c r="I154" s="1110"/>
      <c r="J154" s="1110"/>
      <c r="K154" s="1110"/>
      <c r="L154" s="1137"/>
      <c r="M154" s="1110"/>
      <c r="N154" s="1110"/>
      <c r="O154" s="1110"/>
      <c r="P154" s="1110"/>
      <c r="Q154" s="1110"/>
      <c r="R154" s="1110"/>
      <c r="S154" s="1110"/>
      <c r="T154" s="1110"/>
      <c r="U154" s="1110"/>
      <c r="V154" s="1110"/>
      <c r="W154" s="1110"/>
      <c r="X154" s="1110"/>
      <c r="Y154" s="1110"/>
      <c r="Z154" s="1110"/>
      <c r="AA154" s="1110"/>
      <c r="AB154" s="1110"/>
      <c r="AC154" s="1110"/>
      <c r="AD154" s="1110"/>
      <c r="AE154" s="1110"/>
      <c r="AF154" s="1110"/>
      <c r="AG154" s="1110"/>
      <c r="AH154" s="1110"/>
      <c r="AI154" s="1110"/>
      <c r="AJ154" s="1110"/>
      <c r="AK154" s="1110"/>
      <c r="AL154" s="1110"/>
      <c r="AM154" s="1110"/>
      <c r="AN154" s="1110"/>
      <c r="AO154" s="1110"/>
      <c r="AP154" s="1110"/>
      <c r="AQ154" s="1110"/>
      <c r="AR154" s="1110"/>
      <c r="AS154" s="1110"/>
      <c r="AT154" s="1110"/>
      <c r="AU154" s="1110"/>
      <c r="AV154" s="1110"/>
      <c r="AW154" s="1110"/>
      <c r="AX154" s="1110"/>
      <c r="AY154" s="1110"/>
      <c r="AZ154" s="1110"/>
      <c r="BA154" s="1110"/>
      <c r="BB154" s="1110"/>
      <c r="BC154" s="1110"/>
      <c r="BD154" s="1110"/>
      <c r="BE154" s="1110"/>
      <c r="BF154" s="1110"/>
    </row>
    <row r="155" spans="3:58" ht="15.75" x14ac:dyDescent="0.25">
      <c r="C155" s="977"/>
      <c r="D155" s="1110"/>
      <c r="E155" s="1110"/>
      <c r="F155" s="1110"/>
      <c r="G155" s="1110"/>
      <c r="H155" s="1110"/>
      <c r="I155" s="1110"/>
      <c r="J155" s="1110"/>
      <c r="K155" s="1110"/>
      <c r="L155" s="1137"/>
      <c r="M155" s="1110"/>
      <c r="N155" s="1110"/>
      <c r="O155" s="1110"/>
      <c r="P155" s="1110"/>
      <c r="Q155" s="1110"/>
      <c r="R155" s="1110"/>
      <c r="S155" s="1110"/>
      <c r="T155" s="1110"/>
      <c r="U155" s="1110"/>
      <c r="V155" s="1110"/>
      <c r="W155" s="1110"/>
      <c r="X155" s="1110"/>
      <c r="Y155" s="1110"/>
      <c r="Z155" s="1110"/>
      <c r="AA155" s="1110"/>
      <c r="AB155" s="1110"/>
      <c r="AC155" s="1110"/>
      <c r="AD155" s="1110"/>
      <c r="AE155" s="1110"/>
      <c r="AF155" s="1110"/>
      <c r="AG155" s="1110"/>
      <c r="AH155" s="1110"/>
      <c r="AI155" s="1110"/>
      <c r="AJ155" s="1110"/>
      <c r="AK155" s="1110"/>
      <c r="AL155" s="1110"/>
      <c r="AM155" s="1110"/>
      <c r="AN155" s="1110"/>
      <c r="AO155" s="1110"/>
      <c r="AP155" s="1110"/>
      <c r="AQ155" s="1110"/>
      <c r="AR155" s="1110"/>
      <c r="AS155" s="1110"/>
      <c r="AT155" s="1110"/>
      <c r="AU155" s="1110"/>
      <c r="AV155" s="1110"/>
      <c r="AW155" s="1110"/>
      <c r="AX155" s="1110"/>
      <c r="AY155" s="1110"/>
      <c r="AZ155" s="1110"/>
      <c r="BA155" s="1110"/>
      <c r="BB155" s="1110"/>
      <c r="BC155" s="1110"/>
      <c r="BD155" s="1110"/>
      <c r="BE155" s="1110"/>
      <c r="BF155" s="1110"/>
    </row>
    <row r="156" spans="3:58" ht="15.75" x14ac:dyDescent="0.25">
      <c r="C156" s="977"/>
      <c r="D156" s="1110"/>
      <c r="E156" s="1110"/>
      <c r="F156" s="1110"/>
      <c r="G156" s="1110"/>
      <c r="H156" s="1110"/>
      <c r="I156" s="1110"/>
      <c r="J156" s="1110"/>
      <c r="K156" s="1110"/>
      <c r="L156" s="1137"/>
      <c r="M156" s="1110"/>
      <c r="N156" s="1110"/>
      <c r="O156" s="1110"/>
      <c r="P156" s="1110"/>
      <c r="Q156" s="1110"/>
      <c r="R156" s="1110"/>
      <c r="S156" s="1110"/>
      <c r="T156" s="1110"/>
      <c r="U156" s="1110"/>
      <c r="V156" s="1110"/>
      <c r="W156" s="1110"/>
      <c r="X156" s="1110"/>
      <c r="Y156" s="1110"/>
      <c r="Z156" s="1110"/>
      <c r="AA156" s="1110"/>
      <c r="AB156" s="1110"/>
      <c r="AC156" s="1110"/>
      <c r="AD156" s="1110"/>
      <c r="AE156" s="1110"/>
      <c r="AF156" s="1110"/>
      <c r="AG156" s="1110"/>
      <c r="AH156" s="1110"/>
      <c r="AI156" s="1110"/>
      <c r="AJ156" s="1110"/>
      <c r="AK156" s="1110"/>
      <c r="AL156" s="1110"/>
      <c r="AM156" s="1110"/>
      <c r="AN156" s="1110"/>
      <c r="AO156" s="1110"/>
      <c r="AP156" s="1110"/>
      <c r="AQ156" s="1110"/>
      <c r="AR156" s="1110"/>
      <c r="AS156" s="1110"/>
      <c r="AT156" s="1110"/>
      <c r="AU156" s="1110"/>
      <c r="AV156" s="1110"/>
      <c r="AW156" s="1110"/>
      <c r="AX156" s="1110"/>
      <c r="AY156" s="1110"/>
      <c r="AZ156" s="1110"/>
      <c r="BA156" s="1110"/>
      <c r="BB156" s="1110"/>
      <c r="BC156" s="1110"/>
      <c r="BD156" s="1110"/>
      <c r="BE156" s="1110"/>
      <c r="BF156" s="1110"/>
    </row>
    <row r="157" spans="3:58" ht="15.75" x14ac:dyDescent="0.25">
      <c r="C157" s="977"/>
      <c r="D157" s="1110"/>
      <c r="E157" s="1110"/>
      <c r="F157" s="1110"/>
      <c r="G157" s="1110"/>
      <c r="H157" s="1110"/>
      <c r="I157" s="1110"/>
      <c r="J157" s="1110"/>
      <c r="K157" s="1110"/>
      <c r="L157" s="1137"/>
      <c r="M157" s="1110"/>
      <c r="N157" s="1110"/>
      <c r="O157" s="1110"/>
      <c r="P157" s="1110"/>
      <c r="Q157" s="1110"/>
      <c r="R157" s="1110"/>
      <c r="S157" s="1110"/>
      <c r="T157" s="1110"/>
      <c r="U157" s="1110"/>
      <c r="V157" s="1110"/>
      <c r="W157" s="1110"/>
      <c r="X157" s="1110"/>
      <c r="Y157" s="1110"/>
      <c r="Z157" s="1110"/>
      <c r="AA157" s="1110"/>
      <c r="AB157" s="1110"/>
      <c r="AC157" s="1110"/>
      <c r="AD157" s="1110"/>
      <c r="AE157" s="1110"/>
      <c r="AF157" s="1110"/>
      <c r="AG157" s="1110"/>
      <c r="AH157" s="1110"/>
      <c r="AI157" s="1110"/>
      <c r="AJ157" s="1110"/>
      <c r="AK157" s="1110"/>
      <c r="AL157" s="1110"/>
      <c r="AM157" s="1110"/>
      <c r="AN157" s="1110"/>
      <c r="AO157" s="1110"/>
      <c r="AP157" s="1110"/>
      <c r="AQ157" s="1110"/>
      <c r="AR157" s="1110"/>
      <c r="AS157" s="1110"/>
      <c r="AT157" s="1110"/>
      <c r="AU157" s="1110"/>
      <c r="AV157" s="1110"/>
      <c r="AW157" s="1110"/>
      <c r="AX157" s="1110"/>
      <c r="AY157" s="1110"/>
      <c r="AZ157" s="1110"/>
      <c r="BA157" s="1110"/>
      <c r="BB157" s="1110"/>
      <c r="BC157" s="1110"/>
      <c r="BD157" s="1110"/>
      <c r="BE157" s="1110"/>
      <c r="BF157" s="1110"/>
    </row>
    <row r="158" spans="3:58" ht="15.75" x14ac:dyDescent="0.25">
      <c r="C158" s="977"/>
      <c r="D158" s="1110"/>
      <c r="E158" s="1110"/>
      <c r="F158" s="1110"/>
      <c r="G158" s="1110"/>
      <c r="H158" s="1110"/>
      <c r="I158" s="1110"/>
      <c r="J158" s="1110"/>
      <c r="K158" s="1110"/>
      <c r="L158" s="1137"/>
      <c r="M158" s="1110"/>
      <c r="N158" s="1110"/>
      <c r="O158" s="1110"/>
      <c r="P158" s="1110"/>
      <c r="Q158" s="1110"/>
      <c r="R158" s="1110"/>
      <c r="S158" s="1110"/>
      <c r="T158" s="1110"/>
      <c r="U158" s="1110"/>
      <c r="V158" s="1110"/>
      <c r="W158" s="1110"/>
      <c r="X158" s="1110"/>
      <c r="Y158" s="1110"/>
      <c r="Z158" s="1110"/>
      <c r="AA158" s="1110"/>
      <c r="AB158" s="1110"/>
      <c r="AC158" s="1110"/>
      <c r="AD158" s="1110"/>
      <c r="AE158" s="1110"/>
      <c r="AF158" s="1110"/>
      <c r="AG158" s="1110"/>
      <c r="AH158" s="1110"/>
      <c r="AI158" s="1110"/>
      <c r="AJ158" s="1110"/>
      <c r="AK158" s="1110"/>
      <c r="AL158" s="1110"/>
      <c r="AM158" s="1110"/>
      <c r="AN158" s="1110"/>
      <c r="AO158" s="1110"/>
      <c r="AP158" s="1110"/>
      <c r="AQ158" s="1110"/>
      <c r="AR158" s="1110"/>
      <c r="AS158" s="1110"/>
      <c r="AT158" s="1110"/>
      <c r="AU158" s="1110"/>
      <c r="AV158" s="1110"/>
      <c r="AW158" s="1110"/>
      <c r="AX158" s="1110"/>
      <c r="AY158" s="1110"/>
      <c r="AZ158" s="1110"/>
      <c r="BA158" s="1110"/>
      <c r="BB158" s="1110"/>
      <c r="BC158" s="1110"/>
      <c r="BD158" s="1110"/>
      <c r="BE158" s="1110"/>
      <c r="BF158" s="1110"/>
    </row>
    <row r="159" spans="3:58" ht="15.75" x14ac:dyDescent="0.25">
      <c r="C159" s="977"/>
      <c r="D159" s="1110"/>
      <c r="E159" s="1110"/>
      <c r="F159" s="1110"/>
      <c r="G159" s="1110"/>
      <c r="H159" s="1110"/>
      <c r="I159" s="1110"/>
      <c r="J159" s="1110"/>
      <c r="K159" s="1110"/>
      <c r="L159" s="1137"/>
      <c r="M159" s="1110"/>
      <c r="N159" s="1110"/>
      <c r="O159" s="1110"/>
      <c r="P159" s="1110"/>
      <c r="Q159" s="1110"/>
      <c r="R159" s="1110"/>
      <c r="S159" s="1110"/>
      <c r="T159" s="1110"/>
      <c r="U159" s="1110"/>
      <c r="V159" s="1110"/>
      <c r="W159" s="1110"/>
      <c r="X159" s="1110"/>
      <c r="Y159" s="1110"/>
      <c r="Z159" s="1110"/>
      <c r="AA159" s="1110"/>
      <c r="AB159" s="1110"/>
      <c r="AC159" s="1110"/>
      <c r="AD159" s="1110"/>
      <c r="AE159" s="1110"/>
      <c r="AF159" s="1110"/>
      <c r="AG159" s="1110"/>
      <c r="AH159" s="1110"/>
      <c r="AI159" s="1110"/>
      <c r="AJ159" s="1110"/>
      <c r="AK159" s="1110"/>
      <c r="AL159" s="1110"/>
      <c r="AM159" s="1110"/>
      <c r="AN159" s="1110"/>
      <c r="AO159" s="1110"/>
      <c r="AP159" s="1110"/>
      <c r="AQ159" s="1110"/>
      <c r="AR159" s="1110"/>
      <c r="AS159" s="1110"/>
      <c r="AT159" s="1110"/>
      <c r="AU159" s="1110"/>
      <c r="AV159" s="1110"/>
      <c r="AW159" s="1110"/>
      <c r="AX159" s="1110"/>
      <c r="AY159" s="1110"/>
      <c r="AZ159" s="1110"/>
      <c r="BA159" s="1110"/>
      <c r="BB159" s="1110"/>
      <c r="BC159" s="1110"/>
      <c r="BD159" s="1110"/>
      <c r="BE159" s="1110"/>
      <c r="BF159" s="1110"/>
    </row>
    <row r="160" spans="3:58" ht="15.75" x14ac:dyDescent="0.25">
      <c r="C160" s="977"/>
      <c r="D160" s="1110"/>
      <c r="E160" s="1110"/>
      <c r="F160" s="1110"/>
      <c r="G160" s="1110"/>
      <c r="H160" s="1110"/>
      <c r="I160" s="1110"/>
      <c r="J160" s="1110"/>
      <c r="K160" s="1110"/>
      <c r="L160" s="1137"/>
      <c r="M160" s="1110"/>
      <c r="N160" s="1110"/>
      <c r="O160" s="1110"/>
      <c r="P160" s="1110"/>
      <c r="Q160" s="1110"/>
      <c r="R160" s="1110"/>
      <c r="S160" s="1110"/>
      <c r="T160" s="1110"/>
      <c r="U160" s="1110"/>
      <c r="V160" s="1110"/>
      <c r="W160" s="1110"/>
      <c r="X160" s="1110"/>
      <c r="Y160" s="1110"/>
      <c r="Z160" s="1110"/>
      <c r="AA160" s="1110"/>
      <c r="AB160" s="1110"/>
      <c r="AC160" s="1110"/>
      <c r="AD160" s="1110"/>
      <c r="AE160" s="1110"/>
      <c r="AF160" s="1110"/>
      <c r="AG160" s="1110"/>
      <c r="AH160" s="1110"/>
      <c r="AI160" s="1110"/>
      <c r="AJ160" s="1110"/>
      <c r="AK160" s="1110"/>
      <c r="AL160" s="1110"/>
      <c r="AM160" s="1110"/>
      <c r="AN160" s="1110"/>
      <c r="AO160" s="1110"/>
      <c r="AP160" s="1110"/>
      <c r="AQ160" s="1110"/>
      <c r="AR160" s="1110"/>
      <c r="AS160" s="1110"/>
      <c r="AT160" s="1110"/>
      <c r="AU160" s="1110"/>
      <c r="AV160" s="1110"/>
      <c r="AW160" s="1110"/>
      <c r="AX160" s="1110"/>
      <c r="AY160" s="1110"/>
      <c r="AZ160" s="1110"/>
      <c r="BA160" s="1110"/>
      <c r="BB160" s="1110"/>
      <c r="BC160" s="1110"/>
      <c r="BD160" s="1110"/>
      <c r="BE160" s="1110"/>
      <c r="BF160" s="1110"/>
    </row>
    <row r="161" spans="3:58" ht="15.75" x14ac:dyDescent="0.25">
      <c r="C161" s="977"/>
      <c r="D161" s="1110"/>
      <c r="E161" s="1110"/>
      <c r="F161" s="1110"/>
      <c r="G161" s="1110"/>
      <c r="H161" s="1110"/>
      <c r="I161" s="1110"/>
      <c r="J161" s="1110"/>
      <c r="K161" s="1110"/>
      <c r="L161" s="1137"/>
      <c r="M161" s="1110"/>
      <c r="N161" s="1110"/>
      <c r="O161" s="1110"/>
      <c r="P161" s="1110"/>
      <c r="Q161" s="1110"/>
      <c r="R161" s="1110"/>
      <c r="S161" s="1110"/>
      <c r="T161" s="1110"/>
      <c r="U161" s="1110"/>
      <c r="V161" s="1110"/>
      <c r="W161" s="1110"/>
      <c r="X161" s="1110"/>
      <c r="Y161" s="1110"/>
      <c r="Z161" s="1110"/>
      <c r="AA161" s="1110"/>
      <c r="AB161" s="1110"/>
      <c r="AC161" s="1110"/>
      <c r="AD161" s="1110"/>
      <c r="AE161" s="1110"/>
      <c r="AF161" s="1110"/>
      <c r="AG161" s="1110"/>
      <c r="AH161" s="1110"/>
      <c r="AI161" s="1110"/>
      <c r="AJ161" s="1110"/>
      <c r="AK161" s="1110"/>
      <c r="AL161" s="1110"/>
      <c r="AM161" s="1110"/>
      <c r="AN161" s="1110"/>
      <c r="AO161" s="1110"/>
      <c r="AP161" s="1110"/>
      <c r="AQ161" s="1110"/>
      <c r="AR161" s="1110"/>
      <c r="AS161" s="1110"/>
      <c r="AT161" s="1110"/>
      <c r="AU161" s="1110"/>
      <c r="AV161" s="1110"/>
      <c r="AW161" s="1110"/>
      <c r="AX161" s="1110"/>
      <c r="AY161" s="1110"/>
      <c r="AZ161" s="1110"/>
      <c r="BA161" s="1110"/>
      <c r="BB161" s="1110"/>
      <c r="BC161" s="1110"/>
      <c r="BD161" s="1110"/>
      <c r="BE161" s="1110"/>
      <c r="BF161" s="1110"/>
    </row>
    <row r="162" spans="3:58" ht="15.75" x14ac:dyDescent="0.25">
      <c r="C162" s="977"/>
      <c r="D162" s="1110"/>
      <c r="E162" s="1110"/>
      <c r="F162" s="1110"/>
      <c r="G162" s="1110"/>
      <c r="H162" s="1110"/>
      <c r="I162" s="1110"/>
      <c r="J162" s="1110"/>
      <c r="K162" s="1110"/>
      <c r="L162" s="1137"/>
      <c r="M162" s="1110"/>
      <c r="N162" s="1110"/>
      <c r="O162" s="1110"/>
      <c r="P162" s="1110"/>
      <c r="Q162" s="1110"/>
      <c r="R162" s="1110"/>
      <c r="S162" s="1110"/>
      <c r="T162" s="1110"/>
      <c r="U162" s="1110"/>
      <c r="V162" s="1110"/>
      <c r="W162" s="1110"/>
      <c r="X162" s="1110"/>
      <c r="Y162" s="1110"/>
      <c r="Z162" s="1110"/>
      <c r="AA162" s="1110"/>
      <c r="AB162" s="1110"/>
      <c r="AC162" s="1110"/>
      <c r="AD162" s="1110"/>
      <c r="AE162" s="1110"/>
      <c r="AF162" s="1110"/>
      <c r="AG162" s="1110"/>
      <c r="AH162" s="1110"/>
      <c r="AI162" s="1110"/>
      <c r="AJ162" s="1110"/>
      <c r="AK162" s="1110"/>
      <c r="AL162" s="1110"/>
      <c r="AM162" s="1110"/>
      <c r="AN162" s="1110"/>
      <c r="AO162" s="1110"/>
      <c r="AP162" s="1110"/>
      <c r="AQ162" s="1110"/>
      <c r="AR162" s="1110"/>
      <c r="AS162" s="1110"/>
      <c r="AT162" s="1110"/>
      <c r="AU162" s="1110"/>
      <c r="AV162" s="1110"/>
      <c r="AW162" s="1110"/>
      <c r="AX162" s="1110"/>
      <c r="AY162" s="1110"/>
      <c r="AZ162" s="1110"/>
      <c r="BA162" s="1110"/>
      <c r="BB162" s="1110"/>
      <c r="BC162" s="1110"/>
      <c r="BD162" s="1110"/>
      <c r="BE162" s="1110"/>
      <c r="BF162" s="1110"/>
    </row>
    <row r="163" spans="3:58" ht="15.75" x14ac:dyDescent="0.25">
      <c r="C163" s="977"/>
      <c r="D163" s="1110"/>
      <c r="E163" s="1110"/>
      <c r="F163" s="1110"/>
      <c r="G163" s="1110"/>
      <c r="H163" s="1110"/>
      <c r="I163" s="1110"/>
      <c r="J163" s="1110"/>
      <c r="K163" s="1110"/>
      <c r="L163" s="1137"/>
      <c r="M163" s="1110"/>
      <c r="N163" s="1110"/>
      <c r="O163" s="1110"/>
      <c r="P163" s="1110"/>
      <c r="Q163" s="1110"/>
      <c r="R163" s="1110"/>
      <c r="S163" s="1110"/>
      <c r="T163" s="1110"/>
      <c r="U163" s="1110"/>
      <c r="V163" s="1110"/>
      <c r="W163" s="1110"/>
      <c r="X163" s="1110"/>
      <c r="Y163" s="1110"/>
      <c r="Z163" s="1110"/>
      <c r="AA163" s="1110"/>
      <c r="AB163" s="1110"/>
      <c r="AC163" s="1110"/>
      <c r="AD163" s="1110"/>
      <c r="AE163" s="1110"/>
      <c r="AF163" s="1110"/>
      <c r="AG163" s="1110"/>
      <c r="AH163" s="1110"/>
      <c r="AI163" s="1110"/>
      <c r="AJ163" s="1110"/>
      <c r="AK163" s="1110"/>
      <c r="AL163" s="1110"/>
      <c r="AM163" s="1110"/>
      <c r="AN163" s="1110"/>
      <c r="AO163" s="1110"/>
      <c r="AP163" s="1110"/>
      <c r="AQ163" s="1110"/>
      <c r="AR163" s="1110"/>
      <c r="AS163" s="1110"/>
      <c r="AT163" s="1110"/>
      <c r="AU163" s="1110"/>
      <c r="AV163" s="1110"/>
      <c r="AW163" s="1110"/>
      <c r="AX163" s="1110"/>
      <c r="AY163" s="1110"/>
      <c r="AZ163" s="1110"/>
      <c r="BA163" s="1110"/>
      <c r="BB163" s="1110"/>
      <c r="BC163" s="1110"/>
      <c r="BD163" s="1110"/>
      <c r="BE163" s="1110"/>
      <c r="BF163" s="1110"/>
    </row>
    <row r="164" spans="3:58" ht="15.75" x14ac:dyDescent="0.25">
      <c r="C164" s="977"/>
      <c r="D164" s="1110"/>
      <c r="E164" s="1110"/>
      <c r="F164" s="1110"/>
      <c r="G164" s="1110"/>
      <c r="H164" s="1110"/>
      <c r="I164" s="1110"/>
      <c r="J164" s="1110"/>
      <c r="K164" s="1110"/>
      <c r="L164" s="1137"/>
      <c r="M164" s="1110"/>
      <c r="N164" s="1110"/>
      <c r="O164" s="1110"/>
      <c r="P164" s="1110"/>
      <c r="Q164" s="1110"/>
      <c r="R164" s="1110"/>
      <c r="S164" s="1110"/>
      <c r="T164" s="1110"/>
      <c r="U164" s="1110"/>
      <c r="V164" s="1110"/>
      <c r="W164" s="1110"/>
      <c r="X164" s="1110"/>
      <c r="Y164" s="1110"/>
      <c r="Z164" s="1110"/>
      <c r="AA164" s="1110"/>
      <c r="AB164" s="1110"/>
      <c r="AC164" s="1110"/>
      <c r="AD164" s="1110"/>
      <c r="AE164" s="1110"/>
      <c r="AF164" s="1110"/>
      <c r="AG164" s="1110"/>
      <c r="AH164" s="1110"/>
      <c r="AI164" s="1110"/>
      <c r="AJ164" s="1110"/>
      <c r="AK164" s="1110"/>
      <c r="AL164" s="1110"/>
      <c r="AM164" s="1110"/>
      <c r="AN164" s="1110"/>
      <c r="AO164" s="1110"/>
      <c r="AP164" s="1110"/>
      <c r="AQ164" s="1110"/>
      <c r="AR164" s="1110"/>
      <c r="AS164" s="1110"/>
      <c r="AT164" s="1110"/>
      <c r="AU164" s="1110"/>
      <c r="AV164" s="1110"/>
      <c r="AW164" s="1110"/>
      <c r="AX164" s="1110"/>
      <c r="AY164" s="1110"/>
      <c r="AZ164" s="1110"/>
      <c r="BA164" s="1110"/>
      <c r="BB164" s="1110"/>
      <c r="BC164" s="1110"/>
      <c r="BD164" s="1110"/>
      <c r="BE164" s="1110"/>
      <c r="BF164" s="1110"/>
    </row>
    <row r="165" spans="3:58" ht="15.75" x14ac:dyDescent="0.25">
      <c r="C165" s="977"/>
      <c r="D165" s="1110"/>
      <c r="E165" s="1110"/>
      <c r="F165" s="1110"/>
      <c r="G165" s="1110"/>
      <c r="H165" s="1110"/>
      <c r="I165" s="1110"/>
      <c r="J165" s="1110"/>
      <c r="K165" s="1110"/>
      <c r="L165" s="1137"/>
      <c r="M165" s="1110"/>
      <c r="N165" s="1110"/>
      <c r="O165" s="1110"/>
      <c r="P165" s="1110"/>
      <c r="Q165" s="1110"/>
      <c r="R165" s="1110"/>
      <c r="S165" s="1110"/>
      <c r="T165" s="1110"/>
      <c r="U165" s="1110"/>
      <c r="V165" s="1110"/>
      <c r="W165" s="1110"/>
      <c r="X165" s="1110"/>
      <c r="Y165" s="1110"/>
      <c r="Z165" s="1110"/>
      <c r="AA165" s="1110"/>
      <c r="AB165" s="1110"/>
      <c r="AC165" s="1110"/>
      <c r="AD165" s="1110"/>
      <c r="AE165" s="1110"/>
      <c r="AF165" s="1110"/>
      <c r="AG165" s="1110"/>
      <c r="AH165" s="1110"/>
      <c r="AI165" s="1110"/>
      <c r="AJ165" s="1110"/>
      <c r="AK165" s="1110"/>
      <c r="AL165" s="1110"/>
      <c r="AM165" s="1110"/>
      <c r="AN165" s="1110"/>
      <c r="AO165" s="1110"/>
      <c r="AP165" s="1110"/>
      <c r="AQ165" s="1110"/>
      <c r="AR165" s="1110"/>
      <c r="AS165" s="1110"/>
      <c r="AT165" s="1110"/>
      <c r="AU165" s="1110"/>
      <c r="AV165" s="1110"/>
      <c r="AW165" s="1110"/>
      <c r="AX165" s="1110"/>
      <c r="AY165" s="1110"/>
      <c r="AZ165" s="1110"/>
      <c r="BA165" s="1110"/>
      <c r="BB165" s="1110"/>
      <c r="BC165" s="1110"/>
      <c r="BD165" s="1110"/>
      <c r="BE165" s="1110"/>
      <c r="BF165" s="1110"/>
    </row>
    <row r="166" spans="3:58" ht="15.75" x14ac:dyDescent="0.25">
      <c r="C166" s="977"/>
      <c r="D166" s="1110"/>
      <c r="E166" s="1110"/>
      <c r="F166" s="1110"/>
      <c r="G166" s="1110"/>
      <c r="H166" s="1110"/>
      <c r="I166" s="1110"/>
      <c r="J166" s="1110"/>
      <c r="K166" s="1110"/>
      <c r="L166" s="1137"/>
      <c r="M166" s="1110"/>
      <c r="N166" s="1110"/>
      <c r="O166" s="1110"/>
      <c r="P166" s="1110"/>
      <c r="Q166" s="1110"/>
      <c r="R166" s="1110"/>
      <c r="S166" s="1110"/>
      <c r="T166" s="1110"/>
      <c r="U166" s="1110"/>
      <c r="V166" s="1110"/>
      <c r="W166" s="1110"/>
      <c r="X166" s="1110"/>
      <c r="Y166" s="1110"/>
      <c r="Z166" s="1110"/>
      <c r="AA166" s="1110"/>
      <c r="AB166" s="1110"/>
      <c r="AC166" s="1110"/>
      <c r="AD166" s="1110"/>
      <c r="AE166" s="1110"/>
      <c r="AF166" s="1110"/>
      <c r="AG166" s="1110"/>
      <c r="AH166" s="1110"/>
      <c r="AI166" s="1110"/>
      <c r="AJ166" s="1110"/>
      <c r="AK166" s="1110"/>
      <c r="AL166" s="1110"/>
      <c r="AM166" s="1110"/>
      <c r="AN166" s="1110"/>
      <c r="AO166" s="1110"/>
      <c r="AP166" s="1110"/>
      <c r="AQ166" s="1110"/>
      <c r="AR166" s="1110"/>
      <c r="AS166" s="1110"/>
      <c r="AT166" s="1110"/>
      <c r="AU166" s="1110"/>
      <c r="AV166" s="1110"/>
      <c r="AW166" s="1110"/>
      <c r="AX166" s="1110"/>
      <c r="AY166" s="1110"/>
      <c r="AZ166" s="1110"/>
      <c r="BA166" s="1110"/>
      <c r="BB166" s="1110"/>
      <c r="BC166" s="1110"/>
      <c r="BD166" s="1110"/>
      <c r="BE166" s="1110"/>
      <c r="BF166" s="1110"/>
    </row>
    <row r="167" spans="3:58" ht="15.75" x14ac:dyDescent="0.25">
      <c r="C167" s="977"/>
      <c r="D167" s="1110"/>
      <c r="E167" s="1110"/>
      <c r="F167" s="1110"/>
      <c r="G167" s="1110"/>
      <c r="H167" s="1110"/>
      <c r="I167" s="1110"/>
      <c r="J167" s="1110"/>
      <c r="K167" s="1110"/>
      <c r="L167" s="1137"/>
      <c r="M167" s="1110"/>
      <c r="N167" s="1110"/>
      <c r="O167" s="1110"/>
      <c r="P167" s="1110"/>
      <c r="Q167" s="1110"/>
      <c r="R167" s="1110"/>
      <c r="S167" s="1110"/>
      <c r="T167" s="1110"/>
      <c r="U167" s="1110"/>
      <c r="V167" s="1110"/>
      <c r="W167" s="1110"/>
      <c r="X167" s="1110"/>
      <c r="Y167" s="1110"/>
      <c r="Z167" s="1110"/>
      <c r="AA167" s="1110"/>
      <c r="AB167" s="1110"/>
      <c r="AC167" s="1110"/>
      <c r="AD167" s="1110"/>
      <c r="AE167" s="1110"/>
      <c r="AF167" s="1110"/>
      <c r="AG167" s="1110"/>
      <c r="AH167" s="1110"/>
      <c r="AI167" s="1110"/>
      <c r="AJ167" s="1110"/>
      <c r="AK167" s="1110"/>
      <c r="AL167" s="1110"/>
      <c r="AM167" s="1110"/>
      <c r="AN167" s="1110"/>
      <c r="AO167" s="1110"/>
      <c r="AP167" s="1110"/>
      <c r="AQ167" s="1110"/>
      <c r="AR167" s="1110"/>
      <c r="AS167" s="1110"/>
      <c r="AT167" s="1110"/>
      <c r="AU167" s="1110"/>
      <c r="AV167" s="1110"/>
      <c r="AW167" s="1110"/>
      <c r="AX167" s="1110"/>
      <c r="AY167" s="1110"/>
      <c r="AZ167" s="1110"/>
      <c r="BA167" s="1110"/>
      <c r="BB167" s="1110"/>
      <c r="BC167" s="1110"/>
      <c r="BD167" s="1110"/>
      <c r="BE167" s="1110"/>
      <c r="BF167" s="1110"/>
    </row>
    <row r="168" spans="3:58" ht="15.75" x14ac:dyDescent="0.25">
      <c r="C168" s="977"/>
      <c r="D168" s="1110"/>
      <c r="E168" s="1110"/>
      <c r="F168" s="1110"/>
      <c r="G168" s="1110"/>
      <c r="H168" s="1110"/>
      <c r="I168" s="1110"/>
      <c r="J168" s="1110"/>
      <c r="K168" s="1110"/>
      <c r="L168" s="1137"/>
      <c r="M168" s="1110"/>
      <c r="N168" s="1110"/>
      <c r="O168" s="1110"/>
      <c r="P168" s="1110"/>
      <c r="Q168" s="1110"/>
      <c r="R168" s="1110"/>
      <c r="S168" s="1110"/>
      <c r="T168" s="1110"/>
      <c r="U168" s="1110"/>
      <c r="V168" s="1110"/>
      <c r="W168" s="1110"/>
      <c r="X168" s="1110"/>
      <c r="Y168" s="1110"/>
      <c r="Z168" s="1110"/>
      <c r="AA168" s="1110"/>
      <c r="AB168" s="1110"/>
      <c r="AC168" s="1110"/>
      <c r="AD168" s="1110"/>
      <c r="AE168" s="1110"/>
      <c r="AF168" s="1110"/>
      <c r="AG168" s="1110"/>
      <c r="AH168" s="1110"/>
      <c r="AI168" s="1110"/>
      <c r="AJ168" s="1110"/>
      <c r="AK168" s="1110"/>
      <c r="AL168" s="1110"/>
      <c r="AM168" s="1110"/>
      <c r="AN168" s="1110"/>
      <c r="AO168" s="1110"/>
      <c r="AP168" s="1110"/>
      <c r="AQ168" s="1110"/>
      <c r="AR168" s="1110"/>
      <c r="AS168" s="1110"/>
      <c r="AT168" s="1110"/>
      <c r="AU168" s="1110"/>
      <c r="AV168" s="1110"/>
      <c r="AW168" s="1110"/>
      <c r="AX168" s="1110"/>
      <c r="AY168" s="1110"/>
      <c r="AZ168" s="1110"/>
      <c r="BA168" s="1110"/>
      <c r="BB168" s="1110"/>
      <c r="BC168" s="1110"/>
      <c r="BD168" s="1110"/>
      <c r="BE168" s="1110"/>
      <c r="BF168" s="1110"/>
    </row>
    <row r="169" spans="3:58" ht="15.75" x14ac:dyDescent="0.25">
      <c r="C169" s="977"/>
      <c r="D169" s="1110"/>
      <c r="E169" s="1110"/>
      <c r="F169" s="1110"/>
      <c r="G169" s="1110"/>
      <c r="H169" s="1110"/>
      <c r="I169" s="1110"/>
      <c r="J169" s="1110"/>
      <c r="K169" s="1110"/>
      <c r="L169" s="1137"/>
      <c r="M169" s="1110"/>
      <c r="N169" s="1110"/>
      <c r="O169" s="1110"/>
      <c r="P169" s="1110"/>
      <c r="Q169" s="1110"/>
      <c r="R169" s="1110"/>
      <c r="S169" s="1110"/>
      <c r="T169" s="1110"/>
      <c r="U169" s="1110"/>
      <c r="V169" s="1110"/>
      <c r="W169" s="1110"/>
      <c r="X169" s="1110"/>
      <c r="Y169" s="1110"/>
      <c r="Z169" s="1110"/>
      <c r="AA169" s="1110"/>
      <c r="AB169" s="1110"/>
      <c r="AC169" s="1110"/>
      <c r="AD169" s="1110"/>
      <c r="AE169" s="1110"/>
      <c r="AF169" s="1110"/>
      <c r="AG169" s="1110"/>
      <c r="AH169" s="1110"/>
      <c r="AI169" s="1110"/>
      <c r="AJ169" s="1110"/>
      <c r="AK169" s="1110"/>
      <c r="AL169" s="1110"/>
      <c r="AM169" s="1110"/>
      <c r="AN169" s="1110"/>
      <c r="AO169" s="1110"/>
      <c r="AP169" s="1110"/>
      <c r="AQ169" s="1110"/>
      <c r="AR169" s="1110"/>
      <c r="AS169" s="1110"/>
      <c r="AT169" s="1110"/>
      <c r="AU169" s="1110"/>
      <c r="AV169" s="1110"/>
      <c r="AW169" s="1110"/>
      <c r="AX169" s="1110"/>
      <c r="AY169" s="1110"/>
      <c r="AZ169" s="1110"/>
      <c r="BA169" s="1110"/>
      <c r="BB169" s="1110"/>
      <c r="BC169" s="1110"/>
      <c r="BD169" s="1110"/>
      <c r="BE169" s="1110"/>
      <c r="BF169" s="1110"/>
    </row>
    <row r="170" spans="3:58" ht="15.75" x14ac:dyDescent="0.25">
      <c r="C170" s="977"/>
      <c r="D170" s="1110"/>
      <c r="E170" s="1110"/>
      <c r="F170" s="1110"/>
      <c r="G170" s="1110"/>
      <c r="H170" s="1110"/>
      <c r="I170" s="1110"/>
      <c r="J170" s="1110"/>
      <c r="K170" s="1110"/>
      <c r="L170" s="1137"/>
      <c r="M170" s="1110"/>
      <c r="N170" s="1110"/>
      <c r="O170" s="1110"/>
      <c r="P170" s="1110"/>
      <c r="Q170" s="1110"/>
      <c r="R170" s="1110"/>
      <c r="S170" s="1110"/>
      <c r="T170" s="1110"/>
      <c r="U170" s="1110"/>
      <c r="V170" s="1110"/>
      <c r="W170" s="1110"/>
      <c r="X170" s="1110"/>
      <c r="Y170" s="1110"/>
      <c r="Z170" s="1110"/>
      <c r="AA170" s="1110"/>
      <c r="AB170" s="1110"/>
      <c r="AC170" s="1110"/>
      <c r="AD170" s="1110"/>
      <c r="AE170" s="1110"/>
      <c r="AF170" s="1110"/>
      <c r="AG170" s="1110"/>
      <c r="AH170" s="1110"/>
      <c r="AI170" s="1110"/>
      <c r="AJ170" s="1110"/>
      <c r="AK170" s="1110"/>
      <c r="AL170" s="1110"/>
      <c r="AM170" s="1110"/>
      <c r="AN170" s="1110"/>
      <c r="AO170" s="1110"/>
      <c r="AP170" s="1110"/>
      <c r="AQ170" s="1110"/>
      <c r="AR170" s="1110"/>
      <c r="AS170" s="1110"/>
      <c r="AT170" s="1110"/>
      <c r="AU170" s="1110"/>
      <c r="AV170" s="1110"/>
      <c r="AW170" s="1110"/>
      <c r="AX170" s="1110"/>
      <c r="AY170" s="1110"/>
      <c r="AZ170" s="1110"/>
      <c r="BA170" s="1110"/>
      <c r="BB170" s="1110"/>
      <c r="BC170" s="1110"/>
      <c r="BD170" s="1110"/>
      <c r="BE170" s="1110"/>
      <c r="BF170" s="1110"/>
    </row>
    <row r="171" spans="3:58" ht="15.75" x14ac:dyDescent="0.25">
      <c r="C171" s="977"/>
      <c r="D171" s="1110"/>
      <c r="E171" s="1110"/>
      <c r="F171" s="1110"/>
      <c r="G171" s="1110"/>
      <c r="H171" s="1110"/>
      <c r="I171" s="1110"/>
      <c r="J171" s="1110"/>
      <c r="K171" s="1110"/>
      <c r="L171" s="1137"/>
      <c r="M171" s="1110"/>
      <c r="N171" s="1110"/>
      <c r="O171" s="1110"/>
      <c r="P171" s="1110"/>
      <c r="Q171" s="1110"/>
      <c r="R171" s="1110"/>
      <c r="S171" s="1110"/>
      <c r="T171" s="1110"/>
      <c r="U171" s="1110"/>
      <c r="V171" s="1110"/>
      <c r="W171" s="1110"/>
      <c r="X171" s="1110"/>
      <c r="Y171" s="1110"/>
      <c r="Z171" s="1110"/>
      <c r="AA171" s="1110"/>
      <c r="AB171" s="1110"/>
      <c r="AC171" s="1110"/>
      <c r="AD171" s="1110"/>
      <c r="AE171" s="1110"/>
      <c r="AF171" s="1110"/>
      <c r="AG171" s="1110"/>
      <c r="AH171" s="1110"/>
      <c r="AI171" s="1110"/>
      <c r="AJ171" s="1110"/>
      <c r="AK171" s="1110"/>
      <c r="AL171" s="1110"/>
      <c r="AM171" s="1110"/>
      <c r="AN171" s="1110"/>
      <c r="AO171" s="1110"/>
      <c r="AP171" s="1110"/>
      <c r="AQ171" s="1110"/>
      <c r="AR171" s="1110"/>
      <c r="AS171" s="1110"/>
      <c r="AT171" s="1110"/>
      <c r="AU171" s="1110"/>
      <c r="AV171" s="1110"/>
      <c r="AW171" s="1110"/>
      <c r="AX171" s="1110"/>
      <c r="AY171" s="1110"/>
      <c r="AZ171" s="1110"/>
      <c r="BA171" s="1110"/>
      <c r="BB171" s="1110"/>
      <c r="BC171" s="1110"/>
      <c r="BD171" s="1110"/>
      <c r="BE171" s="1110"/>
      <c r="BF171" s="1110"/>
    </row>
    <row r="172" spans="3:58" ht="15.75" x14ac:dyDescent="0.25">
      <c r="C172" s="977"/>
      <c r="D172" s="1110"/>
      <c r="E172" s="1110"/>
      <c r="F172" s="1110"/>
      <c r="G172" s="1110"/>
      <c r="H172" s="1110"/>
      <c r="I172" s="1110"/>
      <c r="J172" s="1110"/>
      <c r="K172" s="1110"/>
      <c r="L172" s="1137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0"/>
      <c r="AD172" s="1110"/>
      <c r="AE172" s="1110"/>
      <c r="AF172" s="1110"/>
      <c r="AG172" s="1110"/>
      <c r="AH172" s="1110"/>
      <c r="AI172" s="1110"/>
      <c r="AJ172" s="1110"/>
      <c r="AK172" s="1110"/>
      <c r="AL172" s="1110"/>
      <c r="AM172" s="1110"/>
      <c r="AN172" s="1110"/>
      <c r="AO172" s="1110"/>
      <c r="AP172" s="1110"/>
      <c r="AQ172" s="1110"/>
      <c r="AR172" s="1110"/>
      <c r="AS172" s="1110"/>
      <c r="AT172" s="1110"/>
      <c r="AU172" s="1110"/>
      <c r="AV172" s="1110"/>
      <c r="AW172" s="1110"/>
      <c r="AX172" s="1110"/>
      <c r="AY172" s="1110"/>
      <c r="AZ172" s="1110"/>
      <c r="BA172" s="1110"/>
      <c r="BB172" s="1110"/>
      <c r="BC172" s="1110"/>
      <c r="BD172" s="1110"/>
      <c r="BE172" s="1110"/>
      <c r="BF172" s="1110"/>
    </row>
    <row r="173" spans="3:58" ht="15.75" x14ac:dyDescent="0.25">
      <c r="C173" s="977"/>
      <c r="D173" s="1110"/>
      <c r="E173" s="1110"/>
      <c r="F173" s="1110"/>
      <c r="G173" s="1110"/>
      <c r="H173" s="1110"/>
      <c r="I173" s="1110"/>
      <c r="J173" s="1110"/>
      <c r="K173" s="1110"/>
      <c r="L173" s="1137"/>
      <c r="M173" s="1110"/>
      <c r="N173" s="1110"/>
      <c r="O173" s="1110"/>
      <c r="P173" s="1110"/>
      <c r="Q173" s="1110"/>
      <c r="R173" s="1110"/>
      <c r="S173" s="1110"/>
      <c r="T173" s="1110"/>
      <c r="U173" s="1110"/>
      <c r="V173" s="1110"/>
      <c r="W173" s="1110"/>
      <c r="X173" s="1110"/>
      <c r="Y173" s="1110"/>
      <c r="Z173" s="1110"/>
      <c r="AA173" s="1110"/>
      <c r="AB173" s="1110"/>
      <c r="AC173" s="1110"/>
      <c r="AD173" s="1110"/>
      <c r="AE173" s="1110"/>
      <c r="AF173" s="1110"/>
      <c r="AG173" s="1110"/>
      <c r="AH173" s="1110"/>
      <c r="AI173" s="1110"/>
      <c r="AJ173" s="1110"/>
      <c r="AK173" s="1110"/>
      <c r="AL173" s="1110"/>
      <c r="AM173" s="1110"/>
      <c r="AN173" s="1110"/>
      <c r="AO173" s="1110"/>
      <c r="AP173" s="1110"/>
      <c r="AQ173" s="1110"/>
      <c r="AR173" s="1110"/>
      <c r="AS173" s="1110"/>
      <c r="AT173" s="1110"/>
      <c r="AU173" s="1110"/>
      <c r="AV173" s="1110"/>
      <c r="AW173" s="1110"/>
      <c r="AX173" s="1110"/>
      <c r="AY173" s="1110"/>
      <c r="AZ173" s="1110"/>
      <c r="BA173" s="1110"/>
      <c r="BB173" s="1110"/>
      <c r="BC173" s="1110"/>
      <c r="BD173" s="1110"/>
      <c r="BE173" s="1110"/>
      <c r="BF173" s="1110"/>
    </row>
    <row r="174" spans="3:58" ht="15.75" x14ac:dyDescent="0.25">
      <c r="C174" s="977"/>
      <c r="D174" s="1110"/>
      <c r="E174" s="1110"/>
      <c r="F174" s="1110"/>
      <c r="G174" s="1110"/>
      <c r="H174" s="1110"/>
      <c r="I174" s="1110"/>
      <c r="J174" s="1110"/>
      <c r="K174" s="1110"/>
      <c r="L174" s="1137"/>
      <c r="M174" s="1110"/>
      <c r="N174" s="1110"/>
      <c r="O174" s="1110"/>
      <c r="P174" s="1110"/>
      <c r="Q174" s="1110"/>
      <c r="R174" s="1110"/>
      <c r="S174" s="1110"/>
      <c r="T174" s="1110"/>
      <c r="U174" s="1110"/>
      <c r="V174" s="1110"/>
      <c r="W174" s="1110"/>
      <c r="X174" s="1110"/>
      <c r="Y174" s="1110"/>
      <c r="Z174" s="1110"/>
      <c r="AA174" s="1110"/>
      <c r="AB174" s="1110"/>
      <c r="AC174" s="1110"/>
      <c r="AD174" s="1110"/>
      <c r="AE174" s="1110"/>
      <c r="AF174" s="1110"/>
      <c r="AG174" s="1110"/>
      <c r="AH174" s="1110"/>
      <c r="AI174" s="1110"/>
      <c r="AJ174" s="1110"/>
      <c r="AK174" s="1110"/>
      <c r="AL174" s="1110"/>
      <c r="AM174" s="1110"/>
      <c r="AN174" s="1110"/>
      <c r="AO174" s="1110"/>
      <c r="AP174" s="1110"/>
      <c r="AQ174" s="1110"/>
      <c r="AR174" s="1110"/>
      <c r="AS174" s="1110"/>
      <c r="AT174" s="1110"/>
      <c r="AU174" s="1110"/>
      <c r="AV174" s="1110"/>
      <c r="AW174" s="1110"/>
      <c r="AX174" s="1110"/>
      <c r="AY174" s="1110"/>
      <c r="AZ174" s="1110"/>
      <c r="BA174" s="1110"/>
      <c r="BB174" s="1110"/>
      <c r="BC174" s="1110"/>
      <c r="BD174" s="1110"/>
      <c r="BE174" s="1110"/>
      <c r="BF174" s="1110"/>
    </row>
    <row r="175" spans="3:58" ht="15.75" x14ac:dyDescent="0.25">
      <c r="C175" s="977"/>
      <c r="D175" s="1110"/>
      <c r="E175" s="1110"/>
      <c r="F175" s="1110"/>
      <c r="G175" s="1110"/>
      <c r="H175" s="1110"/>
      <c r="I175" s="1110"/>
      <c r="J175" s="1110"/>
      <c r="K175" s="1110"/>
      <c r="L175" s="1137"/>
      <c r="M175" s="1110"/>
      <c r="N175" s="1110"/>
      <c r="O175" s="1110"/>
      <c r="P175" s="1110"/>
      <c r="Q175" s="1110"/>
      <c r="R175" s="1110"/>
      <c r="S175" s="1110"/>
      <c r="T175" s="1110"/>
      <c r="U175" s="1110"/>
      <c r="V175" s="1110"/>
      <c r="W175" s="1110"/>
      <c r="X175" s="1110"/>
      <c r="Y175" s="1110"/>
      <c r="Z175" s="1110"/>
      <c r="AA175" s="1110"/>
      <c r="AB175" s="1110"/>
      <c r="AC175" s="1110"/>
      <c r="AD175" s="1110"/>
      <c r="AE175" s="1110"/>
      <c r="AF175" s="1110"/>
      <c r="AG175" s="1110"/>
      <c r="AH175" s="1110"/>
      <c r="AI175" s="1110"/>
      <c r="AJ175" s="1110"/>
      <c r="AK175" s="1110"/>
      <c r="AL175" s="1110"/>
      <c r="AM175" s="1110"/>
      <c r="AN175" s="1110"/>
      <c r="AO175" s="1110"/>
      <c r="AP175" s="1110"/>
      <c r="AQ175" s="1110"/>
      <c r="AR175" s="1110"/>
      <c r="AS175" s="1110"/>
      <c r="AT175" s="1110"/>
      <c r="AU175" s="1110"/>
      <c r="AV175" s="1110"/>
      <c r="AW175" s="1110"/>
      <c r="AX175" s="1110"/>
      <c r="AY175" s="1110"/>
      <c r="AZ175" s="1110"/>
      <c r="BA175" s="1110"/>
      <c r="BB175" s="1110"/>
      <c r="BC175" s="1110"/>
      <c r="BD175" s="1110"/>
      <c r="BE175" s="1110"/>
      <c r="BF175" s="1110"/>
    </row>
    <row r="176" spans="3:58" ht="15.75" x14ac:dyDescent="0.25">
      <c r="C176" s="977"/>
      <c r="D176" s="1110"/>
      <c r="E176" s="1110"/>
      <c r="F176" s="1110"/>
      <c r="G176" s="1110"/>
      <c r="H176" s="1110"/>
      <c r="I176" s="1110"/>
      <c r="J176" s="1110"/>
      <c r="K176" s="1110"/>
      <c r="L176" s="1137"/>
      <c r="M176" s="1110"/>
      <c r="N176" s="1110"/>
      <c r="O176" s="1110"/>
      <c r="P176" s="1110"/>
      <c r="Q176" s="1110"/>
      <c r="R176" s="1110"/>
      <c r="S176" s="1110"/>
      <c r="T176" s="1110"/>
      <c r="U176" s="1110"/>
      <c r="V176" s="1110"/>
      <c r="W176" s="1110"/>
      <c r="X176" s="1110"/>
      <c r="Y176" s="1110"/>
      <c r="Z176" s="1110"/>
      <c r="AA176" s="1110"/>
      <c r="AB176" s="1110"/>
      <c r="AC176" s="1110"/>
      <c r="AD176" s="1110"/>
      <c r="AE176" s="1110"/>
      <c r="AF176" s="1110"/>
      <c r="AG176" s="1110"/>
      <c r="AH176" s="1110"/>
      <c r="AI176" s="1110"/>
      <c r="AJ176" s="1110"/>
      <c r="AK176" s="1110"/>
      <c r="AL176" s="1110"/>
      <c r="AM176" s="1110"/>
      <c r="AN176" s="1110"/>
      <c r="AO176" s="1110"/>
      <c r="AP176" s="1110"/>
      <c r="AQ176" s="1110"/>
      <c r="AR176" s="1110"/>
      <c r="AS176" s="1110"/>
      <c r="AT176" s="1110"/>
      <c r="AU176" s="1110"/>
      <c r="AV176" s="1110"/>
      <c r="AW176" s="1110"/>
      <c r="AX176" s="1110"/>
      <c r="AY176" s="1110"/>
      <c r="AZ176" s="1110"/>
      <c r="BA176" s="1110"/>
      <c r="BB176" s="1110"/>
      <c r="BC176" s="1110"/>
      <c r="BD176" s="1110"/>
      <c r="BE176" s="1110"/>
      <c r="BF176" s="1110"/>
    </row>
    <row r="177" spans="3:58" ht="15.75" x14ac:dyDescent="0.25">
      <c r="C177" s="977"/>
      <c r="D177" s="1110"/>
      <c r="E177" s="1110"/>
      <c r="F177" s="1110"/>
      <c r="G177" s="1110"/>
      <c r="H177" s="1110"/>
      <c r="I177" s="1110"/>
      <c r="J177" s="1110"/>
      <c r="K177" s="1110"/>
      <c r="L177" s="1137"/>
      <c r="M177" s="1110"/>
      <c r="N177" s="1110"/>
      <c r="O177" s="1110"/>
      <c r="P177" s="1110"/>
      <c r="Q177" s="1110"/>
      <c r="R177" s="1110"/>
      <c r="S177" s="1110"/>
      <c r="T177" s="1110"/>
      <c r="U177" s="1110"/>
      <c r="V177" s="1110"/>
      <c r="W177" s="1110"/>
      <c r="X177" s="1110"/>
      <c r="Y177" s="1110"/>
      <c r="Z177" s="1110"/>
      <c r="AA177" s="1110"/>
      <c r="AB177" s="1110"/>
      <c r="AC177" s="1110"/>
      <c r="AD177" s="1110"/>
      <c r="AE177" s="1110"/>
      <c r="AF177" s="1110"/>
      <c r="AG177" s="1110"/>
      <c r="AH177" s="1110"/>
      <c r="AI177" s="1110"/>
      <c r="AJ177" s="1110"/>
      <c r="AK177" s="1110"/>
      <c r="AL177" s="1110"/>
      <c r="AM177" s="1110"/>
      <c r="AN177" s="1110"/>
      <c r="AO177" s="1110"/>
      <c r="AP177" s="1110"/>
      <c r="AQ177" s="1110"/>
      <c r="AR177" s="1110"/>
      <c r="AS177" s="1110"/>
      <c r="AT177" s="1110"/>
      <c r="AU177" s="1110"/>
      <c r="AV177" s="1110"/>
      <c r="AW177" s="1110"/>
      <c r="AX177" s="1110"/>
      <c r="AY177" s="1110"/>
      <c r="AZ177" s="1110"/>
      <c r="BA177" s="1110"/>
      <c r="BB177" s="1110"/>
      <c r="BC177" s="1110"/>
      <c r="BD177" s="1110"/>
      <c r="BE177" s="1110"/>
      <c r="BF177" s="1110"/>
    </row>
    <row r="178" spans="3:58" ht="15.75" x14ac:dyDescent="0.25">
      <c r="C178" s="977"/>
      <c r="D178" s="1110"/>
      <c r="E178" s="1110"/>
      <c r="F178" s="1110"/>
      <c r="G178" s="1110"/>
      <c r="H178" s="1110"/>
      <c r="I178" s="1110"/>
      <c r="J178" s="1110"/>
      <c r="K178" s="1110"/>
      <c r="L178" s="1137"/>
      <c r="M178" s="1110"/>
      <c r="N178" s="1110"/>
      <c r="O178" s="1110"/>
      <c r="P178" s="1110"/>
      <c r="Q178" s="1110"/>
      <c r="R178" s="1110"/>
      <c r="S178" s="1110"/>
      <c r="T178" s="1110"/>
      <c r="U178" s="1110"/>
      <c r="V178" s="1110"/>
      <c r="W178" s="1110"/>
      <c r="X178" s="1110"/>
      <c r="Y178" s="1110"/>
      <c r="Z178" s="1110"/>
      <c r="AA178" s="1110"/>
      <c r="AB178" s="1110"/>
      <c r="AC178" s="1110"/>
      <c r="AD178" s="1110"/>
      <c r="AE178" s="1110"/>
      <c r="AF178" s="1110"/>
      <c r="AG178" s="1110"/>
      <c r="AH178" s="1110"/>
      <c r="AI178" s="1110"/>
      <c r="AJ178" s="1110"/>
      <c r="AK178" s="1110"/>
      <c r="AL178" s="1110"/>
      <c r="AM178" s="1110"/>
      <c r="AN178" s="1110"/>
      <c r="AO178" s="1110"/>
      <c r="AP178" s="1110"/>
      <c r="AQ178" s="1110"/>
      <c r="AR178" s="1110"/>
      <c r="AS178" s="1110"/>
      <c r="AT178" s="1110"/>
      <c r="AU178" s="1110"/>
      <c r="AV178" s="1110"/>
      <c r="AW178" s="1110"/>
      <c r="AX178" s="1110"/>
      <c r="AY178" s="1110"/>
      <c r="AZ178" s="1110"/>
      <c r="BA178" s="1110"/>
      <c r="BB178" s="1110"/>
      <c r="BC178" s="1110"/>
      <c r="BD178" s="1110"/>
      <c r="BE178" s="1110"/>
      <c r="BF178" s="1110"/>
    </row>
    <row r="179" spans="3:58" x14ac:dyDescent="0.25">
      <c r="C179" s="977"/>
      <c r="D179" s="1110"/>
      <c r="E179" s="1110"/>
      <c r="F179" s="1110"/>
      <c r="G179" s="1110"/>
      <c r="H179" s="1110"/>
      <c r="I179" s="1110"/>
      <c r="J179" s="1110"/>
      <c r="K179" s="1110"/>
      <c r="L179" s="1110"/>
      <c r="M179" s="1110"/>
      <c r="N179" s="1110"/>
      <c r="O179" s="1110"/>
      <c r="P179" s="1110"/>
      <c r="Q179" s="1110"/>
      <c r="R179" s="1110"/>
      <c r="S179" s="1110"/>
      <c r="T179" s="1110"/>
      <c r="U179" s="1110"/>
      <c r="V179" s="1110"/>
      <c r="W179" s="1110"/>
      <c r="X179" s="1110"/>
      <c r="Y179" s="1110"/>
      <c r="Z179" s="1110"/>
      <c r="AA179" s="1110"/>
      <c r="AB179" s="1110"/>
      <c r="AC179" s="1110"/>
      <c r="AD179" s="1110"/>
      <c r="AE179" s="1110"/>
      <c r="AF179" s="1110"/>
      <c r="AG179" s="1110"/>
      <c r="AH179" s="1110"/>
      <c r="AI179" s="1110"/>
      <c r="AJ179" s="1110"/>
      <c r="AK179" s="1110"/>
      <c r="AL179" s="1110"/>
      <c r="AM179" s="1110"/>
      <c r="AN179" s="1110"/>
      <c r="AO179" s="1110"/>
      <c r="AP179" s="1110"/>
      <c r="AQ179" s="1110"/>
      <c r="AR179" s="1110"/>
      <c r="AS179" s="1110"/>
      <c r="AT179" s="1110"/>
      <c r="AU179" s="1110"/>
      <c r="AV179" s="1110"/>
      <c r="AW179" s="1110"/>
      <c r="AX179" s="1110"/>
      <c r="AY179" s="1110"/>
      <c r="AZ179" s="1110"/>
      <c r="BA179" s="1110"/>
      <c r="BB179" s="1110"/>
      <c r="BC179" s="1110"/>
      <c r="BD179" s="1110"/>
      <c r="BE179" s="1110"/>
      <c r="BF179" s="1110"/>
    </row>
    <row r="180" spans="3:58" x14ac:dyDescent="0.25">
      <c r="C180" s="977"/>
      <c r="D180" s="1110"/>
      <c r="E180" s="1110"/>
      <c r="F180" s="1110"/>
      <c r="G180" s="1110"/>
      <c r="H180" s="1110"/>
      <c r="I180" s="1110"/>
      <c r="J180" s="1110"/>
      <c r="K180" s="1110"/>
      <c r="L180" s="1110"/>
      <c r="M180" s="1110"/>
      <c r="N180" s="1110"/>
      <c r="O180" s="1110"/>
      <c r="P180" s="1110"/>
      <c r="Q180" s="1110"/>
      <c r="R180" s="1110"/>
      <c r="S180" s="1110"/>
      <c r="T180" s="1110"/>
      <c r="U180" s="1110"/>
      <c r="V180" s="1110"/>
      <c r="W180" s="1110"/>
      <c r="X180" s="1110"/>
      <c r="Y180" s="1110"/>
      <c r="Z180" s="1110"/>
      <c r="AA180" s="1110"/>
      <c r="AB180" s="1110"/>
      <c r="AC180" s="1110"/>
      <c r="AD180" s="1110"/>
      <c r="AE180" s="1110"/>
      <c r="AF180" s="1110"/>
      <c r="AG180" s="1110"/>
      <c r="AH180" s="1110"/>
      <c r="AI180" s="1110"/>
      <c r="AJ180" s="1110"/>
      <c r="AK180" s="1110"/>
      <c r="AL180" s="1110"/>
      <c r="AM180" s="1110"/>
      <c r="AN180" s="1110"/>
      <c r="AO180" s="1110"/>
      <c r="AP180" s="1110"/>
      <c r="AQ180" s="1110"/>
      <c r="AR180" s="1110"/>
      <c r="AS180" s="1110"/>
      <c r="AT180" s="1110"/>
      <c r="AU180" s="1110"/>
      <c r="AV180" s="1110"/>
      <c r="AW180" s="1110"/>
      <c r="AX180" s="1110"/>
      <c r="AY180" s="1110"/>
      <c r="AZ180" s="1110"/>
      <c r="BA180" s="1110"/>
      <c r="BB180" s="1110"/>
      <c r="BC180" s="1110"/>
      <c r="BD180" s="1110"/>
      <c r="BE180" s="1110"/>
      <c r="BF180" s="1110"/>
    </row>
    <row r="181" spans="3:58" x14ac:dyDescent="0.25">
      <c r="C181" s="977"/>
      <c r="D181" s="1110"/>
      <c r="E181" s="1110"/>
      <c r="F181" s="1110"/>
      <c r="G181" s="1110"/>
      <c r="H181" s="1110"/>
      <c r="I181" s="1110"/>
      <c r="J181" s="1110"/>
      <c r="K181" s="1110"/>
      <c r="L181" s="1110"/>
      <c r="M181" s="1110"/>
      <c r="N181" s="1110"/>
      <c r="O181" s="1110"/>
      <c r="P181" s="1110"/>
      <c r="Q181" s="1110"/>
      <c r="R181" s="1110"/>
      <c r="S181" s="1110"/>
      <c r="T181" s="1110"/>
      <c r="U181" s="1110"/>
      <c r="V181" s="1110"/>
      <c r="W181" s="1110"/>
      <c r="X181" s="1110"/>
      <c r="Y181" s="1110"/>
      <c r="Z181" s="1110"/>
      <c r="AA181" s="1110"/>
      <c r="AB181" s="1110"/>
      <c r="AC181" s="1110"/>
      <c r="AD181" s="1110"/>
      <c r="AE181" s="1110"/>
      <c r="AF181" s="1110"/>
      <c r="AG181" s="1110"/>
      <c r="AH181" s="1110"/>
      <c r="AI181" s="1110"/>
      <c r="AJ181" s="1110"/>
      <c r="AK181" s="1110"/>
      <c r="AL181" s="1110"/>
      <c r="AM181" s="1110"/>
      <c r="AN181" s="1110"/>
      <c r="AO181" s="1110"/>
      <c r="AP181" s="1110"/>
      <c r="AQ181" s="1110"/>
      <c r="AR181" s="1110"/>
      <c r="AS181" s="1110"/>
      <c r="AT181" s="1110"/>
      <c r="AU181" s="1110"/>
      <c r="AV181" s="1110"/>
      <c r="AW181" s="1110"/>
      <c r="AX181" s="1110"/>
      <c r="AY181" s="1110"/>
      <c r="AZ181" s="1110"/>
      <c r="BA181" s="1110"/>
      <c r="BB181" s="1110"/>
      <c r="BC181" s="1110"/>
      <c r="BD181" s="1110"/>
      <c r="BE181" s="1110"/>
      <c r="BF181" s="1110"/>
    </row>
    <row r="182" spans="3:58" x14ac:dyDescent="0.25">
      <c r="C182" s="977"/>
      <c r="D182" s="1110"/>
      <c r="E182" s="1110"/>
      <c r="F182" s="1110"/>
      <c r="G182" s="1110"/>
      <c r="H182" s="1110"/>
      <c r="I182" s="1110"/>
      <c r="J182" s="1110"/>
      <c r="K182" s="1110"/>
      <c r="L182" s="1110"/>
      <c r="M182" s="1110"/>
      <c r="N182" s="1110"/>
      <c r="O182" s="1110"/>
      <c r="P182" s="1110"/>
      <c r="Q182" s="1110"/>
      <c r="R182" s="1110"/>
      <c r="S182" s="1110"/>
      <c r="T182" s="1110"/>
      <c r="U182" s="1110"/>
      <c r="V182" s="1110"/>
      <c r="W182" s="1110"/>
      <c r="X182" s="1110"/>
      <c r="Y182" s="1110"/>
      <c r="Z182" s="1110"/>
      <c r="AA182" s="1110"/>
      <c r="AB182" s="1110"/>
      <c r="AC182" s="1110"/>
      <c r="AD182" s="1110"/>
      <c r="AE182" s="1110"/>
      <c r="AF182" s="1110"/>
      <c r="AG182" s="1110"/>
      <c r="AH182" s="1110"/>
      <c r="AI182" s="1110"/>
      <c r="AJ182" s="1110"/>
      <c r="AK182" s="1110"/>
      <c r="AL182" s="1110"/>
      <c r="AM182" s="1110"/>
      <c r="AN182" s="1110"/>
      <c r="AO182" s="1110"/>
      <c r="AP182" s="1110"/>
      <c r="AQ182" s="1110"/>
      <c r="AR182" s="1110"/>
      <c r="AS182" s="1110"/>
      <c r="AT182" s="1110"/>
      <c r="AU182" s="1110"/>
      <c r="AV182" s="1110"/>
      <c r="AW182" s="1110"/>
      <c r="AX182" s="1110"/>
      <c r="AY182" s="1110"/>
      <c r="AZ182" s="1110"/>
      <c r="BA182" s="1110"/>
      <c r="BB182" s="1110"/>
      <c r="BC182" s="1110"/>
      <c r="BD182" s="1110"/>
      <c r="BE182" s="1110"/>
      <c r="BF182" s="1110"/>
    </row>
    <row r="183" spans="3:58" x14ac:dyDescent="0.25">
      <c r="C183" s="977"/>
      <c r="D183" s="1110"/>
      <c r="E183" s="1110"/>
      <c r="F183" s="1110"/>
      <c r="G183" s="1110"/>
      <c r="H183" s="1110"/>
      <c r="I183" s="1110"/>
      <c r="J183" s="1110"/>
      <c r="K183" s="1110"/>
      <c r="L183" s="1110"/>
      <c r="M183" s="1110"/>
      <c r="N183" s="1110"/>
      <c r="O183" s="1110"/>
      <c r="P183" s="1110"/>
      <c r="Q183" s="1110"/>
      <c r="R183" s="1110"/>
      <c r="S183" s="1110"/>
      <c r="T183" s="1110"/>
      <c r="U183" s="1110"/>
      <c r="V183" s="1110"/>
      <c r="W183" s="1110"/>
      <c r="X183" s="1110"/>
      <c r="Y183" s="1110"/>
      <c r="Z183" s="1110"/>
      <c r="AA183" s="1110"/>
      <c r="AB183" s="1110"/>
      <c r="AC183" s="1110"/>
      <c r="AD183" s="1110"/>
      <c r="AE183" s="1110"/>
      <c r="AF183" s="1110"/>
      <c r="AG183" s="1110"/>
      <c r="AH183" s="1110"/>
      <c r="AI183" s="1110"/>
      <c r="AJ183" s="1110"/>
      <c r="AK183" s="1110"/>
      <c r="AL183" s="1110"/>
      <c r="AM183" s="1110"/>
      <c r="AN183" s="1110"/>
      <c r="AO183" s="1110"/>
      <c r="AP183" s="1110"/>
      <c r="AQ183" s="1110"/>
      <c r="AR183" s="1110"/>
      <c r="AS183" s="1110"/>
      <c r="AT183" s="1110"/>
      <c r="AU183" s="1110"/>
      <c r="AV183" s="1110"/>
      <c r="AW183" s="1110"/>
      <c r="AX183" s="1110"/>
      <c r="AY183" s="1110"/>
      <c r="AZ183" s="1110"/>
      <c r="BA183" s="1110"/>
      <c r="BB183" s="1110"/>
      <c r="BC183" s="1110"/>
      <c r="BD183" s="1110"/>
      <c r="BE183" s="1110"/>
      <c r="BF183" s="1110"/>
    </row>
    <row r="184" spans="3:58" x14ac:dyDescent="0.25">
      <c r="C184" s="977"/>
      <c r="D184" s="1110"/>
      <c r="E184" s="1110"/>
      <c r="F184" s="1110"/>
      <c r="G184" s="1110"/>
      <c r="H184" s="1110"/>
      <c r="I184" s="1110"/>
      <c r="J184" s="1110"/>
      <c r="K184" s="1110"/>
      <c r="L184" s="1110"/>
      <c r="M184" s="1110"/>
      <c r="N184" s="1110"/>
      <c r="O184" s="1110"/>
      <c r="P184" s="1110"/>
      <c r="Q184" s="1110"/>
      <c r="R184" s="1110"/>
      <c r="S184" s="1110"/>
      <c r="T184" s="1110"/>
      <c r="U184" s="1110"/>
      <c r="V184" s="1110"/>
      <c r="W184" s="1110"/>
      <c r="X184" s="1110"/>
      <c r="Y184" s="1110"/>
      <c r="Z184" s="1110"/>
      <c r="AA184" s="1110"/>
      <c r="AB184" s="1110"/>
      <c r="AC184" s="1110"/>
      <c r="AD184" s="1110"/>
      <c r="AE184" s="1110"/>
      <c r="AF184" s="1110"/>
      <c r="AG184" s="1110"/>
      <c r="AH184" s="1110"/>
      <c r="AI184" s="1110"/>
      <c r="AJ184" s="1110"/>
      <c r="AK184" s="1110"/>
      <c r="AL184" s="1110"/>
      <c r="AM184" s="1110"/>
      <c r="AN184" s="1110"/>
      <c r="AO184" s="1110"/>
      <c r="AP184" s="1110"/>
      <c r="AQ184" s="1110"/>
      <c r="AR184" s="1110"/>
      <c r="AS184" s="1110"/>
      <c r="AT184" s="1110"/>
      <c r="AU184" s="1110"/>
      <c r="AV184" s="1110"/>
      <c r="AW184" s="1110"/>
      <c r="AX184" s="1110"/>
      <c r="AY184" s="1110"/>
      <c r="AZ184" s="1110"/>
      <c r="BA184" s="1110"/>
      <c r="BB184" s="1110"/>
      <c r="BC184" s="1110"/>
      <c r="BD184" s="1110"/>
      <c r="BE184" s="1110"/>
      <c r="BF184" s="1110"/>
    </row>
    <row r="185" spans="3:58" x14ac:dyDescent="0.25">
      <c r="C185" s="977"/>
      <c r="D185" s="1110"/>
      <c r="E185" s="1110"/>
      <c r="F185" s="1110"/>
      <c r="G185" s="1110"/>
      <c r="H185" s="1110"/>
      <c r="I185" s="1110"/>
      <c r="J185" s="1110"/>
      <c r="K185" s="1110"/>
      <c r="L185" s="1110"/>
      <c r="M185" s="1110"/>
      <c r="N185" s="1110"/>
      <c r="O185" s="1110"/>
      <c r="P185" s="1110"/>
      <c r="Q185" s="1110"/>
      <c r="R185" s="1110"/>
      <c r="S185" s="1110"/>
      <c r="T185" s="1110"/>
      <c r="U185" s="1110"/>
      <c r="V185" s="1110"/>
      <c r="W185" s="1110"/>
      <c r="X185" s="1110"/>
      <c r="Y185" s="1110"/>
      <c r="Z185" s="1110"/>
      <c r="AA185" s="1110"/>
      <c r="AB185" s="1110"/>
      <c r="AC185" s="1110"/>
      <c r="AD185" s="1110"/>
      <c r="AE185" s="1110"/>
      <c r="AF185" s="1110"/>
      <c r="AG185" s="1110"/>
      <c r="AH185" s="1110"/>
      <c r="AI185" s="1110"/>
      <c r="AJ185" s="1110"/>
      <c r="AK185" s="1110"/>
      <c r="AL185" s="1110"/>
      <c r="AM185" s="1110"/>
      <c r="AN185" s="1110"/>
      <c r="AO185" s="1110"/>
      <c r="AP185" s="1110"/>
      <c r="AQ185" s="1110"/>
      <c r="AR185" s="1110"/>
      <c r="AS185" s="1110"/>
      <c r="AT185" s="1110"/>
      <c r="AU185" s="1110"/>
      <c r="AV185" s="1110"/>
      <c r="AW185" s="1110"/>
      <c r="AX185" s="1110"/>
      <c r="AY185" s="1110"/>
      <c r="AZ185" s="1110"/>
      <c r="BA185" s="1110"/>
      <c r="BB185" s="1110"/>
      <c r="BC185" s="1110"/>
      <c r="BD185" s="1110"/>
      <c r="BE185" s="1110"/>
      <c r="BF185" s="1110"/>
    </row>
    <row r="186" spans="3:58" x14ac:dyDescent="0.25">
      <c r="C186" s="977"/>
      <c r="D186" s="1110"/>
      <c r="E186" s="1110"/>
      <c r="F186" s="1110"/>
      <c r="G186" s="1110"/>
      <c r="H186" s="1110"/>
      <c r="I186" s="1110"/>
      <c r="J186" s="1110"/>
      <c r="K186" s="1110"/>
      <c r="L186" s="1110"/>
      <c r="M186" s="1110"/>
      <c r="N186" s="1110"/>
      <c r="O186" s="1110"/>
      <c r="P186" s="1110"/>
      <c r="Q186" s="1110"/>
      <c r="R186" s="1110"/>
      <c r="S186" s="1110"/>
      <c r="T186" s="1110"/>
      <c r="U186" s="1110"/>
      <c r="V186" s="1110"/>
      <c r="W186" s="1110"/>
      <c r="X186" s="1110"/>
      <c r="Y186" s="1110"/>
      <c r="Z186" s="1110"/>
      <c r="AA186" s="1110"/>
      <c r="AB186" s="1110"/>
      <c r="AC186" s="1110"/>
      <c r="AD186" s="1110"/>
      <c r="AE186" s="1110"/>
      <c r="AF186" s="1110"/>
      <c r="AG186" s="1110"/>
      <c r="AH186" s="1110"/>
      <c r="AI186" s="1110"/>
      <c r="AJ186" s="1110"/>
      <c r="AK186" s="1110"/>
      <c r="AL186" s="1110"/>
      <c r="AM186" s="1110"/>
      <c r="AN186" s="1110"/>
      <c r="AO186" s="1110"/>
      <c r="AP186" s="1110"/>
      <c r="AQ186" s="1110"/>
      <c r="AR186" s="1110"/>
      <c r="AS186" s="1110"/>
      <c r="AT186" s="1110"/>
      <c r="AU186" s="1110"/>
      <c r="AV186" s="1110"/>
      <c r="AW186" s="1110"/>
      <c r="AX186" s="1110"/>
      <c r="AY186" s="1110"/>
      <c r="AZ186" s="1110"/>
      <c r="BA186" s="1110"/>
      <c r="BB186" s="1110"/>
      <c r="BC186" s="1110"/>
      <c r="BD186" s="1110"/>
      <c r="BE186" s="1110"/>
      <c r="BF186" s="1110"/>
    </row>
    <row r="187" spans="3:58" x14ac:dyDescent="0.25">
      <c r="C187" s="977"/>
      <c r="D187" s="1110"/>
      <c r="E187" s="1110"/>
      <c r="F187" s="1110"/>
      <c r="G187" s="1110"/>
      <c r="H187" s="1110"/>
      <c r="I187" s="1110"/>
      <c r="J187" s="1110"/>
      <c r="K187" s="1110"/>
      <c r="L187" s="1110"/>
      <c r="M187" s="1110"/>
      <c r="N187" s="1110"/>
      <c r="O187" s="1110"/>
      <c r="P187" s="1110"/>
      <c r="Q187" s="1110"/>
      <c r="R187" s="1110"/>
      <c r="S187" s="1110"/>
      <c r="T187" s="1110"/>
      <c r="U187" s="1110"/>
      <c r="V187" s="1110"/>
      <c r="W187" s="1110"/>
      <c r="X187" s="1110"/>
      <c r="Y187" s="1110"/>
      <c r="Z187" s="1110"/>
      <c r="AA187" s="1110"/>
      <c r="AB187" s="1110"/>
      <c r="AC187" s="1110"/>
      <c r="AD187" s="1110"/>
      <c r="AE187" s="1110"/>
      <c r="AF187" s="1110"/>
      <c r="AG187" s="1110"/>
      <c r="AH187" s="1110"/>
      <c r="AI187" s="1110"/>
      <c r="AJ187" s="1110"/>
      <c r="AK187" s="1110"/>
      <c r="AL187" s="1110"/>
      <c r="AM187" s="1110"/>
      <c r="AN187" s="1110"/>
      <c r="AO187" s="1110"/>
      <c r="AP187" s="1110"/>
      <c r="AQ187" s="1110"/>
      <c r="AR187" s="1110"/>
      <c r="AS187" s="1110"/>
      <c r="AT187" s="1110"/>
      <c r="AU187" s="1110"/>
      <c r="AV187" s="1110"/>
      <c r="AW187" s="1110"/>
      <c r="AX187" s="1110"/>
      <c r="AY187" s="1110"/>
      <c r="AZ187" s="1110"/>
      <c r="BA187" s="1110"/>
      <c r="BB187" s="1110"/>
      <c r="BC187" s="1110"/>
      <c r="BD187" s="1110"/>
      <c r="BE187" s="1110"/>
      <c r="BF187" s="1110"/>
    </row>
    <row r="188" spans="3:58" x14ac:dyDescent="0.25">
      <c r="C188" s="977"/>
      <c r="D188" s="1110"/>
      <c r="E188" s="1110"/>
      <c r="F188" s="1110"/>
      <c r="G188" s="1110"/>
      <c r="H188" s="1110"/>
      <c r="I188" s="1110"/>
      <c r="J188" s="1110"/>
      <c r="K188" s="1110"/>
      <c r="L188" s="1110"/>
      <c r="M188" s="1110"/>
      <c r="N188" s="1110"/>
      <c r="O188" s="1110"/>
      <c r="P188" s="1110"/>
      <c r="Q188" s="1110"/>
      <c r="R188" s="1110"/>
      <c r="S188" s="1110"/>
      <c r="T188" s="1110"/>
      <c r="U188" s="1110"/>
      <c r="V188" s="1110"/>
      <c r="W188" s="1110"/>
      <c r="X188" s="1110"/>
      <c r="Y188" s="1110"/>
      <c r="Z188" s="1110"/>
      <c r="AA188" s="1110"/>
      <c r="AB188" s="1110"/>
      <c r="AC188" s="1110"/>
      <c r="AD188" s="1110"/>
      <c r="AE188" s="1110"/>
      <c r="AF188" s="1110"/>
      <c r="AG188" s="1110"/>
      <c r="AH188" s="1110"/>
      <c r="AI188" s="1110"/>
      <c r="AJ188" s="1110"/>
      <c r="AK188" s="1110"/>
      <c r="AL188" s="1110"/>
      <c r="AM188" s="1110"/>
      <c r="AN188" s="1110"/>
      <c r="AO188" s="1110"/>
      <c r="AP188" s="1110"/>
      <c r="AQ188" s="1110"/>
      <c r="AR188" s="1110"/>
      <c r="AS188" s="1110"/>
      <c r="AT188" s="1110"/>
      <c r="AU188" s="1110"/>
      <c r="AV188" s="1110"/>
      <c r="AW188" s="1110"/>
      <c r="AX188" s="1110"/>
      <c r="AY188" s="1110"/>
      <c r="AZ188" s="1110"/>
      <c r="BA188" s="1110"/>
      <c r="BB188" s="1110"/>
      <c r="BC188" s="1110"/>
      <c r="BD188" s="1110"/>
      <c r="BE188" s="1110"/>
      <c r="BF188" s="1110"/>
    </row>
    <row r="189" spans="3:58" x14ac:dyDescent="0.25">
      <c r="C189" s="977"/>
      <c r="D189" s="1110"/>
      <c r="E189" s="1110"/>
      <c r="F189" s="1110"/>
      <c r="G189" s="1110"/>
      <c r="H189" s="1110"/>
      <c r="I189" s="1110"/>
      <c r="J189" s="1110"/>
      <c r="K189" s="1110"/>
      <c r="L189" s="1110"/>
      <c r="M189" s="1110"/>
      <c r="N189" s="1110"/>
      <c r="O189" s="1110"/>
      <c r="P189" s="1110"/>
      <c r="Q189" s="1110"/>
      <c r="R189" s="1110"/>
      <c r="S189" s="1110"/>
      <c r="T189" s="1110"/>
      <c r="U189" s="1110"/>
      <c r="V189" s="1110"/>
      <c r="W189" s="1110"/>
      <c r="X189" s="1110"/>
      <c r="Y189" s="1110"/>
      <c r="Z189" s="1110"/>
      <c r="AA189" s="1110"/>
      <c r="AB189" s="1110"/>
      <c r="AC189" s="1110"/>
      <c r="AD189" s="1110"/>
      <c r="AE189" s="1110"/>
      <c r="AF189" s="1110"/>
      <c r="AG189" s="1110"/>
      <c r="AH189" s="1110"/>
      <c r="AI189" s="1110"/>
      <c r="AJ189" s="1110"/>
      <c r="AK189" s="1110"/>
      <c r="AL189" s="1110"/>
      <c r="AM189" s="1110"/>
      <c r="AN189" s="1110"/>
      <c r="AO189" s="1110"/>
      <c r="AP189" s="1110"/>
      <c r="AQ189" s="1110"/>
      <c r="AR189" s="1110"/>
      <c r="AS189" s="1110"/>
      <c r="AT189" s="1110"/>
      <c r="AU189" s="1110"/>
      <c r="AV189" s="1110"/>
      <c r="AW189" s="1110"/>
      <c r="AX189" s="1110"/>
      <c r="AY189" s="1110"/>
      <c r="AZ189" s="1110"/>
      <c r="BA189" s="1110"/>
      <c r="BB189" s="1110"/>
      <c r="BC189" s="1110"/>
      <c r="BD189" s="1110"/>
      <c r="BE189" s="1110"/>
      <c r="BF189" s="1110"/>
    </row>
    <row r="190" spans="3:58" x14ac:dyDescent="0.25">
      <c r="C190" s="977"/>
      <c r="D190" s="1110"/>
      <c r="E190" s="1110"/>
      <c r="F190" s="1110"/>
      <c r="G190" s="1110"/>
      <c r="H190" s="1110"/>
      <c r="I190" s="1110"/>
      <c r="J190" s="1110"/>
      <c r="K190" s="1110"/>
      <c r="L190" s="1110"/>
      <c r="M190" s="1110"/>
      <c r="N190" s="1110"/>
      <c r="O190" s="1110"/>
      <c r="P190" s="1110"/>
      <c r="Q190" s="1110"/>
      <c r="R190" s="1110"/>
      <c r="S190" s="1110"/>
      <c r="T190" s="1110"/>
      <c r="U190" s="1110"/>
      <c r="V190" s="1110"/>
      <c r="W190" s="1110"/>
      <c r="X190" s="1110"/>
      <c r="Y190" s="1110"/>
      <c r="Z190" s="1110"/>
      <c r="AA190" s="1110"/>
      <c r="AB190" s="1110"/>
      <c r="AC190" s="1110"/>
      <c r="AD190" s="1110"/>
      <c r="AE190" s="1110"/>
      <c r="AF190" s="1110"/>
      <c r="AG190" s="1110"/>
      <c r="AH190" s="1110"/>
      <c r="AI190" s="1110"/>
      <c r="AJ190" s="1110"/>
      <c r="AK190" s="1110"/>
      <c r="AL190" s="1110"/>
      <c r="AM190" s="1110"/>
      <c r="AN190" s="1110"/>
      <c r="AO190" s="1110"/>
      <c r="AP190" s="1110"/>
      <c r="AQ190" s="1110"/>
      <c r="AR190" s="1110"/>
      <c r="AS190" s="1110"/>
      <c r="AT190" s="1110"/>
      <c r="AU190" s="1110"/>
      <c r="AV190" s="1110"/>
      <c r="AW190" s="1110"/>
      <c r="AX190" s="1110"/>
      <c r="AY190" s="1110"/>
      <c r="AZ190" s="1110"/>
      <c r="BA190" s="1110"/>
      <c r="BB190" s="1110"/>
      <c r="BC190" s="1110"/>
      <c r="BD190" s="1110"/>
      <c r="BE190" s="1110"/>
      <c r="BF190" s="1110"/>
    </row>
    <row r="191" spans="3:58" x14ac:dyDescent="0.25">
      <c r="C191" s="977"/>
      <c r="D191" s="1110"/>
      <c r="E191" s="1110"/>
      <c r="F191" s="1110"/>
      <c r="G191" s="1110"/>
      <c r="H191" s="1110"/>
      <c r="I191" s="1110"/>
      <c r="J191" s="1110"/>
      <c r="K191" s="1110"/>
      <c r="L191" s="1110"/>
      <c r="M191" s="1110"/>
      <c r="N191" s="1110"/>
      <c r="O191" s="1110"/>
      <c r="P191" s="1110"/>
      <c r="Q191" s="1110"/>
      <c r="R191" s="1110"/>
      <c r="S191" s="1110"/>
      <c r="T191" s="1110"/>
      <c r="U191" s="1110"/>
      <c r="V191" s="1110"/>
      <c r="W191" s="1110"/>
      <c r="X191" s="1110"/>
      <c r="Y191" s="1110"/>
      <c r="Z191" s="1110"/>
      <c r="AA191" s="1110"/>
      <c r="AB191" s="1110"/>
      <c r="AC191" s="1110"/>
      <c r="AD191" s="1110"/>
      <c r="AE191" s="1110"/>
      <c r="AF191" s="1110"/>
      <c r="AG191" s="1110"/>
      <c r="AH191" s="1110"/>
      <c r="AI191" s="1110"/>
      <c r="AJ191" s="1110"/>
      <c r="AK191" s="1110"/>
      <c r="AL191" s="1110"/>
      <c r="AM191" s="1110"/>
      <c r="AN191" s="1110"/>
      <c r="AO191" s="1110"/>
      <c r="AP191" s="1110"/>
      <c r="AQ191" s="1110"/>
      <c r="AR191" s="1110"/>
      <c r="AS191" s="1110"/>
      <c r="AT191" s="1110"/>
      <c r="AU191" s="1110"/>
      <c r="AV191" s="1110"/>
      <c r="AW191" s="1110"/>
      <c r="AX191" s="1110"/>
      <c r="AY191" s="1110"/>
      <c r="AZ191" s="1110"/>
      <c r="BA191" s="1110"/>
      <c r="BB191" s="1110"/>
      <c r="BC191" s="1110"/>
      <c r="BD191" s="1110"/>
      <c r="BE191" s="1110"/>
      <c r="BF191" s="1110"/>
    </row>
    <row r="192" spans="3:58" x14ac:dyDescent="0.25">
      <c r="C192" s="977"/>
      <c r="D192" s="1110"/>
      <c r="E192" s="1110"/>
      <c r="F192" s="1110"/>
      <c r="G192" s="1110"/>
      <c r="H192" s="1110"/>
      <c r="I192" s="1110"/>
      <c r="J192" s="1110"/>
      <c r="K192" s="1110"/>
      <c r="L192" s="1110"/>
      <c r="M192" s="1110"/>
      <c r="N192" s="1110"/>
      <c r="O192" s="1110"/>
      <c r="P192" s="1110"/>
      <c r="Q192" s="1110"/>
      <c r="R192" s="1110"/>
      <c r="S192" s="1110"/>
      <c r="T192" s="1110"/>
      <c r="U192" s="1110"/>
      <c r="V192" s="1110"/>
      <c r="W192" s="1110"/>
      <c r="X192" s="1110"/>
      <c r="Y192" s="1110"/>
      <c r="Z192" s="1110"/>
      <c r="AA192" s="1110"/>
      <c r="AB192" s="1110"/>
      <c r="AC192" s="1110"/>
      <c r="AD192" s="1110"/>
      <c r="AE192" s="1110"/>
      <c r="AF192" s="1110"/>
      <c r="AG192" s="1110"/>
      <c r="AH192" s="1110"/>
      <c r="AI192" s="1110"/>
      <c r="AJ192" s="1110"/>
      <c r="AK192" s="1110"/>
      <c r="AL192" s="1110"/>
      <c r="AM192" s="1110"/>
      <c r="AN192" s="1110"/>
      <c r="AO192" s="1110"/>
      <c r="AP192" s="1110"/>
      <c r="AQ192" s="1110"/>
      <c r="AR192" s="1110"/>
      <c r="AS192" s="1110"/>
      <c r="AT192" s="1110"/>
      <c r="AU192" s="1110"/>
      <c r="AV192" s="1110"/>
      <c r="AW192" s="1110"/>
      <c r="AX192" s="1110"/>
      <c r="AY192" s="1110"/>
      <c r="AZ192" s="1110"/>
      <c r="BA192" s="1110"/>
      <c r="BB192" s="1110"/>
      <c r="BC192" s="1110"/>
      <c r="BD192" s="1110"/>
      <c r="BE192" s="1110"/>
      <c r="BF192" s="1110"/>
    </row>
    <row r="193" spans="3:58" x14ac:dyDescent="0.25">
      <c r="C193" s="977"/>
      <c r="D193" s="1110"/>
      <c r="E193" s="1110"/>
      <c r="F193" s="1110"/>
      <c r="G193" s="1110"/>
      <c r="H193" s="1110"/>
      <c r="I193" s="1110"/>
      <c r="J193" s="1110"/>
      <c r="K193" s="1110"/>
      <c r="L193" s="1110"/>
      <c r="M193" s="1110"/>
      <c r="N193" s="1110"/>
      <c r="O193" s="1110"/>
      <c r="P193" s="1110"/>
      <c r="Q193" s="1110"/>
      <c r="R193" s="1110"/>
      <c r="S193" s="1110"/>
      <c r="T193" s="1110"/>
      <c r="U193" s="1110"/>
      <c r="V193" s="1110"/>
      <c r="W193" s="1110"/>
      <c r="X193" s="1110"/>
      <c r="Y193" s="1110"/>
      <c r="Z193" s="1110"/>
      <c r="AA193" s="1110"/>
      <c r="AB193" s="1110"/>
      <c r="AC193" s="1110"/>
      <c r="AD193" s="1110"/>
      <c r="AE193" s="1110"/>
      <c r="AF193" s="1110"/>
      <c r="AG193" s="1110"/>
      <c r="AH193" s="1110"/>
      <c r="AI193" s="1110"/>
      <c r="AJ193" s="1110"/>
      <c r="AK193" s="1110"/>
      <c r="AL193" s="1110"/>
      <c r="AM193" s="1110"/>
      <c r="AN193" s="1110"/>
      <c r="AO193" s="1110"/>
      <c r="AP193" s="1110"/>
      <c r="AQ193" s="1110"/>
      <c r="AR193" s="1110"/>
      <c r="AS193" s="1110"/>
      <c r="AT193" s="1110"/>
      <c r="AU193" s="1110"/>
      <c r="AV193" s="1110"/>
      <c r="AW193" s="1110"/>
      <c r="AX193" s="1110"/>
      <c r="AY193" s="1110"/>
      <c r="AZ193" s="1110"/>
      <c r="BA193" s="1110"/>
      <c r="BB193" s="1110"/>
      <c r="BC193" s="1110"/>
      <c r="BD193" s="1110"/>
      <c r="BE193" s="1110"/>
      <c r="BF193" s="1110"/>
    </row>
    <row r="194" spans="3:58" x14ac:dyDescent="0.25">
      <c r="C194" s="977"/>
      <c r="D194" s="1110"/>
      <c r="E194" s="1110"/>
      <c r="F194" s="1110"/>
      <c r="G194" s="1110"/>
      <c r="H194" s="1110"/>
      <c r="I194" s="1110"/>
      <c r="J194" s="1110"/>
      <c r="K194" s="1110"/>
      <c r="L194" s="1110"/>
      <c r="M194" s="1110"/>
      <c r="N194" s="1110"/>
      <c r="O194" s="1110"/>
      <c r="P194" s="1110"/>
      <c r="Q194" s="1110"/>
      <c r="R194" s="1110"/>
      <c r="S194" s="1110"/>
      <c r="T194" s="1110"/>
      <c r="U194" s="1110"/>
      <c r="V194" s="1110"/>
      <c r="W194" s="1110"/>
      <c r="X194" s="1110"/>
      <c r="Y194" s="1110"/>
      <c r="Z194" s="1110"/>
      <c r="AA194" s="1110"/>
      <c r="AB194" s="1110"/>
      <c r="AC194" s="1110"/>
      <c r="AD194" s="1110"/>
      <c r="AE194" s="1110"/>
      <c r="AF194" s="1110"/>
      <c r="AG194" s="1110"/>
      <c r="AH194" s="1110"/>
      <c r="AI194" s="1110"/>
      <c r="AJ194" s="1110"/>
      <c r="AK194" s="1110"/>
      <c r="AL194" s="1110"/>
      <c r="AM194" s="1110"/>
      <c r="AN194" s="1110"/>
      <c r="AO194" s="1110"/>
      <c r="AP194" s="1110"/>
      <c r="AQ194" s="1110"/>
      <c r="AR194" s="1110"/>
      <c r="AS194" s="1110"/>
      <c r="AT194" s="1110"/>
      <c r="AU194" s="1110"/>
      <c r="AV194" s="1110"/>
      <c r="AW194" s="1110"/>
      <c r="AX194" s="1110"/>
      <c r="AY194" s="1110"/>
      <c r="AZ194" s="1110"/>
      <c r="BA194" s="1110"/>
      <c r="BB194" s="1110"/>
      <c r="BC194" s="1110"/>
      <c r="BD194" s="1110"/>
      <c r="BE194" s="1110"/>
      <c r="BF194" s="1110"/>
    </row>
    <row r="195" spans="3:58" x14ac:dyDescent="0.25">
      <c r="C195" s="977"/>
      <c r="D195" s="1110"/>
      <c r="E195" s="1110"/>
      <c r="F195" s="1110"/>
      <c r="G195" s="1110"/>
      <c r="H195" s="1110"/>
      <c r="I195" s="1110"/>
      <c r="J195" s="1110"/>
      <c r="K195" s="1110"/>
      <c r="L195" s="1110"/>
      <c r="M195" s="1110"/>
      <c r="N195" s="1110"/>
      <c r="O195" s="1110"/>
      <c r="P195" s="1110"/>
      <c r="Q195" s="1110"/>
      <c r="R195" s="1110"/>
      <c r="S195" s="1110"/>
      <c r="T195" s="1110"/>
      <c r="U195" s="1110"/>
      <c r="V195" s="1110"/>
      <c r="W195" s="1110"/>
      <c r="X195" s="1110"/>
      <c r="Y195" s="1110"/>
      <c r="Z195" s="1110"/>
      <c r="AA195" s="1110"/>
      <c r="AB195" s="1110"/>
      <c r="AC195" s="1110"/>
      <c r="AD195" s="1110"/>
      <c r="AE195" s="1110"/>
      <c r="AF195" s="1110"/>
      <c r="AG195" s="1110"/>
      <c r="AH195" s="1110"/>
      <c r="AI195" s="1110"/>
      <c r="AJ195" s="1110"/>
      <c r="AK195" s="1110"/>
      <c r="AL195" s="1110"/>
      <c r="AM195" s="1110"/>
      <c r="AN195" s="1110"/>
      <c r="AO195" s="1110"/>
      <c r="AP195" s="1110"/>
      <c r="AQ195" s="1110"/>
      <c r="AR195" s="1110"/>
      <c r="AS195" s="1110"/>
      <c r="AT195" s="1110"/>
      <c r="AU195" s="1110"/>
      <c r="AV195" s="1110"/>
      <c r="AW195" s="1110"/>
      <c r="AX195" s="1110"/>
      <c r="AY195" s="1110"/>
      <c r="AZ195" s="1110"/>
      <c r="BA195" s="1110"/>
      <c r="BB195" s="1110"/>
      <c r="BC195" s="1110"/>
      <c r="BD195" s="1110"/>
      <c r="BE195" s="1110"/>
      <c r="BF195" s="1110"/>
    </row>
    <row r="196" spans="3:58" x14ac:dyDescent="0.25">
      <c r="C196" s="977"/>
      <c r="D196" s="1110"/>
      <c r="E196" s="1110"/>
      <c r="F196" s="1110"/>
      <c r="G196" s="1110"/>
      <c r="H196" s="1110"/>
      <c r="I196" s="1110"/>
      <c r="J196" s="1110"/>
      <c r="K196" s="1110"/>
      <c r="L196" s="1110"/>
      <c r="M196" s="1110"/>
      <c r="N196" s="1110"/>
      <c r="O196" s="1110"/>
      <c r="P196" s="1110"/>
      <c r="Q196" s="1110"/>
      <c r="R196" s="1110"/>
      <c r="S196" s="1110"/>
      <c r="T196" s="1110"/>
      <c r="U196" s="1110"/>
      <c r="V196" s="1110"/>
      <c r="W196" s="1110"/>
      <c r="X196" s="1110"/>
      <c r="Y196" s="1110"/>
      <c r="Z196" s="1110"/>
      <c r="AA196" s="1110"/>
      <c r="AB196" s="1110"/>
      <c r="AC196" s="1110"/>
      <c r="AD196" s="1110"/>
      <c r="AE196" s="1110"/>
      <c r="AF196" s="1110"/>
      <c r="AG196" s="1110"/>
      <c r="AH196" s="1110"/>
      <c r="AI196" s="1110"/>
      <c r="AJ196" s="1110"/>
      <c r="AK196" s="1110"/>
      <c r="AL196" s="1110"/>
      <c r="AM196" s="1110"/>
      <c r="AN196" s="1110"/>
      <c r="AO196" s="1110"/>
      <c r="AP196" s="1110"/>
      <c r="AQ196" s="1110"/>
      <c r="AR196" s="1110"/>
      <c r="AS196" s="1110"/>
      <c r="AT196" s="1110"/>
      <c r="AU196" s="1110"/>
      <c r="AV196" s="1110"/>
      <c r="AW196" s="1110"/>
      <c r="AX196" s="1110"/>
      <c r="AY196" s="1110"/>
      <c r="AZ196" s="1110"/>
      <c r="BA196" s="1110"/>
      <c r="BB196" s="1110"/>
      <c r="BC196" s="1110"/>
      <c r="BD196" s="1110"/>
      <c r="BE196" s="1110"/>
      <c r="BF196" s="1110"/>
    </row>
    <row r="197" spans="3:58" x14ac:dyDescent="0.25">
      <c r="C197" s="977"/>
      <c r="D197" s="1110"/>
      <c r="E197" s="1110"/>
      <c r="F197" s="1110"/>
      <c r="G197" s="1110"/>
      <c r="H197" s="1110"/>
      <c r="I197" s="1110"/>
      <c r="J197" s="1110"/>
      <c r="K197" s="1110"/>
      <c r="L197" s="1110"/>
      <c r="M197" s="1110"/>
      <c r="N197" s="1110"/>
      <c r="O197" s="1110"/>
      <c r="P197" s="1110"/>
      <c r="Q197" s="1110"/>
      <c r="R197" s="1110"/>
      <c r="S197" s="1110"/>
      <c r="T197" s="1110"/>
      <c r="U197" s="1110"/>
      <c r="V197" s="1110"/>
      <c r="W197" s="1110"/>
      <c r="X197" s="1110"/>
      <c r="Y197" s="1110"/>
      <c r="Z197" s="1110"/>
      <c r="AA197" s="1110"/>
      <c r="AB197" s="1110"/>
      <c r="AC197" s="1110"/>
      <c r="AD197" s="1110"/>
      <c r="AE197" s="1110"/>
      <c r="AF197" s="1110"/>
      <c r="AG197" s="1110"/>
      <c r="AH197" s="1110"/>
      <c r="AI197" s="1110"/>
      <c r="AJ197" s="1110"/>
      <c r="AK197" s="1110"/>
      <c r="AL197" s="1110"/>
      <c r="AM197" s="1110"/>
      <c r="AN197" s="1110"/>
      <c r="AO197" s="1110"/>
      <c r="AP197" s="1110"/>
      <c r="AQ197" s="1110"/>
      <c r="AR197" s="1110"/>
      <c r="AS197" s="1110"/>
      <c r="AT197" s="1110"/>
      <c r="AU197" s="1110"/>
      <c r="AV197" s="1110"/>
      <c r="AW197" s="1110"/>
      <c r="AX197" s="1110"/>
      <c r="AY197" s="1110"/>
      <c r="AZ197" s="1110"/>
      <c r="BA197" s="1110"/>
      <c r="BB197" s="1110"/>
      <c r="BC197" s="1110"/>
      <c r="BD197" s="1110"/>
      <c r="BE197" s="1110"/>
      <c r="BF197" s="1110"/>
    </row>
    <row r="198" spans="3:58" x14ac:dyDescent="0.25">
      <c r="C198" s="977"/>
      <c r="D198" s="1110"/>
      <c r="E198" s="1110"/>
      <c r="F198" s="1110"/>
      <c r="G198" s="1110"/>
      <c r="H198" s="1110"/>
      <c r="I198" s="1110"/>
      <c r="J198" s="1110"/>
      <c r="K198" s="1110"/>
      <c r="L198" s="1110"/>
      <c r="M198" s="1110"/>
      <c r="N198" s="1110"/>
      <c r="O198" s="1110"/>
      <c r="P198" s="1110"/>
      <c r="Q198" s="1110"/>
      <c r="R198" s="1110"/>
      <c r="S198" s="1110"/>
      <c r="T198" s="1110"/>
      <c r="U198" s="1110"/>
      <c r="V198" s="1110"/>
      <c r="W198" s="1110"/>
      <c r="X198" s="1110"/>
      <c r="Y198" s="1110"/>
      <c r="Z198" s="1110"/>
      <c r="AA198" s="1110"/>
      <c r="AB198" s="1110"/>
      <c r="AC198" s="1110"/>
      <c r="AD198" s="1110"/>
      <c r="AE198" s="1110"/>
      <c r="AF198" s="1110"/>
      <c r="AG198" s="1110"/>
      <c r="AH198" s="1110"/>
      <c r="AI198" s="1110"/>
      <c r="AJ198" s="1110"/>
      <c r="AK198" s="1110"/>
      <c r="AL198" s="1110"/>
      <c r="AM198" s="1110"/>
      <c r="AN198" s="1110"/>
      <c r="AO198" s="1110"/>
      <c r="AP198" s="1110"/>
      <c r="AQ198" s="1110"/>
      <c r="AR198" s="1110"/>
      <c r="AS198" s="1110"/>
      <c r="AT198" s="1110"/>
      <c r="AU198" s="1110"/>
      <c r="AV198" s="1110"/>
      <c r="AW198" s="1110"/>
      <c r="AX198" s="1110"/>
      <c r="AY198" s="1110"/>
      <c r="AZ198" s="1110"/>
      <c r="BA198" s="1110"/>
      <c r="BB198" s="1110"/>
      <c r="BC198" s="1110"/>
      <c r="BD198" s="1110"/>
      <c r="BE198" s="1110"/>
      <c r="BF198" s="1110"/>
    </row>
    <row r="199" spans="3:58" x14ac:dyDescent="0.25">
      <c r="C199" s="977"/>
      <c r="D199" s="1110"/>
      <c r="E199" s="1110"/>
      <c r="F199" s="1110"/>
      <c r="G199" s="1110"/>
      <c r="H199" s="1110"/>
      <c r="I199" s="1110"/>
      <c r="J199" s="1110"/>
      <c r="K199" s="1110"/>
      <c r="L199" s="1110"/>
      <c r="M199" s="1110"/>
      <c r="N199" s="1110"/>
      <c r="O199" s="1110"/>
      <c r="P199" s="1110"/>
      <c r="Q199" s="1110"/>
      <c r="R199" s="1110"/>
      <c r="S199" s="1110"/>
      <c r="T199" s="1110"/>
      <c r="U199" s="1110"/>
      <c r="V199" s="1110"/>
      <c r="W199" s="1110"/>
      <c r="X199" s="1110"/>
      <c r="Y199" s="1110"/>
      <c r="Z199" s="1110"/>
      <c r="AA199" s="1110"/>
      <c r="AB199" s="1110"/>
      <c r="AC199" s="1110"/>
      <c r="AD199" s="1110"/>
      <c r="AE199" s="1110"/>
      <c r="AF199" s="1110"/>
      <c r="AG199" s="1110"/>
      <c r="AH199" s="1110"/>
      <c r="AI199" s="1110"/>
      <c r="AJ199" s="1110"/>
      <c r="AK199" s="1110"/>
      <c r="AL199" s="1110"/>
      <c r="AM199" s="1110"/>
      <c r="AN199" s="1110"/>
      <c r="AO199" s="1110"/>
      <c r="AP199" s="1110"/>
      <c r="AQ199" s="1110"/>
      <c r="AR199" s="1110"/>
      <c r="AS199" s="1110"/>
      <c r="AT199" s="1110"/>
      <c r="AU199" s="1110"/>
      <c r="AV199" s="1110"/>
      <c r="AW199" s="1110"/>
      <c r="AX199" s="1110"/>
      <c r="AY199" s="1110"/>
      <c r="AZ199" s="1110"/>
      <c r="BA199" s="1110"/>
      <c r="BB199" s="1110"/>
      <c r="BC199" s="1110"/>
      <c r="BD199" s="1110"/>
      <c r="BE199" s="1110"/>
      <c r="BF199" s="1110"/>
    </row>
    <row r="200" spans="3:58" x14ac:dyDescent="0.25">
      <c r="C200" s="977"/>
      <c r="D200" s="1110"/>
      <c r="E200" s="1110"/>
      <c r="F200" s="1110"/>
      <c r="G200" s="1110"/>
      <c r="H200" s="1110"/>
      <c r="I200" s="1110"/>
      <c r="J200" s="1110"/>
      <c r="K200" s="1110"/>
      <c r="L200" s="1110"/>
      <c r="M200" s="1110"/>
      <c r="N200" s="1110"/>
      <c r="O200" s="1110"/>
      <c r="P200" s="1110"/>
      <c r="Q200" s="1110"/>
      <c r="R200" s="1110"/>
      <c r="S200" s="1110"/>
      <c r="T200" s="1110"/>
      <c r="U200" s="1110"/>
      <c r="V200" s="1110"/>
      <c r="W200" s="1110"/>
      <c r="X200" s="1110"/>
      <c r="Y200" s="1110"/>
      <c r="Z200" s="1110"/>
      <c r="AA200" s="1110"/>
      <c r="AB200" s="1110"/>
      <c r="AC200" s="1110"/>
      <c r="AD200" s="1110"/>
      <c r="AE200" s="1110"/>
      <c r="AF200" s="1110"/>
      <c r="AG200" s="1110"/>
      <c r="AH200" s="1110"/>
      <c r="AI200" s="1110"/>
      <c r="AJ200" s="1110"/>
      <c r="AK200" s="1110"/>
      <c r="AL200" s="1110"/>
      <c r="AM200" s="1110"/>
      <c r="AN200" s="1110"/>
      <c r="AO200" s="1110"/>
      <c r="AP200" s="1110"/>
      <c r="AQ200" s="1110"/>
      <c r="AR200" s="1110"/>
      <c r="AS200" s="1110"/>
      <c r="AT200" s="1110"/>
      <c r="AU200" s="1110"/>
      <c r="AV200" s="1110"/>
      <c r="AW200" s="1110"/>
      <c r="AX200" s="1110"/>
      <c r="AY200" s="1110"/>
      <c r="AZ200" s="1110"/>
      <c r="BA200" s="1110"/>
      <c r="BB200" s="1110"/>
      <c r="BC200" s="1110"/>
      <c r="BD200" s="1110"/>
      <c r="BE200" s="1110"/>
      <c r="BF200" s="1110"/>
    </row>
    <row r="201" spans="3:58" x14ac:dyDescent="0.25">
      <c r="C201" s="977"/>
      <c r="D201" s="1110"/>
      <c r="E201" s="1110"/>
      <c r="F201" s="1110"/>
      <c r="G201" s="1110"/>
      <c r="H201" s="1110"/>
      <c r="I201" s="1110"/>
      <c r="J201" s="1110"/>
      <c r="K201" s="1110"/>
      <c r="L201" s="1110"/>
      <c r="M201" s="1110"/>
      <c r="N201" s="1110"/>
      <c r="O201" s="1110"/>
      <c r="P201" s="1110"/>
      <c r="Q201" s="1110"/>
      <c r="R201" s="1110"/>
      <c r="S201" s="1110"/>
      <c r="T201" s="1110"/>
      <c r="U201" s="1110"/>
      <c r="V201" s="1110"/>
      <c r="W201" s="1110"/>
      <c r="X201" s="1110"/>
      <c r="Y201" s="1110"/>
      <c r="Z201" s="1110"/>
      <c r="AA201" s="1110"/>
      <c r="AB201" s="1110"/>
      <c r="AC201" s="1110"/>
      <c r="AD201" s="1110"/>
      <c r="AE201" s="1110"/>
      <c r="AF201" s="1110"/>
      <c r="AG201" s="1110"/>
      <c r="AH201" s="1110"/>
      <c r="AI201" s="1110"/>
      <c r="AJ201" s="1110"/>
      <c r="AK201" s="1110"/>
      <c r="AL201" s="1110"/>
      <c r="AM201" s="1110"/>
      <c r="AN201" s="1110"/>
      <c r="AO201" s="1110"/>
      <c r="AP201" s="1110"/>
      <c r="AQ201" s="1110"/>
      <c r="AR201" s="1110"/>
      <c r="AS201" s="1110"/>
      <c r="AT201" s="1110"/>
      <c r="AU201" s="1110"/>
      <c r="AV201" s="1110"/>
      <c r="AW201" s="1110"/>
      <c r="AX201" s="1110"/>
      <c r="AY201" s="1110"/>
      <c r="AZ201" s="1110"/>
      <c r="BA201" s="1110"/>
      <c r="BB201" s="1110"/>
      <c r="BC201" s="1110"/>
      <c r="BD201" s="1110"/>
      <c r="BE201" s="1110"/>
      <c r="BF201" s="1110"/>
    </row>
    <row r="202" spans="3:58" x14ac:dyDescent="0.25">
      <c r="C202" s="977"/>
      <c r="D202" s="1110"/>
      <c r="E202" s="1110"/>
      <c r="F202" s="1110"/>
      <c r="G202" s="1110"/>
      <c r="H202" s="1110"/>
      <c r="I202" s="1110"/>
      <c r="J202" s="1110"/>
      <c r="K202" s="1110"/>
      <c r="L202" s="1110"/>
      <c r="M202" s="1110"/>
      <c r="N202" s="1110"/>
      <c r="O202" s="1110"/>
      <c r="P202" s="1110"/>
      <c r="Q202" s="1110"/>
      <c r="R202" s="1110"/>
      <c r="S202" s="1110"/>
      <c r="T202" s="1110"/>
      <c r="U202" s="1110"/>
      <c r="V202" s="1110"/>
      <c r="W202" s="1110"/>
      <c r="X202" s="1110"/>
      <c r="Y202" s="1110"/>
      <c r="Z202" s="1110"/>
      <c r="AA202" s="1110"/>
      <c r="AB202" s="1110"/>
      <c r="AC202" s="1110"/>
      <c r="AD202" s="1110"/>
      <c r="AE202" s="1110"/>
      <c r="AF202" s="1110"/>
      <c r="AG202" s="1110"/>
      <c r="AH202" s="1110"/>
      <c r="AI202" s="1110"/>
      <c r="AJ202" s="1110"/>
      <c r="AK202" s="1110"/>
      <c r="AL202" s="1110"/>
      <c r="AM202" s="1110"/>
      <c r="AN202" s="1110"/>
      <c r="AO202" s="1110"/>
      <c r="AP202" s="1110"/>
      <c r="AQ202" s="1110"/>
      <c r="AR202" s="1110"/>
      <c r="AS202" s="1110"/>
      <c r="AT202" s="1110"/>
      <c r="AU202" s="1110"/>
      <c r="AV202" s="1110"/>
      <c r="AW202" s="1110"/>
      <c r="AX202" s="1110"/>
      <c r="AY202" s="1110"/>
      <c r="AZ202" s="1110"/>
      <c r="BA202" s="1110"/>
      <c r="BB202" s="1110"/>
      <c r="BC202" s="1110"/>
      <c r="BD202" s="1110"/>
      <c r="BE202" s="1110"/>
      <c r="BF202" s="1110"/>
    </row>
    <row r="203" spans="3:58" x14ac:dyDescent="0.25">
      <c r="C203" s="977"/>
      <c r="D203" s="1110"/>
      <c r="E203" s="1110"/>
      <c r="F203" s="1110"/>
      <c r="G203" s="1110"/>
      <c r="H203" s="1110"/>
      <c r="I203" s="1110"/>
      <c r="J203" s="1110"/>
      <c r="K203" s="1110"/>
      <c r="L203" s="1110"/>
      <c r="M203" s="1110"/>
      <c r="N203" s="1110"/>
      <c r="O203" s="1110"/>
      <c r="P203" s="1110"/>
      <c r="Q203" s="1110"/>
      <c r="R203" s="1110"/>
      <c r="S203" s="1110"/>
      <c r="T203" s="1110"/>
      <c r="U203" s="1110"/>
      <c r="V203" s="1110"/>
      <c r="W203" s="1110"/>
      <c r="X203" s="1110"/>
      <c r="Y203" s="1110"/>
      <c r="Z203" s="1110"/>
      <c r="AA203" s="1110"/>
      <c r="AB203" s="1110"/>
      <c r="AC203" s="1110"/>
      <c r="AD203" s="1110"/>
      <c r="AE203" s="1110"/>
      <c r="AF203" s="1110"/>
      <c r="AG203" s="1110"/>
      <c r="AH203" s="1110"/>
      <c r="AI203" s="1110"/>
      <c r="AJ203" s="1110"/>
      <c r="AK203" s="1110"/>
      <c r="AL203" s="1110"/>
      <c r="AM203" s="1110"/>
      <c r="AN203" s="1110"/>
      <c r="AO203" s="1110"/>
      <c r="AP203" s="1110"/>
      <c r="AQ203" s="1110"/>
      <c r="AR203" s="1110"/>
      <c r="AS203" s="1110"/>
      <c r="AT203" s="1110"/>
      <c r="AU203" s="1110"/>
      <c r="AV203" s="1110"/>
      <c r="AW203" s="1110"/>
      <c r="AX203" s="1110"/>
      <c r="AY203" s="1110"/>
      <c r="AZ203" s="1110"/>
      <c r="BA203" s="1110"/>
      <c r="BB203" s="1110"/>
      <c r="BC203" s="1110"/>
      <c r="BD203" s="1110"/>
      <c r="BE203" s="1110"/>
      <c r="BF203" s="1110"/>
    </row>
    <row r="204" spans="3:58" x14ac:dyDescent="0.25">
      <c r="C204" s="977"/>
      <c r="D204" s="1110"/>
      <c r="E204" s="1110"/>
      <c r="F204" s="1110"/>
      <c r="G204" s="1110"/>
      <c r="H204" s="1110"/>
      <c r="I204" s="1110"/>
      <c r="J204" s="1110"/>
      <c r="K204" s="1110"/>
      <c r="L204" s="1110"/>
      <c r="M204" s="1110"/>
      <c r="N204" s="1110"/>
      <c r="O204" s="1110"/>
      <c r="P204" s="1110"/>
      <c r="Q204" s="1110"/>
      <c r="R204" s="1110"/>
      <c r="S204" s="1110"/>
      <c r="T204" s="1110"/>
      <c r="U204" s="1110"/>
      <c r="V204" s="1110"/>
      <c r="W204" s="1110"/>
      <c r="X204" s="1110"/>
      <c r="Y204" s="1110"/>
      <c r="Z204" s="1110"/>
      <c r="AA204" s="1110"/>
      <c r="AB204" s="1110"/>
      <c r="AC204" s="1110"/>
      <c r="AD204" s="1110"/>
      <c r="AE204" s="1110"/>
      <c r="AF204" s="1110"/>
      <c r="AG204" s="1110"/>
      <c r="AH204" s="1110"/>
      <c r="AI204" s="1110"/>
      <c r="AJ204" s="1110"/>
      <c r="AK204" s="1110"/>
      <c r="AL204" s="1110"/>
      <c r="AM204" s="1110"/>
      <c r="AN204" s="1110"/>
      <c r="AO204" s="1110"/>
      <c r="AP204" s="1110"/>
      <c r="AQ204" s="1110"/>
      <c r="AR204" s="1110"/>
      <c r="AS204" s="1110"/>
      <c r="AT204" s="1110"/>
      <c r="AU204" s="1110"/>
      <c r="AV204" s="1110"/>
      <c r="AW204" s="1110"/>
      <c r="AX204" s="1110"/>
      <c r="AY204" s="1110"/>
      <c r="AZ204" s="1110"/>
      <c r="BA204" s="1110"/>
      <c r="BB204" s="1110"/>
      <c r="BC204" s="1110"/>
      <c r="BD204" s="1110"/>
      <c r="BE204" s="1110"/>
      <c r="BF204" s="1110"/>
    </row>
    <row r="205" spans="3:58" x14ac:dyDescent="0.25">
      <c r="C205" s="977"/>
      <c r="D205" s="1110"/>
      <c r="E205" s="1110"/>
      <c r="F205" s="1110"/>
      <c r="G205" s="1110"/>
      <c r="H205" s="1110"/>
      <c r="I205" s="1110"/>
      <c r="J205" s="1110"/>
      <c r="K205" s="1110"/>
      <c r="L205" s="1110"/>
      <c r="M205" s="1110"/>
      <c r="N205" s="1110"/>
      <c r="O205" s="1110"/>
      <c r="P205" s="1110"/>
      <c r="Q205" s="1110"/>
      <c r="R205" s="1110"/>
      <c r="S205" s="1110"/>
      <c r="T205" s="1110"/>
      <c r="U205" s="1110"/>
      <c r="V205" s="1110"/>
      <c r="W205" s="1110"/>
      <c r="X205" s="1110"/>
      <c r="Y205" s="1110"/>
      <c r="Z205" s="1110"/>
      <c r="AA205" s="1110"/>
      <c r="AB205" s="1110"/>
      <c r="AC205" s="1110"/>
      <c r="AD205" s="1110"/>
      <c r="AE205" s="1110"/>
      <c r="AF205" s="1110"/>
      <c r="AG205" s="1110"/>
      <c r="AH205" s="1110"/>
      <c r="AI205" s="1110"/>
      <c r="AJ205" s="1110"/>
      <c r="AK205" s="1110"/>
      <c r="AL205" s="1110"/>
      <c r="AM205" s="1110"/>
      <c r="AN205" s="1110"/>
      <c r="AO205" s="1110"/>
      <c r="AP205" s="1110"/>
      <c r="AQ205" s="1110"/>
      <c r="AR205" s="1110"/>
      <c r="AS205" s="1110"/>
      <c r="AT205" s="1110"/>
      <c r="AU205" s="1110"/>
      <c r="AV205" s="1110"/>
      <c r="AW205" s="1110"/>
      <c r="AX205" s="1110"/>
      <c r="AY205" s="1110"/>
      <c r="AZ205" s="1110"/>
      <c r="BA205" s="1110"/>
      <c r="BB205" s="1110"/>
      <c r="BC205" s="1110"/>
      <c r="BD205" s="1110"/>
      <c r="BE205" s="1110"/>
      <c r="BF205" s="1110"/>
    </row>
    <row r="206" spans="3:58" x14ac:dyDescent="0.25">
      <c r="C206" s="977"/>
      <c r="D206" s="1110"/>
      <c r="E206" s="1110"/>
      <c r="F206" s="1110"/>
      <c r="G206" s="1110"/>
      <c r="H206" s="1110"/>
      <c r="I206" s="1110"/>
      <c r="J206" s="1110"/>
      <c r="K206" s="1110"/>
      <c r="L206" s="1110"/>
      <c r="M206" s="1110"/>
      <c r="N206" s="1110"/>
      <c r="O206" s="1110"/>
      <c r="P206" s="1110"/>
      <c r="Q206" s="1110"/>
      <c r="R206" s="1110"/>
      <c r="S206" s="1110"/>
      <c r="T206" s="1110"/>
      <c r="U206" s="1110"/>
      <c r="V206" s="1110"/>
      <c r="W206" s="1110"/>
      <c r="X206" s="1110"/>
      <c r="Y206" s="1110"/>
      <c r="Z206" s="1110"/>
      <c r="AA206" s="1110"/>
      <c r="AB206" s="1110"/>
      <c r="AC206" s="1110"/>
      <c r="AD206" s="1110"/>
      <c r="AE206" s="1110"/>
      <c r="AF206" s="1110"/>
      <c r="AG206" s="1110"/>
      <c r="AH206" s="1110"/>
      <c r="AI206" s="1110"/>
      <c r="AJ206" s="1110"/>
      <c r="AK206" s="1110"/>
      <c r="AL206" s="1110"/>
      <c r="AM206" s="1110"/>
      <c r="AN206" s="1110"/>
      <c r="AO206" s="1110"/>
      <c r="AP206" s="1110"/>
      <c r="AQ206" s="1110"/>
      <c r="AR206" s="1110"/>
      <c r="AS206" s="1110"/>
      <c r="AT206" s="1110"/>
      <c r="AU206" s="1110"/>
      <c r="AV206" s="1110"/>
      <c r="AW206" s="1110"/>
      <c r="AX206" s="1110"/>
      <c r="AY206" s="1110"/>
      <c r="AZ206" s="1110"/>
      <c r="BA206" s="1110"/>
      <c r="BB206" s="1110"/>
      <c r="BC206" s="1110"/>
      <c r="BD206" s="1110"/>
      <c r="BE206" s="1110"/>
      <c r="BF206" s="1110"/>
    </row>
    <row r="207" spans="3:58" x14ac:dyDescent="0.25">
      <c r="C207" s="977"/>
      <c r="D207" s="1110"/>
      <c r="E207" s="1110"/>
      <c r="F207" s="1110"/>
      <c r="G207" s="1110"/>
      <c r="H207" s="1110"/>
      <c r="I207" s="1110"/>
      <c r="J207" s="1110"/>
      <c r="K207" s="1110"/>
      <c r="L207" s="1110"/>
      <c r="M207" s="1110"/>
      <c r="N207" s="1110"/>
      <c r="O207" s="1110"/>
      <c r="P207" s="1110"/>
      <c r="Q207" s="1110"/>
      <c r="R207" s="1110"/>
      <c r="S207" s="1110"/>
      <c r="T207" s="1110"/>
      <c r="U207" s="1110"/>
      <c r="V207" s="1110"/>
      <c r="W207" s="1110"/>
      <c r="X207" s="1110"/>
      <c r="Y207" s="1110"/>
      <c r="Z207" s="1110"/>
      <c r="AA207" s="1110"/>
      <c r="AB207" s="1110"/>
      <c r="AC207" s="1110"/>
      <c r="AD207" s="1110"/>
      <c r="AE207" s="1110"/>
      <c r="AF207" s="1110"/>
      <c r="AG207" s="1110"/>
      <c r="AH207" s="1110"/>
      <c r="AI207" s="1110"/>
      <c r="AJ207" s="1110"/>
      <c r="AK207" s="1110"/>
      <c r="AL207" s="1110"/>
      <c r="AM207" s="1110"/>
      <c r="AN207" s="1110"/>
      <c r="AO207" s="1110"/>
      <c r="AP207" s="1110"/>
      <c r="AQ207" s="1110"/>
      <c r="AR207" s="1110"/>
      <c r="AS207" s="1110"/>
      <c r="AT207" s="1110"/>
      <c r="AU207" s="1110"/>
      <c r="AV207" s="1110"/>
      <c r="AW207" s="1110"/>
      <c r="AX207" s="1110"/>
      <c r="AY207" s="1110"/>
      <c r="AZ207" s="1110"/>
      <c r="BA207" s="1110"/>
      <c r="BB207" s="1110"/>
      <c r="BC207" s="1110"/>
      <c r="BD207" s="1110"/>
      <c r="BE207" s="1110"/>
      <c r="BF207" s="1110"/>
    </row>
    <row r="208" spans="3:58" x14ac:dyDescent="0.25">
      <c r="C208" s="977"/>
      <c r="D208" s="1110"/>
      <c r="E208" s="1110"/>
      <c r="F208" s="1110"/>
      <c r="G208" s="1110"/>
      <c r="H208" s="1110"/>
      <c r="I208" s="1110"/>
      <c r="J208" s="1110"/>
      <c r="K208" s="1110"/>
      <c r="L208" s="1110"/>
      <c r="M208" s="1110"/>
      <c r="N208" s="1110"/>
      <c r="O208" s="1110"/>
      <c r="P208" s="1110"/>
      <c r="Q208" s="1110"/>
      <c r="R208" s="1110"/>
      <c r="S208" s="1110"/>
      <c r="T208" s="1110"/>
      <c r="U208" s="1110"/>
      <c r="V208" s="1110"/>
      <c r="W208" s="1110"/>
      <c r="X208" s="1110"/>
      <c r="Y208" s="1110"/>
      <c r="Z208" s="1110"/>
      <c r="AA208" s="1110"/>
      <c r="AB208" s="1110"/>
      <c r="AC208" s="1110"/>
      <c r="AD208" s="1110"/>
      <c r="AE208" s="1110"/>
      <c r="AF208" s="1110"/>
      <c r="AG208" s="1110"/>
      <c r="AH208" s="1110"/>
      <c r="AI208" s="1110"/>
      <c r="AJ208" s="1110"/>
      <c r="AK208" s="1110"/>
      <c r="AL208" s="1110"/>
      <c r="AM208" s="1110"/>
      <c r="AN208" s="1110"/>
      <c r="AO208" s="1110"/>
      <c r="AP208" s="1110"/>
      <c r="AQ208" s="1110"/>
      <c r="AR208" s="1110"/>
      <c r="AS208" s="1110"/>
      <c r="AT208" s="1110"/>
      <c r="AU208" s="1110"/>
      <c r="AV208" s="1110"/>
      <c r="AW208" s="1110"/>
      <c r="AX208" s="1110"/>
      <c r="AY208" s="1110"/>
      <c r="AZ208" s="1110"/>
      <c r="BA208" s="1110"/>
      <c r="BB208" s="1110"/>
      <c r="BC208" s="1110"/>
      <c r="BD208" s="1110"/>
      <c r="BE208" s="1110"/>
      <c r="BF208" s="1110"/>
    </row>
    <row r="209" spans="3:58" x14ac:dyDescent="0.25">
      <c r="C209" s="977"/>
      <c r="D209" s="1110"/>
      <c r="E209" s="1110"/>
      <c r="F209" s="1110"/>
      <c r="G209" s="1110"/>
      <c r="H209" s="1110"/>
      <c r="I209" s="1110"/>
      <c r="J209" s="1110"/>
      <c r="K209" s="1110"/>
      <c r="L209" s="1110"/>
      <c r="M209" s="1110"/>
      <c r="N209" s="1110"/>
      <c r="O209" s="1110"/>
      <c r="P209" s="1110"/>
      <c r="Q209" s="1110"/>
      <c r="R209" s="1110"/>
      <c r="S209" s="1110"/>
      <c r="T209" s="1110"/>
      <c r="U209" s="1110"/>
      <c r="V209" s="1110"/>
      <c r="W209" s="1110"/>
      <c r="X209" s="1110"/>
      <c r="Y209" s="1110"/>
      <c r="Z209" s="1110"/>
      <c r="AA209" s="1110"/>
      <c r="AB209" s="1110"/>
      <c r="AC209" s="1110"/>
      <c r="AD209" s="1110"/>
      <c r="AE209" s="1110"/>
      <c r="AF209" s="1110"/>
      <c r="AG209" s="1110"/>
      <c r="AH209" s="1110"/>
      <c r="AI209" s="1110"/>
      <c r="AJ209" s="1110"/>
      <c r="AK209" s="1110"/>
      <c r="AL209" s="1110"/>
      <c r="AM209" s="1110"/>
      <c r="AN209" s="1110"/>
      <c r="AO209" s="1110"/>
      <c r="AP209" s="1110"/>
      <c r="AQ209" s="1110"/>
      <c r="AR209" s="1110"/>
      <c r="AS209" s="1110"/>
      <c r="AT209" s="1110"/>
      <c r="AU209" s="1110"/>
      <c r="AV209" s="1110"/>
      <c r="AW209" s="1110"/>
      <c r="AX209" s="1110"/>
      <c r="AY209" s="1110"/>
      <c r="AZ209" s="1110"/>
      <c r="BA209" s="1110"/>
      <c r="BB209" s="1110"/>
      <c r="BC209" s="1110"/>
      <c r="BD209" s="1110"/>
      <c r="BE209" s="1110"/>
      <c r="BF209" s="1110"/>
    </row>
    <row r="210" spans="3:58" x14ac:dyDescent="0.25">
      <c r="C210" s="977"/>
      <c r="D210" s="1110"/>
      <c r="E210" s="1110"/>
      <c r="F210" s="1110"/>
      <c r="G210" s="1110"/>
      <c r="H210" s="1110"/>
      <c r="I210" s="1110"/>
      <c r="J210" s="1110"/>
      <c r="K210" s="1110"/>
      <c r="L210" s="1110"/>
      <c r="M210" s="1110"/>
      <c r="N210" s="1110"/>
      <c r="O210" s="1110"/>
      <c r="P210" s="1110"/>
      <c r="Q210" s="1110"/>
      <c r="R210" s="1110"/>
      <c r="S210" s="1110"/>
      <c r="T210" s="1110"/>
      <c r="U210" s="1110"/>
      <c r="V210" s="1110"/>
      <c r="W210" s="1110"/>
      <c r="X210" s="1110"/>
      <c r="Y210" s="1110"/>
      <c r="Z210" s="1110"/>
      <c r="AA210" s="1110"/>
      <c r="AB210" s="1110"/>
      <c r="AC210" s="1110"/>
      <c r="AD210" s="1110"/>
      <c r="AE210" s="1110"/>
      <c r="AF210" s="1110"/>
      <c r="AG210" s="1110"/>
      <c r="AH210" s="1110"/>
      <c r="AI210" s="1110"/>
      <c r="AJ210" s="1110"/>
      <c r="AK210" s="1110"/>
      <c r="AL210" s="1110"/>
      <c r="AM210" s="1110"/>
      <c r="AN210" s="1110"/>
      <c r="AO210" s="1110"/>
      <c r="AP210" s="1110"/>
      <c r="AQ210" s="1110"/>
      <c r="AR210" s="1110"/>
      <c r="AS210" s="1110"/>
      <c r="AT210" s="1110"/>
      <c r="AU210" s="1110"/>
      <c r="AV210" s="1110"/>
      <c r="AW210" s="1110"/>
      <c r="AX210" s="1110"/>
      <c r="AY210" s="1110"/>
      <c r="AZ210" s="1110"/>
      <c r="BA210" s="1110"/>
      <c r="BB210" s="1110"/>
      <c r="BC210" s="1110"/>
      <c r="BD210" s="1110"/>
      <c r="BE210" s="1110"/>
      <c r="BF210" s="1110"/>
    </row>
    <row r="211" spans="3:58" x14ac:dyDescent="0.25">
      <c r="C211" s="977"/>
      <c r="D211" s="1110"/>
      <c r="E211" s="1110"/>
      <c r="F211" s="1110"/>
      <c r="G211" s="1110"/>
      <c r="H211" s="1110"/>
      <c r="I211" s="1110"/>
      <c r="J211" s="1110"/>
      <c r="K211" s="1110"/>
      <c r="L211" s="1110"/>
      <c r="M211" s="1110"/>
      <c r="N211" s="1110"/>
      <c r="O211" s="1110"/>
      <c r="P211" s="1110"/>
      <c r="Q211" s="1110"/>
      <c r="R211" s="1110"/>
      <c r="S211" s="1110"/>
      <c r="T211" s="1110"/>
      <c r="U211" s="1110"/>
      <c r="V211" s="1110"/>
      <c r="W211" s="1110"/>
      <c r="X211" s="1110"/>
      <c r="Y211" s="1110"/>
      <c r="Z211" s="1110"/>
      <c r="AA211" s="1110"/>
      <c r="AB211" s="1110"/>
      <c r="AC211" s="1110"/>
      <c r="AD211" s="1110"/>
      <c r="AE211" s="1110"/>
      <c r="AF211" s="1110"/>
      <c r="AG211" s="1110"/>
      <c r="AH211" s="1110"/>
      <c r="AI211" s="1110"/>
      <c r="AJ211" s="1110"/>
      <c r="AK211" s="1110"/>
      <c r="AL211" s="1110"/>
      <c r="AM211" s="1110"/>
      <c r="AN211" s="1110"/>
      <c r="AO211" s="1110"/>
      <c r="AP211" s="1110"/>
      <c r="AQ211" s="1110"/>
      <c r="AR211" s="1110"/>
      <c r="AS211" s="1110"/>
      <c r="AT211" s="1110"/>
      <c r="AU211" s="1110"/>
      <c r="AV211" s="1110"/>
      <c r="AW211" s="1110"/>
      <c r="AX211" s="1110"/>
      <c r="AY211" s="1110"/>
      <c r="AZ211" s="1110"/>
      <c r="BA211" s="1110"/>
      <c r="BB211" s="1110"/>
      <c r="BC211" s="1110"/>
      <c r="BD211" s="1110"/>
      <c r="BE211" s="1110"/>
      <c r="BF211" s="1110"/>
    </row>
    <row r="212" spans="3:58" x14ac:dyDescent="0.25">
      <c r="C212" s="977"/>
      <c r="D212" s="1110"/>
      <c r="E212" s="1110"/>
      <c r="F212" s="1110"/>
      <c r="G212" s="1110"/>
      <c r="H212" s="1110"/>
      <c r="I212" s="1110"/>
      <c r="J212" s="1110"/>
      <c r="K212" s="1110"/>
      <c r="L212" s="1110"/>
      <c r="M212" s="1110"/>
      <c r="N212" s="1110"/>
      <c r="O212" s="1110"/>
      <c r="P212" s="1110"/>
      <c r="Q212" s="1110"/>
      <c r="R212" s="1110"/>
      <c r="S212" s="1110"/>
      <c r="T212" s="1110"/>
      <c r="U212" s="1110"/>
      <c r="V212" s="1110"/>
      <c r="W212" s="1110"/>
      <c r="X212" s="1110"/>
      <c r="Y212" s="1110"/>
      <c r="Z212" s="1110"/>
      <c r="AA212" s="1110"/>
      <c r="AB212" s="1110"/>
      <c r="AC212" s="1110"/>
      <c r="AD212" s="1110"/>
      <c r="AE212" s="1110"/>
      <c r="AF212" s="1110"/>
      <c r="AG212" s="1110"/>
      <c r="AH212" s="1110"/>
      <c r="AI212" s="1110"/>
      <c r="AJ212" s="1110"/>
      <c r="AK212" s="1110"/>
      <c r="AL212" s="1110"/>
      <c r="AM212" s="1110"/>
      <c r="AN212" s="1110"/>
      <c r="AO212" s="1110"/>
      <c r="AP212" s="1110"/>
      <c r="AQ212" s="1110"/>
      <c r="AR212" s="1110"/>
      <c r="AS212" s="1110"/>
      <c r="AT212" s="1110"/>
      <c r="AU212" s="1110"/>
      <c r="AV212" s="1110"/>
      <c r="AW212" s="1110"/>
      <c r="AX212" s="1110"/>
      <c r="AY212" s="1110"/>
      <c r="AZ212" s="1110"/>
      <c r="BA212" s="1110"/>
      <c r="BB212" s="1110"/>
      <c r="BC212" s="1110"/>
      <c r="BD212" s="1110"/>
      <c r="BE212" s="1110"/>
      <c r="BF212" s="1110"/>
    </row>
    <row r="213" spans="3:58" x14ac:dyDescent="0.25">
      <c r="C213" s="977"/>
      <c r="D213" s="1110"/>
      <c r="E213" s="1110"/>
      <c r="F213" s="1110"/>
      <c r="G213" s="1110"/>
      <c r="H213" s="1110"/>
      <c r="I213" s="1110"/>
      <c r="J213" s="1110"/>
      <c r="K213" s="1110"/>
      <c r="L213" s="1110"/>
      <c r="M213" s="1110"/>
      <c r="N213" s="1110"/>
      <c r="O213" s="1110"/>
      <c r="P213" s="1110"/>
      <c r="Q213" s="1110"/>
      <c r="R213" s="1110"/>
      <c r="S213" s="1110"/>
      <c r="T213" s="1110"/>
      <c r="U213" s="1110"/>
      <c r="V213" s="1110"/>
      <c r="W213" s="1110"/>
      <c r="X213" s="1110"/>
      <c r="Y213" s="1110"/>
      <c r="Z213" s="1110"/>
      <c r="AA213" s="1110"/>
      <c r="AB213" s="1110"/>
      <c r="AC213" s="1110"/>
      <c r="AD213" s="1110"/>
      <c r="AE213" s="1110"/>
      <c r="AF213" s="1110"/>
      <c r="AG213" s="1110"/>
      <c r="AH213" s="1110"/>
      <c r="AI213" s="1110"/>
      <c r="AJ213" s="1110"/>
      <c r="AK213" s="1110"/>
      <c r="AL213" s="1110"/>
      <c r="AM213" s="1110"/>
      <c r="AN213" s="1110"/>
      <c r="AO213" s="1110"/>
      <c r="AP213" s="1110"/>
      <c r="AQ213" s="1110"/>
      <c r="AR213" s="1110"/>
      <c r="AS213" s="1110"/>
      <c r="AT213" s="1110"/>
      <c r="AU213" s="1110"/>
      <c r="AV213" s="1110"/>
      <c r="AW213" s="1110"/>
      <c r="AX213" s="1110"/>
      <c r="AY213" s="1110"/>
      <c r="AZ213" s="1110"/>
      <c r="BA213" s="1110"/>
      <c r="BB213" s="1110"/>
      <c r="BC213" s="1110"/>
      <c r="BD213" s="1110"/>
      <c r="BE213" s="1110"/>
      <c r="BF213" s="1110"/>
    </row>
    <row r="214" spans="3:58" x14ac:dyDescent="0.25">
      <c r="C214" s="977"/>
      <c r="D214" s="1110"/>
      <c r="E214" s="1110"/>
      <c r="F214" s="1110"/>
      <c r="G214" s="1110"/>
      <c r="H214" s="1110"/>
      <c r="I214" s="1110"/>
      <c r="J214" s="1110"/>
      <c r="K214" s="1110"/>
      <c r="L214" s="1110"/>
      <c r="M214" s="1110"/>
      <c r="N214" s="1110"/>
      <c r="O214" s="1110"/>
      <c r="P214" s="1110"/>
      <c r="Q214" s="1110"/>
      <c r="R214" s="1110"/>
      <c r="S214" s="1110"/>
      <c r="T214" s="1110"/>
      <c r="U214" s="1110"/>
      <c r="V214" s="1110"/>
      <c r="W214" s="1110"/>
      <c r="X214" s="1110"/>
      <c r="Y214" s="1110"/>
      <c r="Z214" s="1110"/>
      <c r="AA214" s="1110"/>
      <c r="AB214" s="1110"/>
      <c r="AC214" s="1110"/>
      <c r="AD214" s="1110"/>
      <c r="AE214" s="1110"/>
      <c r="AF214" s="1110"/>
      <c r="AG214" s="1110"/>
      <c r="AH214" s="1110"/>
      <c r="AI214" s="1110"/>
      <c r="AJ214" s="1110"/>
      <c r="AK214" s="1110"/>
      <c r="AL214" s="1110"/>
      <c r="AM214" s="1110"/>
      <c r="AN214" s="1110"/>
      <c r="AO214" s="1110"/>
      <c r="AP214" s="1110"/>
      <c r="AQ214" s="1110"/>
      <c r="AR214" s="1110"/>
      <c r="AS214" s="1110"/>
      <c r="AT214" s="1110"/>
      <c r="AU214" s="1110"/>
      <c r="AV214" s="1110"/>
      <c r="AW214" s="1110"/>
      <c r="AX214" s="1110"/>
      <c r="AY214" s="1110"/>
      <c r="AZ214" s="1110"/>
      <c r="BA214" s="1110"/>
      <c r="BB214" s="1110"/>
      <c r="BC214" s="1110"/>
      <c r="BD214" s="1110"/>
      <c r="BE214" s="1110"/>
      <c r="BF214" s="1110"/>
    </row>
    <row r="215" spans="3:58" x14ac:dyDescent="0.25">
      <c r="C215" s="977"/>
      <c r="D215" s="1110"/>
      <c r="E215" s="1110"/>
      <c r="F215" s="1110"/>
      <c r="G215" s="1110"/>
      <c r="H215" s="1110"/>
      <c r="I215" s="1110"/>
      <c r="J215" s="1110"/>
      <c r="K215" s="1110"/>
      <c r="L215" s="1110"/>
      <c r="M215" s="1110"/>
      <c r="N215" s="1110"/>
      <c r="O215" s="1110"/>
      <c r="P215" s="1110"/>
      <c r="Q215" s="1110"/>
      <c r="R215" s="1110"/>
      <c r="S215" s="1110"/>
      <c r="T215" s="1110"/>
      <c r="U215" s="1110"/>
      <c r="V215" s="1110"/>
      <c r="W215" s="1110"/>
      <c r="X215" s="1110"/>
      <c r="Y215" s="1110"/>
      <c r="Z215" s="1110"/>
      <c r="AA215" s="1110"/>
      <c r="AB215" s="1110"/>
      <c r="AC215" s="1110"/>
      <c r="AD215" s="1110"/>
      <c r="AE215" s="1110"/>
      <c r="AF215" s="1110"/>
      <c r="AG215" s="1110"/>
      <c r="AH215" s="1110"/>
      <c r="AI215" s="1110"/>
      <c r="AJ215" s="1110"/>
      <c r="AK215" s="1110"/>
      <c r="AL215" s="1110"/>
      <c r="AM215" s="1110"/>
      <c r="AN215" s="1110"/>
      <c r="AO215" s="1110"/>
      <c r="AP215" s="1110"/>
      <c r="AQ215" s="1110"/>
      <c r="AR215" s="1110"/>
      <c r="AS215" s="1110"/>
      <c r="AT215" s="1110"/>
      <c r="AU215" s="1110"/>
      <c r="AV215" s="1110"/>
      <c r="AW215" s="1110"/>
      <c r="AX215" s="1110"/>
      <c r="AY215" s="1110"/>
      <c r="AZ215" s="1110"/>
      <c r="BA215" s="1110"/>
      <c r="BB215" s="1110"/>
      <c r="BC215" s="1110"/>
      <c r="BD215" s="1110"/>
      <c r="BE215" s="1110"/>
      <c r="BF215" s="1110"/>
    </row>
    <row r="216" spans="3:58" x14ac:dyDescent="0.25">
      <c r="C216" s="977"/>
      <c r="D216" s="1110"/>
      <c r="E216" s="1110"/>
      <c r="F216" s="1110"/>
      <c r="G216" s="1110"/>
      <c r="H216" s="1110"/>
      <c r="I216" s="1110"/>
      <c r="J216" s="1110"/>
      <c r="K216" s="1110"/>
      <c r="L216" s="1110"/>
      <c r="M216" s="1110"/>
      <c r="N216" s="1110"/>
      <c r="O216" s="1110"/>
      <c r="P216" s="1110"/>
      <c r="Q216" s="1110"/>
      <c r="R216" s="1110"/>
      <c r="S216" s="1110"/>
      <c r="T216" s="1110"/>
      <c r="U216" s="1110"/>
      <c r="V216" s="1110"/>
      <c r="W216" s="1110"/>
      <c r="X216" s="1110"/>
      <c r="Y216" s="1110"/>
      <c r="Z216" s="1110"/>
      <c r="AA216" s="1110"/>
      <c r="AB216" s="1110"/>
      <c r="AC216" s="1110"/>
      <c r="AD216" s="1110"/>
      <c r="AE216" s="1110"/>
      <c r="AF216" s="1110"/>
      <c r="AG216" s="1110"/>
      <c r="AH216" s="1110"/>
      <c r="AI216" s="1110"/>
      <c r="AJ216" s="1110"/>
      <c r="AK216" s="1110"/>
      <c r="AL216" s="1110"/>
      <c r="AM216" s="1110"/>
      <c r="AN216" s="1110"/>
      <c r="AO216" s="1110"/>
      <c r="AP216" s="1110"/>
      <c r="AQ216" s="1110"/>
      <c r="AR216" s="1110"/>
      <c r="AS216" s="1110"/>
      <c r="AT216" s="1110"/>
      <c r="AU216" s="1110"/>
      <c r="AV216" s="1110"/>
      <c r="AW216" s="1110"/>
      <c r="AX216" s="1110"/>
      <c r="AY216" s="1110"/>
      <c r="AZ216" s="1110"/>
      <c r="BA216" s="1110"/>
      <c r="BB216" s="1110"/>
      <c r="BC216" s="1110"/>
      <c r="BD216" s="1110"/>
      <c r="BE216" s="1110"/>
      <c r="BF216" s="1110"/>
    </row>
    <row r="217" spans="3:58" x14ac:dyDescent="0.25">
      <c r="C217" s="977"/>
      <c r="D217" s="1110"/>
      <c r="E217" s="1110"/>
      <c r="F217" s="1110"/>
      <c r="G217" s="1110"/>
      <c r="H217" s="1110"/>
      <c r="I217" s="1110"/>
      <c r="J217" s="1110"/>
      <c r="K217" s="1110"/>
      <c r="L217" s="1110"/>
      <c r="M217" s="1110"/>
      <c r="N217" s="1110"/>
      <c r="O217" s="1110"/>
      <c r="P217" s="1110"/>
      <c r="Q217" s="1110"/>
      <c r="R217" s="1110"/>
      <c r="S217" s="1110"/>
      <c r="T217" s="1110"/>
      <c r="U217" s="1110"/>
      <c r="V217" s="1110"/>
      <c r="W217" s="1110"/>
      <c r="X217" s="1110"/>
      <c r="Y217" s="1110"/>
      <c r="Z217" s="1110"/>
      <c r="AA217" s="1110"/>
      <c r="AB217" s="1110"/>
      <c r="AC217" s="1110"/>
      <c r="AD217" s="1110"/>
      <c r="AE217" s="1110"/>
      <c r="AF217" s="1110"/>
      <c r="AG217" s="1110"/>
      <c r="AH217" s="1110"/>
      <c r="AI217" s="1110"/>
      <c r="AJ217" s="1110"/>
      <c r="AK217" s="1110"/>
      <c r="AL217" s="1110"/>
      <c r="AM217" s="1110"/>
      <c r="AN217" s="1110"/>
      <c r="AO217" s="1110"/>
      <c r="AP217" s="1110"/>
      <c r="AQ217" s="1110"/>
      <c r="AR217" s="1110"/>
      <c r="AS217" s="1110"/>
      <c r="AT217" s="1110"/>
      <c r="AU217" s="1110"/>
      <c r="AV217" s="1110"/>
      <c r="AW217" s="1110"/>
      <c r="AX217" s="1110"/>
      <c r="AY217" s="1110"/>
      <c r="AZ217" s="1110"/>
      <c r="BA217" s="1110"/>
      <c r="BB217" s="1110"/>
      <c r="BC217" s="1110"/>
      <c r="BD217" s="1110"/>
      <c r="BE217" s="1110"/>
      <c r="BF217" s="1110"/>
    </row>
    <row r="218" spans="3:58" x14ac:dyDescent="0.25">
      <c r="C218" s="977"/>
      <c r="D218" s="1110"/>
      <c r="E218" s="1110"/>
      <c r="F218" s="1110"/>
      <c r="G218" s="1110"/>
      <c r="H218" s="1110"/>
      <c r="I218" s="1110"/>
      <c r="J218" s="1110"/>
      <c r="K218" s="1110"/>
      <c r="L218" s="1110"/>
      <c r="M218" s="1110"/>
      <c r="N218" s="1110"/>
      <c r="O218" s="1110"/>
      <c r="P218" s="1110"/>
      <c r="Q218" s="1110"/>
      <c r="R218" s="1110"/>
      <c r="S218" s="1110"/>
      <c r="T218" s="1110"/>
      <c r="U218" s="1110"/>
      <c r="V218" s="1110"/>
      <c r="W218" s="1110"/>
      <c r="X218" s="1110"/>
      <c r="Y218" s="1110"/>
      <c r="Z218" s="1110"/>
      <c r="AA218" s="1110"/>
      <c r="AB218" s="1110"/>
      <c r="AC218" s="1110"/>
      <c r="AD218" s="1110"/>
      <c r="AE218" s="1110"/>
      <c r="AF218" s="1110"/>
      <c r="AG218" s="1110"/>
      <c r="AH218" s="1110"/>
      <c r="AI218" s="1110"/>
      <c r="AJ218" s="1110"/>
      <c r="AK218" s="1110"/>
      <c r="AL218" s="1110"/>
      <c r="AM218" s="1110"/>
      <c r="AN218" s="1110"/>
      <c r="AO218" s="1110"/>
      <c r="AP218" s="1110"/>
      <c r="AQ218" s="1110"/>
      <c r="AR218" s="1110"/>
      <c r="AS218" s="1110"/>
      <c r="AT218" s="1110"/>
      <c r="AU218" s="1110"/>
      <c r="AV218" s="1110"/>
      <c r="AW218" s="1110"/>
      <c r="AX218" s="1110"/>
      <c r="AY218" s="1110"/>
      <c r="AZ218" s="1110"/>
      <c r="BA218" s="1110"/>
      <c r="BB218" s="1110"/>
      <c r="BC218" s="1110"/>
      <c r="BD218" s="1110"/>
      <c r="BE218" s="1110"/>
      <c r="BF218" s="1110"/>
    </row>
    <row r="219" spans="3:58" x14ac:dyDescent="0.25">
      <c r="C219" s="977"/>
      <c r="D219" s="1110"/>
      <c r="E219" s="1110"/>
      <c r="F219" s="1110"/>
      <c r="G219" s="1110"/>
      <c r="H219" s="1110"/>
      <c r="I219" s="1110"/>
      <c r="J219" s="1110"/>
      <c r="K219" s="1110"/>
      <c r="L219" s="1110"/>
      <c r="M219" s="1110"/>
      <c r="N219" s="1110"/>
      <c r="O219" s="1110"/>
      <c r="P219" s="1110"/>
      <c r="Q219" s="1110"/>
      <c r="R219" s="1110"/>
      <c r="S219" s="1110"/>
      <c r="T219" s="1110"/>
      <c r="U219" s="1110"/>
      <c r="V219" s="1110"/>
      <c r="W219" s="1110"/>
      <c r="X219" s="1110"/>
      <c r="Y219" s="1110"/>
      <c r="Z219" s="1110"/>
      <c r="AA219" s="1110"/>
      <c r="AB219" s="1110"/>
      <c r="AC219" s="1110"/>
      <c r="AD219" s="1110"/>
      <c r="AE219" s="1110"/>
      <c r="AF219" s="1110"/>
      <c r="AG219" s="1110"/>
      <c r="AH219" s="1110"/>
      <c r="AI219" s="1110"/>
      <c r="AJ219" s="1110"/>
      <c r="AK219" s="1110"/>
      <c r="AL219" s="1110"/>
      <c r="AM219" s="1110"/>
      <c r="AN219" s="1110"/>
      <c r="AO219" s="1110"/>
      <c r="AP219" s="1110"/>
      <c r="AQ219" s="1110"/>
      <c r="AR219" s="1110"/>
      <c r="AS219" s="1110"/>
      <c r="AT219" s="1110"/>
      <c r="AU219" s="1110"/>
      <c r="AV219" s="1110"/>
      <c r="AW219" s="1110"/>
      <c r="AX219" s="1110"/>
      <c r="AY219" s="1110"/>
      <c r="AZ219" s="1110"/>
      <c r="BA219" s="1110"/>
      <c r="BB219" s="1110"/>
      <c r="BC219" s="1110"/>
      <c r="BD219" s="1110"/>
      <c r="BE219" s="1110"/>
      <c r="BF219" s="1110"/>
    </row>
    <row r="220" spans="3:58" x14ac:dyDescent="0.25">
      <c r="C220" s="977"/>
      <c r="D220" s="1110"/>
      <c r="E220" s="1110"/>
      <c r="F220" s="1110"/>
      <c r="G220" s="1110"/>
      <c r="H220" s="1110"/>
      <c r="I220" s="1110"/>
      <c r="J220" s="1110"/>
      <c r="K220" s="1110"/>
      <c r="L220" s="1110"/>
      <c r="M220" s="1110"/>
      <c r="N220" s="1110"/>
      <c r="O220" s="1110"/>
      <c r="P220" s="1110"/>
      <c r="Q220" s="1110"/>
      <c r="R220" s="1110"/>
      <c r="S220" s="1110"/>
      <c r="T220" s="1110"/>
      <c r="U220" s="1110"/>
      <c r="V220" s="1110"/>
      <c r="W220" s="1110"/>
      <c r="X220" s="1110"/>
      <c r="Y220" s="1110"/>
      <c r="Z220" s="1110"/>
      <c r="AA220" s="1110"/>
      <c r="AB220" s="1110"/>
      <c r="AC220" s="1110"/>
      <c r="AD220" s="1110"/>
      <c r="AE220" s="1110"/>
      <c r="AF220" s="1110"/>
      <c r="AG220" s="1110"/>
      <c r="AH220" s="1110"/>
      <c r="AI220" s="1110"/>
      <c r="AJ220" s="1110"/>
      <c r="AK220" s="1110"/>
      <c r="AL220" s="1110"/>
      <c r="AM220" s="1110"/>
      <c r="AN220" s="1110"/>
      <c r="AO220" s="1110"/>
      <c r="AP220" s="1110"/>
      <c r="AQ220" s="1110"/>
      <c r="AR220" s="1110"/>
      <c r="AS220" s="1110"/>
      <c r="AT220" s="1110"/>
      <c r="AU220" s="1110"/>
      <c r="AV220" s="1110"/>
      <c r="AW220" s="1110"/>
      <c r="AX220" s="1110"/>
      <c r="AY220" s="1110"/>
      <c r="AZ220" s="1110"/>
      <c r="BA220" s="1110"/>
      <c r="BB220" s="1110"/>
      <c r="BC220" s="1110"/>
      <c r="BD220" s="1110"/>
      <c r="BE220" s="1110"/>
      <c r="BF220" s="1110"/>
    </row>
    <row r="221" spans="3:58" x14ac:dyDescent="0.25">
      <c r="C221" s="977"/>
      <c r="D221" s="1110"/>
      <c r="E221" s="1110"/>
      <c r="F221" s="1110"/>
      <c r="G221" s="1110"/>
      <c r="H221" s="1110"/>
      <c r="I221" s="1110"/>
      <c r="J221" s="1110"/>
      <c r="K221" s="1110"/>
      <c r="L221" s="1110"/>
      <c r="M221" s="1110"/>
      <c r="N221" s="1110"/>
      <c r="O221" s="1110"/>
      <c r="P221" s="1110"/>
      <c r="Q221" s="1110"/>
      <c r="R221" s="1110"/>
      <c r="S221" s="1110"/>
      <c r="T221" s="1110"/>
      <c r="U221" s="1110"/>
      <c r="V221" s="1110"/>
      <c r="W221" s="1110"/>
      <c r="X221" s="1110"/>
      <c r="Y221" s="1110"/>
      <c r="Z221" s="1110"/>
      <c r="AA221" s="1110"/>
      <c r="AB221" s="1110"/>
      <c r="AC221" s="1110"/>
      <c r="AD221" s="1110"/>
      <c r="AE221" s="1110"/>
      <c r="AF221" s="1110"/>
      <c r="AG221" s="1110"/>
      <c r="AH221" s="1110"/>
      <c r="AI221" s="1110"/>
      <c r="AJ221" s="1110"/>
      <c r="AK221" s="1110"/>
      <c r="AL221" s="1110"/>
      <c r="AM221" s="1110"/>
      <c r="AN221" s="1110"/>
      <c r="AO221" s="1110"/>
      <c r="AP221" s="1110"/>
      <c r="AQ221" s="1110"/>
      <c r="AR221" s="1110"/>
      <c r="AS221" s="1110"/>
      <c r="AT221" s="1110"/>
      <c r="AU221" s="1110"/>
      <c r="AV221" s="1110"/>
      <c r="AW221" s="1110"/>
      <c r="AX221" s="1110"/>
      <c r="AY221" s="1110"/>
      <c r="AZ221" s="1110"/>
      <c r="BA221" s="1110"/>
      <c r="BB221" s="1110"/>
      <c r="BC221" s="1110"/>
      <c r="BD221" s="1110"/>
      <c r="BE221" s="1110"/>
      <c r="BF221" s="1110"/>
    </row>
    <row r="222" spans="3:58" x14ac:dyDescent="0.25">
      <c r="C222" s="977"/>
      <c r="D222" s="1110"/>
      <c r="E222" s="1110"/>
      <c r="F222" s="1110"/>
      <c r="G222" s="1110"/>
      <c r="H222" s="1110"/>
      <c r="I222" s="1110"/>
      <c r="J222" s="1110"/>
      <c r="K222" s="1110"/>
      <c r="L222" s="1110"/>
      <c r="M222" s="1110"/>
      <c r="N222" s="1110"/>
      <c r="O222" s="1110"/>
      <c r="P222" s="1110"/>
      <c r="Q222" s="1110"/>
      <c r="R222" s="1110"/>
      <c r="S222" s="1110"/>
      <c r="T222" s="1110"/>
      <c r="U222" s="1110"/>
      <c r="V222" s="1110"/>
      <c r="W222" s="1110"/>
      <c r="X222" s="1110"/>
      <c r="Y222" s="1110"/>
      <c r="Z222" s="1110"/>
      <c r="AA222" s="1110"/>
      <c r="AB222" s="1110"/>
      <c r="AC222" s="1110"/>
      <c r="AD222" s="1110"/>
      <c r="AE222" s="1110"/>
      <c r="AF222" s="1110"/>
      <c r="AG222" s="1110"/>
      <c r="AH222" s="1110"/>
      <c r="AI222" s="1110"/>
      <c r="AJ222" s="1110"/>
      <c r="AK222" s="1110"/>
      <c r="AL222" s="1110"/>
      <c r="AM222" s="1110"/>
      <c r="AN222" s="1110"/>
      <c r="AO222" s="1110"/>
      <c r="AP222" s="1110"/>
      <c r="AQ222" s="1110"/>
      <c r="AR222" s="1110"/>
      <c r="AS222" s="1110"/>
      <c r="AT222" s="1110"/>
      <c r="AU222" s="1110"/>
      <c r="AV222" s="1110"/>
      <c r="AW222" s="1110"/>
      <c r="AX222" s="1110"/>
      <c r="AY222" s="1110"/>
      <c r="AZ222" s="1110"/>
      <c r="BA222" s="1110"/>
      <c r="BB222" s="1110"/>
      <c r="BC222" s="1110"/>
      <c r="BD222" s="1110"/>
      <c r="BE222" s="1110"/>
      <c r="BF222" s="1110"/>
    </row>
    <row r="223" spans="3:58" x14ac:dyDescent="0.25">
      <c r="C223" s="977"/>
      <c r="D223" s="1110"/>
      <c r="E223" s="1110"/>
      <c r="F223" s="1110"/>
      <c r="G223" s="1110"/>
      <c r="H223" s="1110"/>
      <c r="I223" s="1110"/>
      <c r="J223" s="1110"/>
      <c r="K223" s="1110"/>
      <c r="L223" s="1110"/>
      <c r="M223" s="1110"/>
      <c r="N223" s="1110"/>
      <c r="O223" s="1110"/>
      <c r="P223" s="1110"/>
      <c r="Q223" s="1110"/>
      <c r="R223" s="1110"/>
      <c r="S223" s="1110"/>
      <c r="T223" s="1110"/>
      <c r="U223" s="1110"/>
      <c r="V223" s="1110"/>
      <c r="W223" s="1110"/>
      <c r="X223" s="1110"/>
      <c r="Y223" s="1110"/>
      <c r="Z223" s="1110"/>
      <c r="AA223" s="1110"/>
      <c r="AB223" s="1110"/>
      <c r="AC223" s="1110"/>
      <c r="AD223" s="1110"/>
      <c r="AE223" s="1110"/>
      <c r="AF223" s="1110"/>
      <c r="AG223" s="1110"/>
      <c r="AH223" s="1110"/>
      <c r="AI223" s="1110"/>
      <c r="AJ223" s="1110"/>
      <c r="AK223" s="1110"/>
      <c r="AL223" s="1110"/>
      <c r="AM223" s="1110"/>
      <c r="AN223" s="1110"/>
      <c r="AO223" s="1110"/>
      <c r="AP223" s="1110"/>
      <c r="AQ223" s="1110"/>
      <c r="AR223" s="1110"/>
      <c r="AS223" s="1110"/>
      <c r="AT223" s="1110"/>
      <c r="AU223" s="1110"/>
      <c r="AV223" s="1110"/>
      <c r="AW223" s="1110"/>
      <c r="AX223" s="1110"/>
      <c r="AY223" s="1110"/>
      <c r="AZ223" s="1110"/>
      <c r="BA223" s="1110"/>
      <c r="BB223" s="1110"/>
      <c r="BC223" s="1110"/>
      <c r="BD223" s="1110"/>
      <c r="BE223" s="1110"/>
      <c r="BF223" s="1110"/>
    </row>
    <row r="224" spans="3:58" x14ac:dyDescent="0.25">
      <c r="C224" s="977"/>
      <c r="D224" s="1110"/>
      <c r="E224" s="1110"/>
      <c r="F224" s="1110"/>
      <c r="G224" s="1110"/>
      <c r="H224" s="1110"/>
      <c r="I224" s="1110"/>
      <c r="J224" s="1110"/>
      <c r="K224" s="1110"/>
      <c r="L224" s="1110"/>
      <c r="M224" s="1110"/>
      <c r="N224" s="1110"/>
      <c r="O224" s="1110"/>
      <c r="P224" s="1110"/>
      <c r="Q224" s="1110"/>
      <c r="R224" s="1110"/>
      <c r="S224" s="1110"/>
      <c r="T224" s="1110"/>
      <c r="U224" s="1110"/>
      <c r="V224" s="1110"/>
      <c r="W224" s="1110"/>
      <c r="X224" s="1110"/>
      <c r="Y224" s="1110"/>
      <c r="Z224" s="1110"/>
      <c r="AA224" s="1110"/>
      <c r="AB224" s="1110"/>
      <c r="AC224" s="1110"/>
      <c r="AD224" s="1110"/>
      <c r="AE224" s="1110"/>
      <c r="AF224" s="1110"/>
      <c r="AG224" s="1110"/>
      <c r="AH224" s="1110"/>
      <c r="AI224" s="1110"/>
      <c r="AJ224" s="1110"/>
      <c r="AK224" s="1110"/>
      <c r="AL224" s="1110"/>
      <c r="AM224" s="1110"/>
      <c r="AN224" s="1110"/>
      <c r="AO224" s="1110"/>
      <c r="AP224" s="1110"/>
      <c r="AQ224" s="1110"/>
      <c r="AR224" s="1110"/>
      <c r="AS224" s="1110"/>
      <c r="AT224" s="1110"/>
      <c r="AU224" s="1110"/>
      <c r="AV224" s="1110"/>
      <c r="AW224" s="1110"/>
      <c r="AX224" s="1110"/>
      <c r="AY224" s="1110"/>
      <c r="AZ224" s="1110"/>
      <c r="BA224" s="1110"/>
      <c r="BB224" s="1110"/>
      <c r="BC224" s="1110"/>
      <c r="BD224" s="1110"/>
      <c r="BE224" s="1110"/>
      <c r="BF224" s="1110"/>
    </row>
    <row r="225" spans="3:58" x14ac:dyDescent="0.25">
      <c r="C225" s="977"/>
      <c r="D225" s="1110"/>
      <c r="E225" s="1110"/>
      <c r="F225" s="1110"/>
      <c r="G225" s="1110"/>
      <c r="H225" s="1110"/>
      <c r="I225" s="1110"/>
      <c r="J225" s="1110"/>
      <c r="K225" s="1110"/>
      <c r="L225" s="1110"/>
      <c r="M225" s="1110"/>
      <c r="N225" s="1110"/>
      <c r="O225" s="1110"/>
      <c r="P225" s="1110"/>
      <c r="Q225" s="1110"/>
      <c r="R225" s="1110"/>
      <c r="S225" s="1110"/>
      <c r="T225" s="1110"/>
      <c r="U225" s="1110"/>
      <c r="V225" s="1110"/>
      <c r="W225" s="1110"/>
      <c r="X225" s="1110"/>
      <c r="Y225" s="1110"/>
      <c r="Z225" s="1110"/>
      <c r="AA225" s="1110"/>
      <c r="AB225" s="1110"/>
      <c r="AC225" s="1110"/>
      <c r="AD225" s="1110"/>
      <c r="AE225" s="1110"/>
      <c r="AF225" s="1110"/>
      <c r="AG225" s="1110"/>
      <c r="AH225" s="1110"/>
      <c r="AI225" s="1110"/>
      <c r="AJ225" s="1110"/>
      <c r="AK225" s="1110"/>
      <c r="AL225" s="1110"/>
      <c r="AM225" s="1110"/>
      <c r="AN225" s="1110"/>
      <c r="AO225" s="1110"/>
      <c r="AP225" s="1110"/>
      <c r="AQ225" s="1110"/>
      <c r="AR225" s="1110"/>
      <c r="AS225" s="1110"/>
      <c r="AT225" s="1110"/>
      <c r="AU225" s="1110"/>
      <c r="AV225" s="1110"/>
      <c r="AW225" s="1110"/>
      <c r="AX225" s="1110"/>
      <c r="AY225" s="1110"/>
      <c r="AZ225" s="1110"/>
      <c r="BA225" s="1110"/>
      <c r="BB225" s="1110"/>
      <c r="BC225" s="1110"/>
      <c r="BD225" s="1110"/>
      <c r="BE225" s="1110"/>
      <c r="BF225" s="1110"/>
    </row>
    <row r="226" spans="3:58" x14ac:dyDescent="0.25">
      <c r="C226" s="977"/>
      <c r="D226" s="1110"/>
      <c r="E226" s="1110"/>
      <c r="F226" s="1110"/>
      <c r="G226" s="1110"/>
      <c r="H226" s="1110"/>
      <c r="I226" s="1110"/>
      <c r="J226" s="1110"/>
      <c r="K226" s="1110"/>
      <c r="L226" s="1110"/>
      <c r="M226" s="1110"/>
      <c r="N226" s="1110"/>
      <c r="O226" s="1110"/>
      <c r="P226" s="1110"/>
      <c r="Q226" s="1110"/>
      <c r="R226" s="1110"/>
      <c r="S226" s="1110"/>
      <c r="T226" s="1110"/>
      <c r="U226" s="1110"/>
      <c r="V226" s="1110"/>
      <c r="W226" s="1110"/>
      <c r="X226" s="1110"/>
      <c r="Y226" s="1110"/>
      <c r="Z226" s="1110"/>
      <c r="AA226" s="1110"/>
      <c r="AB226" s="1110"/>
      <c r="AC226" s="1110"/>
      <c r="AD226" s="1110"/>
      <c r="AE226" s="1110"/>
      <c r="AF226" s="1110"/>
      <c r="AG226" s="1110"/>
      <c r="AH226" s="1110"/>
      <c r="AI226" s="1110"/>
      <c r="AJ226" s="1110"/>
      <c r="AK226" s="1110"/>
      <c r="AL226" s="1110"/>
      <c r="AM226" s="1110"/>
      <c r="AN226" s="1110"/>
      <c r="AO226" s="1110"/>
      <c r="AP226" s="1110"/>
      <c r="AQ226" s="1110"/>
      <c r="AR226" s="1110"/>
      <c r="AS226" s="1110"/>
      <c r="AT226" s="1110"/>
      <c r="AU226" s="1110"/>
      <c r="AV226" s="1110"/>
      <c r="AW226" s="1110"/>
      <c r="AX226" s="1110"/>
      <c r="AY226" s="1110"/>
      <c r="AZ226" s="1110"/>
      <c r="BA226" s="1110"/>
      <c r="BB226" s="1110"/>
      <c r="BC226" s="1110"/>
      <c r="BD226" s="1110"/>
      <c r="BE226" s="1110"/>
      <c r="BF226" s="1110"/>
    </row>
    <row r="227" spans="3:58" x14ac:dyDescent="0.25">
      <c r="C227" s="977"/>
      <c r="D227" s="1110"/>
      <c r="E227" s="1110"/>
      <c r="F227" s="1110"/>
      <c r="G227" s="1110"/>
      <c r="H227" s="1110"/>
      <c r="I227" s="1110"/>
      <c r="J227" s="1110"/>
      <c r="K227" s="1110"/>
      <c r="L227" s="1110"/>
      <c r="M227" s="1110"/>
      <c r="N227" s="1110"/>
      <c r="O227" s="1110"/>
      <c r="P227" s="1110"/>
      <c r="Q227" s="1110"/>
      <c r="R227" s="1110"/>
      <c r="S227" s="1110"/>
      <c r="T227" s="1110"/>
      <c r="U227" s="1110"/>
      <c r="V227" s="1110"/>
      <c r="W227" s="1110"/>
      <c r="X227" s="1110"/>
      <c r="Y227" s="1110"/>
      <c r="Z227" s="1110"/>
      <c r="AA227" s="1110"/>
      <c r="AB227" s="1110"/>
      <c r="AC227" s="1110"/>
      <c r="AD227" s="1110"/>
      <c r="AE227" s="1110"/>
      <c r="AF227" s="1110"/>
      <c r="AG227" s="1110"/>
      <c r="AH227" s="1110"/>
      <c r="AI227" s="1110"/>
      <c r="AJ227" s="1110"/>
      <c r="AK227" s="1110"/>
      <c r="AL227" s="1110"/>
      <c r="AM227" s="1110"/>
      <c r="AN227" s="1110"/>
      <c r="AO227" s="1110"/>
      <c r="AP227" s="1110"/>
      <c r="AQ227" s="1110"/>
      <c r="AR227" s="1110"/>
      <c r="AS227" s="1110"/>
      <c r="AT227" s="1110"/>
      <c r="AU227" s="1110"/>
      <c r="AV227" s="1110"/>
      <c r="AW227" s="1110"/>
      <c r="AX227" s="1110"/>
      <c r="AY227" s="1110"/>
      <c r="AZ227" s="1110"/>
      <c r="BA227" s="1110"/>
      <c r="BB227" s="1110"/>
      <c r="BC227" s="1110"/>
      <c r="BD227" s="1110"/>
      <c r="BE227" s="1110"/>
      <c r="BF227" s="1110"/>
    </row>
    <row r="228" spans="3:58" x14ac:dyDescent="0.25">
      <c r="C228" s="977"/>
      <c r="D228" s="1110"/>
      <c r="E228" s="1110"/>
      <c r="F228" s="1110"/>
      <c r="G228" s="1110"/>
      <c r="H228" s="1110"/>
      <c r="I228" s="1110"/>
      <c r="J228" s="1110"/>
      <c r="K228" s="1110"/>
      <c r="L228" s="1110"/>
      <c r="M228" s="1110"/>
      <c r="N228" s="1110"/>
      <c r="O228" s="1110"/>
      <c r="P228" s="1110"/>
      <c r="Q228" s="1110"/>
      <c r="R228" s="1110"/>
      <c r="S228" s="1110"/>
      <c r="T228" s="1110"/>
      <c r="U228" s="1110"/>
      <c r="V228" s="1110"/>
      <c r="W228" s="1110"/>
      <c r="X228" s="1110"/>
      <c r="Y228" s="1110"/>
      <c r="Z228" s="1110"/>
      <c r="AA228" s="1110"/>
      <c r="AB228" s="1110"/>
      <c r="AC228" s="1110"/>
      <c r="AD228" s="1110"/>
      <c r="AE228" s="1110"/>
      <c r="AF228" s="1110"/>
      <c r="AG228" s="1110"/>
      <c r="AH228" s="1110"/>
      <c r="AI228" s="1110"/>
      <c r="AJ228" s="1110"/>
      <c r="AK228" s="1110"/>
      <c r="AL228" s="1110"/>
      <c r="AM228" s="1110"/>
      <c r="AN228" s="1110"/>
      <c r="AO228" s="1110"/>
      <c r="AP228" s="1110"/>
      <c r="AQ228" s="1110"/>
      <c r="AR228" s="1110"/>
      <c r="AS228" s="1110"/>
      <c r="AT228" s="1110"/>
      <c r="AU228" s="1110"/>
      <c r="AV228" s="1110"/>
      <c r="AW228" s="1110"/>
      <c r="AX228" s="1110"/>
      <c r="AY228" s="1110"/>
      <c r="AZ228" s="1110"/>
      <c r="BA228" s="1110"/>
      <c r="BB228" s="1110"/>
      <c r="BC228" s="1110"/>
      <c r="BD228" s="1110"/>
      <c r="BE228" s="1110"/>
      <c r="BF228" s="1110"/>
    </row>
    <row r="229" spans="3:58" x14ac:dyDescent="0.25">
      <c r="C229" s="977"/>
      <c r="D229" s="1110"/>
      <c r="E229" s="1110"/>
      <c r="F229" s="1110"/>
      <c r="G229" s="1110"/>
      <c r="H229" s="1110"/>
      <c r="I229" s="1110"/>
      <c r="J229" s="1110"/>
      <c r="K229" s="1110"/>
      <c r="L229" s="1110"/>
      <c r="M229" s="1110"/>
      <c r="N229" s="1110"/>
      <c r="O229" s="1110"/>
      <c r="P229" s="1110"/>
      <c r="Q229" s="1110"/>
      <c r="R229" s="1110"/>
      <c r="S229" s="1110"/>
      <c r="T229" s="1110"/>
      <c r="U229" s="1110"/>
      <c r="V229" s="1110"/>
      <c r="W229" s="1110"/>
      <c r="X229" s="1110"/>
      <c r="Y229" s="1110"/>
      <c r="Z229" s="1110"/>
      <c r="AA229" s="1110"/>
      <c r="AB229" s="1110"/>
      <c r="AC229" s="1110"/>
      <c r="AD229" s="1110"/>
      <c r="AE229" s="1110"/>
      <c r="AF229" s="1110"/>
      <c r="AG229" s="1110"/>
      <c r="AH229" s="1110"/>
      <c r="AI229" s="1110"/>
      <c r="AJ229" s="1110"/>
      <c r="AK229" s="1110"/>
      <c r="AL229" s="1110"/>
      <c r="AM229" s="1110"/>
      <c r="AN229" s="1110"/>
      <c r="AO229" s="1110"/>
      <c r="AP229" s="1110"/>
      <c r="AQ229" s="1110"/>
      <c r="AR229" s="1110"/>
      <c r="AS229" s="1110"/>
      <c r="AT229" s="1110"/>
      <c r="AU229" s="1110"/>
      <c r="AV229" s="1110"/>
      <c r="AW229" s="1110"/>
      <c r="AX229" s="1110"/>
      <c r="AY229" s="1110"/>
      <c r="AZ229" s="1110"/>
      <c r="BA229" s="1110"/>
      <c r="BB229" s="1110"/>
      <c r="BC229" s="1110"/>
      <c r="BD229" s="1110"/>
      <c r="BE229" s="1110"/>
      <c r="BF229" s="1110"/>
    </row>
    <row r="230" spans="3:58" x14ac:dyDescent="0.25">
      <c r="C230" s="977"/>
      <c r="D230" s="1110"/>
      <c r="E230" s="1110"/>
      <c r="F230" s="1110"/>
      <c r="G230" s="1110"/>
      <c r="H230" s="1110"/>
      <c r="I230" s="1110"/>
      <c r="J230" s="1110"/>
      <c r="K230" s="1110"/>
      <c r="L230" s="1110"/>
      <c r="M230" s="1110"/>
      <c r="N230" s="1110"/>
      <c r="O230" s="1110"/>
      <c r="P230" s="1110"/>
      <c r="Q230" s="1110"/>
      <c r="R230" s="1110"/>
      <c r="S230" s="1110"/>
      <c r="T230" s="1110"/>
      <c r="U230" s="1110"/>
      <c r="V230" s="1110"/>
      <c r="W230" s="1110"/>
      <c r="X230" s="1110"/>
      <c r="Y230" s="1110"/>
      <c r="Z230" s="1110"/>
      <c r="AA230" s="1110"/>
      <c r="AB230" s="1110"/>
      <c r="AC230" s="1110"/>
      <c r="AD230" s="1110"/>
      <c r="AE230" s="1110"/>
      <c r="AF230" s="1110"/>
      <c r="AG230" s="1110"/>
      <c r="AH230" s="1110"/>
      <c r="AI230" s="1110"/>
      <c r="AJ230" s="1110"/>
      <c r="AK230" s="1110"/>
      <c r="AL230" s="1110"/>
      <c r="AM230" s="1110"/>
      <c r="AN230" s="1110"/>
      <c r="AO230" s="1110"/>
      <c r="AP230" s="1110"/>
      <c r="AQ230" s="1110"/>
      <c r="AR230" s="1110"/>
      <c r="AS230" s="1110"/>
      <c r="AT230" s="1110"/>
      <c r="AU230" s="1110"/>
      <c r="AV230" s="1110"/>
      <c r="AW230" s="1110"/>
      <c r="AX230" s="1110"/>
      <c r="AY230" s="1110"/>
      <c r="AZ230" s="1110"/>
      <c r="BA230" s="1110"/>
      <c r="BB230" s="1110"/>
      <c r="BC230" s="1110"/>
      <c r="BD230" s="1110"/>
      <c r="BE230" s="1110"/>
      <c r="BF230" s="1110"/>
    </row>
    <row r="231" spans="3:58" x14ac:dyDescent="0.25">
      <c r="C231" s="977"/>
      <c r="D231" s="1110"/>
      <c r="E231" s="1110"/>
      <c r="F231" s="1110"/>
      <c r="G231" s="1110"/>
      <c r="H231" s="1110"/>
      <c r="I231" s="1110"/>
      <c r="J231" s="1110"/>
      <c r="K231" s="1110"/>
      <c r="L231" s="1110"/>
      <c r="M231" s="1110"/>
      <c r="N231" s="1110"/>
      <c r="O231" s="1110"/>
      <c r="P231" s="1110"/>
      <c r="Q231" s="1110"/>
      <c r="R231" s="1110"/>
      <c r="S231" s="1110"/>
      <c r="T231" s="1110"/>
      <c r="U231" s="1110"/>
      <c r="V231" s="1110"/>
      <c r="W231" s="1110"/>
      <c r="X231" s="1110"/>
      <c r="Y231" s="1110"/>
      <c r="Z231" s="1110"/>
      <c r="AA231" s="1110"/>
      <c r="AB231" s="1110"/>
      <c r="AC231" s="1110"/>
      <c r="AD231" s="1110"/>
      <c r="AE231" s="1110"/>
      <c r="AF231" s="1110"/>
      <c r="AG231" s="1110"/>
      <c r="AH231" s="1110"/>
      <c r="AI231" s="1110"/>
      <c r="AJ231" s="1110"/>
      <c r="AK231" s="1110"/>
      <c r="AL231" s="1110"/>
      <c r="AM231" s="1110"/>
      <c r="AN231" s="1110"/>
      <c r="AO231" s="1110"/>
      <c r="AP231" s="1110"/>
      <c r="AQ231" s="1110"/>
      <c r="AR231" s="1110"/>
      <c r="AS231" s="1110"/>
      <c r="AT231" s="1110"/>
      <c r="AU231" s="1110"/>
      <c r="AV231" s="1110"/>
      <c r="AW231" s="1110"/>
      <c r="AX231" s="1110"/>
      <c r="AY231" s="1110"/>
      <c r="AZ231" s="1110"/>
      <c r="BA231" s="1110"/>
      <c r="BB231" s="1110"/>
      <c r="BC231" s="1110"/>
      <c r="BD231" s="1110"/>
      <c r="BE231" s="1110"/>
      <c r="BF231" s="1110"/>
    </row>
    <row r="232" spans="3:58" x14ac:dyDescent="0.25">
      <c r="C232" s="977"/>
      <c r="D232" s="1110"/>
      <c r="E232" s="1110"/>
      <c r="F232" s="1110"/>
      <c r="G232" s="1110"/>
      <c r="H232" s="1110"/>
      <c r="I232" s="1110"/>
      <c r="J232" s="1110"/>
      <c r="K232" s="1110"/>
      <c r="L232" s="1110"/>
      <c r="M232" s="1110"/>
      <c r="N232" s="1110"/>
      <c r="O232" s="1110"/>
      <c r="P232" s="1110"/>
      <c r="Q232" s="1110"/>
      <c r="R232" s="1110"/>
      <c r="S232" s="1110"/>
      <c r="T232" s="1110"/>
      <c r="U232" s="1110"/>
      <c r="V232" s="1110"/>
      <c r="W232" s="1110"/>
      <c r="X232" s="1110"/>
      <c r="Y232" s="1110"/>
      <c r="Z232" s="1110"/>
      <c r="AA232" s="1110"/>
      <c r="AB232" s="1110"/>
      <c r="AC232" s="1110"/>
      <c r="AD232" s="1110"/>
      <c r="AE232" s="1110"/>
      <c r="AF232" s="1110"/>
      <c r="AG232" s="1110"/>
      <c r="AH232" s="1110"/>
      <c r="AI232" s="1110"/>
      <c r="AJ232" s="1110"/>
      <c r="AK232" s="1110"/>
      <c r="AL232" s="1110"/>
      <c r="AM232" s="1110"/>
      <c r="AN232" s="1110"/>
      <c r="AO232" s="1110"/>
      <c r="AP232" s="1110"/>
      <c r="AQ232" s="1110"/>
      <c r="AR232" s="1110"/>
      <c r="AS232" s="1110"/>
      <c r="AT232" s="1110"/>
      <c r="AU232" s="1110"/>
      <c r="AV232" s="1110"/>
      <c r="AW232" s="1110"/>
      <c r="AX232" s="1110"/>
      <c r="AY232" s="1110"/>
      <c r="AZ232" s="1110"/>
      <c r="BA232" s="1110"/>
      <c r="BB232" s="1110"/>
      <c r="BC232" s="1110"/>
      <c r="BD232" s="1110"/>
      <c r="BE232" s="1110"/>
      <c r="BF232" s="1110"/>
    </row>
    <row r="233" spans="3:58" x14ac:dyDescent="0.25">
      <c r="C233" s="977"/>
      <c r="D233" s="1110"/>
      <c r="E233" s="1110"/>
      <c r="F233" s="1110"/>
      <c r="G233" s="1110"/>
      <c r="H233" s="1110"/>
      <c r="I233" s="1110"/>
      <c r="J233" s="1110"/>
      <c r="K233" s="1110"/>
      <c r="L233" s="1110"/>
      <c r="M233" s="1110"/>
      <c r="N233" s="1110"/>
      <c r="O233" s="1110"/>
      <c r="P233" s="1110"/>
      <c r="Q233" s="1110"/>
      <c r="R233" s="1110"/>
      <c r="S233" s="1110"/>
      <c r="T233" s="1110"/>
      <c r="U233" s="1110"/>
      <c r="V233" s="1110"/>
      <c r="W233" s="1110"/>
      <c r="X233" s="1110"/>
      <c r="Y233" s="1110"/>
      <c r="Z233" s="1110"/>
      <c r="AA233" s="1110"/>
      <c r="AB233" s="1110"/>
      <c r="AC233" s="1110"/>
      <c r="AD233" s="1110"/>
      <c r="AE233" s="1110"/>
      <c r="AF233" s="1110"/>
      <c r="AG233" s="1110"/>
      <c r="AH233" s="1110"/>
      <c r="AI233" s="1110"/>
      <c r="AJ233" s="1110"/>
      <c r="AK233" s="1110"/>
      <c r="AL233" s="1110"/>
      <c r="AM233" s="1110"/>
      <c r="AN233" s="1110"/>
      <c r="AO233" s="1110"/>
      <c r="AP233" s="1110"/>
      <c r="AQ233" s="1110"/>
      <c r="AR233" s="1110"/>
      <c r="AS233" s="1110"/>
      <c r="AT233" s="1110"/>
      <c r="AU233" s="1110"/>
      <c r="AV233" s="1110"/>
      <c r="AW233" s="1110"/>
      <c r="AX233" s="1110"/>
      <c r="AY233" s="1110"/>
      <c r="AZ233" s="1110"/>
      <c r="BA233" s="1110"/>
      <c r="BB233" s="1110"/>
      <c r="BC233" s="1110"/>
      <c r="BD233" s="1110"/>
      <c r="BE233" s="1110"/>
      <c r="BF233" s="1110"/>
    </row>
    <row r="234" spans="3:58" x14ac:dyDescent="0.25">
      <c r="C234" s="977"/>
      <c r="D234" s="1110"/>
      <c r="E234" s="1110"/>
      <c r="F234" s="1110"/>
      <c r="G234" s="1110"/>
      <c r="H234" s="1110"/>
      <c r="I234" s="1110"/>
      <c r="J234" s="1110"/>
      <c r="K234" s="1110"/>
      <c r="L234" s="1110"/>
      <c r="M234" s="1110"/>
      <c r="N234" s="1110"/>
      <c r="O234" s="1110"/>
      <c r="P234" s="1110"/>
      <c r="Q234" s="1110"/>
      <c r="R234" s="1110"/>
      <c r="S234" s="1110"/>
      <c r="T234" s="1110"/>
      <c r="U234" s="1110"/>
      <c r="V234" s="1110"/>
      <c r="W234" s="1110"/>
      <c r="X234" s="1110"/>
      <c r="Y234" s="1110"/>
      <c r="Z234" s="1110"/>
      <c r="AA234" s="1110"/>
      <c r="AB234" s="1110"/>
      <c r="AC234" s="1110"/>
      <c r="AD234" s="1110"/>
      <c r="AE234" s="1110"/>
      <c r="AF234" s="1110"/>
      <c r="AG234" s="1110"/>
      <c r="AH234" s="1110"/>
      <c r="AI234" s="1110"/>
      <c r="AJ234" s="1110"/>
      <c r="AK234" s="1110"/>
      <c r="AL234" s="1110"/>
      <c r="AM234" s="1110"/>
      <c r="AN234" s="1110"/>
      <c r="AO234" s="1110"/>
      <c r="AP234" s="1110"/>
      <c r="AQ234" s="1110"/>
      <c r="AR234" s="1110"/>
      <c r="AS234" s="1110"/>
      <c r="AT234" s="1110"/>
      <c r="AU234" s="1110"/>
      <c r="AV234" s="1110"/>
      <c r="AW234" s="1110"/>
      <c r="AX234" s="1110"/>
      <c r="AY234" s="1110"/>
      <c r="AZ234" s="1110"/>
      <c r="BA234" s="1110"/>
      <c r="BB234" s="1110"/>
      <c r="BC234" s="1110"/>
      <c r="BD234" s="1110"/>
      <c r="BE234" s="1110"/>
      <c r="BF234" s="1110"/>
    </row>
    <row r="235" spans="3:58" x14ac:dyDescent="0.25">
      <c r="C235" s="977"/>
      <c r="D235" s="1110"/>
      <c r="E235" s="1110"/>
      <c r="F235" s="1110"/>
      <c r="G235" s="1110"/>
      <c r="H235" s="1110"/>
      <c r="I235" s="1110"/>
      <c r="J235" s="1110"/>
      <c r="K235" s="1110"/>
      <c r="L235" s="1110"/>
      <c r="M235" s="1110"/>
      <c r="N235" s="1110"/>
      <c r="O235" s="1110"/>
      <c r="P235" s="1110"/>
      <c r="Q235" s="1110"/>
      <c r="R235" s="1110"/>
      <c r="S235" s="1110"/>
      <c r="T235" s="1110"/>
      <c r="U235" s="1110"/>
      <c r="V235" s="1110"/>
      <c r="W235" s="1110"/>
      <c r="X235" s="1110"/>
      <c r="Y235" s="1110"/>
      <c r="Z235" s="1110"/>
      <c r="AA235" s="1110"/>
      <c r="AB235" s="1110"/>
      <c r="AC235" s="1110"/>
      <c r="AD235" s="1110"/>
      <c r="AE235" s="1110"/>
      <c r="AF235" s="1110"/>
      <c r="AG235" s="1110"/>
      <c r="AH235" s="1110"/>
      <c r="AI235" s="1110"/>
      <c r="AJ235" s="1110"/>
      <c r="AK235" s="1110"/>
      <c r="AL235" s="1110"/>
      <c r="AM235" s="1110"/>
      <c r="AN235" s="1110"/>
      <c r="AO235" s="1110"/>
      <c r="AP235" s="1110"/>
      <c r="AQ235" s="1110"/>
      <c r="AR235" s="1110"/>
      <c r="AS235" s="1110"/>
      <c r="AT235" s="1110"/>
      <c r="AU235" s="1110"/>
      <c r="AV235" s="1110"/>
      <c r="AW235" s="1110"/>
      <c r="AX235" s="1110"/>
      <c r="AY235" s="1110"/>
      <c r="AZ235" s="1110"/>
      <c r="BA235" s="1110"/>
      <c r="BB235" s="1110"/>
      <c r="BC235" s="1110"/>
      <c r="BD235" s="1110"/>
      <c r="BE235" s="1110"/>
      <c r="BF235" s="1110"/>
    </row>
    <row r="236" spans="3:58" x14ac:dyDescent="0.25">
      <c r="C236" s="977"/>
      <c r="D236" s="1110"/>
      <c r="E236" s="1110"/>
      <c r="F236" s="1110"/>
      <c r="G236" s="1110"/>
      <c r="H236" s="1110"/>
      <c r="I236" s="1110"/>
      <c r="J236" s="1110"/>
      <c r="K236" s="1110"/>
      <c r="L236" s="1110"/>
      <c r="M236" s="1110"/>
      <c r="N236" s="1110"/>
      <c r="O236" s="1110"/>
      <c r="P236" s="1110"/>
      <c r="Q236" s="1110"/>
      <c r="R236" s="1110"/>
      <c r="S236" s="1110"/>
      <c r="T236" s="1110"/>
      <c r="U236" s="1110"/>
      <c r="V236" s="1110"/>
      <c r="W236" s="1110"/>
      <c r="X236" s="1110"/>
      <c r="Y236" s="1110"/>
      <c r="Z236" s="1110"/>
      <c r="AA236" s="1110"/>
      <c r="AB236" s="1110"/>
      <c r="AC236" s="1110"/>
      <c r="AD236" s="1110"/>
      <c r="AE236" s="1110"/>
      <c r="AF236" s="1110"/>
      <c r="AG236" s="1110"/>
      <c r="AH236" s="1110"/>
      <c r="AI236" s="1110"/>
      <c r="AJ236" s="1110"/>
      <c r="AK236" s="1110"/>
      <c r="AL236" s="1110"/>
      <c r="AM236" s="1110"/>
      <c r="AN236" s="1110"/>
      <c r="AO236" s="1110"/>
      <c r="AP236" s="1110"/>
      <c r="AQ236" s="1110"/>
      <c r="AR236" s="1110"/>
      <c r="AS236" s="1110"/>
      <c r="AT236" s="1110"/>
      <c r="AU236" s="1110"/>
      <c r="AV236" s="1110"/>
      <c r="AW236" s="1110"/>
      <c r="AX236" s="1110"/>
      <c r="AY236" s="1110"/>
      <c r="AZ236" s="1110"/>
      <c r="BA236" s="1110"/>
      <c r="BB236" s="1110"/>
      <c r="BC236" s="1110"/>
      <c r="BD236" s="1110"/>
      <c r="BE236" s="1110"/>
      <c r="BF236" s="1110"/>
    </row>
    <row r="237" spans="3:58" x14ac:dyDescent="0.25">
      <c r="C237" s="977"/>
      <c r="D237" s="1110"/>
      <c r="E237" s="1110"/>
      <c r="F237" s="1110"/>
      <c r="G237" s="1110"/>
      <c r="H237" s="1110"/>
      <c r="I237" s="1110"/>
      <c r="J237" s="1110"/>
      <c r="K237" s="1110"/>
      <c r="L237" s="1110"/>
      <c r="M237" s="1110"/>
      <c r="N237" s="1110"/>
      <c r="O237" s="1110"/>
      <c r="P237" s="1110"/>
      <c r="Q237" s="1110"/>
      <c r="R237" s="1110"/>
      <c r="S237" s="1110"/>
      <c r="T237" s="1110"/>
      <c r="U237" s="1110"/>
      <c r="V237" s="1110"/>
      <c r="W237" s="1110"/>
      <c r="X237" s="1110"/>
      <c r="Y237" s="1110"/>
      <c r="Z237" s="1110"/>
      <c r="AA237" s="1110"/>
      <c r="AB237" s="1110"/>
      <c r="AC237" s="1110"/>
      <c r="AD237" s="1110"/>
      <c r="AE237" s="1110"/>
      <c r="AF237" s="1110"/>
      <c r="AG237" s="1110"/>
      <c r="AH237" s="1110"/>
      <c r="AI237" s="1110"/>
      <c r="AJ237" s="1110"/>
      <c r="AK237" s="1110"/>
      <c r="AL237" s="1110"/>
      <c r="AM237" s="1110"/>
      <c r="AN237" s="1110"/>
      <c r="AO237" s="1110"/>
      <c r="AP237" s="1110"/>
      <c r="AQ237" s="1110"/>
      <c r="AR237" s="1110"/>
      <c r="AS237" s="1110"/>
      <c r="AT237" s="1110"/>
      <c r="AU237" s="1110"/>
      <c r="AV237" s="1110"/>
      <c r="AW237" s="1110"/>
      <c r="AX237" s="1110"/>
      <c r="AY237" s="1110"/>
      <c r="AZ237" s="1110"/>
      <c r="BA237" s="1110"/>
      <c r="BB237" s="1110"/>
      <c r="BC237" s="1110"/>
      <c r="BD237" s="1110"/>
      <c r="BE237" s="1110"/>
      <c r="BF237" s="1110"/>
    </row>
    <row r="238" spans="3:58" x14ac:dyDescent="0.25">
      <c r="C238" s="977"/>
      <c r="D238" s="1110"/>
      <c r="E238" s="1110"/>
      <c r="F238" s="1110"/>
      <c r="G238" s="1110"/>
      <c r="H238" s="1110"/>
      <c r="I238" s="1110"/>
      <c r="J238" s="1110"/>
      <c r="K238" s="1110"/>
      <c r="L238" s="1110"/>
      <c r="M238" s="1110"/>
      <c r="N238" s="1110"/>
      <c r="O238" s="1110"/>
      <c r="P238" s="1110"/>
      <c r="Q238" s="1110"/>
      <c r="R238" s="1110"/>
      <c r="S238" s="1110"/>
      <c r="T238" s="1110"/>
      <c r="U238" s="1110"/>
      <c r="V238" s="1110"/>
      <c r="W238" s="1110"/>
      <c r="X238" s="1110"/>
      <c r="Y238" s="1110"/>
      <c r="Z238" s="1110"/>
      <c r="AA238" s="1110"/>
      <c r="AB238" s="1110"/>
      <c r="AC238" s="1110"/>
      <c r="AD238" s="1110"/>
      <c r="AE238" s="1110"/>
      <c r="AF238" s="1110"/>
      <c r="AG238" s="1110"/>
      <c r="AH238" s="1110"/>
      <c r="AI238" s="1110"/>
      <c r="AJ238" s="1110"/>
      <c r="AK238" s="1110"/>
      <c r="AL238" s="1110"/>
      <c r="AM238" s="1110"/>
      <c r="AN238" s="1110"/>
      <c r="AO238" s="1110"/>
      <c r="AP238" s="1110"/>
      <c r="AQ238" s="1110"/>
      <c r="AR238" s="1110"/>
      <c r="AS238" s="1110"/>
      <c r="AT238" s="1110"/>
      <c r="AU238" s="1110"/>
      <c r="AV238" s="1110"/>
      <c r="AW238" s="1110"/>
      <c r="AX238" s="1110"/>
      <c r="AY238" s="1110"/>
      <c r="AZ238" s="1110"/>
      <c r="BA238" s="1110"/>
      <c r="BB238" s="1110"/>
      <c r="BC238" s="1110"/>
      <c r="BD238" s="1110"/>
      <c r="BE238" s="1110"/>
      <c r="BF238" s="1110"/>
    </row>
    <row r="239" spans="3:58" x14ac:dyDescent="0.25">
      <c r="C239" s="977"/>
      <c r="D239" s="1110"/>
      <c r="E239" s="1110"/>
      <c r="F239" s="1110"/>
      <c r="G239" s="1110"/>
      <c r="H239" s="1110"/>
      <c r="I239" s="1110"/>
      <c r="J239" s="1110"/>
      <c r="K239" s="1110"/>
      <c r="L239" s="1110"/>
      <c r="M239" s="1110"/>
      <c r="N239" s="1110"/>
      <c r="O239" s="1110"/>
      <c r="P239" s="1110"/>
      <c r="Q239" s="1110"/>
      <c r="R239" s="1110"/>
      <c r="S239" s="1110"/>
      <c r="T239" s="1110"/>
      <c r="U239" s="1110"/>
      <c r="V239" s="1110"/>
      <c r="W239" s="1110"/>
      <c r="X239" s="1110"/>
      <c r="Y239" s="1110"/>
      <c r="Z239" s="1110"/>
      <c r="AA239" s="1110"/>
      <c r="AB239" s="1110"/>
      <c r="AC239" s="1110"/>
      <c r="AD239" s="1110"/>
      <c r="AE239" s="1110"/>
      <c r="AF239" s="1110"/>
      <c r="AG239" s="1110"/>
      <c r="AH239" s="1110"/>
      <c r="AI239" s="1110"/>
      <c r="AJ239" s="1110"/>
      <c r="AK239" s="1110"/>
      <c r="AL239" s="1110"/>
      <c r="AM239" s="1110"/>
      <c r="AN239" s="1110"/>
      <c r="AO239" s="1110"/>
      <c r="AP239" s="1110"/>
      <c r="AQ239" s="1110"/>
      <c r="AR239" s="1110"/>
      <c r="AS239" s="1110"/>
      <c r="AT239" s="1110"/>
      <c r="AU239" s="1110"/>
      <c r="AV239" s="1110"/>
      <c r="AW239" s="1110"/>
      <c r="AX239" s="1110"/>
      <c r="AY239" s="1110"/>
      <c r="AZ239" s="1110"/>
      <c r="BA239" s="1110"/>
      <c r="BB239" s="1110"/>
      <c r="BC239" s="1110"/>
      <c r="BD239" s="1110"/>
      <c r="BE239" s="1110"/>
      <c r="BF239" s="1110"/>
    </row>
    <row r="240" spans="3:58" x14ac:dyDescent="0.25">
      <c r="C240" s="977"/>
      <c r="D240" s="1110"/>
      <c r="E240" s="1110"/>
      <c r="F240" s="1110"/>
      <c r="G240" s="1110"/>
      <c r="H240" s="1110"/>
      <c r="I240" s="1110"/>
      <c r="J240" s="1110"/>
      <c r="K240" s="1110"/>
      <c r="L240" s="1110"/>
      <c r="M240" s="1110"/>
      <c r="N240" s="1110"/>
      <c r="O240" s="1110"/>
      <c r="P240" s="1110"/>
      <c r="Q240" s="1110"/>
      <c r="R240" s="1110"/>
      <c r="S240" s="1110"/>
      <c r="T240" s="1110"/>
      <c r="U240" s="1110"/>
      <c r="V240" s="1110"/>
      <c r="W240" s="1110"/>
      <c r="X240" s="1110"/>
      <c r="Y240" s="1110"/>
      <c r="Z240" s="1110"/>
      <c r="AA240" s="1110"/>
      <c r="AB240" s="1110"/>
      <c r="AC240" s="1110"/>
      <c r="AD240" s="1110"/>
      <c r="AE240" s="1110"/>
      <c r="AF240" s="1110"/>
      <c r="AG240" s="1110"/>
      <c r="AH240" s="1110"/>
      <c r="AI240" s="1110"/>
      <c r="AJ240" s="1110"/>
      <c r="AK240" s="1110"/>
      <c r="AL240" s="1110"/>
      <c r="AM240" s="1110"/>
      <c r="AN240" s="1110"/>
      <c r="AO240" s="1110"/>
      <c r="AP240" s="1110"/>
      <c r="AQ240" s="1110"/>
      <c r="AR240" s="1110"/>
      <c r="AS240" s="1110"/>
      <c r="AT240" s="1110"/>
      <c r="AU240" s="1110"/>
      <c r="AV240" s="1110"/>
      <c r="AW240" s="1110"/>
      <c r="AX240" s="1110"/>
      <c r="AY240" s="1110"/>
      <c r="AZ240" s="1110"/>
      <c r="BA240" s="1110"/>
      <c r="BB240" s="1110"/>
      <c r="BC240" s="1110"/>
      <c r="BD240" s="1110"/>
      <c r="BE240" s="1110"/>
      <c r="BF240" s="1110"/>
    </row>
    <row r="241" spans="1:58" x14ac:dyDescent="0.25">
      <c r="C241" s="977"/>
      <c r="D241" s="1110"/>
      <c r="E241" s="1110"/>
      <c r="F241" s="1110"/>
      <c r="G241" s="1110"/>
      <c r="H241" s="1110"/>
      <c r="I241" s="1110"/>
      <c r="J241" s="1110"/>
      <c r="K241" s="1110"/>
      <c r="L241" s="1110"/>
      <c r="M241" s="1110"/>
      <c r="N241" s="1110"/>
      <c r="O241" s="1110"/>
      <c r="P241" s="1110"/>
      <c r="Q241" s="1110"/>
      <c r="R241" s="1110"/>
      <c r="S241" s="1110"/>
      <c r="T241" s="1110"/>
      <c r="U241" s="1110"/>
      <c r="V241" s="1110"/>
      <c r="W241" s="1110"/>
      <c r="X241" s="1110"/>
      <c r="Y241" s="1110"/>
      <c r="Z241" s="1110"/>
      <c r="AA241" s="1110"/>
      <c r="AB241" s="1110"/>
      <c r="AC241" s="1110"/>
      <c r="AD241" s="1110"/>
      <c r="AE241" s="1110"/>
      <c r="AF241" s="1110"/>
      <c r="AG241" s="1110"/>
      <c r="AH241" s="1110"/>
      <c r="AI241" s="1110"/>
      <c r="AJ241" s="1110"/>
      <c r="AK241" s="1110"/>
      <c r="AL241" s="1110"/>
      <c r="AM241" s="1110"/>
      <c r="AN241" s="1110"/>
      <c r="AO241" s="1110"/>
      <c r="AP241" s="1110"/>
      <c r="AQ241" s="1110"/>
      <c r="AR241" s="1110"/>
      <c r="AS241" s="1110"/>
      <c r="AT241" s="1110"/>
      <c r="AU241" s="1110"/>
      <c r="AV241" s="1110"/>
      <c r="AW241" s="1110"/>
      <c r="AX241" s="1110"/>
      <c r="AY241" s="1110"/>
      <c r="AZ241" s="1110"/>
      <c r="BA241" s="1110"/>
      <c r="BB241" s="1110"/>
      <c r="BC241" s="1110"/>
      <c r="BD241" s="1110"/>
      <c r="BE241" s="1110"/>
      <c r="BF241" s="1110"/>
    </row>
    <row r="242" spans="1:58" x14ac:dyDescent="0.25">
      <c r="C242" s="977"/>
      <c r="D242" s="1110"/>
      <c r="E242" s="1110"/>
      <c r="F242" s="1110"/>
      <c r="G242" s="1110"/>
      <c r="H242" s="1110"/>
      <c r="I242" s="1110"/>
      <c r="J242" s="1110"/>
      <c r="K242" s="1110"/>
      <c r="L242" s="1110"/>
      <c r="M242" s="1110"/>
      <c r="N242" s="1110"/>
      <c r="O242" s="1110"/>
      <c r="P242" s="1110"/>
      <c r="Q242" s="1110"/>
      <c r="R242" s="1110"/>
      <c r="S242" s="1110"/>
      <c r="T242" s="1110"/>
      <c r="U242" s="1110"/>
      <c r="V242" s="1110"/>
      <c r="W242" s="1110"/>
      <c r="X242" s="1110"/>
      <c r="Y242" s="1110"/>
      <c r="Z242" s="1110"/>
      <c r="AA242" s="1110"/>
      <c r="AB242" s="1110"/>
      <c r="AC242" s="1110"/>
      <c r="AD242" s="1110"/>
      <c r="AE242" s="1110"/>
      <c r="AF242" s="1110"/>
      <c r="AG242" s="1110"/>
      <c r="AH242" s="1110"/>
      <c r="AI242" s="1110"/>
      <c r="AJ242" s="1110"/>
      <c r="AK242" s="1110"/>
      <c r="AL242" s="1110"/>
      <c r="AM242" s="1110"/>
      <c r="AN242" s="1110"/>
      <c r="AO242" s="1110"/>
      <c r="AP242" s="1110"/>
      <c r="AQ242" s="1110"/>
      <c r="AR242" s="1110"/>
      <c r="AS242" s="1110"/>
      <c r="AT242" s="1110"/>
      <c r="AU242" s="1110"/>
      <c r="AV242" s="1110"/>
      <c r="AW242" s="1110"/>
      <c r="AX242" s="1110"/>
      <c r="AY242" s="1110"/>
      <c r="AZ242" s="1110"/>
      <c r="BA242" s="1110"/>
      <c r="BB242" s="1110"/>
      <c r="BC242" s="1110"/>
      <c r="BD242" s="1110"/>
      <c r="BE242" s="1110"/>
      <c r="BF242" s="1110"/>
    </row>
    <row r="243" spans="1:58" x14ac:dyDescent="0.25">
      <c r="C243" s="977"/>
      <c r="D243" s="1110"/>
      <c r="E243" s="1110"/>
      <c r="F243" s="1110"/>
      <c r="G243" s="1110"/>
      <c r="H243" s="1110"/>
      <c r="I243" s="1110"/>
      <c r="J243" s="1110"/>
      <c r="K243" s="1110"/>
      <c r="L243" s="1110"/>
      <c r="M243" s="1110"/>
      <c r="N243" s="1110"/>
      <c r="O243" s="1110"/>
      <c r="P243" s="1110"/>
      <c r="Q243" s="1110"/>
      <c r="R243" s="1110"/>
      <c r="S243" s="1110"/>
      <c r="T243" s="1110"/>
      <c r="U243" s="1110"/>
      <c r="V243" s="1110"/>
      <c r="W243" s="1110"/>
      <c r="X243" s="1110"/>
      <c r="Y243" s="1110"/>
      <c r="Z243" s="1110"/>
      <c r="AA243" s="1110"/>
      <c r="AB243" s="1110"/>
      <c r="AC243" s="1110"/>
      <c r="AD243" s="1110"/>
      <c r="AE243" s="1110"/>
      <c r="AF243" s="1110"/>
      <c r="AG243" s="1110"/>
      <c r="AH243" s="1110"/>
      <c r="AI243" s="1110"/>
      <c r="AJ243" s="1110"/>
      <c r="AK243" s="1110"/>
      <c r="AL243" s="1110"/>
      <c r="AM243" s="1110"/>
      <c r="AN243" s="1110"/>
      <c r="AO243" s="1110"/>
      <c r="AP243" s="1110"/>
      <c r="AQ243" s="1110"/>
      <c r="AR243" s="1110"/>
      <c r="AS243" s="1110"/>
      <c r="AT243" s="1110"/>
      <c r="AU243" s="1110"/>
      <c r="AV243" s="1110"/>
      <c r="AW243" s="1110"/>
      <c r="AX243" s="1110"/>
      <c r="AY243" s="1110"/>
      <c r="AZ243" s="1110"/>
      <c r="BA243" s="1110"/>
      <c r="BB243" s="1110"/>
      <c r="BC243" s="1110"/>
      <c r="BD243" s="1110"/>
      <c r="BE243" s="1110"/>
      <c r="BF243" s="1110"/>
    </row>
    <row r="244" spans="1:58" x14ac:dyDescent="0.25">
      <c r="C244" s="977"/>
      <c r="D244" s="1110"/>
      <c r="E244" s="1110"/>
      <c r="F244" s="1110"/>
      <c r="G244" s="1110"/>
      <c r="H244" s="1110"/>
      <c r="I244" s="1110"/>
      <c r="J244" s="1110"/>
      <c r="K244" s="1110"/>
      <c r="L244" s="1110"/>
      <c r="M244" s="1110"/>
      <c r="N244" s="1110"/>
      <c r="O244" s="1110"/>
      <c r="P244" s="1110"/>
      <c r="Q244" s="1110"/>
      <c r="R244" s="1110"/>
      <c r="S244" s="1110"/>
      <c r="T244" s="1110"/>
      <c r="U244" s="1110"/>
      <c r="V244" s="1110"/>
      <c r="W244" s="1110"/>
      <c r="X244" s="1110"/>
      <c r="Y244" s="1110"/>
      <c r="Z244" s="1110"/>
      <c r="AA244" s="1110"/>
      <c r="AB244" s="1110"/>
      <c r="AC244" s="1110"/>
      <c r="AD244" s="1110"/>
      <c r="AE244" s="1110"/>
      <c r="AF244" s="1110"/>
      <c r="AG244" s="1110"/>
      <c r="AH244" s="1110"/>
      <c r="AI244" s="1110"/>
      <c r="AJ244" s="1110"/>
      <c r="AK244" s="1110"/>
      <c r="AL244" s="1110"/>
      <c r="AM244" s="1110"/>
      <c r="AN244" s="1110"/>
      <c r="AO244" s="1110"/>
      <c r="AP244" s="1110"/>
      <c r="AQ244" s="1110"/>
      <c r="AR244" s="1110"/>
      <c r="AS244" s="1110"/>
      <c r="AT244" s="1110"/>
      <c r="AU244" s="1110"/>
      <c r="AV244" s="1110"/>
      <c r="AW244" s="1110"/>
      <c r="AX244" s="1110"/>
      <c r="AY244" s="1110"/>
      <c r="AZ244" s="1110"/>
      <c r="BA244" s="1110"/>
      <c r="BB244" s="1110"/>
      <c r="BC244" s="1110"/>
      <c r="BD244" s="1110"/>
      <c r="BE244" s="1110"/>
      <c r="BF244" s="1110"/>
    </row>
    <row r="245" spans="1:58" x14ac:dyDescent="0.25">
      <c r="C245" s="977"/>
      <c r="D245" s="1110"/>
      <c r="E245" s="1110"/>
      <c r="F245" s="1110"/>
      <c r="G245" s="1110"/>
      <c r="H245" s="1110"/>
      <c r="I245" s="1110"/>
      <c r="J245" s="1110"/>
      <c r="K245" s="1110"/>
      <c r="L245" s="1110"/>
      <c r="M245" s="1110"/>
      <c r="N245" s="1110"/>
      <c r="O245" s="1110"/>
      <c r="P245" s="1110"/>
      <c r="Q245" s="1110"/>
      <c r="R245" s="1110"/>
      <c r="S245" s="1110"/>
      <c r="T245" s="1110"/>
      <c r="U245" s="1110"/>
      <c r="V245" s="1110"/>
      <c r="W245" s="1110"/>
      <c r="X245" s="1110"/>
      <c r="Y245" s="1110"/>
      <c r="Z245" s="1110"/>
      <c r="AA245" s="1110"/>
      <c r="AB245" s="1110"/>
      <c r="AC245" s="1110"/>
      <c r="AD245" s="1110"/>
      <c r="AE245" s="1110"/>
      <c r="AF245" s="1110"/>
      <c r="AG245" s="1110"/>
      <c r="AH245" s="1110"/>
      <c r="AI245" s="1110"/>
      <c r="AJ245" s="1110"/>
      <c r="AK245" s="1110"/>
      <c r="AL245" s="1110"/>
      <c r="AM245" s="1110"/>
      <c r="AN245" s="1110"/>
      <c r="AO245" s="1110"/>
      <c r="AP245" s="1110"/>
      <c r="AQ245" s="1110"/>
      <c r="AR245" s="1110"/>
      <c r="AS245" s="1110"/>
      <c r="AT245" s="1110"/>
      <c r="AU245" s="1110"/>
      <c r="AV245" s="1110"/>
      <c r="AW245" s="1110"/>
      <c r="AX245" s="1110"/>
      <c r="AY245" s="1110"/>
      <c r="AZ245" s="1110"/>
      <c r="BA245" s="1110"/>
      <c r="BB245" s="1110"/>
      <c r="BC245" s="1110"/>
      <c r="BD245" s="1110"/>
      <c r="BE245" s="1110"/>
      <c r="BF245" s="1110"/>
    </row>
    <row r="246" spans="1:58" x14ac:dyDescent="0.25">
      <c r="C246" s="977"/>
      <c r="D246" s="1110"/>
      <c r="E246" s="1110"/>
      <c r="F246" s="1110"/>
      <c r="G246" s="1110"/>
      <c r="H246" s="1110"/>
      <c r="I246" s="1110"/>
      <c r="J246" s="1110"/>
      <c r="K246" s="1110"/>
      <c r="L246" s="1110"/>
      <c r="M246" s="1110"/>
      <c r="N246" s="1110"/>
      <c r="O246" s="1110"/>
      <c r="P246" s="1110"/>
      <c r="Q246" s="1110"/>
      <c r="R246" s="1110"/>
      <c r="S246" s="1110"/>
      <c r="T246" s="1110"/>
      <c r="U246" s="1110"/>
      <c r="V246" s="1110"/>
      <c r="W246" s="1110"/>
      <c r="X246" s="1110"/>
      <c r="Y246" s="1110"/>
      <c r="Z246" s="1110"/>
      <c r="AA246" s="1110"/>
      <c r="AB246" s="1110"/>
      <c r="AC246" s="1110"/>
      <c r="AD246" s="1110"/>
      <c r="AE246" s="1110"/>
      <c r="AF246" s="1110"/>
      <c r="AG246" s="1110"/>
      <c r="AH246" s="1110"/>
      <c r="AI246" s="1110"/>
      <c r="AJ246" s="1110"/>
      <c r="AK246" s="1110"/>
      <c r="AL246" s="1110"/>
      <c r="AM246" s="1110"/>
      <c r="AN246" s="1110"/>
      <c r="AO246" s="1110"/>
      <c r="AP246" s="1110"/>
      <c r="AQ246" s="1110"/>
      <c r="AR246" s="1110"/>
      <c r="AS246" s="1110"/>
      <c r="AT246" s="1110"/>
      <c r="AU246" s="1110"/>
      <c r="AV246" s="1110"/>
      <c r="AW246" s="1110"/>
      <c r="AX246" s="1110"/>
      <c r="AY246" s="1110"/>
      <c r="AZ246" s="1110"/>
      <c r="BA246" s="1110"/>
      <c r="BB246" s="1110"/>
      <c r="BC246" s="1110"/>
      <c r="BD246" s="1110"/>
      <c r="BE246" s="1110"/>
      <c r="BF246" s="1110"/>
    </row>
    <row r="247" spans="1:58" x14ac:dyDescent="0.25">
      <c r="C247" s="977"/>
      <c r="D247" s="1110"/>
      <c r="E247" s="1110"/>
      <c r="F247" s="1110"/>
      <c r="G247" s="1110"/>
      <c r="H247" s="1110"/>
      <c r="I247" s="1110"/>
      <c r="J247" s="1110"/>
      <c r="K247" s="1110"/>
      <c r="L247" s="1110"/>
      <c r="M247" s="1110"/>
      <c r="N247" s="1110"/>
      <c r="O247" s="1110"/>
      <c r="P247" s="1110"/>
      <c r="Q247" s="1110"/>
      <c r="R247" s="1110"/>
      <c r="S247" s="1110"/>
      <c r="T247" s="1110"/>
      <c r="U247" s="1110"/>
      <c r="V247" s="1110"/>
      <c r="W247" s="1110"/>
      <c r="X247" s="1110"/>
      <c r="Y247" s="1110"/>
      <c r="Z247" s="1110"/>
      <c r="AA247" s="1110"/>
      <c r="AB247" s="1110"/>
      <c r="AC247" s="1110"/>
      <c r="AD247" s="1110"/>
      <c r="AE247" s="1110"/>
      <c r="AF247" s="1110"/>
      <c r="AG247" s="1110"/>
      <c r="AH247" s="1110"/>
      <c r="AI247" s="1110"/>
      <c r="AJ247" s="1110"/>
      <c r="AK247" s="1110"/>
      <c r="AL247" s="1110"/>
      <c r="AM247" s="1110"/>
      <c r="AN247" s="1110"/>
      <c r="AO247" s="1110"/>
      <c r="AP247" s="1110"/>
      <c r="AQ247" s="1110"/>
      <c r="AR247" s="1110"/>
      <c r="AS247" s="1110"/>
      <c r="AT247" s="1110"/>
      <c r="AU247" s="1110"/>
      <c r="AV247" s="1110"/>
      <c r="AW247" s="1110"/>
      <c r="AX247" s="1110"/>
      <c r="AY247" s="1110"/>
      <c r="AZ247" s="1110"/>
      <c r="BA247" s="1110"/>
      <c r="BB247" s="1110"/>
      <c r="BC247" s="1110"/>
      <c r="BD247" s="1110"/>
      <c r="BE247" s="1110"/>
      <c r="BF247" s="1110"/>
    </row>
    <row r="248" spans="1:58" x14ac:dyDescent="0.25">
      <c r="C248" s="977"/>
      <c r="D248" s="1110"/>
      <c r="E248" s="1110"/>
      <c r="F248" s="1110"/>
      <c r="G248" s="1110"/>
      <c r="H248" s="1110"/>
      <c r="I248" s="1110"/>
      <c r="J248" s="1110"/>
      <c r="K248" s="1110"/>
      <c r="L248" s="1110"/>
      <c r="M248" s="1110"/>
      <c r="N248" s="1110"/>
      <c r="O248" s="1110"/>
      <c r="P248" s="1110"/>
      <c r="Q248" s="1110"/>
      <c r="R248" s="1110"/>
      <c r="S248" s="1110"/>
      <c r="T248" s="1110"/>
      <c r="U248" s="1110"/>
      <c r="V248" s="1110"/>
      <c r="W248" s="1110"/>
      <c r="X248" s="1110"/>
      <c r="Y248" s="1110"/>
      <c r="Z248" s="1110"/>
      <c r="AA248" s="1110"/>
      <c r="AB248" s="1110"/>
      <c r="AC248" s="1110"/>
      <c r="AD248" s="1110"/>
      <c r="AE248" s="1110"/>
      <c r="AF248" s="1110"/>
      <c r="AG248" s="1110"/>
      <c r="AH248" s="1110"/>
      <c r="AI248" s="1110"/>
      <c r="AJ248" s="1110"/>
      <c r="AK248" s="1110"/>
      <c r="AL248" s="1110"/>
      <c r="AM248" s="1110"/>
      <c r="AN248" s="1110"/>
      <c r="AO248" s="1110"/>
      <c r="AP248" s="1110"/>
      <c r="AQ248" s="1110"/>
      <c r="AR248" s="1110"/>
      <c r="AS248" s="1110"/>
      <c r="AT248" s="1110"/>
      <c r="AU248" s="1110"/>
      <c r="AV248" s="1110"/>
      <c r="AW248" s="1110"/>
      <c r="AX248" s="1110"/>
      <c r="AY248" s="1110"/>
      <c r="AZ248" s="1110"/>
      <c r="BA248" s="1110"/>
      <c r="BB248" s="1110"/>
      <c r="BC248" s="1110"/>
      <c r="BD248" s="1110"/>
      <c r="BE248" s="1110"/>
      <c r="BF248" s="1110"/>
    </row>
    <row r="249" spans="1:58" x14ac:dyDescent="0.25">
      <c r="C249" s="977"/>
      <c r="D249" s="1110"/>
      <c r="E249" s="1110"/>
      <c r="F249" s="1110"/>
      <c r="G249" s="1110"/>
      <c r="H249" s="1110"/>
      <c r="I249" s="1110"/>
      <c r="J249" s="1110"/>
      <c r="K249" s="1110"/>
      <c r="L249" s="1110"/>
      <c r="M249" s="1110"/>
      <c r="N249" s="1110"/>
      <c r="O249" s="1110"/>
      <c r="P249" s="1110"/>
      <c r="Q249" s="1110"/>
      <c r="R249" s="1110"/>
      <c r="S249" s="1110"/>
      <c r="T249" s="1110"/>
      <c r="U249" s="1110"/>
      <c r="V249" s="1110"/>
      <c r="W249" s="1110"/>
      <c r="X249" s="1110"/>
      <c r="Y249" s="1110"/>
      <c r="Z249" s="1110"/>
      <c r="AA249" s="1110"/>
      <c r="AB249" s="1110"/>
      <c r="AC249" s="1110"/>
      <c r="AD249" s="1110"/>
      <c r="AE249" s="1110"/>
      <c r="AF249" s="1110"/>
      <c r="AG249" s="1110"/>
      <c r="AH249" s="1110"/>
      <c r="AI249" s="1110"/>
      <c r="AJ249" s="1110"/>
      <c r="AK249" s="1110"/>
      <c r="AL249" s="1110"/>
      <c r="AM249" s="1110"/>
      <c r="AN249" s="1110"/>
      <c r="AO249" s="1110"/>
      <c r="AP249" s="1110"/>
      <c r="AQ249" s="1110"/>
      <c r="AR249" s="1110"/>
      <c r="AS249" s="1110"/>
      <c r="AT249" s="1110"/>
      <c r="AU249" s="1110"/>
      <c r="AV249" s="1110"/>
      <c r="AW249" s="1110"/>
      <c r="AX249" s="1110"/>
      <c r="AY249" s="1110"/>
      <c r="AZ249" s="1110"/>
      <c r="BA249" s="1110"/>
      <c r="BB249" s="1110"/>
      <c r="BC249" s="1110"/>
      <c r="BD249" s="1110"/>
      <c r="BE249" s="1110"/>
      <c r="BF249" s="1110"/>
    </row>
    <row r="250" spans="1:58" x14ac:dyDescent="0.25">
      <c r="A250" s="175">
        <v>0</v>
      </c>
      <c r="B250" s="135"/>
      <c r="C250" s="977"/>
      <c r="D250" s="1110"/>
      <c r="E250" s="1110"/>
      <c r="F250" s="1110"/>
      <c r="G250" s="1110"/>
      <c r="H250" s="1110"/>
      <c r="I250" s="1110"/>
      <c r="J250" s="1110"/>
      <c r="K250" s="1110"/>
      <c r="L250" s="1110"/>
      <c r="M250" s="1110"/>
      <c r="N250" s="1110"/>
      <c r="O250" s="1110"/>
      <c r="P250" s="1110"/>
      <c r="Q250" s="1110"/>
      <c r="R250" s="1110"/>
      <c r="S250" s="1110"/>
      <c r="T250" s="1110"/>
      <c r="U250" s="1110"/>
      <c r="V250" s="1110"/>
      <c r="W250" s="1110"/>
      <c r="X250" s="1110"/>
      <c r="Y250" s="1110"/>
      <c r="Z250" s="1110"/>
      <c r="AA250" s="1110"/>
      <c r="AB250" s="1110"/>
      <c r="AC250" s="1110"/>
      <c r="AD250" s="1110"/>
      <c r="AE250" s="1110"/>
      <c r="AF250" s="1110"/>
      <c r="AG250" s="1110"/>
      <c r="AH250" s="1110"/>
      <c r="AI250" s="1110"/>
      <c r="AJ250" s="1110"/>
      <c r="AK250" s="1110"/>
      <c r="AL250" s="1110"/>
      <c r="AM250" s="1110"/>
      <c r="AN250" s="1110"/>
      <c r="AO250" s="1110"/>
      <c r="AP250" s="1110"/>
      <c r="AQ250" s="1110"/>
      <c r="AR250" s="1110"/>
      <c r="AS250" s="1110"/>
      <c r="AT250" s="1110"/>
      <c r="AU250" s="1110"/>
      <c r="AV250" s="1110"/>
      <c r="AW250" s="1110"/>
      <c r="AX250" s="1110"/>
      <c r="AY250" s="1110"/>
      <c r="AZ250" s="1110"/>
      <c r="BA250" s="1110"/>
      <c r="BB250" s="1110"/>
      <c r="BC250" s="1110"/>
      <c r="BD250" s="1138">
        <v>0</v>
      </c>
      <c r="BE250" s="1110"/>
      <c r="BF250" s="1110"/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690" t="s">
        <v>0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5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583"/>
      <c r="BB1" s="583"/>
      <c r="BC1" s="583"/>
      <c r="BD1" s="583"/>
      <c r="BE1" s="583"/>
      <c r="BF1" s="583"/>
    </row>
    <row r="2" spans="1:58" ht="15.75" x14ac:dyDescent="0.25">
      <c r="A2" s="690" t="s">
        <v>108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5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83"/>
      <c r="BB2" s="583"/>
      <c r="BC2" s="583"/>
      <c r="BD2" s="583"/>
      <c r="BE2" s="583"/>
      <c r="BF2" s="583"/>
    </row>
    <row r="3" spans="1:58" ht="15.75" x14ac:dyDescent="0.25">
      <c r="A3" s="690" t="s">
        <v>109</v>
      </c>
      <c r="B3" s="582"/>
      <c r="C3" s="582"/>
      <c r="D3" s="584"/>
      <c r="E3" s="582"/>
      <c r="F3" s="582"/>
      <c r="G3" s="582"/>
      <c r="H3" s="582"/>
      <c r="I3" s="582"/>
      <c r="J3" s="582"/>
      <c r="K3" s="582"/>
      <c r="L3" s="585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  <c r="AH3" s="590"/>
      <c r="AI3" s="590"/>
      <c r="AJ3" s="590"/>
      <c r="AK3" s="590"/>
      <c r="AL3" s="590"/>
      <c r="AM3" s="590"/>
      <c r="AN3" s="590"/>
      <c r="AO3" s="590"/>
      <c r="AP3" s="590"/>
      <c r="AQ3" s="590"/>
      <c r="AR3" s="590"/>
      <c r="AS3" s="590"/>
      <c r="AT3" s="590"/>
      <c r="AU3" s="590"/>
      <c r="AV3" s="590"/>
      <c r="AW3" s="590"/>
      <c r="AX3" s="590"/>
      <c r="AY3" s="590"/>
      <c r="AZ3" s="590"/>
      <c r="BA3" s="583"/>
      <c r="BB3" s="583"/>
      <c r="BC3" s="583"/>
      <c r="BD3" s="583"/>
      <c r="BE3" s="583"/>
      <c r="BF3" s="583"/>
    </row>
    <row r="4" spans="1:58" ht="15.75" x14ac:dyDescent="0.25">
      <c r="A4" s="690" t="s">
        <v>110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5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  <c r="AC4" s="590"/>
      <c r="AD4" s="590"/>
      <c r="AE4" s="590"/>
      <c r="AF4" s="590"/>
      <c r="AG4" s="590"/>
      <c r="AH4" s="590"/>
      <c r="AI4" s="590"/>
      <c r="AJ4" s="590"/>
      <c r="AK4" s="590"/>
      <c r="AL4" s="590"/>
      <c r="AM4" s="590"/>
      <c r="AN4" s="590"/>
      <c r="AO4" s="590"/>
      <c r="AP4" s="590"/>
      <c r="AQ4" s="590"/>
      <c r="AR4" s="590"/>
      <c r="AS4" s="590"/>
      <c r="AT4" s="590"/>
      <c r="AU4" s="590"/>
      <c r="AV4" s="590"/>
      <c r="AW4" s="590"/>
      <c r="AX4" s="590"/>
      <c r="AY4" s="590"/>
      <c r="AZ4" s="590"/>
      <c r="BA4" s="583"/>
      <c r="BB4" s="583"/>
      <c r="BC4" s="583"/>
      <c r="BD4" s="583"/>
      <c r="BE4" s="583"/>
      <c r="BF4" s="583"/>
    </row>
    <row r="5" spans="1:58" ht="15.75" x14ac:dyDescent="0.25">
      <c r="A5" s="581" t="s">
        <v>111</v>
      </c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5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  <c r="AC5" s="590"/>
      <c r="AD5" s="590"/>
      <c r="AE5" s="590"/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83"/>
      <c r="BB5" s="583"/>
      <c r="BC5" s="583"/>
      <c r="BD5" s="583"/>
      <c r="BE5" s="583"/>
      <c r="BF5" s="583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698"/>
      <c r="N6" s="698"/>
      <c r="O6" s="698"/>
      <c r="P6" s="580"/>
      <c r="Q6" s="590"/>
      <c r="R6" s="590"/>
      <c r="S6" s="590"/>
      <c r="T6" s="590"/>
      <c r="U6" s="694"/>
      <c r="V6" s="694"/>
      <c r="W6" s="694"/>
      <c r="X6" s="694"/>
      <c r="Y6" s="694"/>
      <c r="Z6" s="694"/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0"/>
      <c r="AL6" s="590"/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90"/>
      <c r="AY6" s="590"/>
      <c r="AZ6" s="590"/>
      <c r="BA6" s="583"/>
      <c r="BB6" s="583"/>
      <c r="BC6" s="583"/>
      <c r="BD6" s="583"/>
      <c r="BE6" s="583"/>
      <c r="BF6" s="583"/>
    </row>
    <row r="7" spans="1:58" ht="15.75" x14ac:dyDescent="0.25">
      <c r="A7" s="1179" t="s">
        <v>2</v>
      </c>
      <c r="B7" s="1179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99"/>
      <c r="N7" s="700"/>
      <c r="O7" s="700"/>
      <c r="P7" s="580"/>
      <c r="Q7" s="590"/>
      <c r="R7" s="590"/>
      <c r="S7" s="590"/>
      <c r="T7" s="590"/>
      <c r="U7" s="694"/>
      <c r="V7" s="694"/>
      <c r="W7" s="694"/>
      <c r="X7" s="694"/>
      <c r="Y7" s="694"/>
      <c r="Z7" s="694"/>
      <c r="AA7" s="590"/>
      <c r="AB7" s="590"/>
      <c r="AC7" s="590"/>
      <c r="AD7" s="590"/>
      <c r="AE7" s="590"/>
      <c r="AF7" s="590"/>
      <c r="AG7" s="590"/>
      <c r="AH7" s="590"/>
      <c r="AI7" s="590"/>
      <c r="AJ7" s="590"/>
      <c r="AK7" s="590"/>
      <c r="AL7" s="590"/>
      <c r="AM7" s="590"/>
      <c r="AN7" s="590"/>
      <c r="AO7" s="590"/>
      <c r="AP7" s="590"/>
      <c r="AQ7" s="590"/>
      <c r="AR7" s="590"/>
      <c r="AS7" s="590"/>
      <c r="AT7" s="590"/>
      <c r="AU7" s="590"/>
      <c r="AV7" s="590"/>
      <c r="AW7" s="590"/>
      <c r="AX7" s="590"/>
      <c r="AY7" s="590"/>
      <c r="AZ7" s="590"/>
      <c r="BA7" s="583"/>
      <c r="BB7" s="583"/>
      <c r="BC7" s="583"/>
      <c r="BD7" s="583"/>
      <c r="BE7" s="583"/>
      <c r="BF7" s="583"/>
    </row>
    <row r="8" spans="1:58" x14ac:dyDescent="0.25">
      <c r="A8" s="605" t="s">
        <v>3</v>
      </c>
      <c r="B8" s="617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590"/>
      <c r="N8" s="590"/>
      <c r="O8" s="580"/>
      <c r="P8" s="580"/>
      <c r="Q8" s="590"/>
      <c r="R8" s="590"/>
      <c r="S8" s="590"/>
      <c r="T8" s="590"/>
      <c r="U8" s="694"/>
      <c r="V8" s="694"/>
      <c r="W8" s="694"/>
      <c r="X8" s="694"/>
      <c r="Y8" s="694"/>
      <c r="Z8" s="694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83"/>
      <c r="BB8" s="583"/>
      <c r="BC8" s="583"/>
      <c r="BD8" s="583"/>
      <c r="BE8" s="583"/>
      <c r="BF8" s="583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590"/>
      <c r="N9" s="580"/>
      <c r="O9" s="580"/>
      <c r="P9" s="580"/>
      <c r="Q9" s="590"/>
      <c r="R9" s="590"/>
      <c r="S9" s="590"/>
      <c r="T9" s="590"/>
      <c r="U9" s="694"/>
      <c r="V9" s="694"/>
      <c r="W9" s="694"/>
      <c r="X9" s="694"/>
      <c r="Y9" s="694"/>
      <c r="Z9" s="694"/>
      <c r="AA9" s="590"/>
      <c r="AB9" s="590"/>
      <c r="AC9" s="590"/>
      <c r="AD9" s="590"/>
      <c r="AE9" s="590"/>
      <c r="AF9" s="590"/>
      <c r="AG9" s="590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0"/>
      <c r="AX9" s="590"/>
      <c r="AY9" s="590"/>
      <c r="AZ9" s="590"/>
      <c r="BA9" s="618"/>
      <c r="BB9" s="618"/>
      <c r="BC9" s="618"/>
      <c r="BD9" s="618"/>
      <c r="BE9" s="618"/>
      <c r="BF9" s="618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590"/>
      <c r="N10" s="580"/>
      <c r="O10" s="580"/>
      <c r="P10" s="580"/>
      <c r="Q10" s="590"/>
      <c r="R10" s="590"/>
      <c r="S10" s="590"/>
      <c r="T10" s="590"/>
      <c r="U10" s="694"/>
      <c r="V10" s="694"/>
      <c r="W10" s="694"/>
      <c r="X10" s="694"/>
      <c r="Y10" s="694"/>
      <c r="Z10" s="694"/>
      <c r="AA10" s="590"/>
      <c r="AB10" s="590"/>
      <c r="AC10" s="590"/>
      <c r="AD10" s="590"/>
      <c r="AE10" s="590"/>
      <c r="AF10" s="590"/>
      <c r="AG10" s="590"/>
      <c r="AH10" s="590"/>
      <c r="AI10" s="590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618"/>
      <c r="BB10" s="618"/>
      <c r="BC10" s="618"/>
      <c r="BD10" s="618"/>
      <c r="BE10" s="618"/>
      <c r="BF10" s="618"/>
    </row>
    <row r="11" spans="1:58" ht="21" x14ac:dyDescent="0.25">
      <c r="A11" s="1171"/>
      <c r="B11" s="1171"/>
      <c r="C11" s="1183"/>
      <c r="D11" s="586" t="s">
        <v>11</v>
      </c>
      <c r="E11" s="587" t="s">
        <v>12</v>
      </c>
      <c r="F11" s="587" t="s">
        <v>13</v>
      </c>
      <c r="G11" s="587" t="s">
        <v>14</v>
      </c>
      <c r="H11" s="587" t="s">
        <v>15</v>
      </c>
      <c r="I11" s="594" t="s">
        <v>16</v>
      </c>
      <c r="J11" s="586" t="s">
        <v>17</v>
      </c>
      <c r="K11" s="593" t="s">
        <v>18</v>
      </c>
      <c r="L11" s="1182"/>
      <c r="M11" s="616"/>
      <c r="N11" s="590"/>
      <c r="O11" s="580"/>
      <c r="P11" s="580"/>
      <c r="Q11" s="590"/>
      <c r="R11" s="590"/>
      <c r="S11" s="590"/>
      <c r="T11" s="590"/>
      <c r="U11" s="694"/>
      <c r="V11" s="694"/>
      <c r="W11" s="694"/>
      <c r="X11" s="694"/>
      <c r="Y11" s="694"/>
      <c r="Z11" s="694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V11" s="590"/>
      <c r="AW11" s="590"/>
      <c r="AX11" s="590"/>
      <c r="AY11" s="590"/>
      <c r="AZ11" s="590"/>
      <c r="BA11" s="618"/>
      <c r="BB11" s="618"/>
      <c r="BC11" s="618"/>
      <c r="BD11" s="618"/>
      <c r="BE11" s="618"/>
      <c r="BF11" s="618"/>
    </row>
    <row r="12" spans="1:58" x14ac:dyDescent="0.25">
      <c r="A12" s="1161" t="s">
        <v>19</v>
      </c>
      <c r="B12" s="619" t="s">
        <v>20</v>
      </c>
      <c r="C12" s="647">
        <v>0</v>
      </c>
      <c r="D12" s="652"/>
      <c r="E12" s="653"/>
      <c r="F12" s="653"/>
      <c r="G12" s="653"/>
      <c r="H12" s="653"/>
      <c r="I12" s="665"/>
      <c r="J12" s="652"/>
      <c r="K12" s="660"/>
      <c r="L12" s="687"/>
      <c r="M12" s="691" t="s">
        <v>112</v>
      </c>
      <c r="N12" s="701"/>
      <c r="O12" s="701"/>
      <c r="P12" s="590"/>
      <c r="Q12" s="590"/>
      <c r="R12" s="590"/>
      <c r="S12" s="590"/>
      <c r="T12" s="590"/>
      <c r="U12" s="590"/>
      <c r="V12" s="694"/>
      <c r="W12" s="694"/>
      <c r="X12" s="590"/>
      <c r="Y12" s="590"/>
      <c r="Z12" s="590"/>
      <c r="AA12" s="590"/>
      <c r="AB12" s="590"/>
      <c r="AC12" s="590"/>
      <c r="AD12" s="590"/>
      <c r="AE12" s="590"/>
      <c r="AF12" s="590"/>
      <c r="AG12" s="590"/>
      <c r="AH12" s="590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  <c r="AV12" s="590"/>
      <c r="AW12" s="590"/>
      <c r="AX12" s="590"/>
      <c r="AY12" s="590"/>
      <c r="AZ12" s="590"/>
      <c r="BA12" s="600" t="s">
        <v>113</v>
      </c>
      <c r="BB12" s="600" t="s">
        <v>113</v>
      </c>
      <c r="BC12" s="600" t="s">
        <v>113</v>
      </c>
      <c r="BD12" s="692">
        <v>0</v>
      </c>
      <c r="BE12" s="692">
        <v>0</v>
      </c>
      <c r="BF12" s="692">
        <v>0</v>
      </c>
    </row>
    <row r="13" spans="1:58" x14ac:dyDescent="0.25">
      <c r="A13" s="1168"/>
      <c r="B13" s="601" t="s">
        <v>21</v>
      </c>
      <c r="C13" s="648">
        <v>0</v>
      </c>
      <c r="D13" s="640"/>
      <c r="E13" s="641"/>
      <c r="F13" s="641"/>
      <c r="G13" s="641"/>
      <c r="H13" s="641"/>
      <c r="I13" s="637"/>
      <c r="J13" s="640"/>
      <c r="K13" s="642"/>
      <c r="L13" s="687"/>
      <c r="M13" s="691" t="s">
        <v>112</v>
      </c>
      <c r="N13" s="701"/>
      <c r="O13" s="701"/>
      <c r="P13" s="590"/>
      <c r="Q13" s="590"/>
      <c r="R13" s="590"/>
      <c r="S13" s="590"/>
      <c r="T13" s="590"/>
      <c r="U13" s="590"/>
      <c r="V13" s="694"/>
      <c r="W13" s="694"/>
      <c r="X13" s="590"/>
      <c r="Y13" s="590"/>
      <c r="Z13" s="590"/>
      <c r="AA13" s="590"/>
      <c r="AB13" s="590"/>
      <c r="AC13" s="590"/>
      <c r="AD13" s="590"/>
      <c r="AE13" s="590"/>
      <c r="AF13" s="590"/>
      <c r="AG13" s="590"/>
      <c r="AH13" s="590"/>
      <c r="AI13" s="590"/>
      <c r="AJ13" s="590"/>
      <c r="AK13" s="590"/>
      <c r="AL13" s="590"/>
      <c r="AM13" s="590"/>
      <c r="AN13" s="590"/>
      <c r="AO13" s="590"/>
      <c r="AP13" s="590"/>
      <c r="AQ13" s="590"/>
      <c r="AR13" s="590"/>
      <c r="AS13" s="590"/>
      <c r="AT13" s="590"/>
      <c r="AU13" s="590"/>
      <c r="AV13" s="590"/>
      <c r="AW13" s="590"/>
      <c r="AX13" s="590"/>
      <c r="AY13" s="590"/>
      <c r="AZ13" s="590"/>
      <c r="BA13" s="600" t="s">
        <v>113</v>
      </c>
      <c r="BB13" s="600" t="s">
        <v>113</v>
      </c>
      <c r="BC13" s="600" t="s">
        <v>113</v>
      </c>
      <c r="BD13" s="692">
        <v>0</v>
      </c>
      <c r="BE13" s="692">
        <v>0</v>
      </c>
      <c r="BF13" s="692">
        <v>0</v>
      </c>
    </row>
    <row r="14" spans="1:58" x14ac:dyDescent="0.25">
      <c r="A14" s="1168"/>
      <c r="B14" s="601" t="s">
        <v>22</v>
      </c>
      <c r="C14" s="648">
        <v>0</v>
      </c>
      <c r="D14" s="640"/>
      <c r="E14" s="641"/>
      <c r="F14" s="641"/>
      <c r="G14" s="641"/>
      <c r="H14" s="641"/>
      <c r="I14" s="637"/>
      <c r="J14" s="640"/>
      <c r="K14" s="642"/>
      <c r="L14" s="687"/>
      <c r="M14" s="691" t="s">
        <v>112</v>
      </c>
      <c r="N14" s="701"/>
      <c r="O14" s="701"/>
      <c r="P14" s="590"/>
      <c r="Q14" s="590"/>
      <c r="R14" s="590"/>
      <c r="S14" s="590"/>
      <c r="T14" s="590"/>
      <c r="U14" s="590"/>
      <c r="V14" s="694"/>
      <c r="W14" s="694"/>
      <c r="X14" s="590"/>
      <c r="Y14" s="590"/>
      <c r="Z14" s="590"/>
      <c r="AA14" s="590"/>
      <c r="AB14" s="590"/>
      <c r="AC14" s="590"/>
      <c r="AD14" s="590"/>
      <c r="AE14" s="590"/>
      <c r="AF14" s="590"/>
      <c r="AG14" s="590"/>
      <c r="AH14" s="590"/>
      <c r="AI14" s="590"/>
      <c r="AJ14" s="590"/>
      <c r="AK14" s="590"/>
      <c r="AL14" s="590"/>
      <c r="AM14" s="590"/>
      <c r="AN14" s="590"/>
      <c r="AO14" s="590"/>
      <c r="AP14" s="590"/>
      <c r="AQ14" s="590"/>
      <c r="AR14" s="590"/>
      <c r="AS14" s="590"/>
      <c r="AT14" s="590"/>
      <c r="AU14" s="590"/>
      <c r="AV14" s="590"/>
      <c r="AW14" s="590"/>
      <c r="AX14" s="590"/>
      <c r="AY14" s="590"/>
      <c r="AZ14" s="590"/>
      <c r="BA14" s="600" t="s">
        <v>113</v>
      </c>
      <c r="BB14" s="600" t="s">
        <v>113</v>
      </c>
      <c r="BC14" s="600" t="s">
        <v>113</v>
      </c>
      <c r="BD14" s="692">
        <v>0</v>
      </c>
      <c r="BE14" s="692">
        <v>0</v>
      </c>
      <c r="BF14" s="692">
        <v>0</v>
      </c>
    </row>
    <row r="15" spans="1:58" x14ac:dyDescent="0.25">
      <c r="A15" s="1168"/>
      <c r="B15" s="601" t="s">
        <v>23</v>
      </c>
      <c r="C15" s="648">
        <v>0</v>
      </c>
      <c r="D15" s="640"/>
      <c r="E15" s="641"/>
      <c r="F15" s="641"/>
      <c r="G15" s="641"/>
      <c r="H15" s="641"/>
      <c r="I15" s="637"/>
      <c r="J15" s="640"/>
      <c r="K15" s="642"/>
      <c r="L15" s="687"/>
      <c r="M15" s="691" t="s">
        <v>112</v>
      </c>
      <c r="N15" s="701"/>
      <c r="O15" s="701"/>
      <c r="P15" s="590"/>
      <c r="Q15" s="590"/>
      <c r="R15" s="590"/>
      <c r="S15" s="590"/>
      <c r="T15" s="590"/>
      <c r="U15" s="590"/>
      <c r="V15" s="694"/>
      <c r="W15" s="694"/>
      <c r="X15" s="590"/>
      <c r="Y15" s="590"/>
      <c r="Z15" s="590"/>
      <c r="AA15" s="590"/>
      <c r="AB15" s="590"/>
      <c r="AC15" s="590"/>
      <c r="AD15" s="590"/>
      <c r="AE15" s="590"/>
      <c r="AF15" s="590"/>
      <c r="AG15" s="590"/>
      <c r="AH15" s="590"/>
      <c r="AI15" s="590"/>
      <c r="AJ15" s="590"/>
      <c r="AK15" s="590"/>
      <c r="AL15" s="590"/>
      <c r="AM15" s="590"/>
      <c r="AN15" s="590"/>
      <c r="AO15" s="590"/>
      <c r="AP15" s="590"/>
      <c r="AQ15" s="590"/>
      <c r="AR15" s="590"/>
      <c r="AS15" s="590"/>
      <c r="AT15" s="590"/>
      <c r="AU15" s="590"/>
      <c r="AV15" s="590"/>
      <c r="AW15" s="590"/>
      <c r="AX15" s="590"/>
      <c r="AY15" s="590"/>
      <c r="AZ15" s="590"/>
      <c r="BA15" s="600" t="s">
        <v>113</v>
      </c>
      <c r="BB15" s="600" t="s">
        <v>113</v>
      </c>
      <c r="BC15" s="600" t="s">
        <v>113</v>
      </c>
      <c r="BD15" s="692">
        <v>0</v>
      </c>
      <c r="BE15" s="692">
        <v>0</v>
      </c>
      <c r="BF15" s="692">
        <v>0</v>
      </c>
    </row>
    <row r="16" spans="1:58" x14ac:dyDescent="0.25">
      <c r="A16" s="1168"/>
      <c r="B16" s="601" t="s">
        <v>24</v>
      </c>
      <c r="C16" s="648">
        <v>0</v>
      </c>
      <c r="D16" s="640"/>
      <c r="E16" s="641"/>
      <c r="F16" s="641"/>
      <c r="G16" s="641"/>
      <c r="H16" s="641"/>
      <c r="I16" s="637"/>
      <c r="J16" s="640"/>
      <c r="K16" s="642"/>
      <c r="L16" s="687"/>
      <c r="M16" s="691" t="s">
        <v>112</v>
      </c>
      <c r="N16" s="701"/>
      <c r="O16" s="701"/>
      <c r="P16" s="590"/>
      <c r="Q16" s="590"/>
      <c r="R16" s="590"/>
      <c r="S16" s="590"/>
      <c r="T16" s="590"/>
      <c r="U16" s="590"/>
      <c r="V16" s="694"/>
      <c r="W16" s="694"/>
      <c r="X16" s="590"/>
      <c r="Y16" s="590"/>
      <c r="Z16" s="590"/>
      <c r="AA16" s="590"/>
      <c r="AB16" s="590"/>
      <c r="AC16" s="590"/>
      <c r="AD16" s="590"/>
      <c r="AE16" s="590"/>
      <c r="AF16" s="590"/>
      <c r="AG16" s="590"/>
      <c r="AH16" s="590"/>
      <c r="AI16" s="590"/>
      <c r="AJ16" s="590"/>
      <c r="AK16" s="590"/>
      <c r="AL16" s="590"/>
      <c r="AM16" s="590"/>
      <c r="AN16" s="590"/>
      <c r="AO16" s="590"/>
      <c r="AP16" s="590"/>
      <c r="AQ16" s="590"/>
      <c r="AR16" s="590"/>
      <c r="AS16" s="590"/>
      <c r="AT16" s="590"/>
      <c r="AU16" s="590"/>
      <c r="AV16" s="590"/>
      <c r="AW16" s="590"/>
      <c r="AX16" s="590"/>
      <c r="AY16" s="590"/>
      <c r="AZ16" s="590"/>
      <c r="BA16" s="600" t="s">
        <v>113</v>
      </c>
      <c r="BB16" s="600" t="s">
        <v>113</v>
      </c>
      <c r="BC16" s="600" t="s">
        <v>113</v>
      </c>
      <c r="BD16" s="692">
        <v>0</v>
      </c>
      <c r="BE16" s="692">
        <v>0</v>
      </c>
      <c r="BF16" s="692">
        <v>0</v>
      </c>
    </row>
    <row r="17" spans="1:58" x14ac:dyDescent="0.25">
      <c r="A17" s="1168"/>
      <c r="B17" s="601" t="s">
        <v>25</v>
      </c>
      <c r="C17" s="648">
        <v>0</v>
      </c>
      <c r="D17" s="657"/>
      <c r="E17" s="658"/>
      <c r="F17" s="658"/>
      <c r="G17" s="658"/>
      <c r="H17" s="658"/>
      <c r="I17" s="638"/>
      <c r="J17" s="657"/>
      <c r="K17" s="659"/>
      <c r="L17" s="687"/>
      <c r="M17" s="691" t="s">
        <v>112</v>
      </c>
      <c r="N17" s="701"/>
      <c r="O17" s="701"/>
      <c r="P17" s="590"/>
      <c r="Q17" s="590"/>
      <c r="R17" s="590"/>
      <c r="S17" s="590"/>
      <c r="T17" s="590"/>
      <c r="U17" s="590"/>
      <c r="V17" s="694"/>
      <c r="W17" s="694"/>
      <c r="X17" s="590"/>
      <c r="Y17" s="590"/>
      <c r="Z17" s="590"/>
      <c r="AA17" s="590"/>
      <c r="AB17" s="590"/>
      <c r="AC17" s="590"/>
      <c r="AD17" s="590"/>
      <c r="AE17" s="590"/>
      <c r="AF17" s="590"/>
      <c r="AG17" s="590"/>
      <c r="AH17" s="590"/>
      <c r="AI17" s="590"/>
      <c r="AJ17" s="590"/>
      <c r="AK17" s="590"/>
      <c r="AL17" s="590"/>
      <c r="AM17" s="590"/>
      <c r="AN17" s="590"/>
      <c r="AO17" s="590"/>
      <c r="AP17" s="590"/>
      <c r="AQ17" s="590"/>
      <c r="AR17" s="590"/>
      <c r="AS17" s="590"/>
      <c r="AT17" s="590"/>
      <c r="AU17" s="590"/>
      <c r="AV17" s="590"/>
      <c r="AW17" s="590"/>
      <c r="AX17" s="590"/>
      <c r="AY17" s="590"/>
      <c r="AZ17" s="590"/>
      <c r="BA17" s="600" t="s">
        <v>113</v>
      </c>
      <c r="BB17" s="600" t="s">
        <v>113</v>
      </c>
      <c r="BC17" s="600" t="s">
        <v>113</v>
      </c>
      <c r="BD17" s="692">
        <v>0</v>
      </c>
      <c r="BE17" s="692">
        <v>0</v>
      </c>
      <c r="BF17" s="692">
        <v>0</v>
      </c>
    </row>
    <row r="18" spans="1:58" x14ac:dyDescent="0.25">
      <c r="A18" s="1168"/>
      <c r="B18" s="601" t="s">
        <v>26</v>
      </c>
      <c r="C18" s="648">
        <v>0</v>
      </c>
      <c r="D18" s="657"/>
      <c r="E18" s="658"/>
      <c r="F18" s="658"/>
      <c r="G18" s="658"/>
      <c r="H18" s="658"/>
      <c r="I18" s="638"/>
      <c r="J18" s="657"/>
      <c r="K18" s="659"/>
      <c r="L18" s="687"/>
      <c r="M18" s="691" t="s">
        <v>112</v>
      </c>
      <c r="N18" s="701"/>
      <c r="O18" s="701"/>
      <c r="P18" s="590"/>
      <c r="Q18" s="590"/>
      <c r="R18" s="590"/>
      <c r="S18" s="590"/>
      <c r="T18" s="590"/>
      <c r="U18" s="590"/>
      <c r="V18" s="694"/>
      <c r="W18" s="694"/>
      <c r="X18" s="590"/>
      <c r="Y18" s="590"/>
      <c r="Z18" s="590"/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590"/>
      <c r="AQ18" s="590"/>
      <c r="AR18" s="590"/>
      <c r="AS18" s="590"/>
      <c r="AT18" s="590"/>
      <c r="AU18" s="590"/>
      <c r="AV18" s="590"/>
      <c r="AW18" s="590"/>
      <c r="AX18" s="590"/>
      <c r="AY18" s="590"/>
      <c r="AZ18" s="590"/>
      <c r="BA18" s="600" t="s">
        <v>113</v>
      </c>
      <c r="BB18" s="600" t="s">
        <v>113</v>
      </c>
      <c r="BC18" s="600" t="s">
        <v>113</v>
      </c>
      <c r="BD18" s="692">
        <v>0</v>
      </c>
      <c r="BE18" s="692">
        <v>0</v>
      </c>
      <c r="BF18" s="692">
        <v>0</v>
      </c>
    </row>
    <row r="19" spans="1:58" ht="33" x14ac:dyDescent="0.25">
      <c r="A19" s="1168"/>
      <c r="B19" s="607" t="s">
        <v>27</v>
      </c>
      <c r="C19" s="648">
        <v>0</v>
      </c>
      <c r="D19" s="657"/>
      <c r="E19" s="658"/>
      <c r="F19" s="658"/>
      <c r="G19" s="658"/>
      <c r="H19" s="658"/>
      <c r="I19" s="638"/>
      <c r="J19" s="657"/>
      <c r="K19" s="659"/>
      <c r="L19" s="687"/>
      <c r="M19" s="691" t="s">
        <v>112</v>
      </c>
      <c r="N19" s="701"/>
      <c r="O19" s="701"/>
      <c r="P19" s="590"/>
      <c r="Q19" s="590"/>
      <c r="R19" s="590"/>
      <c r="S19" s="590"/>
      <c r="T19" s="590"/>
      <c r="U19" s="590"/>
      <c r="V19" s="694"/>
      <c r="W19" s="694"/>
      <c r="X19" s="590"/>
      <c r="Y19" s="590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590"/>
      <c r="AQ19" s="590"/>
      <c r="AR19" s="590"/>
      <c r="AS19" s="590"/>
      <c r="AT19" s="590"/>
      <c r="AU19" s="590"/>
      <c r="AV19" s="590"/>
      <c r="AW19" s="590"/>
      <c r="AX19" s="590"/>
      <c r="AY19" s="590"/>
      <c r="AZ19" s="590"/>
      <c r="BA19" s="600" t="s">
        <v>113</v>
      </c>
      <c r="BB19" s="600" t="s">
        <v>113</v>
      </c>
      <c r="BC19" s="600" t="s">
        <v>113</v>
      </c>
      <c r="BD19" s="692">
        <v>0</v>
      </c>
      <c r="BE19" s="692">
        <v>0</v>
      </c>
      <c r="BF19" s="692">
        <v>0</v>
      </c>
    </row>
    <row r="20" spans="1:58" x14ac:dyDescent="0.25">
      <c r="A20" s="1168"/>
      <c r="B20" s="601" t="s">
        <v>28</v>
      </c>
      <c r="C20" s="648">
        <v>0</v>
      </c>
      <c r="D20" s="657"/>
      <c r="E20" s="658"/>
      <c r="F20" s="658"/>
      <c r="G20" s="658"/>
      <c r="H20" s="658"/>
      <c r="I20" s="638"/>
      <c r="J20" s="657"/>
      <c r="K20" s="659"/>
      <c r="L20" s="687"/>
      <c r="M20" s="691" t="s">
        <v>112</v>
      </c>
      <c r="N20" s="701"/>
      <c r="O20" s="701"/>
      <c r="P20" s="590"/>
      <c r="Q20" s="590"/>
      <c r="R20" s="590"/>
      <c r="S20" s="590"/>
      <c r="T20" s="590"/>
      <c r="U20" s="590"/>
      <c r="V20" s="694"/>
      <c r="W20" s="694"/>
      <c r="X20" s="590"/>
      <c r="Y20" s="590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0"/>
      <c r="AP20" s="590"/>
      <c r="AQ20" s="590"/>
      <c r="AR20" s="590"/>
      <c r="AS20" s="590"/>
      <c r="AT20" s="590"/>
      <c r="AU20" s="590"/>
      <c r="AV20" s="590"/>
      <c r="AW20" s="590"/>
      <c r="AX20" s="590"/>
      <c r="AY20" s="590"/>
      <c r="AZ20" s="590"/>
      <c r="BA20" s="600" t="s">
        <v>113</v>
      </c>
      <c r="BB20" s="600" t="s">
        <v>113</v>
      </c>
      <c r="BC20" s="600" t="s">
        <v>113</v>
      </c>
      <c r="BD20" s="692">
        <v>0</v>
      </c>
      <c r="BE20" s="692">
        <v>0</v>
      </c>
      <c r="BF20" s="692">
        <v>0</v>
      </c>
    </row>
    <row r="21" spans="1:58" x14ac:dyDescent="0.25">
      <c r="A21" s="1162"/>
      <c r="B21" s="615" t="s">
        <v>29</v>
      </c>
      <c r="C21" s="656">
        <v>0</v>
      </c>
      <c r="D21" s="657"/>
      <c r="E21" s="658"/>
      <c r="F21" s="658"/>
      <c r="G21" s="658"/>
      <c r="H21" s="658"/>
      <c r="I21" s="638"/>
      <c r="J21" s="657"/>
      <c r="K21" s="659"/>
      <c r="L21" s="666"/>
      <c r="M21" s="691" t="s">
        <v>112</v>
      </c>
      <c r="N21" s="701"/>
      <c r="O21" s="701"/>
      <c r="P21" s="590"/>
      <c r="Q21" s="590"/>
      <c r="R21" s="590"/>
      <c r="S21" s="590"/>
      <c r="T21" s="590"/>
      <c r="U21" s="590"/>
      <c r="V21" s="694"/>
      <c r="W21" s="694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H21" s="590"/>
      <c r="AI21" s="590"/>
      <c r="AJ21" s="590"/>
      <c r="AK21" s="590"/>
      <c r="AL21" s="590"/>
      <c r="AM21" s="590"/>
      <c r="AN21" s="590"/>
      <c r="AO21" s="590"/>
      <c r="AP21" s="590"/>
      <c r="AQ21" s="590"/>
      <c r="AR21" s="590"/>
      <c r="AS21" s="590"/>
      <c r="AT21" s="590"/>
      <c r="AU21" s="590"/>
      <c r="AV21" s="590"/>
      <c r="AW21" s="590"/>
      <c r="AX21" s="590"/>
      <c r="AY21" s="590"/>
      <c r="AZ21" s="590"/>
      <c r="BA21" s="600" t="s">
        <v>113</v>
      </c>
      <c r="BB21" s="600" t="s">
        <v>113</v>
      </c>
      <c r="BC21" s="600" t="s">
        <v>113</v>
      </c>
      <c r="BD21" s="692">
        <v>0</v>
      </c>
      <c r="BE21" s="692">
        <v>0</v>
      </c>
      <c r="BF21" s="692">
        <v>0</v>
      </c>
    </row>
    <row r="22" spans="1:58" x14ac:dyDescent="0.25">
      <c r="A22" s="1161" t="s">
        <v>30</v>
      </c>
      <c r="B22" s="619" t="s">
        <v>20</v>
      </c>
      <c r="C22" s="647">
        <v>0</v>
      </c>
      <c r="D22" s="675"/>
      <c r="E22" s="676"/>
      <c r="F22" s="676"/>
      <c r="G22" s="676"/>
      <c r="H22" s="676"/>
      <c r="I22" s="669"/>
      <c r="J22" s="675"/>
      <c r="K22" s="668"/>
      <c r="L22" s="708"/>
      <c r="M22" s="691" t="s">
        <v>112</v>
      </c>
      <c r="N22" s="701"/>
      <c r="O22" s="701"/>
      <c r="P22" s="590"/>
      <c r="Q22" s="590"/>
      <c r="R22" s="590"/>
      <c r="S22" s="590"/>
      <c r="T22" s="590"/>
      <c r="U22" s="590"/>
      <c r="V22" s="694"/>
      <c r="W22" s="694"/>
      <c r="X22" s="590"/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90"/>
      <c r="AL22" s="590"/>
      <c r="AM22" s="590"/>
      <c r="AN22" s="590"/>
      <c r="AO22" s="590"/>
      <c r="AP22" s="590"/>
      <c r="AQ22" s="590"/>
      <c r="AR22" s="590"/>
      <c r="AS22" s="590"/>
      <c r="AT22" s="590"/>
      <c r="AU22" s="590"/>
      <c r="AV22" s="590"/>
      <c r="AW22" s="590"/>
      <c r="AX22" s="590"/>
      <c r="AY22" s="590"/>
      <c r="AZ22" s="590"/>
      <c r="BA22" s="600" t="s">
        <v>113</v>
      </c>
      <c r="BB22" s="600" t="s">
        <v>113</v>
      </c>
      <c r="BC22" s="600" t="s">
        <v>113</v>
      </c>
      <c r="BD22" s="692">
        <v>0</v>
      </c>
      <c r="BE22" s="692">
        <v>0</v>
      </c>
      <c r="BF22" s="692">
        <v>0</v>
      </c>
    </row>
    <row r="23" spans="1:58" x14ac:dyDescent="0.25">
      <c r="A23" s="1168"/>
      <c r="B23" s="601" t="s">
        <v>21</v>
      </c>
      <c r="C23" s="648">
        <v>0</v>
      </c>
      <c r="D23" s="640"/>
      <c r="E23" s="641"/>
      <c r="F23" s="641"/>
      <c r="G23" s="641"/>
      <c r="H23" s="641"/>
      <c r="I23" s="637"/>
      <c r="J23" s="640"/>
      <c r="K23" s="642"/>
      <c r="L23" s="687"/>
      <c r="M23" s="691" t="s">
        <v>112</v>
      </c>
      <c r="N23" s="701"/>
      <c r="O23" s="701"/>
      <c r="P23" s="590"/>
      <c r="Q23" s="590"/>
      <c r="R23" s="590"/>
      <c r="S23" s="590"/>
      <c r="T23" s="590"/>
      <c r="U23" s="590"/>
      <c r="V23" s="694"/>
      <c r="W23" s="694"/>
      <c r="X23" s="590"/>
      <c r="Y23" s="590"/>
      <c r="Z23" s="590"/>
      <c r="AA23" s="590"/>
      <c r="AB23" s="590"/>
      <c r="AC23" s="590"/>
      <c r="AD23" s="590"/>
      <c r="AE23" s="590"/>
      <c r="AF23" s="590"/>
      <c r="AG23" s="590"/>
      <c r="AH23" s="590"/>
      <c r="AI23" s="590"/>
      <c r="AJ23" s="590"/>
      <c r="AK23" s="590"/>
      <c r="AL23" s="590"/>
      <c r="AM23" s="590"/>
      <c r="AN23" s="590"/>
      <c r="AO23" s="590"/>
      <c r="AP23" s="590"/>
      <c r="AQ23" s="590"/>
      <c r="AR23" s="590"/>
      <c r="AS23" s="590"/>
      <c r="AT23" s="590"/>
      <c r="AU23" s="590"/>
      <c r="AV23" s="590"/>
      <c r="AW23" s="590"/>
      <c r="AX23" s="590"/>
      <c r="AY23" s="590"/>
      <c r="AZ23" s="590"/>
      <c r="BA23" s="600" t="s">
        <v>113</v>
      </c>
      <c r="BB23" s="600" t="s">
        <v>113</v>
      </c>
      <c r="BC23" s="600" t="s">
        <v>113</v>
      </c>
      <c r="BD23" s="692">
        <v>0</v>
      </c>
      <c r="BE23" s="692">
        <v>0</v>
      </c>
      <c r="BF23" s="692">
        <v>0</v>
      </c>
    </row>
    <row r="24" spans="1:58" x14ac:dyDescent="0.25">
      <c r="A24" s="1168"/>
      <c r="B24" s="601" t="s">
        <v>22</v>
      </c>
      <c r="C24" s="648">
        <v>0</v>
      </c>
      <c r="D24" s="640"/>
      <c r="E24" s="641"/>
      <c r="F24" s="641"/>
      <c r="G24" s="641"/>
      <c r="H24" s="641"/>
      <c r="I24" s="637"/>
      <c r="J24" s="640"/>
      <c r="K24" s="642"/>
      <c r="L24" s="687"/>
      <c r="M24" s="691" t="s">
        <v>112</v>
      </c>
      <c r="N24" s="701"/>
      <c r="O24" s="701"/>
      <c r="P24" s="590"/>
      <c r="Q24" s="590"/>
      <c r="R24" s="590"/>
      <c r="S24" s="590"/>
      <c r="T24" s="590"/>
      <c r="U24" s="590"/>
      <c r="V24" s="694"/>
      <c r="W24" s="694"/>
      <c r="X24" s="590"/>
      <c r="Y24" s="590"/>
      <c r="Z24" s="590"/>
      <c r="AA24" s="590"/>
      <c r="AB24" s="590"/>
      <c r="AC24" s="590"/>
      <c r="AD24" s="590"/>
      <c r="AE24" s="590"/>
      <c r="AF24" s="590"/>
      <c r="AG24" s="590"/>
      <c r="AH24" s="590"/>
      <c r="AI24" s="590"/>
      <c r="AJ24" s="590"/>
      <c r="AK24" s="590"/>
      <c r="AL24" s="590"/>
      <c r="AM24" s="590"/>
      <c r="AN24" s="590"/>
      <c r="AO24" s="590"/>
      <c r="AP24" s="590"/>
      <c r="AQ24" s="590"/>
      <c r="AR24" s="590"/>
      <c r="AS24" s="590"/>
      <c r="AT24" s="590"/>
      <c r="AU24" s="590"/>
      <c r="AV24" s="590"/>
      <c r="AW24" s="590"/>
      <c r="AX24" s="590"/>
      <c r="AY24" s="590"/>
      <c r="AZ24" s="590"/>
      <c r="BA24" s="600" t="s">
        <v>113</v>
      </c>
      <c r="BB24" s="600" t="s">
        <v>113</v>
      </c>
      <c r="BC24" s="600" t="s">
        <v>113</v>
      </c>
      <c r="BD24" s="692">
        <v>0</v>
      </c>
      <c r="BE24" s="692">
        <v>0</v>
      </c>
      <c r="BF24" s="692">
        <v>0</v>
      </c>
    </row>
    <row r="25" spans="1:58" x14ac:dyDescent="0.25">
      <c r="A25" s="1168"/>
      <c r="B25" s="601" t="s">
        <v>23</v>
      </c>
      <c r="C25" s="648">
        <v>0</v>
      </c>
      <c r="D25" s="640"/>
      <c r="E25" s="641"/>
      <c r="F25" s="641"/>
      <c r="G25" s="641"/>
      <c r="H25" s="641"/>
      <c r="I25" s="637"/>
      <c r="J25" s="640"/>
      <c r="K25" s="642"/>
      <c r="L25" s="687"/>
      <c r="M25" s="691" t="s">
        <v>112</v>
      </c>
      <c r="N25" s="701"/>
      <c r="O25" s="701"/>
      <c r="P25" s="590"/>
      <c r="Q25" s="590"/>
      <c r="R25" s="590"/>
      <c r="S25" s="590"/>
      <c r="T25" s="590"/>
      <c r="U25" s="590"/>
      <c r="V25" s="694"/>
      <c r="W25" s="694"/>
      <c r="X25" s="590"/>
      <c r="Y25" s="590"/>
      <c r="Z25" s="590"/>
      <c r="AA25" s="590"/>
      <c r="AB25" s="590"/>
      <c r="AC25" s="590"/>
      <c r="AD25" s="590"/>
      <c r="AE25" s="590"/>
      <c r="AF25" s="590"/>
      <c r="AG25" s="590"/>
      <c r="AH25" s="590"/>
      <c r="AI25" s="590"/>
      <c r="AJ25" s="590"/>
      <c r="AK25" s="590"/>
      <c r="AL25" s="590"/>
      <c r="AM25" s="590"/>
      <c r="AN25" s="590"/>
      <c r="AO25" s="590"/>
      <c r="AP25" s="590"/>
      <c r="AQ25" s="590"/>
      <c r="AR25" s="590"/>
      <c r="AS25" s="590"/>
      <c r="AT25" s="590"/>
      <c r="AU25" s="590"/>
      <c r="AV25" s="590"/>
      <c r="AW25" s="590"/>
      <c r="AX25" s="590"/>
      <c r="AY25" s="590"/>
      <c r="AZ25" s="590"/>
      <c r="BA25" s="600" t="s">
        <v>113</v>
      </c>
      <c r="BB25" s="600" t="s">
        <v>113</v>
      </c>
      <c r="BC25" s="600" t="s">
        <v>113</v>
      </c>
      <c r="BD25" s="692">
        <v>0</v>
      </c>
      <c r="BE25" s="692">
        <v>0</v>
      </c>
      <c r="BF25" s="692">
        <v>0</v>
      </c>
    </row>
    <row r="26" spans="1:58" x14ac:dyDescent="0.25">
      <c r="A26" s="1168"/>
      <c r="B26" s="601" t="s">
        <v>24</v>
      </c>
      <c r="C26" s="648">
        <v>0</v>
      </c>
      <c r="D26" s="640"/>
      <c r="E26" s="641"/>
      <c r="F26" s="641"/>
      <c r="G26" s="641"/>
      <c r="H26" s="641"/>
      <c r="I26" s="637"/>
      <c r="J26" s="640"/>
      <c r="K26" s="642"/>
      <c r="L26" s="687"/>
      <c r="M26" s="691" t="s">
        <v>112</v>
      </c>
      <c r="N26" s="701"/>
      <c r="O26" s="701"/>
      <c r="P26" s="590"/>
      <c r="Q26" s="590"/>
      <c r="R26" s="590"/>
      <c r="S26" s="590"/>
      <c r="T26" s="590"/>
      <c r="U26" s="590"/>
      <c r="V26" s="694"/>
      <c r="W26" s="694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590"/>
      <c r="AK26" s="590"/>
      <c r="AL26" s="590"/>
      <c r="AM26" s="590"/>
      <c r="AN26" s="590"/>
      <c r="AO26" s="590"/>
      <c r="AP26" s="590"/>
      <c r="AQ26" s="590"/>
      <c r="AR26" s="590"/>
      <c r="AS26" s="590"/>
      <c r="AT26" s="590"/>
      <c r="AU26" s="590"/>
      <c r="AV26" s="590"/>
      <c r="AW26" s="590"/>
      <c r="AX26" s="590"/>
      <c r="AY26" s="590"/>
      <c r="AZ26" s="590"/>
      <c r="BA26" s="600" t="s">
        <v>113</v>
      </c>
      <c r="BB26" s="600" t="s">
        <v>113</v>
      </c>
      <c r="BC26" s="600" t="s">
        <v>113</v>
      </c>
      <c r="BD26" s="692">
        <v>0</v>
      </c>
      <c r="BE26" s="692">
        <v>0</v>
      </c>
      <c r="BF26" s="692">
        <v>0</v>
      </c>
    </row>
    <row r="27" spans="1:58" x14ac:dyDescent="0.25">
      <c r="A27" s="1168"/>
      <c r="B27" s="601" t="s">
        <v>25</v>
      </c>
      <c r="C27" s="648">
        <v>0</v>
      </c>
      <c r="D27" s="640"/>
      <c r="E27" s="641"/>
      <c r="F27" s="641"/>
      <c r="G27" s="641"/>
      <c r="H27" s="641"/>
      <c r="I27" s="637"/>
      <c r="J27" s="640"/>
      <c r="K27" s="642"/>
      <c r="L27" s="687"/>
      <c r="M27" s="691" t="s">
        <v>112</v>
      </c>
      <c r="N27" s="701"/>
      <c r="O27" s="701"/>
      <c r="P27" s="590"/>
      <c r="Q27" s="590"/>
      <c r="R27" s="590"/>
      <c r="S27" s="590"/>
      <c r="T27" s="590"/>
      <c r="U27" s="590"/>
      <c r="V27" s="694"/>
      <c r="W27" s="694"/>
      <c r="X27" s="590"/>
      <c r="Y27" s="590"/>
      <c r="Z27" s="590"/>
      <c r="AA27" s="590"/>
      <c r="AB27" s="590"/>
      <c r="AC27" s="590"/>
      <c r="AD27" s="590"/>
      <c r="AE27" s="590"/>
      <c r="AF27" s="590"/>
      <c r="AG27" s="590"/>
      <c r="AH27" s="590"/>
      <c r="AI27" s="590"/>
      <c r="AJ27" s="590"/>
      <c r="AK27" s="590"/>
      <c r="AL27" s="590"/>
      <c r="AM27" s="590"/>
      <c r="AN27" s="590"/>
      <c r="AO27" s="590"/>
      <c r="AP27" s="590"/>
      <c r="AQ27" s="590"/>
      <c r="AR27" s="590"/>
      <c r="AS27" s="590"/>
      <c r="AT27" s="590"/>
      <c r="AU27" s="590"/>
      <c r="AV27" s="590"/>
      <c r="AW27" s="590"/>
      <c r="AX27" s="590"/>
      <c r="AY27" s="590"/>
      <c r="AZ27" s="590"/>
      <c r="BA27" s="600" t="s">
        <v>113</v>
      </c>
      <c r="BB27" s="600" t="s">
        <v>113</v>
      </c>
      <c r="BC27" s="600" t="s">
        <v>113</v>
      </c>
      <c r="BD27" s="692">
        <v>0</v>
      </c>
      <c r="BE27" s="692">
        <v>0</v>
      </c>
      <c r="BF27" s="692">
        <v>0</v>
      </c>
    </row>
    <row r="28" spans="1:58" x14ac:dyDescent="0.25">
      <c r="A28" s="1168"/>
      <c r="B28" s="601" t="s">
        <v>26</v>
      </c>
      <c r="C28" s="648">
        <v>0</v>
      </c>
      <c r="D28" s="640"/>
      <c r="E28" s="641"/>
      <c r="F28" s="641"/>
      <c r="G28" s="641"/>
      <c r="H28" s="641"/>
      <c r="I28" s="637"/>
      <c r="J28" s="640"/>
      <c r="K28" s="642"/>
      <c r="L28" s="687"/>
      <c r="M28" s="691" t="s">
        <v>112</v>
      </c>
      <c r="N28" s="701"/>
      <c r="O28" s="701"/>
      <c r="P28" s="590"/>
      <c r="Q28" s="590"/>
      <c r="R28" s="590"/>
      <c r="S28" s="590"/>
      <c r="T28" s="590"/>
      <c r="U28" s="590"/>
      <c r="V28" s="694"/>
      <c r="W28" s="694"/>
      <c r="X28" s="590"/>
      <c r="Y28" s="590"/>
      <c r="Z28" s="590"/>
      <c r="AA28" s="590"/>
      <c r="AB28" s="590"/>
      <c r="AC28" s="590"/>
      <c r="AD28" s="590"/>
      <c r="AE28" s="590"/>
      <c r="AF28" s="590"/>
      <c r="AG28" s="590"/>
      <c r="AH28" s="590"/>
      <c r="AI28" s="590"/>
      <c r="AJ28" s="590"/>
      <c r="AK28" s="590"/>
      <c r="AL28" s="590"/>
      <c r="AM28" s="590"/>
      <c r="AN28" s="590"/>
      <c r="AO28" s="590"/>
      <c r="AP28" s="590"/>
      <c r="AQ28" s="590"/>
      <c r="AR28" s="590"/>
      <c r="AS28" s="590"/>
      <c r="AT28" s="590"/>
      <c r="AU28" s="590"/>
      <c r="AV28" s="590"/>
      <c r="AW28" s="590"/>
      <c r="AX28" s="590"/>
      <c r="AY28" s="590"/>
      <c r="AZ28" s="590"/>
      <c r="BA28" s="600" t="s">
        <v>113</v>
      </c>
      <c r="BB28" s="600" t="s">
        <v>113</v>
      </c>
      <c r="BC28" s="600" t="s">
        <v>113</v>
      </c>
      <c r="BD28" s="692">
        <v>0</v>
      </c>
      <c r="BE28" s="692">
        <v>0</v>
      </c>
      <c r="BF28" s="692">
        <v>0</v>
      </c>
    </row>
    <row r="29" spans="1:58" ht="33" x14ac:dyDescent="0.25">
      <c r="A29" s="1168"/>
      <c r="B29" s="607" t="s">
        <v>27</v>
      </c>
      <c r="C29" s="648">
        <v>0</v>
      </c>
      <c r="D29" s="657"/>
      <c r="E29" s="658"/>
      <c r="F29" s="658"/>
      <c r="G29" s="658"/>
      <c r="H29" s="658"/>
      <c r="I29" s="638"/>
      <c r="J29" s="657"/>
      <c r="K29" s="659"/>
      <c r="L29" s="687"/>
      <c r="M29" s="691" t="s">
        <v>112</v>
      </c>
      <c r="N29" s="701"/>
      <c r="O29" s="701"/>
      <c r="P29" s="590"/>
      <c r="Q29" s="590"/>
      <c r="R29" s="590"/>
      <c r="S29" s="590"/>
      <c r="T29" s="590"/>
      <c r="U29" s="590"/>
      <c r="V29" s="694"/>
      <c r="W29" s="694"/>
      <c r="X29" s="590"/>
      <c r="Y29" s="590"/>
      <c r="Z29" s="590"/>
      <c r="AA29" s="590"/>
      <c r="AB29" s="590"/>
      <c r="AC29" s="590"/>
      <c r="AD29" s="590"/>
      <c r="AE29" s="590"/>
      <c r="AF29" s="590"/>
      <c r="AG29" s="590"/>
      <c r="AH29" s="590"/>
      <c r="AI29" s="590"/>
      <c r="AJ29" s="590"/>
      <c r="AK29" s="590"/>
      <c r="AL29" s="590"/>
      <c r="AM29" s="590"/>
      <c r="AN29" s="590"/>
      <c r="AO29" s="590"/>
      <c r="AP29" s="590"/>
      <c r="AQ29" s="590"/>
      <c r="AR29" s="590"/>
      <c r="AS29" s="590"/>
      <c r="AT29" s="590"/>
      <c r="AU29" s="590"/>
      <c r="AV29" s="590"/>
      <c r="AW29" s="590"/>
      <c r="AX29" s="590"/>
      <c r="AY29" s="590"/>
      <c r="AZ29" s="590"/>
      <c r="BA29" s="600" t="s">
        <v>113</v>
      </c>
      <c r="BB29" s="600" t="s">
        <v>113</v>
      </c>
      <c r="BC29" s="600" t="s">
        <v>113</v>
      </c>
      <c r="BD29" s="692">
        <v>0</v>
      </c>
      <c r="BE29" s="692">
        <v>0</v>
      </c>
      <c r="BF29" s="692">
        <v>0</v>
      </c>
    </row>
    <row r="30" spans="1:58" x14ac:dyDescent="0.25">
      <c r="A30" s="1168"/>
      <c r="B30" s="601" t="s">
        <v>28</v>
      </c>
      <c r="C30" s="648">
        <v>0</v>
      </c>
      <c r="D30" s="640"/>
      <c r="E30" s="641"/>
      <c r="F30" s="641"/>
      <c r="G30" s="641"/>
      <c r="H30" s="641"/>
      <c r="I30" s="637"/>
      <c r="J30" s="640"/>
      <c r="K30" s="659"/>
      <c r="L30" s="687"/>
      <c r="M30" s="691" t="s">
        <v>112</v>
      </c>
      <c r="N30" s="701"/>
      <c r="O30" s="701"/>
      <c r="P30" s="590"/>
      <c r="Q30" s="590"/>
      <c r="R30" s="590"/>
      <c r="S30" s="590"/>
      <c r="T30" s="590"/>
      <c r="U30" s="590"/>
      <c r="V30" s="694"/>
      <c r="W30" s="694"/>
      <c r="X30" s="590"/>
      <c r="Y30" s="590"/>
      <c r="Z30" s="590"/>
      <c r="AA30" s="590"/>
      <c r="AB30" s="590"/>
      <c r="AC30" s="590"/>
      <c r="AD30" s="590"/>
      <c r="AE30" s="590"/>
      <c r="AF30" s="590"/>
      <c r="AG30" s="590"/>
      <c r="AH30" s="590"/>
      <c r="AI30" s="590"/>
      <c r="AJ30" s="590"/>
      <c r="AK30" s="590"/>
      <c r="AL30" s="590"/>
      <c r="AM30" s="590"/>
      <c r="AN30" s="590"/>
      <c r="AO30" s="590"/>
      <c r="AP30" s="590"/>
      <c r="AQ30" s="590"/>
      <c r="AR30" s="590"/>
      <c r="AS30" s="590"/>
      <c r="AT30" s="590"/>
      <c r="AU30" s="590"/>
      <c r="AV30" s="590"/>
      <c r="AW30" s="590"/>
      <c r="AX30" s="590"/>
      <c r="AY30" s="590"/>
      <c r="AZ30" s="590"/>
      <c r="BA30" s="600" t="s">
        <v>113</v>
      </c>
      <c r="BB30" s="600" t="s">
        <v>113</v>
      </c>
      <c r="BC30" s="600" t="s">
        <v>113</v>
      </c>
      <c r="BD30" s="692">
        <v>0</v>
      </c>
      <c r="BE30" s="692">
        <v>0</v>
      </c>
      <c r="BF30" s="692">
        <v>0</v>
      </c>
    </row>
    <row r="31" spans="1:58" x14ac:dyDescent="0.25">
      <c r="A31" s="1162"/>
      <c r="B31" s="615" t="s">
        <v>29</v>
      </c>
      <c r="C31" s="649">
        <v>0</v>
      </c>
      <c r="D31" s="677"/>
      <c r="E31" s="678"/>
      <c r="F31" s="678"/>
      <c r="G31" s="678"/>
      <c r="H31" s="678"/>
      <c r="I31" s="667"/>
      <c r="J31" s="677"/>
      <c r="K31" s="645"/>
      <c r="L31" s="688"/>
      <c r="M31" s="691" t="s">
        <v>112</v>
      </c>
      <c r="N31" s="701"/>
      <c r="O31" s="701"/>
      <c r="P31" s="590"/>
      <c r="Q31" s="590"/>
      <c r="R31" s="590"/>
      <c r="S31" s="590"/>
      <c r="T31" s="590"/>
      <c r="U31" s="590"/>
      <c r="V31" s="694"/>
      <c r="W31" s="694"/>
      <c r="X31" s="590"/>
      <c r="Y31" s="590"/>
      <c r="Z31" s="590"/>
      <c r="AA31" s="590"/>
      <c r="AB31" s="590"/>
      <c r="AC31" s="590"/>
      <c r="AD31" s="590"/>
      <c r="AE31" s="590"/>
      <c r="AF31" s="590"/>
      <c r="AG31" s="590"/>
      <c r="AH31" s="590"/>
      <c r="AI31" s="590"/>
      <c r="AJ31" s="590"/>
      <c r="AK31" s="590"/>
      <c r="AL31" s="590"/>
      <c r="AM31" s="590"/>
      <c r="AN31" s="590"/>
      <c r="AO31" s="590"/>
      <c r="AP31" s="590"/>
      <c r="AQ31" s="590"/>
      <c r="AR31" s="590"/>
      <c r="AS31" s="590"/>
      <c r="AT31" s="590"/>
      <c r="AU31" s="590"/>
      <c r="AV31" s="590"/>
      <c r="AW31" s="590"/>
      <c r="AX31" s="590"/>
      <c r="AY31" s="590"/>
      <c r="AZ31" s="590"/>
      <c r="BA31" s="600" t="s">
        <v>113</v>
      </c>
      <c r="BB31" s="600" t="s">
        <v>113</v>
      </c>
      <c r="BC31" s="600" t="s">
        <v>113</v>
      </c>
      <c r="BD31" s="692">
        <v>0</v>
      </c>
      <c r="BE31" s="692">
        <v>0</v>
      </c>
      <c r="BF31" s="692">
        <v>0</v>
      </c>
    </row>
    <row r="32" spans="1:58" x14ac:dyDescent="0.25">
      <c r="A32" s="1161" t="s">
        <v>31</v>
      </c>
      <c r="B32" s="619" t="s">
        <v>20</v>
      </c>
      <c r="C32" s="684">
        <v>0</v>
      </c>
      <c r="D32" s="679"/>
      <c r="E32" s="680"/>
      <c r="F32" s="680"/>
      <c r="G32" s="680"/>
      <c r="H32" s="680"/>
      <c r="I32" s="671"/>
      <c r="J32" s="679"/>
      <c r="K32" s="670"/>
      <c r="L32" s="709"/>
      <c r="M32" s="691" t="s">
        <v>112</v>
      </c>
      <c r="N32" s="701"/>
      <c r="O32" s="701"/>
      <c r="P32" s="590"/>
      <c r="Q32" s="590"/>
      <c r="R32" s="590"/>
      <c r="S32" s="590"/>
      <c r="T32" s="590"/>
      <c r="U32" s="590"/>
      <c r="V32" s="694"/>
      <c r="W32" s="694"/>
      <c r="X32" s="590"/>
      <c r="Y32" s="590"/>
      <c r="Z32" s="590"/>
      <c r="AA32" s="590"/>
      <c r="AB32" s="590"/>
      <c r="AC32" s="590"/>
      <c r="AD32" s="590"/>
      <c r="AE32" s="590"/>
      <c r="AF32" s="590"/>
      <c r="AG32" s="590"/>
      <c r="AH32" s="590"/>
      <c r="AI32" s="590"/>
      <c r="AJ32" s="590"/>
      <c r="AK32" s="590"/>
      <c r="AL32" s="590"/>
      <c r="AM32" s="590"/>
      <c r="AN32" s="590"/>
      <c r="AO32" s="590"/>
      <c r="AP32" s="590"/>
      <c r="AQ32" s="590"/>
      <c r="AR32" s="590"/>
      <c r="AS32" s="590"/>
      <c r="AT32" s="590"/>
      <c r="AU32" s="590"/>
      <c r="AV32" s="590"/>
      <c r="AW32" s="590"/>
      <c r="AX32" s="590"/>
      <c r="AY32" s="590"/>
      <c r="AZ32" s="590"/>
      <c r="BA32" s="600" t="s">
        <v>113</v>
      </c>
      <c r="BB32" s="600" t="s">
        <v>113</v>
      </c>
      <c r="BC32" s="600" t="s">
        <v>113</v>
      </c>
      <c r="BD32" s="692">
        <v>0</v>
      </c>
      <c r="BE32" s="692">
        <v>0</v>
      </c>
      <c r="BF32" s="692">
        <v>0</v>
      </c>
    </row>
    <row r="33" spans="1:58" x14ac:dyDescent="0.25">
      <c r="A33" s="1168"/>
      <c r="B33" s="601" t="s">
        <v>21</v>
      </c>
      <c r="C33" s="648">
        <v>0</v>
      </c>
      <c r="D33" s="640"/>
      <c r="E33" s="641"/>
      <c r="F33" s="641"/>
      <c r="G33" s="641"/>
      <c r="H33" s="641"/>
      <c r="I33" s="637"/>
      <c r="J33" s="640"/>
      <c r="K33" s="642"/>
      <c r="L33" s="687"/>
      <c r="M33" s="691" t="s">
        <v>112</v>
      </c>
      <c r="N33" s="701"/>
      <c r="O33" s="701"/>
      <c r="P33" s="590"/>
      <c r="Q33" s="590"/>
      <c r="R33" s="590"/>
      <c r="S33" s="590"/>
      <c r="T33" s="590"/>
      <c r="U33" s="590"/>
      <c r="V33" s="694"/>
      <c r="W33" s="694"/>
      <c r="X33" s="590"/>
      <c r="Y33" s="590"/>
      <c r="Z33" s="590"/>
      <c r="AA33" s="590"/>
      <c r="AB33" s="590"/>
      <c r="AC33" s="590"/>
      <c r="AD33" s="590"/>
      <c r="AE33" s="590"/>
      <c r="AF33" s="590"/>
      <c r="AG33" s="590"/>
      <c r="AH33" s="590"/>
      <c r="AI33" s="590"/>
      <c r="AJ33" s="590"/>
      <c r="AK33" s="590"/>
      <c r="AL33" s="590"/>
      <c r="AM33" s="590"/>
      <c r="AN33" s="590"/>
      <c r="AO33" s="590"/>
      <c r="AP33" s="590"/>
      <c r="AQ33" s="590"/>
      <c r="AR33" s="590"/>
      <c r="AS33" s="590"/>
      <c r="AT33" s="590"/>
      <c r="AU33" s="590"/>
      <c r="AV33" s="590"/>
      <c r="AW33" s="590"/>
      <c r="AX33" s="590"/>
      <c r="AY33" s="590"/>
      <c r="AZ33" s="590"/>
      <c r="BA33" s="600" t="s">
        <v>113</v>
      </c>
      <c r="BB33" s="600" t="s">
        <v>113</v>
      </c>
      <c r="BC33" s="600" t="s">
        <v>113</v>
      </c>
      <c r="BD33" s="692">
        <v>0</v>
      </c>
      <c r="BE33" s="692">
        <v>0</v>
      </c>
      <c r="BF33" s="692">
        <v>0</v>
      </c>
    </row>
    <row r="34" spans="1:58" x14ac:dyDescent="0.25">
      <c r="A34" s="1168"/>
      <c r="B34" s="601" t="s">
        <v>22</v>
      </c>
      <c r="C34" s="648">
        <v>0</v>
      </c>
      <c r="D34" s="640"/>
      <c r="E34" s="641"/>
      <c r="F34" s="641"/>
      <c r="G34" s="641"/>
      <c r="H34" s="641"/>
      <c r="I34" s="637"/>
      <c r="J34" s="640"/>
      <c r="K34" s="642"/>
      <c r="L34" s="687"/>
      <c r="M34" s="691" t="s">
        <v>112</v>
      </c>
      <c r="N34" s="701"/>
      <c r="O34" s="701"/>
      <c r="P34" s="590"/>
      <c r="Q34" s="590"/>
      <c r="R34" s="590"/>
      <c r="S34" s="590"/>
      <c r="T34" s="590"/>
      <c r="U34" s="590"/>
      <c r="V34" s="694"/>
      <c r="W34" s="694"/>
      <c r="X34" s="590"/>
      <c r="Y34" s="590"/>
      <c r="Z34" s="590"/>
      <c r="AA34" s="590"/>
      <c r="AB34" s="590"/>
      <c r="AC34" s="590"/>
      <c r="AD34" s="590"/>
      <c r="AE34" s="590"/>
      <c r="AF34" s="590"/>
      <c r="AG34" s="590"/>
      <c r="AH34" s="590"/>
      <c r="AI34" s="590"/>
      <c r="AJ34" s="590"/>
      <c r="AK34" s="590"/>
      <c r="AL34" s="590"/>
      <c r="AM34" s="590"/>
      <c r="AN34" s="590"/>
      <c r="AO34" s="590"/>
      <c r="AP34" s="590"/>
      <c r="AQ34" s="590"/>
      <c r="AR34" s="590"/>
      <c r="AS34" s="590"/>
      <c r="AT34" s="590"/>
      <c r="AU34" s="590"/>
      <c r="AV34" s="590"/>
      <c r="AW34" s="590"/>
      <c r="AX34" s="590"/>
      <c r="AY34" s="590"/>
      <c r="AZ34" s="590"/>
      <c r="BA34" s="600" t="s">
        <v>113</v>
      </c>
      <c r="BB34" s="600" t="s">
        <v>113</v>
      </c>
      <c r="BC34" s="600" t="s">
        <v>113</v>
      </c>
      <c r="BD34" s="692">
        <v>0</v>
      </c>
      <c r="BE34" s="692">
        <v>0</v>
      </c>
      <c r="BF34" s="692">
        <v>0</v>
      </c>
    </row>
    <row r="35" spans="1:58" x14ac:dyDescent="0.25">
      <c r="A35" s="1168"/>
      <c r="B35" s="601" t="s">
        <v>23</v>
      </c>
      <c r="C35" s="648">
        <v>0</v>
      </c>
      <c r="D35" s="640"/>
      <c r="E35" s="641"/>
      <c r="F35" s="641"/>
      <c r="G35" s="641"/>
      <c r="H35" s="641"/>
      <c r="I35" s="637"/>
      <c r="J35" s="640"/>
      <c r="K35" s="642"/>
      <c r="L35" s="687"/>
      <c r="M35" s="691" t="s">
        <v>112</v>
      </c>
      <c r="N35" s="701"/>
      <c r="O35" s="701"/>
      <c r="P35" s="590"/>
      <c r="Q35" s="590"/>
      <c r="R35" s="590"/>
      <c r="S35" s="590"/>
      <c r="T35" s="590"/>
      <c r="U35" s="590"/>
      <c r="V35" s="694"/>
      <c r="W35" s="694"/>
      <c r="X35" s="590"/>
      <c r="Y35" s="590"/>
      <c r="Z35" s="590"/>
      <c r="AA35" s="590"/>
      <c r="AB35" s="590"/>
      <c r="AC35" s="590"/>
      <c r="AD35" s="590"/>
      <c r="AE35" s="590"/>
      <c r="AF35" s="590"/>
      <c r="AG35" s="590"/>
      <c r="AH35" s="590"/>
      <c r="AI35" s="590"/>
      <c r="AJ35" s="590"/>
      <c r="AK35" s="590"/>
      <c r="AL35" s="590"/>
      <c r="AM35" s="590"/>
      <c r="AN35" s="590"/>
      <c r="AO35" s="590"/>
      <c r="AP35" s="590"/>
      <c r="AQ35" s="590"/>
      <c r="AR35" s="590"/>
      <c r="AS35" s="590"/>
      <c r="AT35" s="590"/>
      <c r="AU35" s="590"/>
      <c r="AV35" s="590"/>
      <c r="AW35" s="590"/>
      <c r="AX35" s="590"/>
      <c r="AY35" s="590"/>
      <c r="AZ35" s="590"/>
      <c r="BA35" s="600" t="s">
        <v>113</v>
      </c>
      <c r="BB35" s="600" t="s">
        <v>113</v>
      </c>
      <c r="BC35" s="600" t="s">
        <v>113</v>
      </c>
      <c r="BD35" s="692">
        <v>0</v>
      </c>
      <c r="BE35" s="692">
        <v>0</v>
      </c>
      <c r="BF35" s="692">
        <v>0</v>
      </c>
    </row>
    <row r="36" spans="1:58" x14ac:dyDescent="0.25">
      <c r="A36" s="1168"/>
      <c r="B36" s="601" t="s">
        <v>24</v>
      </c>
      <c r="C36" s="648">
        <v>0</v>
      </c>
      <c r="D36" s="640"/>
      <c r="E36" s="641"/>
      <c r="F36" s="641"/>
      <c r="G36" s="641"/>
      <c r="H36" s="641"/>
      <c r="I36" s="637"/>
      <c r="J36" s="640"/>
      <c r="K36" s="642"/>
      <c r="L36" s="687"/>
      <c r="M36" s="691" t="s">
        <v>112</v>
      </c>
      <c r="N36" s="701"/>
      <c r="O36" s="701"/>
      <c r="P36" s="590"/>
      <c r="Q36" s="590"/>
      <c r="R36" s="590"/>
      <c r="S36" s="590"/>
      <c r="T36" s="590"/>
      <c r="U36" s="590"/>
      <c r="V36" s="694"/>
      <c r="W36" s="694"/>
      <c r="X36" s="590"/>
      <c r="Y36" s="590"/>
      <c r="Z36" s="590"/>
      <c r="AA36" s="590"/>
      <c r="AB36" s="590"/>
      <c r="AC36" s="590"/>
      <c r="AD36" s="590"/>
      <c r="AE36" s="590"/>
      <c r="AF36" s="590"/>
      <c r="AG36" s="590"/>
      <c r="AH36" s="590"/>
      <c r="AI36" s="590"/>
      <c r="AJ36" s="590"/>
      <c r="AK36" s="590"/>
      <c r="AL36" s="590"/>
      <c r="AM36" s="590"/>
      <c r="AN36" s="590"/>
      <c r="AO36" s="590"/>
      <c r="AP36" s="590"/>
      <c r="AQ36" s="590"/>
      <c r="AR36" s="590"/>
      <c r="AS36" s="590"/>
      <c r="AT36" s="590"/>
      <c r="AU36" s="590"/>
      <c r="AV36" s="590"/>
      <c r="AW36" s="590"/>
      <c r="AX36" s="590"/>
      <c r="AY36" s="590"/>
      <c r="AZ36" s="590"/>
      <c r="BA36" s="600" t="s">
        <v>113</v>
      </c>
      <c r="BB36" s="600" t="s">
        <v>113</v>
      </c>
      <c r="BC36" s="600" t="s">
        <v>113</v>
      </c>
      <c r="BD36" s="692">
        <v>0</v>
      </c>
      <c r="BE36" s="692">
        <v>0</v>
      </c>
      <c r="BF36" s="692">
        <v>0</v>
      </c>
    </row>
    <row r="37" spans="1:58" x14ac:dyDescent="0.25">
      <c r="A37" s="1168"/>
      <c r="B37" s="601" t="s">
        <v>25</v>
      </c>
      <c r="C37" s="648">
        <v>0</v>
      </c>
      <c r="D37" s="640"/>
      <c r="E37" s="641"/>
      <c r="F37" s="641"/>
      <c r="G37" s="641"/>
      <c r="H37" s="641"/>
      <c r="I37" s="637"/>
      <c r="J37" s="640"/>
      <c r="K37" s="642"/>
      <c r="L37" s="687"/>
      <c r="M37" s="691" t="s">
        <v>112</v>
      </c>
      <c r="N37" s="701"/>
      <c r="O37" s="701"/>
      <c r="P37" s="590"/>
      <c r="Q37" s="590"/>
      <c r="R37" s="590"/>
      <c r="S37" s="590"/>
      <c r="T37" s="590"/>
      <c r="U37" s="590"/>
      <c r="V37" s="694"/>
      <c r="W37" s="694"/>
      <c r="X37" s="590"/>
      <c r="Y37" s="590"/>
      <c r="Z37" s="590"/>
      <c r="AA37" s="590"/>
      <c r="AB37" s="590"/>
      <c r="AC37" s="590"/>
      <c r="AD37" s="590"/>
      <c r="AE37" s="590"/>
      <c r="AF37" s="590"/>
      <c r="AG37" s="590"/>
      <c r="AH37" s="590"/>
      <c r="AI37" s="590"/>
      <c r="AJ37" s="590"/>
      <c r="AK37" s="590"/>
      <c r="AL37" s="590"/>
      <c r="AM37" s="590"/>
      <c r="AN37" s="590"/>
      <c r="AO37" s="590"/>
      <c r="AP37" s="590"/>
      <c r="AQ37" s="590"/>
      <c r="AR37" s="590"/>
      <c r="AS37" s="590"/>
      <c r="AT37" s="590"/>
      <c r="AU37" s="590"/>
      <c r="AV37" s="590"/>
      <c r="AW37" s="590"/>
      <c r="AX37" s="590"/>
      <c r="AY37" s="590"/>
      <c r="AZ37" s="590"/>
      <c r="BA37" s="600" t="s">
        <v>113</v>
      </c>
      <c r="BB37" s="600" t="s">
        <v>113</v>
      </c>
      <c r="BC37" s="600" t="s">
        <v>113</v>
      </c>
      <c r="BD37" s="692">
        <v>0</v>
      </c>
      <c r="BE37" s="692">
        <v>0</v>
      </c>
      <c r="BF37" s="692">
        <v>0</v>
      </c>
    </row>
    <row r="38" spans="1:58" x14ac:dyDescent="0.25">
      <c r="A38" s="1168"/>
      <c r="B38" s="601" t="s">
        <v>26</v>
      </c>
      <c r="C38" s="648">
        <v>0</v>
      </c>
      <c r="D38" s="640"/>
      <c r="E38" s="641"/>
      <c r="F38" s="641"/>
      <c r="G38" s="641"/>
      <c r="H38" s="641"/>
      <c r="I38" s="637"/>
      <c r="J38" s="640"/>
      <c r="K38" s="642"/>
      <c r="L38" s="687"/>
      <c r="M38" s="691" t="s">
        <v>112</v>
      </c>
      <c r="N38" s="701"/>
      <c r="O38" s="701"/>
      <c r="P38" s="590"/>
      <c r="Q38" s="590"/>
      <c r="R38" s="590"/>
      <c r="S38" s="590"/>
      <c r="T38" s="590"/>
      <c r="U38" s="590"/>
      <c r="V38" s="694"/>
      <c r="W38" s="694"/>
      <c r="X38" s="590"/>
      <c r="Y38" s="590"/>
      <c r="Z38" s="590"/>
      <c r="AA38" s="590"/>
      <c r="AB38" s="590"/>
      <c r="AC38" s="590"/>
      <c r="AD38" s="590"/>
      <c r="AE38" s="590"/>
      <c r="AF38" s="590"/>
      <c r="AG38" s="590"/>
      <c r="AH38" s="590"/>
      <c r="AI38" s="590"/>
      <c r="AJ38" s="590"/>
      <c r="AK38" s="590"/>
      <c r="AL38" s="590"/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600" t="s">
        <v>113</v>
      </c>
      <c r="BB38" s="600" t="s">
        <v>113</v>
      </c>
      <c r="BC38" s="600" t="s">
        <v>113</v>
      </c>
      <c r="BD38" s="692">
        <v>0</v>
      </c>
      <c r="BE38" s="692">
        <v>0</v>
      </c>
      <c r="BF38" s="692">
        <v>0</v>
      </c>
    </row>
    <row r="39" spans="1:58" ht="33" x14ac:dyDescent="0.25">
      <c r="A39" s="1168"/>
      <c r="B39" s="607" t="s">
        <v>27</v>
      </c>
      <c r="C39" s="648">
        <v>0</v>
      </c>
      <c r="D39" s="657"/>
      <c r="E39" s="658"/>
      <c r="F39" s="658"/>
      <c r="G39" s="658"/>
      <c r="H39" s="658"/>
      <c r="I39" s="638"/>
      <c r="J39" s="657"/>
      <c r="K39" s="659"/>
      <c r="L39" s="666"/>
      <c r="M39" s="691" t="s">
        <v>112</v>
      </c>
      <c r="N39" s="701"/>
      <c r="O39" s="701"/>
      <c r="P39" s="590"/>
      <c r="Q39" s="590"/>
      <c r="R39" s="590"/>
      <c r="S39" s="590"/>
      <c r="T39" s="590"/>
      <c r="U39" s="590"/>
      <c r="V39" s="694"/>
      <c r="W39" s="694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0"/>
      <c r="AI39" s="590"/>
      <c r="AJ39" s="590"/>
      <c r="AK39" s="590"/>
      <c r="AL39" s="590"/>
      <c r="AM39" s="590"/>
      <c r="AN39" s="590"/>
      <c r="AO39" s="590"/>
      <c r="AP39" s="590"/>
      <c r="AQ39" s="590"/>
      <c r="AR39" s="590"/>
      <c r="AS39" s="590"/>
      <c r="AT39" s="590"/>
      <c r="AU39" s="590"/>
      <c r="AV39" s="590"/>
      <c r="AW39" s="590"/>
      <c r="AX39" s="590"/>
      <c r="AY39" s="590"/>
      <c r="AZ39" s="590"/>
      <c r="BA39" s="600" t="s">
        <v>113</v>
      </c>
      <c r="BB39" s="600" t="s">
        <v>113</v>
      </c>
      <c r="BC39" s="600" t="s">
        <v>113</v>
      </c>
      <c r="BD39" s="692">
        <v>0</v>
      </c>
      <c r="BE39" s="692">
        <v>0</v>
      </c>
      <c r="BF39" s="692">
        <v>0</v>
      </c>
    </row>
    <row r="40" spans="1:58" x14ac:dyDescent="0.25">
      <c r="A40" s="1168"/>
      <c r="B40" s="601" t="s">
        <v>28</v>
      </c>
      <c r="C40" s="648">
        <v>0</v>
      </c>
      <c r="D40" s="640"/>
      <c r="E40" s="641"/>
      <c r="F40" s="641"/>
      <c r="G40" s="641"/>
      <c r="H40" s="641"/>
      <c r="I40" s="637"/>
      <c r="J40" s="640"/>
      <c r="K40" s="659"/>
      <c r="L40" s="666"/>
      <c r="M40" s="691" t="s">
        <v>112</v>
      </c>
      <c r="N40" s="701"/>
      <c r="O40" s="701"/>
      <c r="P40" s="590"/>
      <c r="Q40" s="590"/>
      <c r="R40" s="590"/>
      <c r="S40" s="590"/>
      <c r="T40" s="590"/>
      <c r="U40" s="590"/>
      <c r="V40" s="694"/>
      <c r="W40" s="694"/>
      <c r="X40" s="590"/>
      <c r="Y40" s="590"/>
      <c r="Z40" s="590"/>
      <c r="AA40" s="590"/>
      <c r="AB40" s="590"/>
      <c r="AC40" s="590"/>
      <c r="AD40" s="590"/>
      <c r="AE40" s="590"/>
      <c r="AF40" s="590"/>
      <c r="AG40" s="590"/>
      <c r="AH40" s="590"/>
      <c r="AI40" s="590"/>
      <c r="AJ40" s="590"/>
      <c r="AK40" s="590"/>
      <c r="AL40" s="590"/>
      <c r="AM40" s="590"/>
      <c r="AN40" s="590"/>
      <c r="AO40" s="590"/>
      <c r="AP40" s="590"/>
      <c r="AQ40" s="590"/>
      <c r="AR40" s="590"/>
      <c r="AS40" s="590"/>
      <c r="AT40" s="590"/>
      <c r="AU40" s="590"/>
      <c r="AV40" s="590"/>
      <c r="AW40" s="590"/>
      <c r="AX40" s="590"/>
      <c r="AY40" s="590"/>
      <c r="AZ40" s="590"/>
      <c r="BA40" s="600" t="s">
        <v>113</v>
      </c>
      <c r="BB40" s="600" t="s">
        <v>113</v>
      </c>
      <c r="BC40" s="600" t="s">
        <v>113</v>
      </c>
      <c r="BD40" s="692">
        <v>0</v>
      </c>
      <c r="BE40" s="692">
        <v>0</v>
      </c>
      <c r="BF40" s="692">
        <v>0</v>
      </c>
    </row>
    <row r="41" spans="1:58" x14ac:dyDescent="0.25">
      <c r="A41" s="1162"/>
      <c r="B41" s="615" t="s">
        <v>29</v>
      </c>
      <c r="C41" s="649">
        <v>0</v>
      </c>
      <c r="D41" s="677"/>
      <c r="E41" s="678"/>
      <c r="F41" s="678"/>
      <c r="G41" s="678"/>
      <c r="H41" s="678"/>
      <c r="I41" s="667"/>
      <c r="J41" s="677"/>
      <c r="K41" s="645"/>
      <c r="L41" s="688"/>
      <c r="M41" s="691" t="s">
        <v>112</v>
      </c>
      <c r="N41" s="701"/>
      <c r="O41" s="701"/>
      <c r="P41" s="590"/>
      <c r="Q41" s="590"/>
      <c r="R41" s="590"/>
      <c r="S41" s="590"/>
      <c r="T41" s="590"/>
      <c r="U41" s="590"/>
      <c r="V41" s="694"/>
      <c r="W41" s="694"/>
      <c r="X41" s="590"/>
      <c r="Y41" s="590"/>
      <c r="Z41" s="590"/>
      <c r="AA41" s="590"/>
      <c r="AB41" s="590"/>
      <c r="AC41" s="590"/>
      <c r="AD41" s="590"/>
      <c r="AE41" s="590"/>
      <c r="AF41" s="590"/>
      <c r="AG41" s="590"/>
      <c r="AH41" s="590"/>
      <c r="AI41" s="590"/>
      <c r="AJ41" s="590"/>
      <c r="AK41" s="590"/>
      <c r="AL41" s="590"/>
      <c r="AM41" s="590"/>
      <c r="AN41" s="590"/>
      <c r="AO41" s="590"/>
      <c r="AP41" s="590"/>
      <c r="AQ41" s="590"/>
      <c r="AR41" s="590"/>
      <c r="AS41" s="590"/>
      <c r="AT41" s="590"/>
      <c r="AU41" s="590"/>
      <c r="AV41" s="590"/>
      <c r="AW41" s="590"/>
      <c r="AX41" s="590"/>
      <c r="AY41" s="590"/>
      <c r="AZ41" s="590"/>
      <c r="BA41" s="600" t="s">
        <v>113</v>
      </c>
      <c r="BB41" s="600" t="s">
        <v>113</v>
      </c>
      <c r="BC41" s="600" t="s">
        <v>113</v>
      </c>
      <c r="BD41" s="692">
        <v>0</v>
      </c>
      <c r="BE41" s="692">
        <v>0</v>
      </c>
      <c r="BF41" s="692">
        <v>0</v>
      </c>
    </row>
    <row r="42" spans="1:58" x14ac:dyDescent="0.25">
      <c r="A42" s="1161" t="s">
        <v>32</v>
      </c>
      <c r="B42" s="619" t="s">
        <v>20</v>
      </c>
      <c r="C42" s="647">
        <v>0</v>
      </c>
      <c r="D42" s="679"/>
      <c r="E42" s="680"/>
      <c r="F42" s="680"/>
      <c r="G42" s="680"/>
      <c r="H42" s="680"/>
      <c r="I42" s="671"/>
      <c r="J42" s="679"/>
      <c r="K42" s="670"/>
      <c r="L42" s="708"/>
      <c r="M42" s="691" t="s">
        <v>112</v>
      </c>
      <c r="N42" s="701"/>
      <c r="O42" s="701"/>
      <c r="P42" s="590"/>
      <c r="Q42" s="590"/>
      <c r="R42" s="590"/>
      <c r="S42" s="590"/>
      <c r="T42" s="590"/>
      <c r="U42" s="590"/>
      <c r="V42" s="694"/>
      <c r="W42" s="694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/>
      <c r="AQ42" s="590"/>
      <c r="AR42" s="590"/>
      <c r="AS42" s="590"/>
      <c r="AT42" s="590"/>
      <c r="AU42" s="590"/>
      <c r="AV42" s="590"/>
      <c r="AW42" s="590"/>
      <c r="AX42" s="590"/>
      <c r="AY42" s="590"/>
      <c r="AZ42" s="590"/>
      <c r="BA42" s="600" t="s">
        <v>113</v>
      </c>
      <c r="BB42" s="600" t="s">
        <v>113</v>
      </c>
      <c r="BC42" s="600" t="s">
        <v>113</v>
      </c>
      <c r="BD42" s="692">
        <v>0</v>
      </c>
      <c r="BE42" s="692">
        <v>0</v>
      </c>
      <c r="BF42" s="692">
        <v>0</v>
      </c>
    </row>
    <row r="43" spans="1:58" x14ac:dyDescent="0.25">
      <c r="A43" s="1168"/>
      <c r="B43" s="601" t="s">
        <v>21</v>
      </c>
      <c r="C43" s="648">
        <v>0</v>
      </c>
      <c r="D43" s="640"/>
      <c r="E43" s="641"/>
      <c r="F43" s="641"/>
      <c r="G43" s="641"/>
      <c r="H43" s="641"/>
      <c r="I43" s="637"/>
      <c r="J43" s="640"/>
      <c r="K43" s="642"/>
      <c r="L43" s="687"/>
      <c r="M43" s="691" t="s">
        <v>112</v>
      </c>
      <c r="N43" s="701"/>
      <c r="O43" s="701"/>
      <c r="P43" s="590"/>
      <c r="Q43" s="590"/>
      <c r="R43" s="590"/>
      <c r="S43" s="590"/>
      <c r="T43" s="590"/>
      <c r="U43" s="590"/>
      <c r="V43" s="694"/>
      <c r="W43" s="694"/>
      <c r="X43" s="590"/>
      <c r="Y43" s="590"/>
      <c r="Z43" s="590"/>
      <c r="AA43" s="590"/>
      <c r="AB43" s="590"/>
      <c r="AC43" s="590"/>
      <c r="AD43" s="590"/>
      <c r="AE43" s="590"/>
      <c r="AF43" s="590"/>
      <c r="AG43" s="590"/>
      <c r="AH43" s="590"/>
      <c r="AI43" s="590"/>
      <c r="AJ43" s="590"/>
      <c r="AK43" s="590"/>
      <c r="AL43" s="590"/>
      <c r="AM43" s="590"/>
      <c r="AN43" s="590"/>
      <c r="AO43" s="590"/>
      <c r="AP43" s="590"/>
      <c r="AQ43" s="590"/>
      <c r="AR43" s="590"/>
      <c r="AS43" s="590"/>
      <c r="AT43" s="590"/>
      <c r="AU43" s="590"/>
      <c r="AV43" s="590"/>
      <c r="AW43" s="590"/>
      <c r="AX43" s="590"/>
      <c r="AY43" s="590"/>
      <c r="AZ43" s="590"/>
      <c r="BA43" s="600" t="s">
        <v>113</v>
      </c>
      <c r="BB43" s="600" t="s">
        <v>113</v>
      </c>
      <c r="BC43" s="600" t="s">
        <v>113</v>
      </c>
      <c r="BD43" s="692">
        <v>0</v>
      </c>
      <c r="BE43" s="692">
        <v>0</v>
      </c>
      <c r="BF43" s="692">
        <v>0</v>
      </c>
    </row>
    <row r="44" spans="1:58" x14ac:dyDescent="0.25">
      <c r="A44" s="1168"/>
      <c r="B44" s="601" t="s">
        <v>22</v>
      </c>
      <c r="C44" s="648">
        <v>0</v>
      </c>
      <c r="D44" s="640"/>
      <c r="E44" s="641"/>
      <c r="F44" s="641"/>
      <c r="G44" s="641"/>
      <c r="H44" s="641"/>
      <c r="I44" s="637"/>
      <c r="J44" s="640"/>
      <c r="K44" s="642"/>
      <c r="L44" s="687"/>
      <c r="M44" s="691" t="s">
        <v>112</v>
      </c>
      <c r="N44" s="701"/>
      <c r="O44" s="701"/>
      <c r="P44" s="590"/>
      <c r="Q44" s="590"/>
      <c r="R44" s="590"/>
      <c r="S44" s="590"/>
      <c r="T44" s="590"/>
      <c r="U44" s="590"/>
      <c r="V44" s="694"/>
      <c r="W44" s="694"/>
      <c r="X44" s="590"/>
      <c r="Y44" s="590"/>
      <c r="Z44" s="590"/>
      <c r="AA44" s="590"/>
      <c r="AB44" s="590"/>
      <c r="AC44" s="590"/>
      <c r="AD44" s="590"/>
      <c r="AE44" s="590"/>
      <c r="AF44" s="590"/>
      <c r="AG44" s="590"/>
      <c r="AH44" s="590"/>
      <c r="AI44" s="590"/>
      <c r="AJ44" s="590"/>
      <c r="AK44" s="590"/>
      <c r="AL44" s="590"/>
      <c r="AM44" s="590"/>
      <c r="AN44" s="590"/>
      <c r="AO44" s="590"/>
      <c r="AP44" s="590"/>
      <c r="AQ44" s="590"/>
      <c r="AR44" s="590"/>
      <c r="AS44" s="590"/>
      <c r="AT44" s="590"/>
      <c r="AU44" s="590"/>
      <c r="AV44" s="590"/>
      <c r="AW44" s="590"/>
      <c r="AX44" s="590"/>
      <c r="AY44" s="590"/>
      <c r="AZ44" s="590"/>
      <c r="BA44" s="600" t="s">
        <v>113</v>
      </c>
      <c r="BB44" s="600" t="s">
        <v>113</v>
      </c>
      <c r="BC44" s="600" t="s">
        <v>113</v>
      </c>
      <c r="BD44" s="692">
        <v>0</v>
      </c>
      <c r="BE44" s="692">
        <v>0</v>
      </c>
      <c r="BF44" s="692">
        <v>0</v>
      </c>
    </row>
    <row r="45" spans="1:58" x14ac:dyDescent="0.25">
      <c r="A45" s="1168"/>
      <c r="B45" s="601" t="s">
        <v>24</v>
      </c>
      <c r="C45" s="648">
        <v>0</v>
      </c>
      <c r="D45" s="640"/>
      <c r="E45" s="641"/>
      <c r="F45" s="641"/>
      <c r="G45" s="641"/>
      <c r="H45" s="641"/>
      <c r="I45" s="637"/>
      <c r="J45" s="640"/>
      <c r="K45" s="642"/>
      <c r="L45" s="687"/>
      <c r="M45" s="691" t="s">
        <v>112</v>
      </c>
      <c r="N45" s="701"/>
      <c r="O45" s="701"/>
      <c r="P45" s="590"/>
      <c r="Q45" s="590"/>
      <c r="R45" s="590"/>
      <c r="S45" s="590"/>
      <c r="T45" s="590"/>
      <c r="U45" s="590"/>
      <c r="V45" s="694"/>
      <c r="W45" s="694"/>
      <c r="X45" s="590"/>
      <c r="Y45" s="590"/>
      <c r="Z45" s="590"/>
      <c r="AA45" s="590"/>
      <c r="AB45" s="590"/>
      <c r="AC45" s="590"/>
      <c r="AD45" s="590"/>
      <c r="AE45" s="590"/>
      <c r="AF45" s="590"/>
      <c r="AG45" s="590"/>
      <c r="AH45" s="590"/>
      <c r="AI45" s="590"/>
      <c r="AJ45" s="590"/>
      <c r="AK45" s="590"/>
      <c r="AL45" s="590"/>
      <c r="AM45" s="590"/>
      <c r="AN45" s="590"/>
      <c r="AO45" s="590"/>
      <c r="AP45" s="590"/>
      <c r="AQ45" s="590"/>
      <c r="AR45" s="590"/>
      <c r="AS45" s="590"/>
      <c r="AT45" s="590"/>
      <c r="AU45" s="590"/>
      <c r="AV45" s="590"/>
      <c r="AW45" s="590"/>
      <c r="AX45" s="590"/>
      <c r="AY45" s="590"/>
      <c r="AZ45" s="590"/>
      <c r="BA45" s="600" t="s">
        <v>113</v>
      </c>
      <c r="BB45" s="600" t="s">
        <v>113</v>
      </c>
      <c r="BC45" s="600" t="s">
        <v>113</v>
      </c>
      <c r="BD45" s="692">
        <v>0</v>
      </c>
      <c r="BE45" s="692">
        <v>0</v>
      </c>
      <c r="BF45" s="692">
        <v>0</v>
      </c>
    </row>
    <row r="46" spans="1:58" x14ac:dyDescent="0.25">
      <c r="A46" s="1168"/>
      <c r="B46" s="601" t="s">
        <v>25</v>
      </c>
      <c r="C46" s="648">
        <v>0</v>
      </c>
      <c r="D46" s="640"/>
      <c r="E46" s="641"/>
      <c r="F46" s="641"/>
      <c r="G46" s="641"/>
      <c r="H46" s="641"/>
      <c r="I46" s="637"/>
      <c r="J46" s="640"/>
      <c r="K46" s="642"/>
      <c r="L46" s="687"/>
      <c r="M46" s="691" t="s">
        <v>112</v>
      </c>
      <c r="N46" s="701"/>
      <c r="O46" s="701"/>
      <c r="P46" s="590"/>
      <c r="Q46" s="590"/>
      <c r="R46" s="590"/>
      <c r="S46" s="590"/>
      <c r="T46" s="590"/>
      <c r="U46" s="590"/>
      <c r="V46" s="694"/>
      <c r="W46" s="694"/>
      <c r="X46" s="590"/>
      <c r="Y46" s="590"/>
      <c r="Z46" s="590"/>
      <c r="AA46" s="590"/>
      <c r="AB46" s="590"/>
      <c r="AC46" s="590"/>
      <c r="AD46" s="590"/>
      <c r="AE46" s="590"/>
      <c r="AF46" s="590"/>
      <c r="AG46" s="590"/>
      <c r="AH46" s="590"/>
      <c r="AI46" s="590"/>
      <c r="AJ46" s="590"/>
      <c r="AK46" s="590"/>
      <c r="AL46" s="590"/>
      <c r="AM46" s="590"/>
      <c r="AN46" s="590"/>
      <c r="AO46" s="590"/>
      <c r="AP46" s="590"/>
      <c r="AQ46" s="590"/>
      <c r="AR46" s="590"/>
      <c r="AS46" s="590"/>
      <c r="AT46" s="590"/>
      <c r="AU46" s="590"/>
      <c r="AV46" s="590"/>
      <c r="AW46" s="590"/>
      <c r="AX46" s="590"/>
      <c r="AY46" s="590"/>
      <c r="AZ46" s="590"/>
      <c r="BA46" s="600" t="s">
        <v>113</v>
      </c>
      <c r="BB46" s="600" t="s">
        <v>113</v>
      </c>
      <c r="BC46" s="600" t="s">
        <v>113</v>
      </c>
      <c r="BD46" s="692">
        <v>0</v>
      </c>
      <c r="BE46" s="692">
        <v>0</v>
      </c>
      <c r="BF46" s="692">
        <v>0</v>
      </c>
    </row>
    <row r="47" spans="1:58" x14ac:dyDescent="0.25">
      <c r="A47" s="1168"/>
      <c r="B47" s="608" t="s">
        <v>28</v>
      </c>
      <c r="C47" s="656">
        <v>0</v>
      </c>
      <c r="D47" s="657"/>
      <c r="E47" s="658"/>
      <c r="F47" s="658"/>
      <c r="G47" s="658"/>
      <c r="H47" s="658"/>
      <c r="I47" s="638"/>
      <c r="J47" s="657"/>
      <c r="K47" s="659"/>
      <c r="L47" s="666"/>
      <c r="M47" s="691" t="s">
        <v>112</v>
      </c>
      <c r="N47" s="701"/>
      <c r="O47" s="701"/>
      <c r="P47" s="590"/>
      <c r="Q47" s="590"/>
      <c r="R47" s="590"/>
      <c r="S47" s="590"/>
      <c r="T47" s="590"/>
      <c r="U47" s="590"/>
      <c r="V47" s="694"/>
      <c r="W47" s="694"/>
      <c r="X47" s="590"/>
      <c r="Y47" s="590"/>
      <c r="Z47" s="590"/>
      <c r="AA47" s="590"/>
      <c r="AB47" s="590"/>
      <c r="AC47" s="590"/>
      <c r="AD47" s="590"/>
      <c r="AE47" s="590"/>
      <c r="AF47" s="590"/>
      <c r="AG47" s="590"/>
      <c r="AH47" s="590"/>
      <c r="AI47" s="590"/>
      <c r="AJ47" s="590"/>
      <c r="AK47" s="590"/>
      <c r="AL47" s="590"/>
      <c r="AM47" s="590"/>
      <c r="AN47" s="590"/>
      <c r="AO47" s="590"/>
      <c r="AP47" s="590"/>
      <c r="AQ47" s="590"/>
      <c r="AR47" s="590"/>
      <c r="AS47" s="590"/>
      <c r="AT47" s="590"/>
      <c r="AU47" s="590"/>
      <c r="AV47" s="590"/>
      <c r="AW47" s="590"/>
      <c r="AX47" s="590"/>
      <c r="AY47" s="590"/>
      <c r="AZ47" s="590"/>
      <c r="BA47" s="600" t="s">
        <v>113</v>
      </c>
      <c r="BB47" s="600" t="s">
        <v>113</v>
      </c>
      <c r="BC47" s="600" t="s">
        <v>113</v>
      </c>
      <c r="BD47" s="692">
        <v>0</v>
      </c>
      <c r="BE47" s="692">
        <v>0</v>
      </c>
      <c r="BF47" s="692">
        <v>0</v>
      </c>
    </row>
    <row r="48" spans="1:58" x14ac:dyDescent="0.25">
      <c r="A48" s="1161" t="s">
        <v>33</v>
      </c>
      <c r="B48" s="619" t="s">
        <v>20</v>
      </c>
      <c r="C48" s="647">
        <v>0</v>
      </c>
      <c r="D48" s="681"/>
      <c r="E48" s="676"/>
      <c r="F48" s="676"/>
      <c r="G48" s="676"/>
      <c r="H48" s="676"/>
      <c r="I48" s="682"/>
      <c r="J48" s="675"/>
      <c r="K48" s="668"/>
      <c r="L48" s="708"/>
      <c r="M48" s="691" t="s">
        <v>112</v>
      </c>
      <c r="N48" s="701"/>
      <c r="O48" s="701"/>
      <c r="P48" s="590"/>
      <c r="Q48" s="590"/>
      <c r="R48" s="590"/>
      <c r="S48" s="590"/>
      <c r="T48" s="590"/>
      <c r="U48" s="590"/>
      <c r="V48" s="694"/>
      <c r="W48" s="694"/>
      <c r="X48" s="590"/>
      <c r="Y48" s="590"/>
      <c r="Z48" s="590"/>
      <c r="AA48" s="590"/>
      <c r="AB48" s="590"/>
      <c r="AC48" s="590"/>
      <c r="AD48" s="590"/>
      <c r="AE48" s="590"/>
      <c r="AF48" s="590"/>
      <c r="AG48" s="590"/>
      <c r="AH48" s="590"/>
      <c r="AI48" s="590"/>
      <c r="AJ48" s="590"/>
      <c r="AK48" s="590"/>
      <c r="AL48" s="590"/>
      <c r="AM48" s="590"/>
      <c r="AN48" s="590"/>
      <c r="AO48" s="590"/>
      <c r="AP48" s="590"/>
      <c r="AQ48" s="590"/>
      <c r="AR48" s="590"/>
      <c r="AS48" s="590"/>
      <c r="AT48" s="590"/>
      <c r="AU48" s="590"/>
      <c r="AV48" s="590"/>
      <c r="AW48" s="590"/>
      <c r="AX48" s="590"/>
      <c r="AY48" s="590"/>
      <c r="AZ48" s="590"/>
      <c r="BA48" s="600" t="s">
        <v>113</v>
      </c>
      <c r="BB48" s="600" t="s">
        <v>113</v>
      </c>
      <c r="BC48" s="600" t="s">
        <v>113</v>
      </c>
      <c r="BD48" s="692">
        <v>0</v>
      </c>
      <c r="BE48" s="692">
        <v>0</v>
      </c>
      <c r="BF48" s="692">
        <v>0</v>
      </c>
    </row>
    <row r="49" spans="1:58" x14ac:dyDescent="0.25">
      <c r="A49" s="1168"/>
      <c r="B49" s="601" t="s">
        <v>22</v>
      </c>
      <c r="C49" s="648">
        <v>0</v>
      </c>
      <c r="D49" s="654"/>
      <c r="E49" s="641"/>
      <c r="F49" s="641"/>
      <c r="G49" s="641"/>
      <c r="H49" s="641"/>
      <c r="I49" s="651"/>
      <c r="J49" s="640"/>
      <c r="K49" s="642"/>
      <c r="L49" s="687"/>
      <c r="M49" s="691" t="s">
        <v>112</v>
      </c>
      <c r="N49" s="701"/>
      <c r="O49" s="701"/>
      <c r="P49" s="590"/>
      <c r="Q49" s="590"/>
      <c r="R49" s="590"/>
      <c r="S49" s="590"/>
      <c r="T49" s="590"/>
      <c r="U49" s="590"/>
      <c r="V49" s="694"/>
      <c r="W49" s="694"/>
      <c r="X49" s="590"/>
      <c r="Y49" s="590"/>
      <c r="Z49" s="590"/>
      <c r="AA49" s="590"/>
      <c r="AB49" s="590"/>
      <c r="AC49" s="590"/>
      <c r="AD49" s="590"/>
      <c r="AE49" s="590"/>
      <c r="AF49" s="590"/>
      <c r="AG49" s="590"/>
      <c r="AH49" s="590"/>
      <c r="AI49" s="590"/>
      <c r="AJ49" s="590"/>
      <c r="AK49" s="590"/>
      <c r="AL49" s="590"/>
      <c r="AM49" s="590"/>
      <c r="AN49" s="590"/>
      <c r="AO49" s="590"/>
      <c r="AP49" s="590"/>
      <c r="AQ49" s="590"/>
      <c r="AR49" s="590"/>
      <c r="AS49" s="590"/>
      <c r="AT49" s="590"/>
      <c r="AU49" s="590"/>
      <c r="AV49" s="590"/>
      <c r="AW49" s="590"/>
      <c r="AX49" s="590"/>
      <c r="AY49" s="590"/>
      <c r="AZ49" s="590"/>
      <c r="BA49" s="600" t="s">
        <v>113</v>
      </c>
      <c r="BB49" s="600" t="s">
        <v>113</v>
      </c>
      <c r="BC49" s="600" t="s">
        <v>113</v>
      </c>
      <c r="BD49" s="692">
        <v>0</v>
      </c>
      <c r="BE49" s="692">
        <v>0</v>
      </c>
      <c r="BF49" s="692">
        <v>0</v>
      </c>
    </row>
    <row r="50" spans="1:58" x14ac:dyDescent="0.25">
      <c r="A50" s="1162"/>
      <c r="B50" s="615" t="s">
        <v>28</v>
      </c>
      <c r="C50" s="649">
        <v>0</v>
      </c>
      <c r="D50" s="662"/>
      <c r="E50" s="644"/>
      <c r="F50" s="644"/>
      <c r="G50" s="644"/>
      <c r="H50" s="644"/>
      <c r="I50" s="663"/>
      <c r="J50" s="643"/>
      <c r="K50" s="645"/>
      <c r="L50" s="688"/>
      <c r="M50" s="691" t="s">
        <v>112</v>
      </c>
      <c r="N50" s="701"/>
      <c r="O50" s="701"/>
      <c r="P50" s="590"/>
      <c r="Q50" s="590"/>
      <c r="R50" s="590"/>
      <c r="S50" s="590"/>
      <c r="T50" s="590"/>
      <c r="U50" s="590"/>
      <c r="V50" s="694"/>
      <c r="W50" s="694"/>
      <c r="X50" s="590"/>
      <c r="Y50" s="590"/>
      <c r="Z50" s="590"/>
      <c r="AA50" s="590"/>
      <c r="AB50" s="590"/>
      <c r="AC50" s="590"/>
      <c r="AD50" s="590"/>
      <c r="AE50" s="590"/>
      <c r="AF50" s="590"/>
      <c r="AG50" s="590"/>
      <c r="AH50" s="590"/>
      <c r="AI50" s="590"/>
      <c r="AJ50" s="590"/>
      <c r="AK50" s="590"/>
      <c r="AL50" s="590"/>
      <c r="AM50" s="590"/>
      <c r="AN50" s="590"/>
      <c r="AO50" s="590"/>
      <c r="AP50" s="590"/>
      <c r="AQ50" s="590"/>
      <c r="AR50" s="590"/>
      <c r="AS50" s="590"/>
      <c r="AT50" s="590"/>
      <c r="AU50" s="590"/>
      <c r="AV50" s="590"/>
      <c r="AW50" s="590"/>
      <c r="AX50" s="590"/>
      <c r="AY50" s="590"/>
      <c r="AZ50" s="590"/>
      <c r="BA50" s="600" t="s">
        <v>113</v>
      </c>
      <c r="BB50" s="600" t="s">
        <v>113</v>
      </c>
      <c r="BC50" s="600" t="s">
        <v>113</v>
      </c>
      <c r="BD50" s="692">
        <v>0</v>
      </c>
      <c r="BE50" s="692">
        <v>0</v>
      </c>
      <c r="BF50" s="692">
        <v>0</v>
      </c>
    </row>
    <row r="51" spans="1:58" x14ac:dyDescent="0.25">
      <c r="A51" s="1161" t="s">
        <v>34</v>
      </c>
      <c r="B51" s="619" t="s">
        <v>20</v>
      </c>
      <c r="C51" s="647">
        <v>0</v>
      </c>
      <c r="D51" s="675"/>
      <c r="E51" s="676"/>
      <c r="F51" s="676"/>
      <c r="G51" s="676"/>
      <c r="H51" s="676"/>
      <c r="I51" s="669"/>
      <c r="J51" s="675"/>
      <c r="K51" s="668"/>
      <c r="L51" s="708"/>
      <c r="M51" s="691" t="s">
        <v>112</v>
      </c>
      <c r="N51" s="701"/>
      <c r="O51" s="701"/>
      <c r="P51" s="590"/>
      <c r="Q51" s="590"/>
      <c r="R51" s="590"/>
      <c r="S51" s="590"/>
      <c r="T51" s="590"/>
      <c r="U51" s="590"/>
      <c r="V51" s="694"/>
      <c r="W51" s="694"/>
      <c r="X51" s="590"/>
      <c r="Y51" s="590"/>
      <c r="Z51" s="590"/>
      <c r="AA51" s="590"/>
      <c r="AB51" s="590"/>
      <c r="AC51" s="590"/>
      <c r="AD51" s="590"/>
      <c r="AE51" s="590"/>
      <c r="AF51" s="590"/>
      <c r="AG51" s="590"/>
      <c r="AH51" s="590"/>
      <c r="AI51" s="590"/>
      <c r="AJ51" s="590"/>
      <c r="AK51" s="590"/>
      <c r="AL51" s="590"/>
      <c r="AM51" s="590"/>
      <c r="AN51" s="590"/>
      <c r="AO51" s="590"/>
      <c r="AP51" s="590"/>
      <c r="AQ51" s="590"/>
      <c r="AR51" s="590"/>
      <c r="AS51" s="590"/>
      <c r="AT51" s="590"/>
      <c r="AU51" s="590"/>
      <c r="AV51" s="590"/>
      <c r="AW51" s="590"/>
      <c r="AX51" s="590"/>
      <c r="AY51" s="590"/>
      <c r="AZ51" s="590"/>
      <c r="BA51" s="600" t="s">
        <v>113</v>
      </c>
      <c r="BB51" s="600" t="s">
        <v>113</v>
      </c>
      <c r="BC51" s="600" t="s">
        <v>113</v>
      </c>
      <c r="BD51" s="692">
        <v>0</v>
      </c>
      <c r="BE51" s="692">
        <v>0</v>
      </c>
      <c r="BF51" s="692">
        <v>0</v>
      </c>
    </row>
    <row r="52" spans="1:58" x14ac:dyDescent="0.25">
      <c r="A52" s="1168"/>
      <c r="B52" s="601" t="s">
        <v>21</v>
      </c>
      <c r="C52" s="648">
        <v>0</v>
      </c>
      <c r="D52" s="640"/>
      <c r="E52" s="641"/>
      <c r="F52" s="641"/>
      <c r="G52" s="641"/>
      <c r="H52" s="641"/>
      <c r="I52" s="637"/>
      <c r="J52" s="640"/>
      <c r="K52" s="642"/>
      <c r="L52" s="687"/>
      <c r="M52" s="691" t="s">
        <v>112</v>
      </c>
      <c r="N52" s="701"/>
      <c r="O52" s="701"/>
      <c r="P52" s="590"/>
      <c r="Q52" s="590"/>
      <c r="R52" s="590"/>
      <c r="S52" s="590"/>
      <c r="T52" s="590"/>
      <c r="U52" s="590"/>
      <c r="V52" s="694"/>
      <c r="W52" s="694"/>
      <c r="X52" s="590"/>
      <c r="Y52" s="590"/>
      <c r="Z52" s="590"/>
      <c r="AA52" s="590"/>
      <c r="AB52" s="590"/>
      <c r="AC52" s="590"/>
      <c r="AD52" s="590"/>
      <c r="AE52" s="590"/>
      <c r="AF52" s="590"/>
      <c r="AG52" s="590"/>
      <c r="AH52" s="590"/>
      <c r="AI52" s="590"/>
      <c r="AJ52" s="590"/>
      <c r="AK52" s="590"/>
      <c r="AL52" s="590"/>
      <c r="AM52" s="590"/>
      <c r="AN52" s="590"/>
      <c r="AO52" s="590"/>
      <c r="AP52" s="590"/>
      <c r="AQ52" s="590"/>
      <c r="AR52" s="590"/>
      <c r="AS52" s="590"/>
      <c r="AT52" s="590"/>
      <c r="AU52" s="590"/>
      <c r="AV52" s="590"/>
      <c r="AW52" s="590"/>
      <c r="AX52" s="590"/>
      <c r="AY52" s="590"/>
      <c r="AZ52" s="590"/>
      <c r="BA52" s="600" t="s">
        <v>113</v>
      </c>
      <c r="BB52" s="600" t="s">
        <v>113</v>
      </c>
      <c r="BC52" s="600" t="s">
        <v>113</v>
      </c>
      <c r="BD52" s="692">
        <v>0</v>
      </c>
      <c r="BE52" s="692">
        <v>0</v>
      </c>
      <c r="BF52" s="692">
        <v>0</v>
      </c>
    </row>
    <row r="53" spans="1:58" x14ac:dyDescent="0.25">
      <c r="A53" s="1168"/>
      <c r="B53" s="601" t="s">
        <v>22</v>
      </c>
      <c r="C53" s="648">
        <v>0</v>
      </c>
      <c r="D53" s="640"/>
      <c r="E53" s="641"/>
      <c r="F53" s="641"/>
      <c r="G53" s="641"/>
      <c r="H53" s="641"/>
      <c r="I53" s="637"/>
      <c r="J53" s="640"/>
      <c r="K53" s="642"/>
      <c r="L53" s="687"/>
      <c r="M53" s="691" t="s">
        <v>112</v>
      </c>
      <c r="N53" s="701"/>
      <c r="O53" s="701"/>
      <c r="P53" s="590"/>
      <c r="Q53" s="590"/>
      <c r="R53" s="590"/>
      <c r="S53" s="590"/>
      <c r="T53" s="590"/>
      <c r="U53" s="590"/>
      <c r="V53" s="694"/>
      <c r="W53" s="694"/>
      <c r="X53" s="590"/>
      <c r="Y53" s="590"/>
      <c r="Z53" s="590"/>
      <c r="AA53" s="590"/>
      <c r="AB53" s="590"/>
      <c r="AC53" s="590"/>
      <c r="AD53" s="590"/>
      <c r="AE53" s="590"/>
      <c r="AF53" s="590"/>
      <c r="AG53" s="590"/>
      <c r="AH53" s="590"/>
      <c r="AI53" s="590"/>
      <c r="AJ53" s="590"/>
      <c r="AK53" s="590"/>
      <c r="AL53" s="590"/>
      <c r="AM53" s="590"/>
      <c r="AN53" s="590"/>
      <c r="AO53" s="590"/>
      <c r="AP53" s="590"/>
      <c r="AQ53" s="590"/>
      <c r="AR53" s="590"/>
      <c r="AS53" s="590"/>
      <c r="AT53" s="590"/>
      <c r="AU53" s="590"/>
      <c r="AV53" s="590"/>
      <c r="AW53" s="590"/>
      <c r="AX53" s="590"/>
      <c r="AY53" s="590"/>
      <c r="AZ53" s="590"/>
      <c r="BA53" s="600" t="s">
        <v>113</v>
      </c>
      <c r="BB53" s="600" t="s">
        <v>113</v>
      </c>
      <c r="BC53" s="600" t="s">
        <v>113</v>
      </c>
      <c r="BD53" s="692">
        <v>0</v>
      </c>
      <c r="BE53" s="692">
        <v>0</v>
      </c>
      <c r="BF53" s="692">
        <v>0</v>
      </c>
    </row>
    <row r="54" spans="1:58" x14ac:dyDescent="0.25">
      <c r="A54" s="1168"/>
      <c r="B54" s="601" t="s">
        <v>24</v>
      </c>
      <c r="C54" s="648">
        <v>0</v>
      </c>
      <c r="D54" s="640"/>
      <c r="E54" s="641"/>
      <c r="F54" s="641"/>
      <c r="G54" s="641"/>
      <c r="H54" s="641"/>
      <c r="I54" s="637"/>
      <c r="J54" s="640"/>
      <c r="K54" s="642"/>
      <c r="L54" s="687"/>
      <c r="M54" s="691" t="s">
        <v>112</v>
      </c>
      <c r="N54" s="701"/>
      <c r="O54" s="701"/>
      <c r="P54" s="590"/>
      <c r="Q54" s="590"/>
      <c r="R54" s="590"/>
      <c r="S54" s="590"/>
      <c r="T54" s="590"/>
      <c r="U54" s="590"/>
      <c r="V54" s="694"/>
      <c r="W54" s="694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0"/>
      <c r="AN54" s="590"/>
      <c r="AO54" s="590"/>
      <c r="AP54" s="590"/>
      <c r="AQ54" s="590"/>
      <c r="AR54" s="590"/>
      <c r="AS54" s="590"/>
      <c r="AT54" s="590"/>
      <c r="AU54" s="590"/>
      <c r="AV54" s="590"/>
      <c r="AW54" s="590"/>
      <c r="AX54" s="590"/>
      <c r="AY54" s="590"/>
      <c r="AZ54" s="590"/>
      <c r="BA54" s="600" t="s">
        <v>113</v>
      </c>
      <c r="BB54" s="600" t="s">
        <v>113</v>
      </c>
      <c r="BC54" s="600" t="s">
        <v>113</v>
      </c>
      <c r="BD54" s="692">
        <v>0</v>
      </c>
      <c r="BE54" s="692">
        <v>0</v>
      </c>
      <c r="BF54" s="692">
        <v>0</v>
      </c>
    </row>
    <row r="55" spans="1:58" x14ac:dyDescent="0.25">
      <c r="A55" s="1168"/>
      <c r="B55" s="601" t="s">
        <v>25</v>
      </c>
      <c r="C55" s="648">
        <v>0</v>
      </c>
      <c r="D55" s="640"/>
      <c r="E55" s="641"/>
      <c r="F55" s="641"/>
      <c r="G55" s="641"/>
      <c r="H55" s="641"/>
      <c r="I55" s="637"/>
      <c r="J55" s="640"/>
      <c r="K55" s="642"/>
      <c r="L55" s="687"/>
      <c r="M55" s="691" t="s">
        <v>112</v>
      </c>
      <c r="N55" s="701"/>
      <c r="O55" s="701"/>
      <c r="P55" s="590"/>
      <c r="Q55" s="590"/>
      <c r="R55" s="590"/>
      <c r="S55" s="590"/>
      <c r="T55" s="590"/>
      <c r="U55" s="590"/>
      <c r="V55" s="694"/>
      <c r="W55" s="694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590"/>
      <c r="AO55" s="590"/>
      <c r="AP55" s="590"/>
      <c r="AQ55" s="590"/>
      <c r="AR55" s="590"/>
      <c r="AS55" s="590"/>
      <c r="AT55" s="590"/>
      <c r="AU55" s="590"/>
      <c r="AV55" s="590"/>
      <c r="AW55" s="590"/>
      <c r="AX55" s="590"/>
      <c r="AY55" s="590"/>
      <c r="AZ55" s="590"/>
      <c r="BA55" s="600" t="s">
        <v>113</v>
      </c>
      <c r="BB55" s="600" t="s">
        <v>113</v>
      </c>
      <c r="BC55" s="600" t="s">
        <v>113</v>
      </c>
      <c r="BD55" s="692">
        <v>0</v>
      </c>
      <c r="BE55" s="692">
        <v>0</v>
      </c>
      <c r="BF55" s="692">
        <v>0</v>
      </c>
    </row>
    <row r="56" spans="1:58" x14ac:dyDescent="0.25">
      <c r="A56" s="1162"/>
      <c r="B56" s="615" t="s">
        <v>28</v>
      </c>
      <c r="C56" s="649">
        <v>0</v>
      </c>
      <c r="D56" s="643"/>
      <c r="E56" s="644"/>
      <c r="F56" s="644"/>
      <c r="G56" s="644"/>
      <c r="H56" s="644"/>
      <c r="I56" s="646"/>
      <c r="J56" s="643"/>
      <c r="K56" s="645"/>
      <c r="L56" s="688"/>
      <c r="M56" s="691" t="s">
        <v>112</v>
      </c>
      <c r="N56" s="701"/>
      <c r="O56" s="701"/>
      <c r="P56" s="590"/>
      <c r="Q56" s="590"/>
      <c r="R56" s="590"/>
      <c r="S56" s="590"/>
      <c r="T56" s="590"/>
      <c r="U56" s="590"/>
      <c r="V56" s="694"/>
      <c r="W56" s="694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0"/>
      <c r="AP56" s="590"/>
      <c r="AQ56" s="590"/>
      <c r="AR56" s="590"/>
      <c r="AS56" s="590"/>
      <c r="AT56" s="590"/>
      <c r="AU56" s="590"/>
      <c r="AV56" s="590"/>
      <c r="AW56" s="590"/>
      <c r="AX56" s="590"/>
      <c r="AY56" s="590"/>
      <c r="AZ56" s="590"/>
      <c r="BA56" s="600" t="s">
        <v>113</v>
      </c>
      <c r="BB56" s="600" t="s">
        <v>113</v>
      </c>
      <c r="BC56" s="600" t="s">
        <v>113</v>
      </c>
      <c r="BD56" s="692">
        <v>0</v>
      </c>
      <c r="BE56" s="692">
        <v>0</v>
      </c>
      <c r="BF56" s="692">
        <v>0</v>
      </c>
    </row>
    <row r="57" spans="1:58" x14ac:dyDescent="0.25">
      <c r="A57" s="1161" t="s">
        <v>35</v>
      </c>
      <c r="B57" s="619" t="s">
        <v>36</v>
      </c>
      <c r="C57" s="647">
        <v>0</v>
      </c>
      <c r="D57" s="681"/>
      <c r="E57" s="676"/>
      <c r="F57" s="676"/>
      <c r="G57" s="676"/>
      <c r="H57" s="676"/>
      <c r="I57" s="682"/>
      <c r="J57" s="681"/>
      <c r="K57" s="685"/>
      <c r="L57" s="708"/>
      <c r="M57" s="691" t="s">
        <v>113</v>
      </c>
      <c r="N57" s="701"/>
      <c r="O57" s="701"/>
      <c r="P57" s="590"/>
      <c r="Q57" s="590"/>
      <c r="R57" s="590"/>
      <c r="S57" s="590"/>
      <c r="T57" s="590"/>
      <c r="U57" s="590"/>
      <c r="V57" s="694"/>
      <c r="W57" s="694"/>
      <c r="X57" s="590"/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N57" s="590"/>
      <c r="AO57" s="590"/>
      <c r="AP57" s="590"/>
      <c r="AQ57" s="590"/>
      <c r="AR57" s="590"/>
      <c r="AS57" s="590"/>
      <c r="AT57" s="590"/>
      <c r="AU57" s="590"/>
      <c r="AV57" s="590"/>
      <c r="AW57" s="590"/>
      <c r="AX57" s="590"/>
      <c r="AY57" s="590"/>
      <c r="AZ57" s="590"/>
      <c r="BA57" s="592"/>
      <c r="BB57" s="600" t="s">
        <v>113</v>
      </c>
      <c r="BC57" s="600" t="s">
        <v>113</v>
      </c>
      <c r="BD57" s="583"/>
      <c r="BE57" s="692">
        <v>0</v>
      </c>
      <c r="BF57" s="692">
        <v>0</v>
      </c>
    </row>
    <row r="58" spans="1:58" x14ac:dyDescent="0.25">
      <c r="A58" s="1168"/>
      <c r="B58" s="608" t="s">
        <v>37</v>
      </c>
      <c r="C58" s="656">
        <v>0</v>
      </c>
      <c r="D58" s="654"/>
      <c r="E58" s="641"/>
      <c r="F58" s="641"/>
      <c r="G58" s="641"/>
      <c r="H58" s="641"/>
      <c r="I58" s="651"/>
      <c r="J58" s="650"/>
      <c r="K58" s="686"/>
      <c r="L58" s="687"/>
      <c r="M58" s="691" t="s">
        <v>113</v>
      </c>
      <c r="N58" s="701"/>
      <c r="O58" s="701"/>
      <c r="P58" s="590"/>
      <c r="Q58" s="590"/>
      <c r="R58" s="590"/>
      <c r="S58" s="590"/>
      <c r="T58" s="590"/>
      <c r="U58" s="590"/>
      <c r="V58" s="694"/>
      <c r="W58" s="694"/>
      <c r="X58" s="590"/>
      <c r="Y58" s="590"/>
      <c r="Z58" s="590"/>
      <c r="AA58" s="590"/>
      <c r="AB58" s="590"/>
      <c r="AC58" s="590"/>
      <c r="AD58" s="590"/>
      <c r="AE58" s="590"/>
      <c r="AF58" s="590"/>
      <c r="AG58" s="590"/>
      <c r="AH58" s="590"/>
      <c r="AI58" s="590"/>
      <c r="AJ58" s="590"/>
      <c r="AK58" s="590"/>
      <c r="AL58" s="590"/>
      <c r="AM58" s="590"/>
      <c r="AN58" s="590"/>
      <c r="AO58" s="590"/>
      <c r="AP58" s="590"/>
      <c r="AQ58" s="590"/>
      <c r="AR58" s="590"/>
      <c r="AS58" s="590"/>
      <c r="AT58" s="590"/>
      <c r="AU58" s="590"/>
      <c r="AV58" s="590"/>
      <c r="AW58" s="590"/>
      <c r="AX58" s="590"/>
      <c r="AY58" s="590"/>
      <c r="AZ58" s="590"/>
      <c r="BA58" s="592"/>
      <c r="BB58" s="600" t="s">
        <v>113</v>
      </c>
      <c r="BC58" s="600" t="s">
        <v>113</v>
      </c>
      <c r="BD58" s="583"/>
      <c r="BE58" s="692">
        <v>0</v>
      </c>
      <c r="BF58" s="692">
        <v>0</v>
      </c>
    </row>
    <row r="59" spans="1:58" x14ac:dyDescent="0.25">
      <c r="A59" s="1168"/>
      <c r="B59" s="608" t="s">
        <v>38</v>
      </c>
      <c r="C59" s="648">
        <v>0</v>
      </c>
      <c r="D59" s="650"/>
      <c r="E59" s="641"/>
      <c r="F59" s="641"/>
      <c r="G59" s="641"/>
      <c r="H59" s="641"/>
      <c r="I59" s="651"/>
      <c r="J59" s="650"/>
      <c r="K59" s="686"/>
      <c r="L59" s="687"/>
      <c r="M59" s="691" t="s">
        <v>113</v>
      </c>
      <c r="N59" s="701"/>
      <c r="O59" s="701"/>
      <c r="P59" s="590"/>
      <c r="Q59" s="590"/>
      <c r="R59" s="590"/>
      <c r="S59" s="590"/>
      <c r="T59" s="590"/>
      <c r="U59" s="590"/>
      <c r="V59" s="694"/>
      <c r="W59" s="694"/>
      <c r="X59" s="590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0"/>
      <c r="AQ59" s="590"/>
      <c r="AR59" s="590"/>
      <c r="AS59" s="590"/>
      <c r="AT59" s="590"/>
      <c r="AU59" s="590"/>
      <c r="AV59" s="590"/>
      <c r="AW59" s="590"/>
      <c r="AX59" s="590"/>
      <c r="AY59" s="590"/>
      <c r="AZ59" s="590"/>
      <c r="BA59" s="592"/>
      <c r="BB59" s="600" t="s">
        <v>113</v>
      </c>
      <c r="BC59" s="600" t="s">
        <v>113</v>
      </c>
      <c r="BD59" s="583"/>
      <c r="BE59" s="692">
        <v>0</v>
      </c>
      <c r="BF59" s="692">
        <v>0</v>
      </c>
    </row>
    <row r="60" spans="1:58" x14ac:dyDescent="0.25">
      <c r="A60" s="1168"/>
      <c r="B60" s="601" t="s">
        <v>39</v>
      </c>
      <c r="C60" s="648">
        <v>0</v>
      </c>
      <c r="D60" s="662"/>
      <c r="E60" s="644"/>
      <c r="F60" s="644"/>
      <c r="G60" s="644"/>
      <c r="H60" s="644"/>
      <c r="I60" s="663"/>
      <c r="J60" s="650"/>
      <c r="K60" s="686"/>
      <c r="L60" s="688"/>
      <c r="M60" s="691" t="s">
        <v>113</v>
      </c>
      <c r="N60" s="701"/>
      <c r="O60" s="701"/>
      <c r="P60" s="590"/>
      <c r="Q60" s="590"/>
      <c r="R60" s="590"/>
      <c r="S60" s="590"/>
      <c r="T60" s="590"/>
      <c r="U60" s="590"/>
      <c r="V60" s="694"/>
      <c r="W60" s="694"/>
      <c r="X60" s="590"/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0"/>
      <c r="AM60" s="590"/>
      <c r="AN60" s="590"/>
      <c r="AO60" s="590"/>
      <c r="AP60" s="590"/>
      <c r="AQ60" s="590"/>
      <c r="AR60" s="590"/>
      <c r="AS60" s="590"/>
      <c r="AT60" s="590"/>
      <c r="AU60" s="590"/>
      <c r="AV60" s="590"/>
      <c r="AW60" s="590"/>
      <c r="AX60" s="590"/>
      <c r="AY60" s="590"/>
      <c r="AZ60" s="590"/>
      <c r="BA60" s="592"/>
      <c r="BB60" s="600" t="s">
        <v>113</v>
      </c>
      <c r="BC60" s="600" t="s">
        <v>113</v>
      </c>
      <c r="BD60" s="583"/>
      <c r="BE60" s="692">
        <v>0</v>
      </c>
      <c r="BF60" s="692">
        <v>0</v>
      </c>
    </row>
    <row r="61" spans="1:58" x14ac:dyDescent="0.25">
      <c r="A61" s="1161" t="s">
        <v>40</v>
      </c>
      <c r="B61" s="619" t="s">
        <v>20</v>
      </c>
      <c r="C61" s="647">
        <v>0</v>
      </c>
      <c r="D61" s="675"/>
      <c r="E61" s="676"/>
      <c r="F61" s="676"/>
      <c r="G61" s="676"/>
      <c r="H61" s="676"/>
      <c r="I61" s="669"/>
      <c r="J61" s="675"/>
      <c r="K61" s="668"/>
      <c r="L61" s="710"/>
      <c r="M61" s="691" t="s">
        <v>112</v>
      </c>
      <c r="N61" s="701"/>
      <c r="O61" s="701"/>
      <c r="P61" s="590"/>
      <c r="Q61" s="590"/>
      <c r="R61" s="590"/>
      <c r="S61" s="590"/>
      <c r="T61" s="590"/>
      <c r="U61" s="590"/>
      <c r="V61" s="694"/>
      <c r="W61" s="694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0"/>
      <c r="AL61" s="590"/>
      <c r="AM61" s="590"/>
      <c r="AN61" s="590"/>
      <c r="AO61" s="590"/>
      <c r="AP61" s="590"/>
      <c r="AQ61" s="590"/>
      <c r="AR61" s="590"/>
      <c r="AS61" s="590"/>
      <c r="AT61" s="590"/>
      <c r="AU61" s="590"/>
      <c r="AV61" s="590"/>
      <c r="AW61" s="590"/>
      <c r="AX61" s="590"/>
      <c r="AY61" s="590"/>
      <c r="AZ61" s="590"/>
      <c r="BA61" s="600" t="s">
        <v>113</v>
      </c>
      <c r="BB61" s="600" t="s">
        <v>113</v>
      </c>
      <c r="BC61" s="600" t="s">
        <v>113</v>
      </c>
      <c r="BD61" s="692">
        <v>0</v>
      </c>
      <c r="BE61" s="692">
        <v>0</v>
      </c>
      <c r="BF61" s="692">
        <v>0</v>
      </c>
    </row>
    <row r="62" spans="1:58" x14ac:dyDescent="0.25">
      <c r="A62" s="1168"/>
      <c r="B62" s="601" t="s">
        <v>21</v>
      </c>
      <c r="C62" s="648">
        <v>0</v>
      </c>
      <c r="D62" s="640"/>
      <c r="E62" s="641"/>
      <c r="F62" s="641"/>
      <c r="G62" s="641"/>
      <c r="H62" s="641"/>
      <c r="I62" s="637"/>
      <c r="J62" s="640"/>
      <c r="K62" s="642"/>
      <c r="L62" s="687"/>
      <c r="M62" s="691" t="s">
        <v>112</v>
      </c>
      <c r="N62" s="701"/>
      <c r="O62" s="701"/>
      <c r="P62" s="590"/>
      <c r="Q62" s="590"/>
      <c r="R62" s="590"/>
      <c r="S62" s="590"/>
      <c r="T62" s="590"/>
      <c r="U62" s="590"/>
      <c r="V62" s="694"/>
      <c r="W62" s="694"/>
      <c r="X62" s="590"/>
      <c r="Y62" s="590"/>
      <c r="Z62" s="590"/>
      <c r="AA62" s="590"/>
      <c r="AB62" s="590"/>
      <c r="AC62" s="590"/>
      <c r="AD62" s="590"/>
      <c r="AE62" s="590"/>
      <c r="AF62" s="590"/>
      <c r="AG62" s="590"/>
      <c r="AH62" s="590"/>
      <c r="AI62" s="590"/>
      <c r="AJ62" s="590"/>
      <c r="AK62" s="590"/>
      <c r="AL62" s="590"/>
      <c r="AM62" s="590"/>
      <c r="AN62" s="590"/>
      <c r="AO62" s="590"/>
      <c r="AP62" s="590"/>
      <c r="AQ62" s="590"/>
      <c r="AR62" s="590"/>
      <c r="AS62" s="590"/>
      <c r="AT62" s="590"/>
      <c r="AU62" s="590"/>
      <c r="AV62" s="590"/>
      <c r="AW62" s="590"/>
      <c r="AX62" s="590"/>
      <c r="AY62" s="590"/>
      <c r="AZ62" s="590"/>
      <c r="BA62" s="600" t="s">
        <v>113</v>
      </c>
      <c r="BB62" s="600" t="s">
        <v>113</v>
      </c>
      <c r="BC62" s="600" t="s">
        <v>113</v>
      </c>
      <c r="BD62" s="692">
        <v>0</v>
      </c>
      <c r="BE62" s="692">
        <v>0</v>
      </c>
      <c r="BF62" s="692">
        <v>0</v>
      </c>
    </row>
    <row r="63" spans="1:58" x14ac:dyDescent="0.25">
      <c r="A63" s="1168"/>
      <c r="B63" s="601" t="s">
        <v>22</v>
      </c>
      <c r="C63" s="648">
        <v>0</v>
      </c>
      <c r="D63" s="640"/>
      <c r="E63" s="641"/>
      <c r="F63" s="641"/>
      <c r="G63" s="641"/>
      <c r="H63" s="641"/>
      <c r="I63" s="637"/>
      <c r="J63" s="640"/>
      <c r="K63" s="642"/>
      <c r="L63" s="687"/>
      <c r="M63" s="691" t="s">
        <v>112</v>
      </c>
      <c r="N63" s="701"/>
      <c r="O63" s="701"/>
      <c r="P63" s="590"/>
      <c r="Q63" s="590"/>
      <c r="R63" s="590"/>
      <c r="S63" s="590"/>
      <c r="T63" s="590"/>
      <c r="U63" s="590"/>
      <c r="V63" s="694"/>
      <c r="W63" s="694"/>
      <c r="X63" s="590"/>
      <c r="Y63" s="590"/>
      <c r="Z63" s="590"/>
      <c r="AA63" s="590"/>
      <c r="AB63" s="590"/>
      <c r="AC63" s="590"/>
      <c r="AD63" s="590"/>
      <c r="AE63" s="590"/>
      <c r="AF63" s="590"/>
      <c r="AG63" s="590"/>
      <c r="AH63" s="590"/>
      <c r="AI63" s="590"/>
      <c r="AJ63" s="590"/>
      <c r="AK63" s="590"/>
      <c r="AL63" s="590"/>
      <c r="AM63" s="590"/>
      <c r="AN63" s="590"/>
      <c r="AO63" s="590"/>
      <c r="AP63" s="590"/>
      <c r="AQ63" s="590"/>
      <c r="AR63" s="590"/>
      <c r="AS63" s="590"/>
      <c r="AT63" s="590"/>
      <c r="AU63" s="590"/>
      <c r="AV63" s="590"/>
      <c r="AW63" s="590"/>
      <c r="AX63" s="590"/>
      <c r="AY63" s="590"/>
      <c r="AZ63" s="590"/>
      <c r="BA63" s="600" t="s">
        <v>113</v>
      </c>
      <c r="BB63" s="600" t="s">
        <v>113</v>
      </c>
      <c r="BC63" s="600" t="s">
        <v>113</v>
      </c>
      <c r="BD63" s="692">
        <v>0</v>
      </c>
      <c r="BE63" s="692">
        <v>0</v>
      </c>
      <c r="BF63" s="692">
        <v>0</v>
      </c>
    </row>
    <row r="64" spans="1:58" x14ac:dyDescent="0.25">
      <c r="A64" s="1168"/>
      <c r="B64" s="601" t="s">
        <v>24</v>
      </c>
      <c r="C64" s="648">
        <v>0</v>
      </c>
      <c r="D64" s="640"/>
      <c r="E64" s="641"/>
      <c r="F64" s="641"/>
      <c r="G64" s="641"/>
      <c r="H64" s="641"/>
      <c r="I64" s="637"/>
      <c r="J64" s="640"/>
      <c r="K64" s="642"/>
      <c r="L64" s="687"/>
      <c r="M64" s="691" t="s">
        <v>112</v>
      </c>
      <c r="N64" s="701"/>
      <c r="O64" s="701"/>
      <c r="P64" s="590"/>
      <c r="Q64" s="590"/>
      <c r="R64" s="590"/>
      <c r="S64" s="590"/>
      <c r="T64" s="590"/>
      <c r="U64" s="590"/>
      <c r="V64" s="694"/>
      <c r="W64" s="694"/>
      <c r="X64" s="590"/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0"/>
      <c r="AM64" s="590"/>
      <c r="AN64" s="590"/>
      <c r="AO64" s="590"/>
      <c r="AP64" s="590"/>
      <c r="AQ64" s="590"/>
      <c r="AR64" s="590"/>
      <c r="AS64" s="590"/>
      <c r="AT64" s="590"/>
      <c r="AU64" s="590"/>
      <c r="AV64" s="590"/>
      <c r="AW64" s="590"/>
      <c r="AX64" s="590"/>
      <c r="AY64" s="590"/>
      <c r="AZ64" s="590"/>
      <c r="BA64" s="600" t="s">
        <v>113</v>
      </c>
      <c r="BB64" s="600" t="s">
        <v>113</v>
      </c>
      <c r="BC64" s="600" t="s">
        <v>113</v>
      </c>
      <c r="BD64" s="692">
        <v>0</v>
      </c>
      <c r="BE64" s="692">
        <v>0</v>
      </c>
      <c r="BF64" s="692">
        <v>0</v>
      </c>
    </row>
    <row r="65" spans="1:58" x14ac:dyDescent="0.25">
      <c r="A65" s="1168"/>
      <c r="B65" s="601" t="s">
        <v>25</v>
      </c>
      <c r="C65" s="648">
        <v>0</v>
      </c>
      <c r="D65" s="640"/>
      <c r="E65" s="641"/>
      <c r="F65" s="641"/>
      <c r="G65" s="641"/>
      <c r="H65" s="641"/>
      <c r="I65" s="637"/>
      <c r="J65" s="640"/>
      <c r="K65" s="642"/>
      <c r="L65" s="687"/>
      <c r="M65" s="691" t="s">
        <v>112</v>
      </c>
      <c r="N65" s="701"/>
      <c r="O65" s="701"/>
      <c r="P65" s="590"/>
      <c r="Q65" s="590"/>
      <c r="R65" s="590"/>
      <c r="S65" s="590"/>
      <c r="T65" s="590"/>
      <c r="U65" s="590"/>
      <c r="V65" s="694"/>
      <c r="W65" s="694"/>
      <c r="X65" s="590"/>
      <c r="Y65" s="590"/>
      <c r="Z65" s="590"/>
      <c r="AA65" s="590"/>
      <c r="AB65" s="590"/>
      <c r="AC65" s="590"/>
      <c r="AD65" s="590"/>
      <c r="AE65" s="590"/>
      <c r="AF65" s="590"/>
      <c r="AG65" s="590"/>
      <c r="AH65" s="590"/>
      <c r="AI65" s="590"/>
      <c r="AJ65" s="590"/>
      <c r="AK65" s="590"/>
      <c r="AL65" s="590"/>
      <c r="AM65" s="590"/>
      <c r="AN65" s="590"/>
      <c r="AO65" s="590"/>
      <c r="AP65" s="590"/>
      <c r="AQ65" s="590"/>
      <c r="AR65" s="590"/>
      <c r="AS65" s="590"/>
      <c r="AT65" s="590"/>
      <c r="AU65" s="590"/>
      <c r="AV65" s="590"/>
      <c r="AW65" s="590"/>
      <c r="AX65" s="590"/>
      <c r="AY65" s="590"/>
      <c r="AZ65" s="590"/>
      <c r="BA65" s="600" t="s">
        <v>113</v>
      </c>
      <c r="BB65" s="600" t="s">
        <v>113</v>
      </c>
      <c r="BC65" s="600" t="s">
        <v>113</v>
      </c>
      <c r="BD65" s="692">
        <v>0</v>
      </c>
      <c r="BE65" s="692">
        <v>0</v>
      </c>
      <c r="BF65" s="692">
        <v>0</v>
      </c>
    </row>
    <row r="66" spans="1:58" x14ac:dyDescent="0.25">
      <c r="A66" s="1168"/>
      <c r="B66" s="601" t="s">
        <v>27</v>
      </c>
      <c r="C66" s="648">
        <v>0</v>
      </c>
      <c r="D66" s="657"/>
      <c r="E66" s="658"/>
      <c r="F66" s="658"/>
      <c r="G66" s="658"/>
      <c r="H66" s="658"/>
      <c r="I66" s="638"/>
      <c r="J66" s="657"/>
      <c r="K66" s="659"/>
      <c r="L66" s="687"/>
      <c r="M66" s="691" t="s">
        <v>112</v>
      </c>
      <c r="N66" s="701"/>
      <c r="O66" s="701"/>
      <c r="P66" s="590"/>
      <c r="Q66" s="590"/>
      <c r="R66" s="590"/>
      <c r="S66" s="590"/>
      <c r="T66" s="590"/>
      <c r="U66" s="590"/>
      <c r="V66" s="694"/>
      <c r="W66" s="694"/>
      <c r="X66" s="590"/>
      <c r="Y66" s="590"/>
      <c r="Z66" s="590"/>
      <c r="AA66" s="590"/>
      <c r="AB66" s="590"/>
      <c r="AC66" s="590"/>
      <c r="AD66" s="590"/>
      <c r="AE66" s="590"/>
      <c r="AF66" s="590"/>
      <c r="AG66" s="590"/>
      <c r="AH66" s="590"/>
      <c r="AI66" s="590"/>
      <c r="AJ66" s="590"/>
      <c r="AK66" s="590"/>
      <c r="AL66" s="590"/>
      <c r="AM66" s="590"/>
      <c r="AN66" s="590"/>
      <c r="AO66" s="590"/>
      <c r="AP66" s="590"/>
      <c r="AQ66" s="590"/>
      <c r="AR66" s="590"/>
      <c r="AS66" s="590"/>
      <c r="AT66" s="590"/>
      <c r="AU66" s="590"/>
      <c r="AV66" s="590"/>
      <c r="AW66" s="590"/>
      <c r="AX66" s="590"/>
      <c r="AY66" s="590"/>
      <c r="AZ66" s="590"/>
      <c r="BA66" s="600" t="s">
        <v>113</v>
      </c>
      <c r="BB66" s="600" t="s">
        <v>113</v>
      </c>
      <c r="BC66" s="600" t="s">
        <v>113</v>
      </c>
      <c r="BD66" s="692">
        <v>0</v>
      </c>
      <c r="BE66" s="692">
        <v>0</v>
      </c>
      <c r="BF66" s="692">
        <v>0</v>
      </c>
    </row>
    <row r="67" spans="1:58" x14ac:dyDescent="0.25">
      <c r="A67" s="1162"/>
      <c r="B67" s="615" t="s">
        <v>28</v>
      </c>
      <c r="C67" s="649">
        <v>0</v>
      </c>
      <c r="D67" s="643"/>
      <c r="E67" s="644"/>
      <c r="F67" s="644"/>
      <c r="G67" s="644"/>
      <c r="H67" s="644"/>
      <c r="I67" s="646"/>
      <c r="J67" s="643"/>
      <c r="K67" s="645"/>
      <c r="L67" s="688"/>
      <c r="M67" s="691" t="s">
        <v>112</v>
      </c>
      <c r="N67" s="701"/>
      <c r="O67" s="701"/>
      <c r="P67" s="590"/>
      <c r="Q67" s="590"/>
      <c r="R67" s="590"/>
      <c r="S67" s="590"/>
      <c r="T67" s="590"/>
      <c r="U67" s="590"/>
      <c r="V67" s="694"/>
      <c r="W67" s="694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90"/>
      <c r="AL67" s="590"/>
      <c r="AM67" s="590"/>
      <c r="AN67" s="590"/>
      <c r="AO67" s="590"/>
      <c r="AP67" s="590"/>
      <c r="AQ67" s="590"/>
      <c r="AR67" s="590"/>
      <c r="AS67" s="590"/>
      <c r="AT67" s="590"/>
      <c r="AU67" s="590"/>
      <c r="AV67" s="590"/>
      <c r="AW67" s="590"/>
      <c r="AX67" s="590"/>
      <c r="AY67" s="590"/>
      <c r="AZ67" s="590"/>
      <c r="BA67" s="600" t="s">
        <v>113</v>
      </c>
      <c r="BB67" s="600" t="s">
        <v>113</v>
      </c>
      <c r="BC67" s="600" t="s">
        <v>113</v>
      </c>
      <c r="BD67" s="692">
        <v>0</v>
      </c>
      <c r="BE67" s="692">
        <v>0</v>
      </c>
      <c r="BF67" s="692">
        <v>0</v>
      </c>
    </row>
    <row r="68" spans="1:58" x14ac:dyDescent="0.25">
      <c r="A68" s="632" t="s">
        <v>41</v>
      </c>
      <c r="B68" s="632"/>
      <c r="C68" s="632"/>
      <c r="D68" s="632"/>
      <c r="E68" s="632"/>
      <c r="F68" s="632"/>
      <c r="G68" s="632"/>
      <c r="H68" s="632"/>
      <c r="I68" s="632"/>
      <c r="J68" s="632"/>
      <c r="K68" s="614"/>
      <c r="L68" s="614"/>
      <c r="M68" s="590"/>
      <c r="N68" s="590"/>
      <c r="O68" s="580"/>
      <c r="P68" s="580"/>
      <c r="Q68" s="590"/>
      <c r="R68" s="590"/>
      <c r="S68" s="590"/>
      <c r="T68" s="590"/>
      <c r="U68" s="694"/>
      <c r="V68" s="694"/>
      <c r="W68" s="694"/>
      <c r="X68" s="590"/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90"/>
      <c r="AL68" s="590"/>
      <c r="AM68" s="590"/>
      <c r="AN68" s="590"/>
      <c r="AO68" s="590"/>
      <c r="AP68" s="590"/>
      <c r="AQ68" s="590"/>
      <c r="AR68" s="590"/>
      <c r="AS68" s="590"/>
      <c r="AT68" s="590"/>
      <c r="AU68" s="590"/>
      <c r="AV68" s="590"/>
      <c r="AW68" s="590"/>
      <c r="AX68" s="590"/>
      <c r="AY68" s="590"/>
      <c r="AZ68" s="590"/>
      <c r="BA68" s="582"/>
      <c r="BB68" s="582"/>
      <c r="BC68" s="582"/>
      <c r="BD68" s="583"/>
      <c r="BE68" s="583"/>
      <c r="BF68" s="583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591"/>
      <c r="M69" s="616"/>
      <c r="N69" s="590"/>
      <c r="O69" s="580"/>
      <c r="P69" s="580"/>
      <c r="Q69" s="590"/>
      <c r="R69" s="590"/>
      <c r="S69" s="590"/>
      <c r="T69" s="590"/>
      <c r="U69" s="694"/>
      <c r="V69" s="694"/>
      <c r="W69" s="694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590"/>
      <c r="AR69" s="590"/>
      <c r="AS69" s="590"/>
      <c r="AT69" s="590"/>
      <c r="AU69" s="590"/>
      <c r="AV69" s="590"/>
      <c r="AW69" s="590"/>
      <c r="AX69" s="590"/>
      <c r="AY69" s="590"/>
      <c r="AZ69" s="590"/>
      <c r="BA69" s="582"/>
      <c r="BB69" s="582"/>
      <c r="BC69" s="582"/>
      <c r="BD69" s="583"/>
      <c r="BE69" s="618"/>
      <c r="BF69" s="618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591"/>
      <c r="M70" s="616"/>
      <c r="N70" s="590"/>
      <c r="O70" s="580"/>
      <c r="P70" s="580"/>
      <c r="Q70" s="590"/>
      <c r="R70" s="590"/>
      <c r="S70" s="590"/>
      <c r="T70" s="590"/>
      <c r="U70" s="694"/>
      <c r="V70" s="694"/>
      <c r="W70" s="694"/>
      <c r="X70" s="590"/>
      <c r="Y70" s="590"/>
      <c r="Z70" s="590"/>
      <c r="AA70" s="590"/>
      <c r="AB70" s="590"/>
      <c r="AC70" s="590"/>
      <c r="AD70" s="590"/>
      <c r="AE70" s="590"/>
      <c r="AF70" s="590"/>
      <c r="AG70" s="590"/>
      <c r="AH70" s="590"/>
      <c r="AI70" s="590"/>
      <c r="AJ70" s="590"/>
      <c r="AK70" s="590"/>
      <c r="AL70" s="590"/>
      <c r="AM70" s="590"/>
      <c r="AN70" s="590"/>
      <c r="AO70" s="590"/>
      <c r="AP70" s="590"/>
      <c r="AQ70" s="590"/>
      <c r="AR70" s="590"/>
      <c r="AS70" s="590"/>
      <c r="AT70" s="590"/>
      <c r="AU70" s="590"/>
      <c r="AV70" s="590"/>
      <c r="AW70" s="590"/>
      <c r="AX70" s="590"/>
      <c r="AY70" s="590"/>
      <c r="AZ70" s="590"/>
      <c r="BA70" s="582"/>
      <c r="BB70" s="582"/>
      <c r="BC70" s="582"/>
      <c r="BD70" s="583"/>
      <c r="BE70" s="618"/>
      <c r="BF70" s="618"/>
    </row>
    <row r="71" spans="1:58" ht="21" x14ac:dyDescent="0.25">
      <c r="A71" s="1171"/>
      <c r="B71" s="1171"/>
      <c r="C71" s="1176"/>
      <c r="D71" s="586" t="s">
        <v>11</v>
      </c>
      <c r="E71" s="587" t="s">
        <v>12</v>
      </c>
      <c r="F71" s="587" t="s">
        <v>13</v>
      </c>
      <c r="G71" s="587" t="s">
        <v>14</v>
      </c>
      <c r="H71" s="587" t="s">
        <v>15</v>
      </c>
      <c r="I71" s="594" t="s">
        <v>16</v>
      </c>
      <c r="J71" s="586" t="s">
        <v>17</v>
      </c>
      <c r="K71" s="594" t="s">
        <v>18</v>
      </c>
      <c r="L71" s="591"/>
      <c r="M71" s="616"/>
      <c r="N71" s="590"/>
      <c r="O71" s="580"/>
      <c r="P71" s="580"/>
      <c r="Q71" s="590"/>
      <c r="R71" s="590"/>
      <c r="S71" s="590"/>
      <c r="T71" s="590"/>
      <c r="U71" s="694"/>
      <c r="V71" s="694"/>
      <c r="W71" s="694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0"/>
      <c r="AQ71" s="590"/>
      <c r="AR71" s="590"/>
      <c r="AS71" s="590"/>
      <c r="AT71" s="590"/>
      <c r="AU71" s="590"/>
      <c r="AV71" s="590"/>
      <c r="AW71" s="590"/>
      <c r="AX71" s="590"/>
      <c r="AY71" s="590"/>
      <c r="AZ71" s="590"/>
      <c r="BA71" s="582"/>
      <c r="BB71" s="582"/>
      <c r="BC71" s="582"/>
      <c r="BD71" s="583"/>
      <c r="BE71" s="618"/>
      <c r="BF71" s="618"/>
    </row>
    <row r="72" spans="1:58" x14ac:dyDescent="0.25">
      <c r="A72" s="1161" t="s">
        <v>43</v>
      </c>
      <c r="B72" s="619" t="s">
        <v>44</v>
      </c>
      <c r="C72" s="647">
        <v>0</v>
      </c>
      <c r="D72" s="652"/>
      <c r="E72" s="653"/>
      <c r="F72" s="653"/>
      <c r="G72" s="653"/>
      <c r="H72" s="653"/>
      <c r="I72" s="665"/>
      <c r="J72" s="652"/>
      <c r="K72" s="665"/>
      <c r="L72" s="691" t="s">
        <v>112</v>
      </c>
      <c r="M72" s="701"/>
      <c r="N72" s="701"/>
      <c r="O72" s="701"/>
      <c r="P72" s="590"/>
      <c r="Q72" s="590"/>
      <c r="R72" s="590"/>
      <c r="S72" s="590"/>
      <c r="T72" s="590"/>
      <c r="U72" s="590"/>
      <c r="V72" s="694"/>
      <c r="W72" s="694"/>
      <c r="X72" s="590"/>
      <c r="Y72" s="590"/>
      <c r="Z72" s="590"/>
      <c r="AA72" s="590"/>
      <c r="AB72" s="590"/>
      <c r="AC72" s="590"/>
      <c r="AD72" s="590"/>
      <c r="AE72" s="590"/>
      <c r="AF72" s="590"/>
      <c r="AG72" s="590"/>
      <c r="AH72" s="590"/>
      <c r="AI72" s="590"/>
      <c r="AJ72" s="590"/>
      <c r="AK72" s="590"/>
      <c r="AL72" s="590"/>
      <c r="AM72" s="590"/>
      <c r="AN72" s="590"/>
      <c r="AO72" s="590"/>
      <c r="AP72" s="590"/>
      <c r="AQ72" s="590"/>
      <c r="AR72" s="590"/>
      <c r="AS72" s="590"/>
      <c r="AT72" s="590"/>
      <c r="AU72" s="590"/>
      <c r="AV72" s="590"/>
      <c r="AW72" s="590"/>
      <c r="AX72" s="590"/>
      <c r="AY72" s="590"/>
      <c r="AZ72" s="590"/>
      <c r="BA72" s="600" t="s">
        <v>113</v>
      </c>
      <c r="BB72" s="600" t="s">
        <v>113</v>
      </c>
      <c r="BC72" s="583"/>
      <c r="BD72" s="692">
        <v>0</v>
      </c>
      <c r="BE72" s="692">
        <v>0</v>
      </c>
      <c r="BF72" s="618"/>
    </row>
    <row r="73" spans="1:58" x14ac:dyDescent="0.25">
      <c r="A73" s="1168"/>
      <c r="B73" s="601" t="s">
        <v>45</v>
      </c>
      <c r="C73" s="648">
        <v>0</v>
      </c>
      <c r="D73" s="640"/>
      <c r="E73" s="641"/>
      <c r="F73" s="641"/>
      <c r="G73" s="641"/>
      <c r="H73" s="641"/>
      <c r="I73" s="637"/>
      <c r="J73" s="640"/>
      <c r="K73" s="637"/>
      <c r="L73" s="691" t="s">
        <v>112</v>
      </c>
      <c r="M73" s="701"/>
      <c r="N73" s="701"/>
      <c r="O73" s="701"/>
      <c r="P73" s="590"/>
      <c r="Q73" s="590"/>
      <c r="R73" s="590"/>
      <c r="S73" s="590"/>
      <c r="T73" s="590"/>
      <c r="U73" s="590"/>
      <c r="V73" s="694"/>
      <c r="W73" s="694"/>
      <c r="X73" s="590"/>
      <c r="Y73" s="590"/>
      <c r="Z73" s="590"/>
      <c r="AA73" s="590"/>
      <c r="AB73" s="590"/>
      <c r="AC73" s="590"/>
      <c r="AD73" s="590"/>
      <c r="AE73" s="590"/>
      <c r="AF73" s="590"/>
      <c r="AG73" s="590"/>
      <c r="AH73" s="590"/>
      <c r="AI73" s="590"/>
      <c r="AJ73" s="590"/>
      <c r="AK73" s="590"/>
      <c r="AL73" s="590"/>
      <c r="AM73" s="590"/>
      <c r="AN73" s="590"/>
      <c r="AO73" s="590"/>
      <c r="AP73" s="590"/>
      <c r="AQ73" s="590"/>
      <c r="AR73" s="590"/>
      <c r="AS73" s="590"/>
      <c r="AT73" s="590"/>
      <c r="AU73" s="590"/>
      <c r="AV73" s="590"/>
      <c r="AW73" s="590"/>
      <c r="AX73" s="590"/>
      <c r="AY73" s="590"/>
      <c r="AZ73" s="590"/>
      <c r="BA73" s="600" t="s">
        <v>113</v>
      </c>
      <c r="BB73" s="600" t="s">
        <v>113</v>
      </c>
      <c r="BC73" s="583"/>
      <c r="BD73" s="692">
        <v>0</v>
      </c>
      <c r="BE73" s="692">
        <v>0</v>
      </c>
      <c r="BF73" s="618"/>
    </row>
    <row r="74" spans="1:58" x14ac:dyDescent="0.25">
      <c r="A74" s="1168"/>
      <c r="B74" s="601" t="s">
        <v>46</v>
      </c>
      <c r="C74" s="648">
        <v>0</v>
      </c>
      <c r="D74" s="640"/>
      <c r="E74" s="641"/>
      <c r="F74" s="641"/>
      <c r="G74" s="641"/>
      <c r="H74" s="641"/>
      <c r="I74" s="637"/>
      <c r="J74" s="640"/>
      <c r="K74" s="637"/>
      <c r="L74" s="691" t="s">
        <v>112</v>
      </c>
      <c r="M74" s="701"/>
      <c r="N74" s="701"/>
      <c r="O74" s="701"/>
      <c r="P74" s="590"/>
      <c r="Q74" s="590"/>
      <c r="R74" s="590"/>
      <c r="S74" s="590"/>
      <c r="T74" s="590"/>
      <c r="U74" s="590"/>
      <c r="V74" s="694"/>
      <c r="W74" s="694"/>
      <c r="X74" s="590"/>
      <c r="Y74" s="590"/>
      <c r="Z74" s="590"/>
      <c r="AA74" s="590"/>
      <c r="AB74" s="590"/>
      <c r="AC74" s="590"/>
      <c r="AD74" s="590"/>
      <c r="AE74" s="590"/>
      <c r="AF74" s="590"/>
      <c r="AG74" s="590"/>
      <c r="AH74" s="590"/>
      <c r="AI74" s="590"/>
      <c r="AJ74" s="590"/>
      <c r="AK74" s="590"/>
      <c r="AL74" s="590"/>
      <c r="AM74" s="590"/>
      <c r="AN74" s="590"/>
      <c r="AO74" s="590"/>
      <c r="AP74" s="590"/>
      <c r="AQ74" s="590"/>
      <c r="AR74" s="590"/>
      <c r="AS74" s="590"/>
      <c r="AT74" s="590"/>
      <c r="AU74" s="590"/>
      <c r="AV74" s="590"/>
      <c r="AW74" s="590"/>
      <c r="AX74" s="590"/>
      <c r="AY74" s="590"/>
      <c r="AZ74" s="590"/>
      <c r="BA74" s="600" t="s">
        <v>113</v>
      </c>
      <c r="BB74" s="600" t="s">
        <v>113</v>
      </c>
      <c r="BC74" s="583"/>
      <c r="BD74" s="692">
        <v>0</v>
      </c>
      <c r="BE74" s="692">
        <v>0</v>
      </c>
      <c r="BF74" s="618"/>
    </row>
    <row r="75" spans="1:58" x14ac:dyDescent="0.25">
      <c r="A75" s="1168"/>
      <c r="B75" s="601" t="s">
        <v>47</v>
      </c>
      <c r="C75" s="648">
        <v>0</v>
      </c>
      <c r="D75" s="640"/>
      <c r="E75" s="641"/>
      <c r="F75" s="641"/>
      <c r="G75" s="641"/>
      <c r="H75" s="641"/>
      <c r="I75" s="637"/>
      <c r="J75" s="640"/>
      <c r="K75" s="637"/>
      <c r="L75" s="691" t="s">
        <v>112</v>
      </c>
      <c r="M75" s="701"/>
      <c r="N75" s="701"/>
      <c r="O75" s="701"/>
      <c r="P75" s="590"/>
      <c r="Q75" s="590"/>
      <c r="R75" s="590"/>
      <c r="S75" s="590"/>
      <c r="T75" s="590"/>
      <c r="U75" s="590"/>
      <c r="V75" s="694"/>
      <c r="W75" s="694"/>
      <c r="X75" s="590"/>
      <c r="Y75" s="590"/>
      <c r="Z75" s="590"/>
      <c r="AA75" s="590"/>
      <c r="AB75" s="590"/>
      <c r="AC75" s="590"/>
      <c r="AD75" s="590"/>
      <c r="AE75" s="590"/>
      <c r="AF75" s="590"/>
      <c r="AG75" s="590"/>
      <c r="AH75" s="590"/>
      <c r="AI75" s="590"/>
      <c r="AJ75" s="590"/>
      <c r="AK75" s="590"/>
      <c r="AL75" s="590"/>
      <c r="AM75" s="590"/>
      <c r="AN75" s="590"/>
      <c r="AO75" s="590"/>
      <c r="AP75" s="590"/>
      <c r="AQ75" s="590"/>
      <c r="AR75" s="590"/>
      <c r="AS75" s="590"/>
      <c r="AT75" s="590"/>
      <c r="AU75" s="590"/>
      <c r="AV75" s="590"/>
      <c r="AW75" s="590"/>
      <c r="AX75" s="590"/>
      <c r="AY75" s="590"/>
      <c r="AZ75" s="590"/>
      <c r="BA75" s="600" t="s">
        <v>113</v>
      </c>
      <c r="BB75" s="600" t="s">
        <v>113</v>
      </c>
      <c r="BC75" s="583"/>
      <c r="BD75" s="692">
        <v>0</v>
      </c>
      <c r="BE75" s="692">
        <v>0</v>
      </c>
      <c r="BF75" s="618"/>
    </row>
    <row r="76" spans="1:58" x14ac:dyDescent="0.25">
      <c r="A76" s="1168"/>
      <c r="B76" s="608" t="s">
        <v>48</v>
      </c>
      <c r="C76" s="656">
        <v>0</v>
      </c>
      <c r="D76" s="654"/>
      <c r="E76" s="658"/>
      <c r="F76" s="658"/>
      <c r="G76" s="658"/>
      <c r="H76" s="674"/>
      <c r="I76" s="655"/>
      <c r="J76" s="657"/>
      <c r="K76" s="638"/>
      <c r="L76" s="691" t="s">
        <v>112</v>
      </c>
      <c r="M76" s="701"/>
      <c r="N76" s="701"/>
      <c r="O76" s="701"/>
      <c r="P76" s="590"/>
      <c r="Q76" s="590"/>
      <c r="R76" s="590"/>
      <c r="S76" s="590"/>
      <c r="T76" s="590"/>
      <c r="U76" s="590"/>
      <c r="V76" s="694"/>
      <c r="W76" s="694"/>
      <c r="X76" s="590"/>
      <c r="Y76" s="590"/>
      <c r="Z76" s="590"/>
      <c r="AA76" s="590"/>
      <c r="AB76" s="590"/>
      <c r="AC76" s="590"/>
      <c r="AD76" s="590"/>
      <c r="AE76" s="590"/>
      <c r="AF76" s="590"/>
      <c r="AG76" s="590"/>
      <c r="AH76" s="590"/>
      <c r="AI76" s="590"/>
      <c r="AJ76" s="590"/>
      <c r="AK76" s="590"/>
      <c r="AL76" s="590"/>
      <c r="AM76" s="590"/>
      <c r="AN76" s="590"/>
      <c r="AO76" s="590"/>
      <c r="AP76" s="590"/>
      <c r="AQ76" s="590"/>
      <c r="AR76" s="590"/>
      <c r="AS76" s="590"/>
      <c r="AT76" s="590"/>
      <c r="AU76" s="590"/>
      <c r="AV76" s="590"/>
      <c r="AW76" s="590"/>
      <c r="AX76" s="590"/>
      <c r="AY76" s="590"/>
      <c r="AZ76" s="590"/>
      <c r="BA76" s="600" t="s">
        <v>113</v>
      </c>
      <c r="BB76" s="600" t="s">
        <v>113</v>
      </c>
      <c r="BC76" s="583"/>
      <c r="BD76" s="692">
        <v>0</v>
      </c>
      <c r="BE76" s="692">
        <v>0</v>
      </c>
      <c r="BF76" s="618"/>
    </row>
    <row r="77" spans="1:58" x14ac:dyDescent="0.25">
      <c r="A77" s="1162"/>
      <c r="B77" s="615" t="s">
        <v>49</v>
      </c>
      <c r="C77" s="649">
        <v>0</v>
      </c>
      <c r="D77" s="643"/>
      <c r="E77" s="644"/>
      <c r="F77" s="644"/>
      <c r="G77" s="644"/>
      <c r="H77" s="644"/>
      <c r="I77" s="646"/>
      <c r="J77" s="643"/>
      <c r="K77" s="646"/>
      <c r="L77" s="691" t="s">
        <v>112</v>
      </c>
      <c r="M77" s="701"/>
      <c r="N77" s="701"/>
      <c r="O77" s="701"/>
      <c r="P77" s="590"/>
      <c r="Q77" s="590"/>
      <c r="R77" s="590"/>
      <c r="S77" s="590"/>
      <c r="T77" s="590"/>
      <c r="U77" s="590"/>
      <c r="V77" s="694"/>
      <c r="W77" s="694"/>
      <c r="X77" s="590"/>
      <c r="Y77" s="590"/>
      <c r="Z77" s="590"/>
      <c r="AA77" s="590"/>
      <c r="AB77" s="590"/>
      <c r="AC77" s="590"/>
      <c r="AD77" s="590"/>
      <c r="AE77" s="590"/>
      <c r="AF77" s="590"/>
      <c r="AG77" s="590"/>
      <c r="AH77" s="590"/>
      <c r="AI77" s="590"/>
      <c r="AJ77" s="590"/>
      <c r="AK77" s="590"/>
      <c r="AL77" s="590"/>
      <c r="AM77" s="590"/>
      <c r="AN77" s="590"/>
      <c r="AO77" s="590"/>
      <c r="AP77" s="590"/>
      <c r="AQ77" s="590"/>
      <c r="AR77" s="590"/>
      <c r="AS77" s="590"/>
      <c r="AT77" s="590"/>
      <c r="AU77" s="590"/>
      <c r="AV77" s="590"/>
      <c r="AW77" s="590"/>
      <c r="AX77" s="590"/>
      <c r="AY77" s="590"/>
      <c r="AZ77" s="590"/>
      <c r="BA77" s="600" t="s">
        <v>113</v>
      </c>
      <c r="BB77" s="600" t="s">
        <v>113</v>
      </c>
      <c r="BC77" s="583"/>
      <c r="BD77" s="692">
        <v>0</v>
      </c>
      <c r="BE77" s="692">
        <v>0</v>
      </c>
      <c r="BF77" s="618"/>
    </row>
    <row r="78" spans="1:58" x14ac:dyDescent="0.25">
      <c r="A78" s="1161" t="s">
        <v>50</v>
      </c>
      <c r="B78" s="619" t="s">
        <v>44</v>
      </c>
      <c r="C78" s="647">
        <v>0</v>
      </c>
      <c r="D78" s="652"/>
      <c r="E78" s="653"/>
      <c r="F78" s="653"/>
      <c r="G78" s="653"/>
      <c r="H78" s="653"/>
      <c r="I78" s="665"/>
      <c r="J78" s="652"/>
      <c r="K78" s="665"/>
      <c r="L78" s="691" t="s">
        <v>112</v>
      </c>
      <c r="M78" s="701"/>
      <c r="N78" s="701"/>
      <c r="O78" s="701"/>
      <c r="P78" s="590"/>
      <c r="Q78" s="590"/>
      <c r="R78" s="590"/>
      <c r="S78" s="590"/>
      <c r="T78" s="590"/>
      <c r="U78" s="590"/>
      <c r="V78" s="694"/>
      <c r="W78" s="694"/>
      <c r="X78" s="590"/>
      <c r="Y78" s="590"/>
      <c r="Z78" s="590"/>
      <c r="AA78" s="590"/>
      <c r="AB78" s="590"/>
      <c r="AC78" s="590"/>
      <c r="AD78" s="590"/>
      <c r="AE78" s="590"/>
      <c r="AF78" s="590"/>
      <c r="AG78" s="590"/>
      <c r="AH78" s="590"/>
      <c r="AI78" s="590"/>
      <c r="AJ78" s="590"/>
      <c r="AK78" s="590"/>
      <c r="AL78" s="590"/>
      <c r="AM78" s="590"/>
      <c r="AN78" s="590"/>
      <c r="AO78" s="590"/>
      <c r="AP78" s="590"/>
      <c r="AQ78" s="590"/>
      <c r="AR78" s="590"/>
      <c r="AS78" s="590"/>
      <c r="AT78" s="590"/>
      <c r="AU78" s="590"/>
      <c r="AV78" s="590"/>
      <c r="AW78" s="590"/>
      <c r="AX78" s="590"/>
      <c r="AY78" s="590"/>
      <c r="AZ78" s="590"/>
      <c r="BA78" s="600" t="s">
        <v>113</v>
      </c>
      <c r="BB78" s="600" t="s">
        <v>113</v>
      </c>
      <c r="BC78" s="583"/>
      <c r="BD78" s="692">
        <v>0</v>
      </c>
      <c r="BE78" s="692">
        <v>0</v>
      </c>
      <c r="BF78" s="618"/>
    </row>
    <row r="79" spans="1:58" x14ac:dyDescent="0.25">
      <c r="A79" s="1168"/>
      <c r="B79" s="601" t="s">
        <v>45</v>
      </c>
      <c r="C79" s="648">
        <v>0</v>
      </c>
      <c r="D79" s="640"/>
      <c r="E79" s="641"/>
      <c r="F79" s="641"/>
      <c r="G79" s="641"/>
      <c r="H79" s="641"/>
      <c r="I79" s="637"/>
      <c r="J79" s="640"/>
      <c r="K79" s="637"/>
      <c r="L79" s="691" t="s">
        <v>112</v>
      </c>
      <c r="M79" s="701"/>
      <c r="N79" s="701"/>
      <c r="O79" s="701"/>
      <c r="P79" s="590"/>
      <c r="Q79" s="590"/>
      <c r="R79" s="590"/>
      <c r="S79" s="590"/>
      <c r="T79" s="590"/>
      <c r="U79" s="590"/>
      <c r="V79" s="694"/>
      <c r="W79" s="694"/>
      <c r="X79" s="590"/>
      <c r="Y79" s="590"/>
      <c r="Z79" s="590"/>
      <c r="AA79" s="590"/>
      <c r="AB79" s="590"/>
      <c r="AC79" s="590"/>
      <c r="AD79" s="590"/>
      <c r="AE79" s="590"/>
      <c r="AF79" s="590"/>
      <c r="AG79" s="590"/>
      <c r="AH79" s="590"/>
      <c r="AI79" s="590"/>
      <c r="AJ79" s="590"/>
      <c r="AK79" s="590"/>
      <c r="AL79" s="590"/>
      <c r="AM79" s="590"/>
      <c r="AN79" s="590"/>
      <c r="AO79" s="590"/>
      <c r="AP79" s="590"/>
      <c r="AQ79" s="590"/>
      <c r="AR79" s="590"/>
      <c r="AS79" s="590"/>
      <c r="AT79" s="590"/>
      <c r="AU79" s="590"/>
      <c r="AV79" s="590"/>
      <c r="AW79" s="590"/>
      <c r="AX79" s="590"/>
      <c r="AY79" s="590"/>
      <c r="AZ79" s="590"/>
      <c r="BA79" s="600" t="s">
        <v>113</v>
      </c>
      <c r="BB79" s="600" t="s">
        <v>113</v>
      </c>
      <c r="BC79" s="583"/>
      <c r="BD79" s="692">
        <v>0</v>
      </c>
      <c r="BE79" s="692">
        <v>0</v>
      </c>
      <c r="BF79" s="618"/>
    </row>
    <row r="80" spans="1:58" x14ac:dyDescent="0.25">
      <c r="A80" s="1168"/>
      <c r="B80" s="601" t="s">
        <v>46</v>
      </c>
      <c r="C80" s="648">
        <v>0</v>
      </c>
      <c r="D80" s="640"/>
      <c r="E80" s="641"/>
      <c r="F80" s="641"/>
      <c r="G80" s="641"/>
      <c r="H80" s="641"/>
      <c r="I80" s="637"/>
      <c r="J80" s="640"/>
      <c r="K80" s="637"/>
      <c r="L80" s="691" t="s">
        <v>112</v>
      </c>
      <c r="M80" s="701"/>
      <c r="N80" s="701"/>
      <c r="O80" s="701"/>
      <c r="P80" s="590"/>
      <c r="Q80" s="590"/>
      <c r="R80" s="590"/>
      <c r="S80" s="590"/>
      <c r="T80" s="590"/>
      <c r="U80" s="590"/>
      <c r="V80" s="694"/>
      <c r="W80" s="694"/>
      <c r="X80" s="590"/>
      <c r="Y80" s="590"/>
      <c r="Z80" s="590"/>
      <c r="AA80" s="590"/>
      <c r="AB80" s="590"/>
      <c r="AC80" s="590"/>
      <c r="AD80" s="590"/>
      <c r="AE80" s="590"/>
      <c r="AF80" s="590"/>
      <c r="AG80" s="590"/>
      <c r="AH80" s="590"/>
      <c r="AI80" s="590"/>
      <c r="AJ80" s="590"/>
      <c r="AK80" s="590"/>
      <c r="AL80" s="590"/>
      <c r="AM80" s="590"/>
      <c r="AN80" s="590"/>
      <c r="AO80" s="590"/>
      <c r="AP80" s="590"/>
      <c r="AQ80" s="590"/>
      <c r="AR80" s="590"/>
      <c r="AS80" s="590"/>
      <c r="AT80" s="590"/>
      <c r="AU80" s="590"/>
      <c r="AV80" s="590"/>
      <c r="AW80" s="590"/>
      <c r="AX80" s="590"/>
      <c r="AY80" s="590"/>
      <c r="AZ80" s="590"/>
      <c r="BA80" s="600" t="s">
        <v>113</v>
      </c>
      <c r="BB80" s="600" t="s">
        <v>113</v>
      </c>
      <c r="BC80" s="583"/>
      <c r="BD80" s="692">
        <v>0</v>
      </c>
      <c r="BE80" s="692">
        <v>0</v>
      </c>
      <c r="BF80" s="618"/>
    </row>
    <row r="81" spans="1:57" x14ac:dyDescent="0.25">
      <c r="A81" s="1168"/>
      <c r="B81" s="601" t="s">
        <v>47</v>
      </c>
      <c r="C81" s="648">
        <v>0</v>
      </c>
      <c r="D81" s="640"/>
      <c r="E81" s="641"/>
      <c r="F81" s="641"/>
      <c r="G81" s="641"/>
      <c r="H81" s="641"/>
      <c r="I81" s="637"/>
      <c r="J81" s="640"/>
      <c r="K81" s="637"/>
      <c r="L81" s="691" t="s">
        <v>112</v>
      </c>
      <c r="M81" s="701"/>
      <c r="N81" s="701"/>
      <c r="O81" s="701"/>
      <c r="P81" s="590"/>
      <c r="Q81" s="590"/>
      <c r="R81" s="590"/>
      <c r="S81" s="590"/>
      <c r="T81" s="590"/>
      <c r="U81" s="590"/>
      <c r="V81" s="694"/>
      <c r="W81" s="694"/>
      <c r="X81" s="590"/>
      <c r="Y81" s="590"/>
      <c r="Z81" s="590"/>
      <c r="AA81" s="590"/>
      <c r="AB81" s="590"/>
      <c r="AC81" s="590"/>
      <c r="AD81" s="590"/>
      <c r="AE81" s="590"/>
      <c r="AF81" s="590"/>
      <c r="AG81" s="590"/>
      <c r="AH81" s="590"/>
      <c r="AI81" s="590"/>
      <c r="AJ81" s="590"/>
      <c r="AK81" s="590"/>
      <c r="AL81" s="590"/>
      <c r="AM81" s="590"/>
      <c r="AN81" s="590"/>
      <c r="AO81" s="590"/>
      <c r="AP81" s="590"/>
      <c r="AQ81" s="590"/>
      <c r="AR81" s="590"/>
      <c r="AS81" s="590"/>
      <c r="AT81" s="590"/>
      <c r="AU81" s="590"/>
      <c r="AV81" s="590"/>
      <c r="AW81" s="590"/>
      <c r="AX81" s="590"/>
      <c r="AY81" s="590"/>
      <c r="AZ81" s="590"/>
      <c r="BA81" s="600" t="s">
        <v>113</v>
      </c>
      <c r="BB81" s="600" t="s">
        <v>113</v>
      </c>
      <c r="BC81" s="583"/>
      <c r="BD81" s="692">
        <v>0</v>
      </c>
      <c r="BE81" s="692">
        <v>0</v>
      </c>
    </row>
    <row r="82" spans="1:57" x14ac:dyDescent="0.25">
      <c r="A82" s="1168"/>
      <c r="B82" s="608" t="s">
        <v>48</v>
      </c>
      <c r="C82" s="656">
        <v>0</v>
      </c>
      <c r="D82" s="654"/>
      <c r="E82" s="658"/>
      <c r="F82" s="658"/>
      <c r="G82" s="658"/>
      <c r="H82" s="674"/>
      <c r="I82" s="655"/>
      <c r="J82" s="657"/>
      <c r="K82" s="638"/>
      <c r="L82" s="691" t="s">
        <v>112</v>
      </c>
      <c r="M82" s="701"/>
      <c r="N82" s="701"/>
      <c r="O82" s="701"/>
      <c r="P82" s="590"/>
      <c r="Q82" s="590"/>
      <c r="R82" s="590"/>
      <c r="S82" s="590"/>
      <c r="T82" s="590"/>
      <c r="U82" s="590"/>
      <c r="V82" s="694"/>
      <c r="W82" s="694"/>
      <c r="X82" s="590"/>
      <c r="Y82" s="590"/>
      <c r="Z82" s="590"/>
      <c r="AA82" s="590"/>
      <c r="AB82" s="590"/>
      <c r="AC82" s="590"/>
      <c r="AD82" s="590"/>
      <c r="AE82" s="590"/>
      <c r="AF82" s="590"/>
      <c r="AG82" s="590"/>
      <c r="AH82" s="590"/>
      <c r="AI82" s="590"/>
      <c r="AJ82" s="590"/>
      <c r="AK82" s="590"/>
      <c r="AL82" s="590"/>
      <c r="AM82" s="590"/>
      <c r="AN82" s="590"/>
      <c r="AO82" s="590"/>
      <c r="AP82" s="590"/>
      <c r="AQ82" s="590"/>
      <c r="AR82" s="590"/>
      <c r="AS82" s="590"/>
      <c r="AT82" s="590"/>
      <c r="AU82" s="590"/>
      <c r="AV82" s="590"/>
      <c r="AW82" s="590"/>
      <c r="AX82" s="590"/>
      <c r="AY82" s="590"/>
      <c r="AZ82" s="590"/>
      <c r="BA82" s="600" t="s">
        <v>113</v>
      </c>
      <c r="BB82" s="600" t="s">
        <v>113</v>
      </c>
      <c r="BC82" s="583"/>
      <c r="BD82" s="692">
        <v>0</v>
      </c>
      <c r="BE82" s="692">
        <v>0</v>
      </c>
    </row>
    <row r="83" spans="1:57" x14ac:dyDescent="0.25">
      <c r="A83" s="1162"/>
      <c r="B83" s="615" t="s">
        <v>49</v>
      </c>
      <c r="C83" s="649">
        <v>0</v>
      </c>
      <c r="D83" s="643"/>
      <c r="E83" s="644"/>
      <c r="F83" s="644"/>
      <c r="G83" s="644"/>
      <c r="H83" s="644"/>
      <c r="I83" s="646"/>
      <c r="J83" s="643"/>
      <c r="K83" s="646"/>
      <c r="L83" s="691" t="s">
        <v>112</v>
      </c>
      <c r="M83" s="701"/>
      <c r="N83" s="701"/>
      <c r="O83" s="701"/>
      <c r="P83" s="590"/>
      <c r="Q83" s="590"/>
      <c r="R83" s="590"/>
      <c r="S83" s="590"/>
      <c r="T83" s="590"/>
      <c r="U83" s="590"/>
      <c r="V83" s="694"/>
      <c r="W83" s="694"/>
      <c r="X83" s="590"/>
      <c r="Y83" s="590"/>
      <c r="Z83" s="590"/>
      <c r="AA83" s="590"/>
      <c r="AB83" s="590"/>
      <c r="AC83" s="590"/>
      <c r="AD83" s="590"/>
      <c r="AE83" s="590"/>
      <c r="AF83" s="590"/>
      <c r="AG83" s="590"/>
      <c r="AH83" s="590"/>
      <c r="AI83" s="590"/>
      <c r="AJ83" s="590"/>
      <c r="AK83" s="590"/>
      <c r="AL83" s="590"/>
      <c r="AM83" s="590"/>
      <c r="AN83" s="590"/>
      <c r="AO83" s="590"/>
      <c r="AP83" s="590"/>
      <c r="AQ83" s="590"/>
      <c r="AR83" s="590"/>
      <c r="AS83" s="590"/>
      <c r="AT83" s="590"/>
      <c r="AU83" s="590"/>
      <c r="AV83" s="590"/>
      <c r="AW83" s="590"/>
      <c r="AX83" s="590"/>
      <c r="AY83" s="590"/>
      <c r="AZ83" s="590"/>
      <c r="BA83" s="600" t="s">
        <v>113</v>
      </c>
      <c r="BB83" s="600" t="s">
        <v>113</v>
      </c>
      <c r="BC83" s="583"/>
      <c r="BD83" s="692">
        <v>0</v>
      </c>
      <c r="BE83" s="692">
        <v>0</v>
      </c>
    </row>
    <row r="84" spans="1:57" x14ac:dyDescent="0.25">
      <c r="A84" s="610" t="s">
        <v>51</v>
      </c>
      <c r="B84" s="614"/>
      <c r="C84" s="614"/>
      <c r="D84" s="614"/>
      <c r="E84" s="614"/>
      <c r="F84" s="614"/>
      <c r="G84" s="614"/>
      <c r="H84" s="614"/>
      <c r="I84" s="614"/>
      <c r="J84" s="614"/>
      <c r="K84" s="614"/>
      <c r="L84" s="602"/>
      <c r="M84" s="613"/>
      <c r="N84" s="694"/>
      <c r="O84" s="694"/>
      <c r="P84" s="694"/>
      <c r="Q84" s="590"/>
      <c r="R84" s="590"/>
      <c r="S84" s="590"/>
      <c r="T84" s="590"/>
      <c r="U84" s="694"/>
      <c r="V84" s="694"/>
      <c r="W84" s="694"/>
      <c r="X84" s="590"/>
      <c r="Y84" s="590"/>
      <c r="Z84" s="590"/>
      <c r="AA84" s="590"/>
      <c r="AB84" s="590"/>
      <c r="AC84" s="590"/>
      <c r="AD84" s="590"/>
      <c r="AE84" s="590"/>
      <c r="AF84" s="590"/>
      <c r="AG84" s="590"/>
      <c r="AH84" s="590"/>
      <c r="AI84" s="590"/>
      <c r="AJ84" s="590"/>
      <c r="AK84" s="590"/>
      <c r="AL84" s="590"/>
      <c r="AM84" s="590"/>
      <c r="AN84" s="590"/>
      <c r="AO84" s="590"/>
      <c r="AP84" s="590"/>
      <c r="AQ84" s="590"/>
      <c r="AR84" s="590"/>
      <c r="AS84" s="590"/>
      <c r="AT84" s="590"/>
      <c r="AU84" s="590"/>
      <c r="AV84" s="590"/>
      <c r="AW84" s="590"/>
      <c r="AX84" s="590"/>
      <c r="AY84" s="590"/>
      <c r="AZ84" s="590"/>
      <c r="BA84" s="582"/>
      <c r="BB84" s="582"/>
      <c r="BC84" s="582"/>
      <c r="BD84" s="583"/>
      <c r="BE84" s="583"/>
    </row>
    <row r="85" spans="1:57" ht="31.5" x14ac:dyDescent="0.25">
      <c r="A85" s="1161" t="s">
        <v>52</v>
      </c>
      <c r="B85" s="611" t="s">
        <v>53</v>
      </c>
      <c r="C85" s="612" t="s">
        <v>54</v>
      </c>
      <c r="D85" s="612" t="s">
        <v>55</v>
      </c>
      <c r="E85" s="614"/>
      <c r="F85" s="614"/>
      <c r="G85" s="614"/>
      <c r="H85" s="614"/>
      <c r="I85" s="614"/>
      <c r="J85" s="614"/>
      <c r="K85" s="614"/>
      <c r="L85" s="602"/>
      <c r="M85" s="613"/>
      <c r="N85" s="694"/>
      <c r="O85" s="694"/>
      <c r="P85" s="694"/>
      <c r="Q85" s="590"/>
      <c r="R85" s="590"/>
      <c r="S85" s="590"/>
      <c r="T85" s="590"/>
      <c r="U85" s="694"/>
      <c r="V85" s="694"/>
      <c r="W85" s="694"/>
      <c r="X85" s="590"/>
      <c r="Y85" s="590"/>
      <c r="Z85" s="590"/>
      <c r="AA85" s="590"/>
      <c r="AB85" s="590"/>
      <c r="AC85" s="590"/>
      <c r="AD85" s="590"/>
      <c r="AE85" s="590"/>
      <c r="AF85" s="590"/>
      <c r="AG85" s="590"/>
      <c r="AH85" s="590"/>
      <c r="AI85" s="590"/>
      <c r="AJ85" s="590"/>
      <c r="AK85" s="590"/>
      <c r="AL85" s="590"/>
      <c r="AM85" s="590"/>
      <c r="AN85" s="590"/>
      <c r="AO85" s="590"/>
      <c r="AP85" s="590"/>
      <c r="AQ85" s="590"/>
      <c r="AR85" s="590"/>
      <c r="AS85" s="590"/>
      <c r="AT85" s="590"/>
      <c r="AU85" s="590"/>
      <c r="AV85" s="590"/>
      <c r="AW85" s="590"/>
      <c r="AX85" s="590"/>
      <c r="AY85" s="590"/>
      <c r="AZ85" s="590"/>
      <c r="BA85" s="582"/>
      <c r="BB85" s="582"/>
      <c r="BC85" s="582"/>
      <c r="BD85" s="583"/>
      <c r="BE85" s="618"/>
    </row>
    <row r="86" spans="1:57" ht="21" x14ac:dyDescent="0.25">
      <c r="A86" s="1168"/>
      <c r="B86" s="620" t="s">
        <v>56</v>
      </c>
      <c r="C86" s="633"/>
      <c r="D86" s="633"/>
      <c r="E86" s="706" t="s">
        <v>113</v>
      </c>
      <c r="F86" s="602"/>
      <c r="G86" s="602"/>
      <c r="H86" s="602"/>
      <c r="I86" s="602"/>
      <c r="J86" s="602"/>
      <c r="K86" s="602"/>
      <c r="L86" s="602"/>
      <c r="M86" s="613"/>
      <c r="N86" s="590"/>
      <c r="O86" s="590"/>
      <c r="P86" s="590"/>
      <c r="Q86" s="590"/>
      <c r="R86" s="590"/>
      <c r="S86" s="590"/>
      <c r="T86" s="590"/>
      <c r="U86" s="694"/>
      <c r="V86" s="694"/>
      <c r="W86" s="694"/>
      <c r="X86" s="590"/>
      <c r="Y86" s="590"/>
      <c r="Z86" s="590"/>
      <c r="AA86" s="590"/>
      <c r="AB86" s="590"/>
      <c r="AC86" s="590"/>
      <c r="AD86" s="590"/>
      <c r="AE86" s="590"/>
      <c r="AF86" s="590"/>
      <c r="AG86" s="590"/>
      <c r="AH86" s="590"/>
      <c r="AI86" s="590"/>
      <c r="AJ86" s="590"/>
      <c r="AK86" s="590"/>
      <c r="AL86" s="590"/>
      <c r="AM86" s="590"/>
      <c r="AN86" s="590"/>
      <c r="AO86" s="590"/>
      <c r="AP86" s="590"/>
      <c r="AQ86" s="590"/>
      <c r="AR86" s="590"/>
      <c r="AS86" s="590"/>
      <c r="AT86" s="590"/>
      <c r="AU86" s="590"/>
      <c r="AV86" s="590"/>
      <c r="AW86" s="590"/>
      <c r="AX86" s="590"/>
      <c r="AY86" s="590"/>
      <c r="AZ86" s="590"/>
      <c r="BA86" s="600" t="s">
        <v>113</v>
      </c>
      <c r="BB86" s="582"/>
      <c r="BC86" s="582"/>
      <c r="BD86" s="692">
        <v>0</v>
      </c>
      <c r="BE86" s="618"/>
    </row>
    <row r="87" spans="1:57" ht="42" x14ac:dyDescent="0.25">
      <c r="A87" s="1168"/>
      <c r="B87" s="621" t="s">
        <v>57</v>
      </c>
      <c r="C87" s="634"/>
      <c r="D87" s="634"/>
      <c r="E87" s="706" t="s">
        <v>113</v>
      </c>
      <c r="F87" s="602"/>
      <c r="G87" s="602"/>
      <c r="H87" s="602"/>
      <c r="I87" s="602"/>
      <c r="J87" s="602"/>
      <c r="K87" s="602"/>
      <c r="L87" s="602"/>
      <c r="M87" s="613"/>
      <c r="N87" s="590"/>
      <c r="O87" s="590"/>
      <c r="P87" s="590"/>
      <c r="Q87" s="590"/>
      <c r="R87" s="590"/>
      <c r="S87" s="590"/>
      <c r="T87" s="590"/>
      <c r="U87" s="694"/>
      <c r="V87" s="694"/>
      <c r="W87" s="694"/>
      <c r="X87" s="590"/>
      <c r="Y87" s="590"/>
      <c r="Z87" s="590"/>
      <c r="AA87" s="590"/>
      <c r="AB87" s="590"/>
      <c r="AC87" s="590"/>
      <c r="AD87" s="590"/>
      <c r="AE87" s="590"/>
      <c r="AF87" s="590"/>
      <c r="AG87" s="590"/>
      <c r="AH87" s="590"/>
      <c r="AI87" s="590"/>
      <c r="AJ87" s="590"/>
      <c r="AK87" s="590"/>
      <c r="AL87" s="590"/>
      <c r="AM87" s="590"/>
      <c r="AN87" s="590"/>
      <c r="AO87" s="590"/>
      <c r="AP87" s="590"/>
      <c r="AQ87" s="590"/>
      <c r="AR87" s="590"/>
      <c r="AS87" s="590"/>
      <c r="AT87" s="590"/>
      <c r="AU87" s="590"/>
      <c r="AV87" s="590"/>
      <c r="AW87" s="590"/>
      <c r="AX87" s="590"/>
      <c r="AY87" s="590"/>
      <c r="AZ87" s="590"/>
      <c r="BA87" s="600" t="s">
        <v>113</v>
      </c>
      <c r="BB87" s="582"/>
      <c r="BC87" s="582"/>
      <c r="BD87" s="692">
        <v>0</v>
      </c>
      <c r="BE87" s="618"/>
    </row>
    <row r="88" spans="1:57" ht="52.5" x14ac:dyDescent="0.25">
      <c r="A88" s="1168"/>
      <c r="B88" s="621" t="s">
        <v>58</v>
      </c>
      <c r="C88" s="634"/>
      <c r="D88" s="634"/>
      <c r="E88" s="706" t="s">
        <v>113</v>
      </c>
      <c r="F88" s="602"/>
      <c r="G88" s="602"/>
      <c r="H88" s="602"/>
      <c r="I88" s="602"/>
      <c r="J88" s="602"/>
      <c r="K88" s="602"/>
      <c r="L88" s="602"/>
      <c r="M88" s="613"/>
      <c r="N88" s="590"/>
      <c r="O88" s="590"/>
      <c r="P88" s="590"/>
      <c r="Q88" s="590"/>
      <c r="R88" s="590"/>
      <c r="S88" s="590"/>
      <c r="T88" s="590"/>
      <c r="U88" s="694"/>
      <c r="V88" s="694"/>
      <c r="W88" s="694"/>
      <c r="X88" s="590"/>
      <c r="Y88" s="590"/>
      <c r="Z88" s="590"/>
      <c r="AA88" s="590"/>
      <c r="AB88" s="590"/>
      <c r="AC88" s="590"/>
      <c r="AD88" s="590"/>
      <c r="AE88" s="590"/>
      <c r="AF88" s="590"/>
      <c r="AG88" s="590"/>
      <c r="AH88" s="590"/>
      <c r="AI88" s="590"/>
      <c r="AJ88" s="590"/>
      <c r="AK88" s="590"/>
      <c r="AL88" s="590"/>
      <c r="AM88" s="590"/>
      <c r="AN88" s="590"/>
      <c r="AO88" s="590"/>
      <c r="AP88" s="590"/>
      <c r="AQ88" s="590"/>
      <c r="AR88" s="590"/>
      <c r="AS88" s="590"/>
      <c r="AT88" s="590"/>
      <c r="AU88" s="590"/>
      <c r="AV88" s="590"/>
      <c r="AW88" s="590"/>
      <c r="AX88" s="590"/>
      <c r="AY88" s="590"/>
      <c r="AZ88" s="590"/>
      <c r="BA88" s="600" t="s">
        <v>113</v>
      </c>
      <c r="BB88" s="582"/>
      <c r="BC88" s="582"/>
      <c r="BD88" s="692">
        <v>0</v>
      </c>
      <c r="BE88" s="618"/>
    </row>
    <row r="89" spans="1:57" ht="31.5" x14ac:dyDescent="0.25">
      <c r="A89" s="1168"/>
      <c r="B89" s="621" t="s">
        <v>59</v>
      </c>
      <c r="C89" s="634"/>
      <c r="D89" s="661"/>
      <c r="E89" s="602"/>
      <c r="F89" s="602"/>
      <c r="G89" s="602"/>
      <c r="H89" s="602"/>
      <c r="I89" s="602"/>
      <c r="J89" s="602"/>
      <c r="K89" s="602"/>
      <c r="L89" s="602"/>
      <c r="M89" s="613"/>
      <c r="N89" s="590"/>
      <c r="O89" s="590"/>
      <c r="P89" s="590"/>
      <c r="Q89" s="590"/>
      <c r="R89" s="590"/>
      <c r="S89" s="590"/>
      <c r="T89" s="590"/>
      <c r="U89" s="694"/>
      <c r="V89" s="694"/>
      <c r="W89" s="694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590"/>
      <c r="AO89" s="590"/>
      <c r="AP89" s="590"/>
      <c r="AQ89" s="590"/>
      <c r="AR89" s="590"/>
      <c r="AS89" s="590"/>
      <c r="AT89" s="590"/>
      <c r="AU89" s="590"/>
      <c r="AV89" s="590"/>
      <c r="AW89" s="590"/>
      <c r="AX89" s="590"/>
      <c r="AY89" s="590"/>
      <c r="AZ89" s="590"/>
      <c r="BA89" s="592"/>
      <c r="BB89" s="582"/>
      <c r="BC89" s="582"/>
      <c r="BD89" s="583"/>
      <c r="BE89" s="618"/>
    </row>
    <row r="90" spans="1:57" ht="31.5" x14ac:dyDescent="0.25">
      <c r="A90" s="1168"/>
      <c r="B90" s="621" t="s">
        <v>60</v>
      </c>
      <c r="C90" s="634"/>
      <c r="D90" s="661"/>
      <c r="E90" s="602"/>
      <c r="F90" s="602"/>
      <c r="G90" s="602"/>
      <c r="H90" s="602"/>
      <c r="I90" s="602"/>
      <c r="J90" s="602"/>
      <c r="K90" s="602"/>
      <c r="L90" s="602"/>
      <c r="M90" s="613"/>
      <c r="N90" s="590"/>
      <c r="O90" s="590"/>
      <c r="P90" s="590"/>
      <c r="Q90" s="590"/>
      <c r="R90" s="590"/>
      <c r="S90" s="590"/>
      <c r="T90" s="590"/>
      <c r="U90" s="694"/>
      <c r="V90" s="694"/>
      <c r="W90" s="694"/>
      <c r="X90" s="590"/>
      <c r="Y90" s="590"/>
      <c r="Z90" s="590"/>
      <c r="AA90" s="590"/>
      <c r="AB90" s="590"/>
      <c r="AC90" s="590"/>
      <c r="AD90" s="590"/>
      <c r="AE90" s="590"/>
      <c r="AF90" s="590"/>
      <c r="AG90" s="590"/>
      <c r="AH90" s="590"/>
      <c r="AI90" s="590"/>
      <c r="AJ90" s="590"/>
      <c r="AK90" s="590"/>
      <c r="AL90" s="590"/>
      <c r="AM90" s="590"/>
      <c r="AN90" s="590"/>
      <c r="AO90" s="590"/>
      <c r="AP90" s="590"/>
      <c r="AQ90" s="590"/>
      <c r="AR90" s="590"/>
      <c r="AS90" s="590"/>
      <c r="AT90" s="590"/>
      <c r="AU90" s="590"/>
      <c r="AV90" s="590"/>
      <c r="AW90" s="590"/>
      <c r="AX90" s="590"/>
      <c r="AY90" s="590"/>
      <c r="AZ90" s="590"/>
      <c r="BA90" s="592"/>
      <c r="BB90" s="582"/>
      <c r="BC90" s="582"/>
      <c r="BD90" s="583"/>
      <c r="BE90" s="618"/>
    </row>
    <row r="91" spans="1:57" ht="52.5" x14ac:dyDescent="0.25">
      <c r="A91" s="1168"/>
      <c r="B91" s="621" t="s">
        <v>61</v>
      </c>
      <c r="C91" s="634"/>
      <c r="D91" s="634"/>
      <c r="E91" s="706" t="s">
        <v>113</v>
      </c>
      <c r="F91" s="602"/>
      <c r="G91" s="602"/>
      <c r="H91" s="602"/>
      <c r="I91" s="602"/>
      <c r="J91" s="602"/>
      <c r="K91" s="602"/>
      <c r="L91" s="602"/>
      <c r="M91" s="613"/>
      <c r="N91" s="590"/>
      <c r="O91" s="590"/>
      <c r="P91" s="590"/>
      <c r="Q91" s="590"/>
      <c r="R91" s="590"/>
      <c r="S91" s="590"/>
      <c r="T91" s="590"/>
      <c r="U91" s="694"/>
      <c r="V91" s="694"/>
      <c r="W91" s="694"/>
      <c r="X91" s="590"/>
      <c r="Y91" s="590"/>
      <c r="Z91" s="590"/>
      <c r="AA91" s="590"/>
      <c r="AB91" s="590"/>
      <c r="AC91" s="590"/>
      <c r="AD91" s="590"/>
      <c r="AE91" s="590"/>
      <c r="AF91" s="590"/>
      <c r="AG91" s="590"/>
      <c r="AH91" s="590"/>
      <c r="AI91" s="590"/>
      <c r="AJ91" s="590"/>
      <c r="AK91" s="590"/>
      <c r="AL91" s="590"/>
      <c r="AM91" s="590"/>
      <c r="AN91" s="590"/>
      <c r="AO91" s="590"/>
      <c r="AP91" s="590"/>
      <c r="AQ91" s="590"/>
      <c r="AR91" s="590"/>
      <c r="AS91" s="590"/>
      <c r="AT91" s="590"/>
      <c r="AU91" s="590"/>
      <c r="AV91" s="590"/>
      <c r="AW91" s="590"/>
      <c r="AX91" s="590"/>
      <c r="AY91" s="590"/>
      <c r="AZ91" s="590"/>
      <c r="BA91" s="600" t="s">
        <v>113</v>
      </c>
      <c r="BB91" s="582"/>
      <c r="BC91" s="582"/>
      <c r="BD91" s="692">
        <v>0</v>
      </c>
      <c r="BE91" s="618"/>
    </row>
    <row r="92" spans="1:57" ht="42" x14ac:dyDescent="0.25">
      <c r="A92" s="1168"/>
      <c r="B92" s="621" t="s">
        <v>62</v>
      </c>
      <c r="C92" s="634"/>
      <c r="D92" s="634"/>
      <c r="E92" s="706" t="s">
        <v>113</v>
      </c>
      <c r="F92" s="602"/>
      <c r="G92" s="602"/>
      <c r="H92" s="602"/>
      <c r="I92" s="602"/>
      <c r="J92" s="602"/>
      <c r="K92" s="602"/>
      <c r="L92" s="602"/>
      <c r="M92" s="613"/>
      <c r="N92" s="590"/>
      <c r="O92" s="590"/>
      <c r="P92" s="590"/>
      <c r="Q92" s="590"/>
      <c r="R92" s="590"/>
      <c r="S92" s="590"/>
      <c r="T92" s="590"/>
      <c r="U92" s="694"/>
      <c r="V92" s="694"/>
      <c r="W92" s="694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0"/>
      <c r="AK92" s="590"/>
      <c r="AL92" s="590"/>
      <c r="AM92" s="590"/>
      <c r="AN92" s="590"/>
      <c r="AO92" s="590"/>
      <c r="AP92" s="590"/>
      <c r="AQ92" s="590"/>
      <c r="AR92" s="590"/>
      <c r="AS92" s="590"/>
      <c r="AT92" s="590"/>
      <c r="AU92" s="590"/>
      <c r="AV92" s="590"/>
      <c r="AW92" s="590"/>
      <c r="AX92" s="590"/>
      <c r="AY92" s="590"/>
      <c r="AZ92" s="590"/>
      <c r="BA92" s="600" t="s">
        <v>113</v>
      </c>
      <c r="BB92" s="582"/>
      <c r="BC92" s="582"/>
      <c r="BD92" s="692">
        <v>0</v>
      </c>
      <c r="BE92" s="618"/>
    </row>
    <row r="93" spans="1:57" ht="31.5" x14ac:dyDescent="0.25">
      <c r="A93" s="1162"/>
      <c r="B93" s="622" t="s">
        <v>63</v>
      </c>
      <c r="C93" s="636"/>
      <c r="D93" s="636"/>
      <c r="E93" s="706" t="s">
        <v>113</v>
      </c>
      <c r="F93" s="602"/>
      <c r="G93" s="602"/>
      <c r="H93" s="602"/>
      <c r="I93" s="602"/>
      <c r="J93" s="602"/>
      <c r="K93" s="602"/>
      <c r="L93" s="602"/>
      <c r="M93" s="613"/>
      <c r="N93" s="590"/>
      <c r="O93" s="590"/>
      <c r="P93" s="590"/>
      <c r="Q93" s="590"/>
      <c r="R93" s="590"/>
      <c r="S93" s="590"/>
      <c r="T93" s="590"/>
      <c r="U93" s="694"/>
      <c r="V93" s="694"/>
      <c r="W93" s="694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0"/>
      <c r="AK93" s="590"/>
      <c r="AL93" s="590"/>
      <c r="AM93" s="590"/>
      <c r="AN93" s="590"/>
      <c r="AO93" s="590"/>
      <c r="AP93" s="590"/>
      <c r="AQ93" s="590"/>
      <c r="AR93" s="590"/>
      <c r="AS93" s="590"/>
      <c r="AT93" s="590"/>
      <c r="AU93" s="590"/>
      <c r="AV93" s="590"/>
      <c r="AW93" s="590"/>
      <c r="AX93" s="590"/>
      <c r="AY93" s="590"/>
      <c r="AZ93" s="590"/>
      <c r="BA93" s="600" t="s">
        <v>113</v>
      </c>
      <c r="BB93" s="582"/>
      <c r="BC93" s="582"/>
      <c r="BD93" s="692">
        <v>0</v>
      </c>
      <c r="BE93" s="618"/>
    </row>
    <row r="94" spans="1:57" x14ac:dyDescent="0.25">
      <c r="A94" s="623" t="s">
        <v>64</v>
      </c>
      <c r="B94" s="624"/>
      <c r="C94" s="603"/>
      <c r="D94" s="602"/>
      <c r="E94" s="602"/>
      <c r="F94" s="602"/>
      <c r="G94" s="602"/>
      <c r="H94" s="602"/>
      <c r="I94" s="602"/>
      <c r="J94" s="602"/>
      <c r="K94" s="602"/>
      <c r="L94" s="602"/>
      <c r="M94" s="613"/>
      <c r="N94" s="700"/>
      <c r="O94" s="700"/>
      <c r="P94" s="700"/>
      <c r="Q94" s="590"/>
      <c r="R94" s="590"/>
      <c r="S94" s="590"/>
      <c r="T94" s="590"/>
      <c r="U94" s="694"/>
      <c r="V94" s="694"/>
      <c r="W94" s="694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0"/>
      <c r="AK94" s="590"/>
      <c r="AL94" s="590"/>
      <c r="AM94" s="590"/>
      <c r="AN94" s="590"/>
      <c r="AO94" s="590"/>
      <c r="AP94" s="590"/>
      <c r="AQ94" s="590"/>
      <c r="AR94" s="590"/>
      <c r="AS94" s="590"/>
      <c r="AT94" s="590"/>
      <c r="AU94" s="590"/>
      <c r="AV94" s="590"/>
      <c r="AW94" s="590"/>
      <c r="AX94" s="590"/>
      <c r="AY94" s="590"/>
      <c r="AZ94" s="590"/>
      <c r="BA94" s="582"/>
      <c r="BB94" s="582"/>
      <c r="BC94" s="582"/>
      <c r="BD94" s="583"/>
      <c r="BE94" s="583"/>
    </row>
    <row r="95" spans="1:57" x14ac:dyDescent="0.25">
      <c r="A95" s="604" t="s">
        <v>65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693"/>
      <c r="N95" s="702"/>
      <c r="O95" s="693"/>
      <c r="P95" s="693"/>
      <c r="Q95" s="693"/>
      <c r="R95" s="693"/>
      <c r="S95" s="693"/>
      <c r="T95" s="693"/>
      <c r="U95" s="703"/>
      <c r="V95" s="703"/>
      <c r="W95" s="703"/>
      <c r="X95" s="693"/>
      <c r="Y95" s="693"/>
      <c r="Z95" s="693"/>
      <c r="AA95" s="693"/>
      <c r="AB95" s="693"/>
      <c r="AC95" s="693"/>
      <c r="AD95" s="693"/>
      <c r="AE95" s="693"/>
      <c r="AF95" s="693"/>
      <c r="AG95" s="693"/>
      <c r="AH95" s="693"/>
      <c r="AI95" s="693"/>
      <c r="AJ95" s="693"/>
      <c r="AK95" s="693"/>
      <c r="AL95" s="693"/>
      <c r="AM95" s="693"/>
      <c r="AN95" s="693"/>
      <c r="AO95" s="693"/>
      <c r="AP95" s="693"/>
      <c r="AQ95" s="693"/>
      <c r="AR95" s="693"/>
      <c r="AS95" s="693"/>
      <c r="AT95" s="693"/>
      <c r="AU95" s="693"/>
      <c r="AV95" s="693"/>
      <c r="AW95" s="693"/>
      <c r="AX95" s="693"/>
      <c r="AY95" s="693"/>
      <c r="AZ95" s="693"/>
      <c r="BA95" s="625"/>
      <c r="BB95" s="625"/>
      <c r="BC95" s="625"/>
      <c r="BD95" s="599"/>
      <c r="BE95" s="599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590"/>
      <c r="O96" s="590"/>
      <c r="P96" s="580"/>
      <c r="Q96" s="580"/>
      <c r="R96" s="590"/>
      <c r="S96" s="590"/>
      <c r="T96" s="590"/>
      <c r="U96" s="590"/>
      <c r="V96" s="590"/>
      <c r="W96" s="694"/>
      <c r="X96" s="694"/>
      <c r="Y96" s="590"/>
      <c r="Z96" s="590"/>
      <c r="AA96" s="590"/>
      <c r="AB96" s="590"/>
      <c r="AC96" s="590"/>
      <c r="AD96" s="590"/>
      <c r="AE96" s="590"/>
      <c r="AF96" s="590"/>
      <c r="AG96" s="590"/>
      <c r="AH96" s="590"/>
      <c r="AI96" s="590"/>
      <c r="AJ96" s="590"/>
      <c r="AK96" s="590"/>
      <c r="AL96" s="590"/>
      <c r="AM96" s="590"/>
      <c r="AN96" s="590"/>
      <c r="AO96" s="590"/>
      <c r="AP96" s="590"/>
      <c r="AQ96" s="590"/>
      <c r="AR96" s="590"/>
      <c r="AS96" s="590"/>
      <c r="AT96" s="590"/>
      <c r="AU96" s="590"/>
      <c r="AV96" s="590"/>
      <c r="AW96" s="590"/>
      <c r="AX96" s="590"/>
      <c r="AY96" s="590"/>
      <c r="AZ96" s="590"/>
      <c r="BA96" s="590"/>
      <c r="BB96" s="582"/>
      <c r="BC96" s="582"/>
      <c r="BD96" s="582"/>
      <c r="BE96" s="582"/>
    </row>
    <row r="97" spans="1:57" ht="63" x14ac:dyDescent="0.25">
      <c r="A97" s="1159"/>
      <c r="B97" s="1159"/>
      <c r="C97" s="1183"/>
      <c r="D97" s="588" t="s">
        <v>30</v>
      </c>
      <c r="E97" s="609" t="s">
        <v>71</v>
      </c>
      <c r="F97" s="609" t="s">
        <v>72</v>
      </c>
      <c r="G97" s="609" t="s">
        <v>73</v>
      </c>
      <c r="H97" s="609" t="s">
        <v>74</v>
      </c>
      <c r="I97" s="707" t="s">
        <v>75</v>
      </c>
      <c r="J97" s="589" t="s">
        <v>76</v>
      </c>
      <c r="K97" s="626" t="s">
        <v>77</v>
      </c>
      <c r="L97" s="626" t="s">
        <v>78</v>
      </c>
      <c r="M97" s="1185"/>
      <c r="N97" s="590"/>
      <c r="O97" s="580"/>
      <c r="P97" s="580"/>
      <c r="Q97" s="590"/>
      <c r="R97" s="590"/>
      <c r="S97" s="590"/>
      <c r="T97" s="590"/>
      <c r="U97" s="590"/>
      <c r="V97" s="694"/>
      <c r="W97" s="694"/>
      <c r="X97" s="694"/>
      <c r="Y97" s="590"/>
      <c r="Z97" s="590"/>
      <c r="AA97" s="590"/>
      <c r="AB97" s="590"/>
      <c r="AC97" s="590"/>
      <c r="AD97" s="590"/>
      <c r="AE97" s="590"/>
      <c r="AF97" s="590"/>
      <c r="AG97" s="590"/>
      <c r="AH97" s="590"/>
      <c r="AI97" s="590"/>
      <c r="AJ97" s="590"/>
      <c r="AK97" s="590"/>
      <c r="AL97" s="590"/>
      <c r="AM97" s="590"/>
      <c r="AN97" s="590"/>
      <c r="AO97" s="590"/>
      <c r="AP97" s="590"/>
      <c r="AQ97" s="590"/>
      <c r="AR97" s="590"/>
      <c r="AS97" s="590"/>
      <c r="AT97" s="590"/>
      <c r="AU97" s="590"/>
      <c r="AV97" s="590"/>
      <c r="AW97" s="590"/>
      <c r="AX97" s="590"/>
      <c r="AY97" s="590"/>
      <c r="AZ97" s="590"/>
      <c r="BA97" s="590"/>
      <c r="BB97" s="582"/>
      <c r="BC97" s="582"/>
      <c r="BD97" s="582"/>
      <c r="BE97" s="583"/>
    </row>
    <row r="98" spans="1:57" ht="31.5" x14ac:dyDescent="0.25">
      <c r="A98" s="1159" t="s">
        <v>79</v>
      </c>
      <c r="B98" s="595" t="s">
        <v>80</v>
      </c>
      <c r="C98" s="664">
        <v>0</v>
      </c>
      <c r="D98" s="675"/>
      <c r="E98" s="676"/>
      <c r="F98" s="676"/>
      <c r="G98" s="676"/>
      <c r="H98" s="676"/>
      <c r="I98" s="668"/>
      <c r="J98" s="669"/>
      <c r="K98" s="672"/>
      <c r="L98" s="672"/>
      <c r="M98" s="672"/>
      <c r="N98" s="706" t="s">
        <v>113</v>
      </c>
      <c r="O98" s="580"/>
      <c r="P98" s="580"/>
      <c r="Q98" s="590"/>
      <c r="R98" s="590"/>
      <c r="S98" s="590"/>
      <c r="T98" s="590"/>
      <c r="U98" s="590"/>
      <c r="V98" s="694"/>
      <c r="W98" s="694"/>
      <c r="X98" s="694"/>
      <c r="Y98" s="590"/>
      <c r="Z98" s="590"/>
      <c r="AA98" s="590"/>
      <c r="AB98" s="590"/>
      <c r="AC98" s="590"/>
      <c r="AD98" s="590"/>
      <c r="AE98" s="590"/>
      <c r="AF98" s="590"/>
      <c r="AG98" s="590"/>
      <c r="AH98" s="590"/>
      <c r="AI98" s="590"/>
      <c r="AJ98" s="590"/>
      <c r="AK98" s="590"/>
      <c r="AL98" s="590"/>
      <c r="AM98" s="590"/>
      <c r="AN98" s="590"/>
      <c r="AO98" s="590"/>
      <c r="AP98" s="590"/>
      <c r="AQ98" s="590"/>
      <c r="AR98" s="590"/>
      <c r="AS98" s="590"/>
      <c r="AT98" s="590"/>
      <c r="AU98" s="590"/>
      <c r="AV98" s="590"/>
      <c r="AW98" s="590"/>
      <c r="AX98" s="590"/>
      <c r="AY98" s="590"/>
      <c r="AZ98" s="590"/>
      <c r="BA98" s="590"/>
      <c r="BB98" s="600" t="s">
        <v>113</v>
      </c>
      <c r="BC98" s="582"/>
      <c r="BD98" s="582"/>
      <c r="BE98" s="692">
        <v>0</v>
      </c>
    </row>
    <row r="99" spans="1:57" ht="31.5" x14ac:dyDescent="0.25">
      <c r="A99" s="1159"/>
      <c r="B99" s="596" t="s">
        <v>81</v>
      </c>
      <c r="C99" s="648">
        <v>0</v>
      </c>
      <c r="D99" s="640"/>
      <c r="E99" s="641"/>
      <c r="F99" s="641"/>
      <c r="G99" s="641"/>
      <c r="H99" s="641"/>
      <c r="I99" s="642"/>
      <c r="J99" s="637"/>
      <c r="K99" s="634"/>
      <c r="L99" s="634"/>
      <c r="M99" s="634"/>
      <c r="N99" s="706" t="s">
        <v>113</v>
      </c>
      <c r="O99" s="580"/>
      <c r="P99" s="580"/>
      <c r="Q99" s="590"/>
      <c r="R99" s="590"/>
      <c r="S99" s="590"/>
      <c r="T99" s="590"/>
      <c r="U99" s="590"/>
      <c r="V99" s="694"/>
      <c r="W99" s="694"/>
      <c r="X99" s="694"/>
      <c r="Y99" s="590"/>
      <c r="Z99" s="590"/>
      <c r="AA99" s="590"/>
      <c r="AB99" s="590"/>
      <c r="AC99" s="590"/>
      <c r="AD99" s="590"/>
      <c r="AE99" s="590"/>
      <c r="AF99" s="590"/>
      <c r="AG99" s="590"/>
      <c r="AH99" s="590"/>
      <c r="AI99" s="590"/>
      <c r="AJ99" s="590"/>
      <c r="AK99" s="590"/>
      <c r="AL99" s="590"/>
      <c r="AM99" s="590"/>
      <c r="AN99" s="590"/>
      <c r="AO99" s="590"/>
      <c r="AP99" s="590"/>
      <c r="AQ99" s="590"/>
      <c r="AR99" s="590"/>
      <c r="AS99" s="590"/>
      <c r="AT99" s="590"/>
      <c r="AU99" s="590"/>
      <c r="AV99" s="590"/>
      <c r="AW99" s="590"/>
      <c r="AX99" s="590"/>
      <c r="AY99" s="590"/>
      <c r="AZ99" s="590"/>
      <c r="BA99" s="590"/>
      <c r="BB99" s="600" t="s">
        <v>113</v>
      </c>
      <c r="BC99" s="582"/>
      <c r="BD99" s="582"/>
      <c r="BE99" s="692">
        <v>0</v>
      </c>
    </row>
    <row r="100" spans="1:57" ht="21" x14ac:dyDescent="0.25">
      <c r="A100" s="1160"/>
      <c r="B100" s="596" t="s">
        <v>82</v>
      </c>
      <c r="C100" s="648">
        <v>0</v>
      </c>
      <c r="D100" s="640"/>
      <c r="E100" s="641"/>
      <c r="F100" s="641"/>
      <c r="G100" s="641"/>
      <c r="H100" s="641"/>
      <c r="I100" s="642"/>
      <c r="J100" s="637"/>
      <c r="K100" s="634"/>
      <c r="L100" s="634"/>
      <c r="M100" s="634"/>
      <c r="N100" s="706" t="s">
        <v>113</v>
      </c>
      <c r="O100" s="580"/>
      <c r="P100" s="580"/>
      <c r="Q100" s="590"/>
      <c r="R100" s="590"/>
      <c r="S100" s="590"/>
      <c r="T100" s="590"/>
      <c r="U100" s="590"/>
      <c r="V100" s="694"/>
      <c r="W100" s="694"/>
      <c r="X100" s="694"/>
      <c r="Y100" s="590"/>
      <c r="Z100" s="590"/>
      <c r="AA100" s="590"/>
      <c r="AB100" s="590"/>
      <c r="AC100" s="590"/>
      <c r="AD100" s="590"/>
      <c r="AE100" s="590"/>
      <c r="AF100" s="590"/>
      <c r="AG100" s="590"/>
      <c r="AH100" s="590"/>
      <c r="AI100" s="590"/>
      <c r="AJ100" s="590"/>
      <c r="AK100" s="590"/>
      <c r="AL100" s="590"/>
      <c r="AM100" s="590"/>
      <c r="AN100" s="590"/>
      <c r="AO100" s="590"/>
      <c r="AP100" s="590"/>
      <c r="AQ100" s="590"/>
      <c r="AR100" s="590"/>
      <c r="AS100" s="590"/>
      <c r="AT100" s="590"/>
      <c r="AU100" s="590"/>
      <c r="AV100" s="590"/>
      <c r="AW100" s="590"/>
      <c r="AX100" s="590"/>
      <c r="AY100" s="590"/>
      <c r="AZ100" s="590"/>
      <c r="BA100" s="590"/>
      <c r="BB100" s="600" t="s">
        <v>113</v>
      </c>
      <c r="BC100" s="582"/>
      <c r="BD100" s="582"/>
      <c r="BE100" s="692">
        <v>0</v>
      </c>
    </row>
    <row r="101" spans="1:57" ht="31.5" x14ac:dyDescent="0.25">
      <c r="A101" s="1160"/>
      <c r="B101" s="597" t="s">
        <v>83</v>
      </c>
      <c r="C101" s="649">
        <v>0</v>
      </c>
      <c r="D101" s="677"/>
      <c r="E101" s="678"/>
      <c r="F101" s="678"/>
      <c r="G101" s="678"/>
      <c r="H101" s="678"/>
      <c r="I101" s="689"/>
      <c r="J101" s="667"/>
      <c r="K101" s="639"/>
      <c r="L101" s="639"/>
      <c r="M101" s="639"/>
      <c r="N101" s="706" t="s">
        <v>113</v>
      </c>
      <c r="O101" s="580"/>
      <c r="P101" s="580"/>
      <c r="Q101" s="590"/>
      <c r="R101" s="590"/>
      <c r="S101" s="590"/>
      <c r="T101" s="590"/>
      <c r="U101" s="590"/>
      <c r="V101" s="694"/>
      <c r="W101" s="694"/>
      <c r="X101" s="694"/>
      <c r="Y101" s="590"/>
      <c r="Z101" s="590"/>
      <c r="AA101" s="590"/>
      <c r="AB101" s="590"/>
      <c r="AC101" s="590"/>
      <c r="AD101" s="590"/>
      <c r="AE101" s="590"/>
      <c r="AF101" s="590"/>
      <c r="AG101" s="590"/>
      <c r="AH101" s="590"/>
      <c r="AI101" s="590"/>
      <c r="AJ101" s="590"/>
      <c r="AK101" s="590"/>
      <c r="AL101" s="590"/>
      <c r="AM101" s="590"/>
      <c r="AN101" s="590"/>
      <c r="AO101" s="590"/>
      <c r="AP101" s="590"/>
      <c r="AQ101" s="590"/>
      <c r="AR101" s="590"/>
      <c r="AS101" s="590"/>
      <c r="AT101" s="590"/>
      <c r="AU101" s="590"/>
      <c r="AV101" s="590"/>
      <c r="AW101" s="590"/>
      <c r="AX101" s="590"/>
      <c r="AY101" s="590"/>
      <c r="AZ101" s="590"/>
      <c r="BA101" s="590"/>
      <c r="BB101" s="600" t="s">
        <v>113</v>
      </c>
      <c r="BC101" s="582"/>
      <c r="BD101" s="582"/>
      <c r="BE101" s="692">
        <v>0</v>
      </c>
    </row>
    <row r="102" spans="1:57" ht="31.5" x14ac:dyDescent="0.25">
      <c r="A102" s="1160" t="s">
        <v>84</v>
      </c>
      <c r="B102" s="595" t="s">
        <v>80</v>
      </c>
      <c r="C102" s="647">
        <v>0</v>
      </c>
      <c r="D102" s="652"/>
      <c r="E102" s="653"/>
      <c r="F102" s="653"/>
      <c r="G102" s="653"/>
      <c r="H102" s="653"/>
      <c r="I102" s="660"/>
      <c r="J102" s="665"/>
      <c r="K102" s="633"/>
      <c r="L102" s="633"/>
      <c r="M102" s="633"/>
      <c r="N102" s="706" t="s">
        <v>113</v>
      </c>
      <c r="O102" s="580"/>
      <c r="P102" s="580"/>
      <c r="Q102" s="590"/>
      <c r="R102" s="590"/>
      <c r="S102" s="590"/>
      <c r="T102" s="590"/>
      <c r="U102" s="590"/>
      <c r="V102" s="694"/>
      <c r="W102" s="694"/>
      <c r="X102" s="694"/>
      <c r="Y102" s="590"/>
      <c r="Z102" s="590"/>
      <c r="AA102" s="590"/>
      <c r="AB102" s="590"/>
      <c r="AC102" s="590"/>
      <c r="AD102" s="590"/>
      <c r="AE102" s="590"/>
      <c r="AF102" s="590"/>
      <c r="AG102" s="590"/>
      <c r="AH102" s="590"/>
      <c r="AI102" s="590"/>
      <c r="AJ102" s="590"/>
      <c r="AK102" s="590"/>
      <c r="AL102" s="590"/>
      <c r="AM102" s="590"/>
      <c r="AN102" s="590"/>
      <c r="AO102" s="590"/>
      <c r="AP102" s="590"/>
      <c r="AQ102" s="590"/>
      <c r="AR102" s="590"/>
      <c r="AS102" s="590"/>
      <c r="AT102" s="590"/>
      <c r="AU102" s="590"/>
      <c r="AV102" s="590"/>
      <c r="AW102" s="590"/>
      <c r="AX102" s="590"/>
      <c r="AY102" s="590"/>
      <c r="AZ102" s="590"/>
      <c r="BA102" s="590"/>
      <c r="BB102" s="600" t="s">
        <v>113</v>
      </c>
      <c r="BC102" s="582"/>
      <c r="BD102" s="582"/>
      <c r="BE102" s="692">
        <v>0</v>
      </c>
    </row>
    <row r="103" spans="1:57" ht="31.5" x14ac:dyDescent="0.25">
      <c r="A103" s="1160"/>
      <c r="B103" s="596" t="s">
        <v>81</v>
      </c>
      <c r="C103" s="684">
        <v>0</v>
      </c>
      <c r="D103" s="679"/>
      <c r="E103" s="680"/>
      <c r="F103" s="680"/>
      <c r="G103" s="680"/>
      <c r="H103" s="680"/>
      <c r="I103" s="670"/>
      <c r="J103" s="671"/>
      <c r="K103" s="673"/>
      <c r="L103" s="673"/>
      <c r="M103" s="673"/>
      <c r="N103" s="706" t="s">
        <v>113</v>
      </c>
      <c r="O103" s="580"/>
      <c r="P103" s="580"/>
      <c r="Q103" s="590"/>
      <c r="R103" s="590"/>
      <c r="S103" s="590"/>
      <c r="T103" s="590"/>
      <c r="U103" s="590"/>
      <c r="V103" s="694"/>
      <c r="W103" s="694"/>
      <c r="X103" s="694"/>
      <c r="Y103" s="590"/>
      <c r="Z103" s="590"/>
      <c r="AA103" s="590"/>
      <c r="AB103" s="590"/>
      <c r="AC103" s="590"/>
      <c r="AD103" s="590"/>
      <c r="AE103" s="590"/>
      <c r="AF103" s="590"/>
      <c r="AG103" s="590"/>
      <c r="AH103" s="590"/>
      <c r="AI103" s="590"/>
      <c r="AJ103" s="590"/>
      <c r="AK103" s="590"/>
      <c r="AL103" s="590"/>
      <c r="AM103" s="590"/>
      <c r="AN103" s="590"/>
      <c r="AO103" s="590"/>
      <c r="AP103" s="590"/>
      <c r="AQ103" s="590"/>
      <c r="AR103" s="590"/>
      <c r="AS103" s="590"/>
      <c r="AT103" s="590"/>
      <c r="AU103" s="590"/>
      <c r="AV103" s="590"/>
      <c r="AW103" s="590"/>
      <c r="AX103" s="590"/>
      <c r="AY103" s="590"/>
      <c r="AZ103" s="590"/>
      <c r="BA103" s="590"/>
      <c r="BB103" s="600" t="s">
        <v>113</v>
      </c>
      <c r="BC103" s="582"/>
      <c r="BD103" s="582"/>
      <c r="BE103" s="692">
        <v>0</v>
      </c>
    </row>
    <row r="104" spans="1:57" ht="21" x14ac:dyDescent="0.25">
      <c r="A104" s="1160"/>
      <c r="B104" s="596" t="s">
        <v>82</v>
      </c>
      <c r="C104" s="648">
        <v>0</v>
      </c>
      <c r="D104" s="640"/>
      <c r="E104" s="641"/>
      <c r="F104" s="641"/>
      <c r="G104" s="641"/>
      <c r="H104" s="641"/>
      <c r="I104" s="642"/>
      <c r="J104" s="637"/>
      <c r="K104" s="634"/>
      <c r="L104" s="634"/>
      <c r="M104" s="634"/>
      <c r="N104" s="706" t="s">
        <v>113</v>
      </c>
      <c r="O104" s="580"/>
      <c r="P104" s="580"/>
      <c r="Q104" s="590"/>
      <c r="R104" s="590"/>
      <c r="S104" s="590"/>
      <c r="T104" s="590"/>
      <c r="U104" s="590"/>
      <c r="V104" s="694"/>
      <c r="W104" s="694"/>
      <c r="X104" s="694"/>
      <c r="Y104" s="590"/>
      <c r="Z104" s="590"/>
      <c r="AA104" s="590"/>
      <c r="AB104" s="590"/>
      <c r="AC104" s="590"/>
      <c r="AD104" s="590"/>
      <c r="AE104" s="590"/>
      <c r="AF104" s="590"/>
      <c r="AG104" s="590"/>
      <c r="AH104" s="590"/>
      <c r="AI104" s="590"/>
      <c r="AJ104" s="590"/>
      <c r="AK104" s="590"/>
      <c r="AL104" s="590"/>
      <c r="AM104" s="590"/>
      <c r="AN104" s="590"/>
      <c r="AO104" s="590"/>
      <c r="AP104" s="590"/>
      <c r="AQ104" s="590"/>
      <c r="AR104" s="590"/>
      <c r="AS104" s="590"/>
      <c r="AT104" s="590"/>
      <c r="AU104" s="590"/>
      <c r="AV104" s="590"/>
      <c r="AW104" s="590"/>
      <c r="AX104" s="590"/>
      <c r="AY104" s="590"/>
      <c r="AZ104" s="590"/>
      <c r="BA104" s="590"/>
      <c r="BB104" s="600" t="s">
        <v>113</v>
      </c>
      <c r="BC104" s="582"/>
      <c r="BD104" s="582"/>
      <c r="BE104" s="692">
        <v>0</v>
      </c>
    </row>
    <row r="105" spans="1:57" ht="31.5" x14ac:dyDescent="0.25">
      <c r="A105" s="1160"/>
      <c r="B105" s="597" t="s">
        <v>83</v>
      </c>
      <c r="C105" s="649">
        <v>0</v>
      </c>
      <c r="D105" s="643"/>
      <c r="E105" s="644"/>
      <c r="F105" s="644"/>
      <c r="G105" s="644"/>
      <c r="H105" s="644"/>
      <c r="I105" s="645"/>
      <c r="J105" s="646"/>
      <c r="K105" s="636"/>
      <c r="L105" s="636"/>
      <c r="M105" s="636"/>
      <c r="N105" s="706" t="s">
        <v>113</v>
      </c>
      <c r="O105" s="580"/>
      <c r="P105" s="580"/>
      <c r="Q105" s="590"/>
      <c r="R105" s="590"/>
      <c r="S105" s="590"/>
      <c r="T105" s="590"/>
      <c r="U105" s="590"/>
      <c r="V105" s="694"/>
      <c r="W105" s="694"/>
      <c r="X105" s="694"/>
      <c r="Y105" s="590"/>
      <c r="Z105" s="590"/>
      <c r="AA105" s="590"/>
      <c r="AB105" s="590"/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590"/>
      <c r="AN105" s="590"/>
      <c r="AO105" s="590"/>
      <c r="AP105" s="590"/>
      <c r="AQ105" s="590"/>
      <c r="AR105" s="590"/>
      <c r="AS105" s="590"/>
      <c r="AT105" s="590"/>
      <c r="AU105" s="590"/>
      <c r="AV105" s="590"/>
      <c r="AW105" s="590"/>
      <c r="AX105" s="590"/>
      <c r="AY105" s="590"/>
      <c r="AZ105" s="590"/>
      <c r="BA105" s="590"/>
      <c r="BB105" s="600" t="s">
        <v>113</v>
      </c>
      <c r="BC105" s="582"/>
      <c r="BD105" s="582"/>
      <c r="BE105" s="692">
        <v>0</v>
      </c>
    </row>
    <row r="106" spans="1:57" ht="31.5" x14ac:dyDescent="0.25">
      <c r="A106" s="1160" t="s">
        <v>85</v>
      </c>
      <c r="B106" s="595" t="s">
        <v>80</v>
      </c>
      <c r="C106" s="647">
        <v>0</v>
      </c>
      <c r="D106" s="652"/>
      <c r="E106" s="653"/>
      <c r="F106" s="653"/>
      <c r="G106" s="653"/>
      <c r="H106" s="653"/>
      <c r="I106" s="660"/>
      <c r="J106" s="665"/>
      <c r="K106" s="633"/>
      <c r="L106" s="633"/>
      <c r="M106" s="633"/>
      <c r="N106" s="706" t="s">
        <v>113</v>
      </c>
      <c r="O106" s="580"/>
      <c r="P106" s="580"/>
      <c r="Q106" s="590"/>
      <c r="R106" s="590"/>
      <c r="S106" s="590"/>
      <c r="T106" s="590"/>
      <c r="U106" s="590"/>
      <c r="V106" s="694"/>
      <c r="W106" s="694"/>
      <c r="X106" s="694"/>
      <c r="Y106" s="590"/>
      <c r="Z106" s="590"/>
      <c r="AA106" s="590"/>
      <c r="AB106" s="590"/>
      <c r="AC106" s="590"/>
      <c r="AD106" s="590"/>
      <c r="AE106" s="590"/>
      <c r="AF106" s="590"/>
      <c r="AG106" s="590"/>
      <c r="AH106" s="590"/>
      <c r="AI106" s="590"/>
      <c r="AJ106" s="590"/>
      <c r="AK106" s="590"/>
      <c r="AL106" s="590"/>
      <c r="AM106" s="590"/>
      <c r="AN106" s="590"/>
      <c r="AO106" s="590"/>
      <c r="AP106" s="590"/>
      <c r="AQ106" s="590"/>
      <c r="AR106" s="590"/>
      <c r="AS106" s="590"/>
      <c r="AT106" s="590"/>
      <c r="AU106" s="590"/>
      <c r="AV106" s="590"/>
      <c r="AW106" s="590"/>
      <c r="AX106" s="590"/>
      <c r="AY106" s="590"/>
      <c r="AZ106" s="590"/>
      <c r="BA106" s="590"/>
      <c r="BB106" s="600" t="s">
        <v>113</v>
      </c>
      <c r="BC106" s="582"/>
      <c r="BD106" s="582"/>
      <c r="BE106" s="692">
        <v>0</v>
      </c>
    </row>
    <row r="107" spans="1:57" ht="31.5" x14ac:dyDescent="0.25">
      <c r="A107" s="1160"/>
      <c r="B107" s="596" t="s">
        <v>81</v>
      </c>
      <c r="C107" s="684">
        <v>0</v>
      </c>
      <c r="D107" s="679"/>
      <c r="E107" s="680"/>
      <c r="F107" s="680"/>
      <c r="G107" s="680"/>
      <c r="H107" s="680"/>
      <c r="I107" s="670"/>
      <c r="J107" s="671"/>
      <c r="K107" s="673"/>
      <c r="L107" s="673"/>
      <c r="M107" s="673"/>
      <c r="N107" s="706" t="s">
        <v>113</v>
      </c>
      <c r="O107" s="580"/>
      <c r="P107" s="580"/>
      <c r="Q107" s="590"/>
      <c r="R107" s="590"/>
      <c r="S107" s="590"/>
      <c r="T107" s="590"/>
      <c r="U107" s="590"/>
      <c r="V107" s="694"/>
      <c r="W107" s="694"/>
      <c r="X107" s="694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90"/>
      <c r="AK107" s="590"/>
      <c r="AL107" s="590"/>
      <c r="AM107" s="590"/>
      <c r="AN107" s="590"/>
      <c r="AO107" s="590"/>
      <c r="AP107" s="590"/>
      <c r="AQ107" s="590"/>
      <c r="AR107" s="590"/>
      <c r="AS107" s="590"/>
      <c r="AT107" s="590"/>
      <c r="AU107" s="590"/>
      <c r="AV107" s="590"/>
      <c r="AW107" s="590"/>
      <c r="AX107" s="590"/>
      <c r="AY107" s="590"/>
      <c r="AZ107" s="590"/>
      <c r="BA107" s="590"/>
      <c r="BB107" s="600" t="s">
        <v>113</v>
      </c>
      <c r="BC107" s="582"/>
      <c r="BD107" s="582"/>
      <c r="BE107" s="692">
        <v>0</v>
      </c>
    </row>
    <row r="108" spans="1:57" ht="21" x14ac:dyDescent="0.25">
      <c r="A108" s="1160"/>
      <c r="B108" s="596" t="s">
        <v>82</v>
      </c>
      <c r="C108" s="648">
        <v>0</v>
      </c>
      <c r="D108" s="640"/>
      <c r="E108" s="641"/>
      <c r="F108" s="641"/>
      <c r="G108" s="641"/>
      <c r="H108" s="641"/>
      <c r="I108" s="642"/>
      <c r="J108" s="637"/>
      <c r="K108" s="634"/>
      <c r="L108" s="634"/>
      <c r="M108" s="634"/>
      <c r="N108" s="706" t="s">
        <v>113</v>
      </c>
      <c r="O108" s="580"/>
      <c r="P108" s="580"/>
      <c r="Q108" s="590"/>
      <c r="R108" s="590"/>
      <c r="S108" s="590"/>
      <c r="T108" s="590"/>
      <c r="U108" s="590"/>
      <c r="V108" s="694"/>
      <c r="W108" s="694"/>
      <c r="X108" s="694"/>
      <c r="Y108" s="590"/>
      <c r="Z108" s="590"/>
      <c r="AA108" s="590"/>
      <c r="AB108" s="590"/>
      <c r="AC108" s="590"/>
      <c r="AD108" s="590"/>
      <c r="AE108" s="590"/>
      <c r="AF108" s="590"/>
      <c r="AG108" s="590"/>
      <c r="AH108" s="590"/>
      <c r="AI108" s="590"/>
      <c r="AJ108" s="590"/>
      <c r="AK108" s="590"/>
      <c r="AL108" s="590"/>
      <c r="AM108" s="590"/>
      <c r="AN108" s="590"/>
      <c r="AO108" s="590"/>
      <c r="AP108" s="590"/>
      <c r="AQ108" s="590"/>
      <c r="AR108" s="590"/>
      <c r="AS108" s="590"/>
      <c r="AT108" s="590"/>
      <c r="AU108" s="590"/>
      <c r="AV108" s="590"/>
      <c r="AW108" s="590"/>
      <c r="AX108" s="590"/>
      <c r="AY108" s="590"/>
      <c r="AZ108" s="590"/>
      <c r="BA108" s="590"/>
      <c r="BB108" s="600" t="s">
        <v>113</v>
      </c>
      <c r="BC108" s="582"/>
      <c r="BD108" s="582"/>
      <c r="BE108" s="692">
        <v>0</v>
      </c>
    </row>
    <row r="109" spans="1:57" ht="31.5" x14ac:dyDescent="0.25">
      <c r="A109" s="1160"/>
      <c r="B109" s="597" t="s">
        <v>83</v>
      </c>
      <c r="C109" s="649">
        <v>0</v>
      </c>
      <c r="D109" s="643"/>
      <c r="E109" s="644"/>
      <c r="F109" s="644"/>
      <c r="G109" s="644"/>
      <c r="H109" s="644"/>
      <c r="I109" s="645"/>
      <c r="J109" s="646"/>
      <c r="K109" s="636"/>
      <c r="L109" s="636"/>
      <c r="M109" s="636"/>
      <c r="N109" s="706" t="s">
        <v>113</v>
      </c>
      <c r="O109" s="580"/>
      <c r="P109" s="580"/>
      <c r="Q109" s="590"/>
      <c r="R109" s="590"/>
      <c r="S109" s="590"/>
      <c r="T109" s="590"/>
      <c r="U109" s="590"/>
      <c r="V109" s="694"/>
      <c r="W109" s="694"/>
      <c r="X109" s="694"/>
      <c r="Y109" s="590"/>
      <c r="Z109" s="590"/>
      <c r="AA109" s="590"/>
      <c r="AB109" s="590"/>
      <c r="AC109" s="590"/>
      <c r="AD109" s="590"/>
      <c r="AE109" s="590"/>
      <c r="AF109" s="590"/>
      <c r="AG109" s="590"/>
      <c r="AH109" s="590"/>
      <c r="AI109" s="590"/>
      <c r="AJ109" s="590"/>
      <c r="AK109" s="590"/>
      <c r="AL109" s="590"/>
      <c r="AM109" s="590"/>
      <c r="AN109" s="590"/>
      <c r="AO109" s="590"/>
      <c r="AP109" s="590"/>
      <c r="AQ109" s="590"/>
      <c r="AR109" s="590"/>
      <c r="AS109" s="590"/>
      <c r="AT109" s="590"/>
      <c r="AU109" s="590"/>
      <c r="AV109" s="590"/>
      <c r="AW109" s="590"/>
      <c r="AX109" s="590"/>
      <c r="AY109" s="590"/>
      <c r="AZ109" s="590"/>
      <c r="BA109" s="590"/>
      <c r="BB109" s="600" t="s">
        <v>113</v>
      </c>
      <c r="BC109" s="582"/>
      <c r="BD109" s="582"/>
      <c r="BE109" s="692">
        <v>0</v>
      </c>
    </row>
    <row r="110" spans="1:57" ht="31.5" x14ac:dyDescent="0.25">
      <c r="A110" s="1160" t="s">
        <v>86</v>
      </c>
      <c r="B110" s="595" t="s">
        <v>80</v>
      </c>
      <c r="C110" s="647">
        <v>0</v>
      </c>
      <c r="D110" s="652"/>
      <c r="E110" s="653"/>
      <c r="F110" s="653"/>
      <c r="G110" s="653"/>
      <c r="H110" s="653"/>
      <c r="I110" s="660"/>
      <c r="J110" s="665"/>
      <c r="K110" s="633"/>
      <c r="L110" s="633"/>
      <c r="M110" s="633"/>
      <c r="N110" s="706" t="s">
        <v>113</v>
      </c>
      <c r="O110" s="580"/>
      <c r="P110" s="580"/>
      <c r="Q110" s="590"/>
      <c r="R110" s="590"/>
      <c r="S110" s="590"/>
      <c r="T110" s="590"/>
      <c r="U110" s="590"/>
      <c r="V110" s="694"/>
      <c r="W110" s="694"/>
      <c r="X110" s="694"/>
      <c r="Y110" s="590"/>
      <c r="Z110" s="590"/>
      <c r="AA110" s="590"/>
      <c r="AB110" s="590"/>
      <c r="AC110" s="590"/>
      <c r="AD110" s="590"/>
      <c r="AE110" s="590"/>
      <c r="AF110" s="590"/>
      <c r="AG110" s="590"/>
      <c r="AH110" s="590"/>
      <c r="AI110" s="590"/>
      <c r="AJ110" s="590"/>
      <c r="AK110" s="590"/>
      <c r="AL110" s="590"/>
      <c r="AM110" s="590"/>
      <c r="AN110" s="590"/>
      <c r="AO110" s="590"/>
      <c r="AP110" s="590"/>
      <c r="AQ110" s="590"/>
      <c r="AR110" s="590"/>
      <c r="AS110" s="590"/>
      <c r="AT110" s="590"/>
      <c r="AU110" s="590"/>
      <c r="AV110" s="590"/>
      <c r="AW110" s="590"/>
      <c r="AX110" s="590"/>
      <c r="AY110" s="590"/>
      <c r="AZ110" s="590"/>
      <c r="BA110" s="590"/>
      <c r="BB110" s="600" t="s">
        <v>113</v>
      </c>
      <c r="BC110" s="582"/>
      <c r="BD110" s="582"/>
      <c r="BE110" s="692">
        <v>0</v>
      </c>
    </row>
    <row r="111" spans="1:57" ht="31.5" x14ac:dyDescent="0.25">
      <c r="A111" s="1160"/>
      <c r="B111" s="596" t="s">
        <v>81</v>
      </c>
      <c r="C111" s="684">
        <v>0</v>
      </c>
      <c r="D111" s="679"/>
      <c r="E111" s="680"/>
      <c r="F111" s="680"/>
      <c r="G111" s="680"/>
      <c r="H111" s="680"/>
      <c r="I111" s="670"/>
      <c r="J111" s="671"/>
      <c r="K111" s="673"/>
      <c r="L111" s="673"/>
      <c r="M111" s="673"/>
      <c r="N111" s="706" t="s">
        <v>113</v>
      </c>
      <c r="O111" s="580"/>
      <c r="P111" s="580"/>
      <c r="Q111" s="590"/>
      <c r="R111" s="590"/>
      <c r="S111" s="590"/>
      <c r="T111" s="590"/>
      <c r="U111" s="590"/>
      <c r="V111" s="694"/>
      <c r="W111" s="694"/>
      <c r="X111" s="694"/>
      <c r="Y111" s="590"/>
      <c r="Z111" s="590"/>
      <c r="AA111" s="590"/>
      <c r="AB111" s="590"/>
      <c r="AC111" s="590"/>
      <c r="AD111" s="590"/>
      <c r="AE111" s="590"/>
      <c r="AF111" s="590"/>
      <c r="AG111" s="590"/>
      <c r="AH111" s="590"/>
      <c r="AI111" s="590"/>
      <c r="AJ111" s="590"/>
      <c r="AK111" s="590"/>
      <c r="AL111" s="590"/>
      <c r="AM111" s="590"/>
      <c r="AN111" s="590"/>
      <c r="AO111" s="590"/>
      <c r="AP111" s="590"/>
      <c r="AQ111" s="590"/>
      <c r="AR111" s="590"/>
      <c r="AS111" s="590"/>
      <c r="AT111" s="590"/>
      <c r="AU111" s="590"/>
      <c r="AV111" s="590"/>
      <c r="AW111" s="590"/>
      <c r="AX111" s="590"/>
      <c r="AY111" s="590"/>
      <c r="AZ111" s="590"/>
      <c r="BA111" s="590"/>
      <c r="BB111" s="600" t="s">
        <v>113</v>
      </c>
      <c r="BC111" s="582"/>
      <c r="BD111" s="582"/>
      <c r="BE111" s="692">
        <v>0</v>
      </c>
    </row>
    <row r="112" spans="1:57" ht="21" x14ac:dyDescent="0.25">
      <c r="A112" s="1160"/>
      <c r="B112" s="596" t="s">
        <v>82</v>
      </c>
      <c r="C112" s="648">
        <v>0</v>
      </c>
      <c r="D112" s="640"/>
      <c r="E112" s="641"/>
      <c r="F112" s="641"/>
      <c r="G112" s="641"/>
      <c r="H112" s="641"/>
      <c r="I112" s="642"/>
      <c r="J112" s="637"/>
      <c r="K112" s="634"/>
      <c r="L112" s="634"/>
      <c r="M112" s="634"/>
      <c r="N112" s="706" t="s">
        <v>113</v>
      </c>
      <c r="O112" s="580"/>
      <c r="P112" s="580"/>
      <c r="Q112" s="590"/>
      <c r="R112" s="590"/>
      <c r="S112" s="590"/>
      <c r="T112" s="590"/>
      <c r="U112" s="590"/>
      <c r="V112" s="694"/>
      <c r="W112" s="694"/>
      <c r="X112" s="694"/>
      <c r="Y112" s="590"/>
      <c r="Z112" s="590"/>
      <c r="AA112" s="590"/>
      <c r="AB112" s="590"/>
      <c r="AC112" s="590"/>
      <c r="AD112" s="590"/>
      <c r="AE112" s="590"/>
      <c r="AF112" s="590"/>
      <c r="AG112" s="590"/>
      <c r="AH112" s="590"/>
      <c r="AI112" s="590"/>
      <c r="AJ112" s="590"/>
      <c r="AK112" s="590"/>
      <c r="AL112" s="590"/>
      <c r="AM112" s="590"/>
      <c r="AN112" s="590"/>
      <c r="AO112" s="590"/>
      <c r="AP112" s="590"/>
      <c r="AQ112" s="590"/>
      <c r="AR112" s="590"/>
      <c r="AS112" s="590"/>
      <c r="AT112" s="590"/>
      <c r="AU112" s="590"/>
      <c r="AV112" s="590"/>
      <c r="AW112" s="590"/>
      <c r="AX112" s="590"/>
      <c r="AY112" s="590"/>
      <c r="AZ112" s="590"/>
      <c r="BA112" s="590"/>
      <c r="BB112" s="600" t="s">
        <v>113</v>
      </c>
      <c r="BC112" s="582"/>
      <c r="BD112" s="582"/>
      <c r="BE112" s="692">
        <v>0</v>
      </c>
    </row>
    <row r="113" spans="1:57" ht="31.5" x14ac:dyDescent="0.25">
      <c r="A113" s="1160"/>
      <c r="B113" s="597" t="s">
        <v>83</v>
      </c>
      <c r="C113" s="649">
        <v>0</v>
      </c>
      <c r="D113" s="643"/>
      <c r="E113" s="644"/>
      <c r="F113" s="644"/>
      <c r="G113" s="644"/>
      <c r="H113" s="644"/>
      <c r="I113" s="645"/>
      <c r="J113" s="646"/>
      <c r="K113" s="636"/>
      <c r="L113" s="636"/>
      <c r="M113" s="636"/>
      <c r="N113" s="706" t="s">
        <v>113</v>
      </c>
      <c r="O113" s="580"/>
      <c r="P113" s="580"/>
      <c r="Q113" s="590"/>
      <c r="R113" s="590"/>
      <c r="S113" s="590"/>
      <c r="T113" s="590"/>
      <c r="U113" s="590"/>
      <c r="V113" s="694"/>
      <c r="W113" s="694"/>
      <c r="X113" s="694"/>
      <c r="Y113" s="590"/>
      <c r="Z113" s="590"/>
      <c r="AA113" s="590"/>
      <c r="AB113" s="590"/>
      <c r="AC113" s="590"/>
      <c r="AD113" s="590"/>
      <c r="AE113" s="590"/>
      <c r="AF113" s="590"/>
      <c r="AG113" s="590"/>
      <c r="AH113" s="590"/>
      <c r="AI113" s="590"/>
      <c r="AJ113" s="590"/>
      <c r="AK113" s="590"/>
      <c r="AL113" s="590"/>
      <c r="AM113" s="590"/>
      <c r="AN113" s="590"/>
      <c r="AO113" s="590"/>
      <c r="AP113" s="590"/>
      <c r="AQ113" s="590"/>
      <c r="AR113" s="590"/>
      <c r="AS113" s="590"/>
      <c r="AT113" s="590"/>
      <c r="AU113" s="590"/>
      <c r="AV113" s="590"/>
      <c r="AW113" s="590"/>
      <c r="AX113" s="590"/>
      <c r="AY113" s="590"/>
      <c r="AZ113" s="590"/>
      <c r="BA113" s="590"/>
      <c r="BB113" s="600" t="s">
        <v>113</v>
      </c>
      <c r="BC113" s="582"/>
      <c r="BD113" s="582"/>
      <c r="BE113" s="692">
        <v>0</v>
      </c>
    </row>
    <row r="114" spans="1:57" x14ac:dyDescent="0.25">
      <c r="A114" s="604" t="s">
        <v>87</v>
      </c>
      <c r="B114" s="583"/>
      <c r="C114" s="583"/>
      <c r="D114" s="583"/>
      <c r="E114" s="583"/>
      <c r="F114" s="583"/>
      <c r="G114" s="583"/>
      <c r="H114" s="583"/>
      <c r="I114" s="583"/>
      <c r="J114" s="583"/>
      <c r="K114" s="583"/>
      <c r="L114" s="583"/>
      <c r="M114" s="590"/>
      <c r="N114" s="704"/>
      <c r="O114" s="590"/>
      <c r="P114" s="590"/>
      <c r="Q114" s="590"/>
      <c r="R114" s="590"/>
      <c r="S114" s="590"/>
      <c r="T114" s="590"/>
      <c r="U114" s="694"/>
      <c r="V114" s="694"/>
      <c r="W114" s="694"/>
      <c r="X114" s="590"/>
      <c r="Y114" s="590"/>
      <c r="Z114" s="590"/>
      <c r="AA114" s="590"/>
      <c r="AB114" s="590"/>
      <c r="AC114" s="590"/>
      <c r="AD114" s="590"/>
      <c r="AE114" s="590"/>
      <c r="AF114" s="590"/>
      <c r="AG114" s="590"/>
      <c r="AH114" s="590"/>
      <c r="AI114" s="590"/>
      <c r="AJ114" s="590"/>
      <c r="AK114" s="590"/>
      <c r="AL114" s="590"/>
      <c r="AM114" s="590"/>
      <c r="AN114" s="590"/>
      <c r="AO114" s="590"/>
      <c r="AP114" s="590"/>
      <c r="AQ114" s="590"/>
      <c r="AR114" s="590"/>
      <c r="AS114" s="590"/>
      <c r="AT114" s="590"/>
      <c r="AU114" s="590"/>
      <c r="AV114" s="590"/>
      <c r="AW114" s="590"/>
      <c r="AX114" s="590"/>
      <c r="AY114" s="590"/>
      <c r="AZ114" s="590"/>
      <c r="BA114" s="582"/>
      <c r="BB114" s="582"/>
      <c r="BC114" s="582"/>
      <c r="BD114" s="583"/>
      <c r="BE114" s="583"/>
    </row>
    <row r="115" spans="1:57" ht="52.5" x14ac:dyDescent="0.25">
      <c r="A115" s="611" t="s">
        <v>88</v>
      </c>
      <c r="B115" s="628" t="s">
        <v>89</v>
      </c>
      <c r="C115" s="628" t="s">
        <v>90</v>
      </c>
      <c r="D115" s="628" t="s">
        <v>91</v>
      </c>
      <c r="E115" s="628" t="s">
        <v>92</v>
      </c>
      <c r="F115" s="628" t="s">
        <v>93</v>
      </c>
      <c r="G115" s="628" t="s">
        <v>94</v>
      </c>
      <c r="H115" s="628" t="s">
        <v>95</v>
      </c>
      <c r="I115" s="627"/>
      <c r="J115" s="629"/>
      <c r="K115" s="630"/>
      <c r="L115" s="630"/>
      <c r="M115" s="705"/>
      <c r="N115" s="705"/>
      <c r="O115" s="704"/>
      <c r="P115" s="704"/>
      <c r="Q115" s="590"/>
      <c r="R115" s="590"/>
      <c r="S115" s="590"/>
      <c r="T115" s="590"/>
      <c r="U115" s="694"/>
      <c r="V115" s="694"/>
      <c r="W115" s="694"/>
      <c r="X115" s="590"/>
      <c r="Y115" s="590"/>
      <c r="Z115" s="590"/>
      <c r="AA115" s="590"/>
      <c r="AB115" s="590"/>
      <c r="AC115" s="590"/>
      <c r="AD115" s="590"/>
      <c r="AE115" s="590"/>
      <c r="AF115" s="590"/>
      <c r="AG115" s="590"/>
      <c r="AH115" s="590"/>
      <c r="AI115" s="590"/>
      <c r="AJ115" s="590"/>
      <c r="AK115" s="590"/>
      <c r="AL115" s="590"/>
      <c r="AM115" s="590"/>
      <c r="AN115" s="590"/>
      <c r="AO115" s="590"/>
      <c r="AP115" s="590"/>
      <c r="AQ115" s="590"/>
      <c r="AR115" s="590"/>
      <c r="AS115" s="590"/>
      <c r="AT115" s="590"/>
      <c r="AU115" s="590"/>
      <c r="AV115" s="590"/>
      <c r="AW115" s="590"/>
      <c r="AX115" s="590"/>
      <c r="AY115" s="590"/>
      <c r="AZ115" s="590"/>
      <c r="BA115" s="582"/>
      <c r="BB115" s="582"/>
      <c r="BC115" s="582"/>
      <c r="BD115" s="583"/>
      <c r="BE115" s="618"/>
    </row>
    <row r="116" spans="1:57" ht="31.5" x14ac:dyDescent="0.25">
      <c r="A116" s="595" t="s">
        <v>96</v>
      </c>
      <c r="B116" s="647">
        <v>0</v>
      </c>
      <c r="C116" s="633"/>
      <c r="D116" s="683"/>
      <c r="E116" s="683"/>
      <c r="F116" s="683"/>
      <c r="G116" s="683"/>
      <c r="H116" s="683"/>
      <c r="I116" s="706" t="s">
        <v>113</v>
      </c>
      <c r="J116" s="583"/>
      <c r="K116" s="579"/>
      <c r="L116" s="579"/>
      <c r="M116" s="580"/>
      <c r="N116" s="580"/>
      <c r="O116" s="590"/>
      <c r="P116" s="590"/>
      <c r="Q116" s="590"/>
      <c r="R116" s="590"/>
      <c r="S116" s="590"/>
      <c r="T116" s="590"/>
      <c r="U116" s="694"/>
      <c r="V116" s="694"/>
      <c r="W116" s="694"/>
      <c r="X116" s="590"/>
      <c r="Y116" s="590"/>
      <c r="Z116" s="590"/>
      <c r="AA116" s="590"/>
      <c r="AB116" s="590"/>
      <c r="AC116" s="590"/>
      <c r="AD116" s="590"/>
      <c r="AE116" s="590"/>
      <c r="AF116" s="590"/>
      <c r="AG116" s="590"/>
      <c r="AH116" s="590"/>
      <c r="AI116" s="590"/>
      <c r="AJ116" s="590"/>
      <c r="AK116" s="590"/>
      <c r="AL116" s="590"/>
      <c r="AM116" s="590"/>
      <c r="AN116" s="590"/>
      <c r="AO116" s="590"/>
      <c r="AP116" s="590"/>
      <c r="AQ116" s="590"/>
      <c r="AR116" s="590"/>
      <c r="AS116" s="590"/>
      <c r="AT116" s="590"/>
      <c r="AU116" s="590"/>
      <c r="AV116" s="590"/>
      <c r="AW116" s="590"/>
      <c r="AX116" s="590"/>
      <c r="AY116" s="590"/>
      <c r="AZ116" s="590"/>
      <c r="BA116" s="600" t="s">
        <v>113</v>
      </c>
      <c r="BB116" s="582"/>
      <c r="BC116" s="582"/>
      <c r="BD116" s="692">
        <v>0</v>
      </c>
      <c r="BE116" s="618"/>
    </row>
    <row r="117" spans="1:57" ht="31.5" x14ac:dyDescent="0.25">
      <c r="A117" s="596" t="s">
        <v>81</v>
      </c>
      <c r="B117" s="684">
        <v>0</v>
      </c>
      <c r="C117" s="673"/>
      <c r="D117" s="673"/>
      <c r="E117" s="673"/>
      <c r="F117" s="673"/>
      <c r="G117" s="673"/>
      <c r="H117" s="673"/>
      <c r="I117" s="706" t="s">
        <v>113</v>
      </c>
      <c r="J117" s="583"/>
      <c r="K117" s="579"/>
      <c r="L117" s="579"/>
      <c r="M117" s="580"/>
      <c r="N117" s="580"/>
      <c r="O117" s="590"/>
      <c r="P117" s="590"/>
      <c r="Q117" s="590"/>
      <c r="R117" s="590"/>
      <c r="S117" s="590"/>
      <c r="T117" s="590"/>
      <c r="U117" s="694"/>
      <c r="V117" s="694"/>
      <c r="W117" s="694"/>
      <c r="X117" s="590"/>
      <c r="Y117" s="590"/>
      <c r="Z117" s="590"/>
      <c r="AA117" s="590"/>
      <c r="AB117" s="590"/>
      <c r="AC117" s="590"/>
      <c r="AD117" s="590"/>
      <c r="AE117" s="590"/>
      <c r="AF117" s="590"/>
      <c r="AG117" s="590"/>
      <c r="AH117" s="590"/>
      <c r="AI117" s="590"/>
      <c r="AJ117" s="590"/>
      <c r="AK117" s="590"/>
      <c r="AL117" s="590"/>
      <c r="AM117" s="590"/>
      <c r="AN117" s="590"/>
      <c r="AO117" s="590"/>
      <c r="AP117" s="590"/>
      <c r="AQ117" s="590"/>
      <c r="AR117" s="590"/>
      <c r="AS117" s="590"/>
      <c r="AT117" s="590"/>
      <c r="AU117" s="590"/>
      <c r="AV117" s="590"/>
      <c r="AW117" s="590"/>
      <c r="AX117" s="590"/>
      <c r="AY117" s="590"/>
      <c r="AZ117" s="590"/>
      <c r="BA117" s="600" t="s">
        <v>113</v>
      </c>
      <c r="BB117" s="582"/>
      <c r="BC117" s="582"/>
      <c r="BD117" s="692">
        <v>0</v>
      </c>
      <c r="BE117" s="618"/>
    </row>
    <row r="118" spans="1:57" ht="21" x14ac:dyDescent="0.25">
      <c r="A118" s="596" t="s">
        <v>82</v>
      </c>
      <c r="B118" s="648">
        <v>0</v>
      </c>
      <c r="C118" s="634"/>
      <c r="D118" s="634"/>
      <c r="E118" s="634"/>
      <c r="F118" s="634"/>
      <c r="G118" s="634"/>
      <c r="H118" s="634"/>
      <c r="I118" s="706" t="s">
        <v>113</v>
      </c>
      <c r="J118" s="583"/>
      <c r="K118" s="579"/>
      <c r="L118" s="579"/>
      <c r="M118" s="580"/>
      <c r="N118" s="580"/>
      <c r="O118" s="590"/>
      <c r="P118" s="590"/>
      <c r="Q118" s="590"/>
      <c r="R118" s="590"/>
      <c r="S118" s="590"/>
      <c r="T118" s="590"/>
      <c r="U118" s="694"/>
      <c r="V118" s="694"/>
      <c r="W118" s="694"/>
      <c r="X118" s="590"/>
      <c r="Y118" s="590"/>
      <c r="Z118" s="590"/>
      <c r="AA118" s="590"/>
      <c r="AB118" s="590"/>
      <c r="AC118" s="590"/>
      <c r="AD118" s="590"/>
      <c r="AE118" s="590"/>
      <c r="AF118" s="590"/>
      <c r="AG118" s="590"/>
      <c r="AH118" s="590"/>
      <c r="AI118" s="590"/>
      <c r="AJ118" s="590"/>
      <c r="AK118" s="590"/>
      <c r="AL118" s="590"/>
      <c r="AM118" s="590"/>
      <c r="AN118" s="590"/>
      <c r="AO118" s="590"/>
      <c r="AP118" s="590"/>
      <c r="AQ118" s="590"/>
      <c r="AR118" s="590"/>
      <c r="AS118" s="590"/>
      <c r="AT118" s="590"/>
      <c r="AU118" s="590"/>
      <c r="AV118" s="590"/>
      <c r="AW118" s="590"/>
      <c r="AX118" s="590"/>
      <c r="AY118" s="590"/>
      <c r="AZ118" s="590"/>
      <c r="BA118" s="600" t="s">
        <v>113</v>
      </c>
      <c r="BB118" s="582"/>
      <c r="BC118" s="582"/>
      <c r="BD118" s="692">
        <v>0</v>
      </c>
      <c r="BE118" s="618"/>
    </row>
    <row r="119" spans="1:57" ht="42" x14ac:dyDescent="0.25">
      <c r="A119" s="597" t="s">
        <v>97</v>
      </c>
      <c r="B119" s="649">
        <v>0</v>
      </c>
      <c r="C119" s="636"/>
      <c r="D119" s="636"/>
      <c r="E119" s="636"/>
      <c r="F119" s="636"/>
      <c r="G119" s="636"/>
      <c r="H119" s="636"/>
      <c r="I119" s="706" t="s">
        <v>113</v>
      </c>
      <c r="J119" s="583"/>
      <c r="K119" s="579"/>
      <c r="L119" s="579"/>
      <c r="M119" s="580"/>
      <c r="N119" s="580"/>
      <c r="O119" s="590"/>
      <c r="P119" s="590"/>
      <c r="Q119" s="590"/>
      <c r="R119" s="590"/>
      <c r="S119" s="590"/>
      <c r="T119" s="590"/>
      <c r="U119" s="694"/>
      <c r="V119" s="694"/>
      <c r="W119" s="694"/>
      <c r="X119" s="590"/>
      <c r="Y119" s="590"/>
      <c r="Z119" s="590"/>
      <c r="AA119" s="590"/>
      <c r="AB119" s="590"/>
      <c r="AC119" s="590"/>
      <c r="AD119" s="590"/>
      <c r="AE119" s="590"/>
      <c r="AF119" s="590"/>
      <c r="AG119" s="590"/>
      <c r="AH119" s="590"/>
      <c r="AI119" s="590"/>
      <c r="AJ119" s="590"/>
      <c r="AK119" s="590"/>
      <c r="AL119" s="590"/>
      <c r="AM119" s="590"/>
      <c r="AN119" s="590"/>
      <c r="AO119" s="590"/>
      <c r="AP119" s="590"/>
      <c r="AQ119" s="590"/>
      <c r="AR119" s="590"/>
      <c r="AS119" s="590"/>
      <c r="AT119" s="590"/>
      <c r="AU119" s="590"/>
      <c r="AV119" s="590"/>
      <c r="AW119" s="590"/>
      <c r="AX119" s="590"/>
      <c r="AY119" s="590"/>
      <c r="AZ119" s="590"/>
      <c r="BA119" s="600" t="s">
        <v>113</v>
      </c>
      <c r="BB119" s="582"/>
      <c r="BC119" s="582"/>
      <c r="BD119" s="692">
        <v>0</v>
      </c>
      <c r="BE119" s="618"/>
    </row>
    <row r="120" spans="1:57" x14ac:dyDescent="0.25">
      <c r="A120" s="604" t="s">
        <v>98</v>
      </c>
      <c r="B120" s="583"/>
      <c r="C120" s="583"/>
      <c r="D120" s="583"/>
      <c r="E120" s="583"/>
      <c r="F120" s="583"/>
      <c r="G120" s="583"/>
      <c r="H120" s="583"/>
      <c r="I120" s="583"/>
      <c r="J120" s="583"/>
      <c r="K120" s="583"/>
      <c r="L120" s="583"/>
      <c r="M120" s="590"/>
      <c r="N120" s="704"/>
      <c r="O120" s="590"/>
      <c r="P120" s="590"/>
      <c r="Q120" s="590"/>
      <c r="R120" s="590"/>
      <c r="S120" s="590"/>
      <c r="T120" s="590"/>
      <c r="U120" s="694"/>
      <c r="V120" s="694"/>
      <c r="W120" s="694"/>
      <c r="X120" s="590"/>
      <c r="Y120" s="590"/>
      <c r="Z120" s="590"/>
      <c r="AA120" s="590"/>
      <c r="AB120" s="590"/>
      <c r="AC120" s="590"/>
      <c r="AD120" s="590"/>
      <c r="AE120" s="590"/>
      <c r="AF120" s="590"/>
      <c r="AG120" s="590"/>
      <c r="AH120" s="590"/>
      <c r="AI120" s="590"/>
      <c r="AJ120" s="590"/>
      <c r="AK120" s="590"/>
      <c r="AL120" s="590"/>
      <c r="AM120" s="590"/>
      <c r="AN120" s="590"/>
      <c r="AO120" s="590"/>
      <c r="AP120" s="590"/>
      <c r="AQ120" s="590"/>
      <c r="AR120" s="590"/>
      <c r="AS120" s="590"/>
      <c r="AT120" s="590"/>
      <c r="AU120" s="590"/>
      <c r="AV120" s="590"/>
      <c r="AW120" s="590"/>
      <c r="AX120" s="590"/>
      <c r="AY120" s="590"/>
      <c r="AZ120" s="590"/>
      <c r="BA120" s="582"/>
      <c r="BB120" s="582"/>
      <c r="BC120" s="582"/>
      <c r="BD120" s="583"/>
      <c r="BE120" s="583"/>
    </row>
    <row r="121" spans="1:57" ht="73.5" x14ac:dyDescent="0.25">
      <c r="A121" s="611" t="s">
        <v>88</v>
      </c>
      <c r="B121" s="628" t="s">
        <v>54</v>
      </c>
      <c r="C121" s="628" t="s">
        <v>99</v>
      </c>
      <c r="D121" s="628" t="s">
        <v>100</v>
      </c>
      <c r="E121" s="628" t="s">
        <v>101</v>
      </c>
      <c r="F121" s="628" t="s">
        <v>102</v>
      </c>
      <c r="G121" s="628" t="s">
        <v>103</v>
      </c>
      <c r="H121" s="628" t="s">
        <v>104</v>
      </c>
      <c r="I121" s="627"/>
      <c r="J121" s="629"/>
      <c r="K121" s="630"/>
      <c r="L121" s="630"/>
      <c r="M121" s="705"/>
      <c r="N121" s="705"/>
      <c r="O121" s="704"/>
      <c r="P121" s="704"/>
      <c r="Q121" s="590"/>
      <c r="R121" s="590"/>
      <c r="S121" s="590"/>
      <c r="T121" s="590"/>
      <c r="U121" s="694"/>
      <c r="V121" s="694"/>
      <c r="W121" s="694"/>
      <c r="X121" s="590"/>
      <c r="Y121" s="590"/>
      <c r="Z121" s="590"/>
      <c r="AA121" s="590"/>
      <c r="AB121" s="590"/>
      <c r="AC121" s="590"/>
      <c r="AD121" s="590"/>
      <c r="AE121" s="590"/>
      <c r="AF121" s="590"/>
      <c r="AG121" s="590"/>
      <c r="AH121" s="590"/>
      <c r="AI121" s="590"/>
      <c r="AJ121" s="590"/>
      <c r="AK121" s="590"/>
      <c r="AL121" s="590"/>
      <c r="AM121" s="590"/>
      <c r="AN121" s="590"/>
      <c r="AO121" s="590"/>
      <c r="AP121" s="590"/>
      <c r="AQ121" s="590"/>
      <c r="AR121" s="590"/>
      <c r="AS121" s="590"/>
      <c r="AT121" s="590"/>
      <c r="AU121" s="590"/>
      <c r="AV121" s="590"/>
      <c r="AW121" s="590"/>
      <c r="AX121" s="590"/>
      <c r="AY121" s="590"/>
      <c r="AZ121" s="590"/>
      <c r="BA121" s="582"/>
      <c r="BB121" s="582"/>
      <c r="BC121" s="582"/>
      <c r="BD121" s="583"/>
      <c r="BE121" s="618"/>
    </row>
    <row r="122" spans="1:57" ht="31.5" x14ac:dyDescent="0.25">
      <c r="A122" s="595" t="s">
        <v>96</v>
      </c>
      <c r="B122" s="647">
        <v>0</v>
      </c>
      <c r="C122" s="633"/>
      <c r="D122" s="683"/>
      <c r="E122" s="683"/>
      <c r="F122" s="683"/>
      <c r="G122" s="683"/>
      <c r="H122" s="683"/>
      <c r="I122" s="706" t="s">
        <v>113</v>
      </c>
      <c r="J122" s="583"/>
      <c r="K122" s="579"/>
      <c r="L122" s="579"/>
      <c r="M122" s="580"/>
      <c r="N122" s="580"/>
      <c r="O122" s="590"/>
      <c r="P122" s="590"/>
      <c r="Q122" s="590"/>
      <c r="R122" s="590"/>
      <c r="S122" s="590"/>
      <c r="T122" s="590"/>
      <c r="U122" s="694"/>
      <c r="V122" s="694"/>
      <c r="W122" s="694"/>
      <c r="X122" s="590"/>
      <c r="Y122" s="590"/>
      <c r="Z122" s="590"/>
      <c r="AA122" s="590"/>
      <c r="AB122" s="590"/>
      <c r="AC122" s="590"/>
      <c r="AD122" s="590"/>
      <c r="AE122" s="590"/>
      <c r="AF122" s="590"/>
      <c r="AG122" s="590"/>
      <c r="AH122" s="590"/>
      <c r="AI122" s="590"/>
      <c r="AJ122" s="590"/>
      <c r="AK122" s="590"/>
      <c r="AL122" s="590"/>
      <c r="AM122" s="590"/>
      <c r="AN122" s="590"/>
      <c r="AO122" s="590"/>
      <c r="AP122" s="590"/>
      <c r="AQ122" s="590"/>
      <c r="AR122" s="590"/>
      <c r="AS122" s="590"/>
      <c r="AT122" s="590"/>
      <c r="AU122" s="590"/>
      <c r="AV122" s="590"/>
      <c r="AW122" s="590"/>
      <c r="AX122" s="590"/>
      <c r="AY122" s="590"/>
      <c r="AZ122" s="590"/>
      <c r="BA122" s="600" t="s">
        <v>113</v>
      </c>
      <c r="BB122" s="582"/>
      <c r="BC122" s="582"/>
      <c r="BD122" s="692">
        <v>0</v>
      </c>
      <c r="BE122" s="618"/>
    </row>
    <row r="123" spans="1:57" ht="31.5" x14ac:dyDescent="0.25">
      <c r="A123" s="596" t="s">
        <v>81</v>
      </c>
      <c r="B123" s="648">
        <v>0</v>
      </c>
      <c r="C123" s="634"/>
      <c r="D123" s="634"/>
      <c r="E123" s="634"/>
      <c r="F123" s="634"/>
      <c r="G123" s="634"/>
      <c r="H123" s="634"/>
      <c r="I123" s="706" t="s">
        <v>113</v>
      </c>
      <c r="J123" s="583"/>
      <c r="K123" s="579"/>
      <c r="L123" s="579"/>
      <c r="M123" s="580"/>
      <c r="N123" s="580"/>
      <c r="O123" s="590"/>
      <c r="P123" s="590"/>
      <c r="Q123" s="590"/>
      <c r="R123" s="590"/>
      <c r="S123" s="590"/>
      <c r="T123" s="590"/>
      <c r="U123" s="694"/>
      <c r="V123" s="694"/>
      <c r="W123" s="694"/>
      <c r="X123" s="590"/>
      <c r="Y123" s="590"/>
      <c r="Z123" s="590"/>
      <c r="AA123" s="590"/>
      <c r="AB123" s="590"/>
      <c r="AC123" s="590"/>
      <c r="AD123" s="590"/>
      <c r="AE123" s="590"/>
      <c r="AF123" s="590"/>
      <c r="AG123" s="590"/>
      <c r="AH123" s="590"/>
      <c r="AI123" s="590"/>
      <c r="AJ123" s="590"/>
      <c r="AK123" s="590"/>
      <c r="AL123" s="590"/>
      <c r="AM123" s="590"/>
      <c r="AN123" s="590"/>
      <c r="AO123" s="590"/>
      <c r="AP123" s="590"/>
      <c r="AQ123" s="590"/>
      <c r="AR123" s="590"/>
      <c r="AS123" s="590"/>
      <c r="AT123" s="590"/>
      <c r="AU123" s="590"/>
      <c r="AV123" s="590"/>
      <c r="AW123" s="590"/>
      <c r="AX123" s="590"/>
      <c r="AY123" s="590"/>
      <c r="AZ123" s="590"/>
      <c r="BA123" s="600" t="s">
        <v>113</v>
      </c>
      <c r="BB123" s="582"/>
      <c r="BC123" s="582"/>
      <c r="BD123" s="692">
        <v>0</v>
      </c>
      <c r="BE123" s="618"/>
    </row>
    <row r="124" spans="1:57" ht="21" x14ac:dyDescent="0.25">
      <c r="A124" s="596" t="s">
        <v>82</v>
      </c>
      <c r="B124" s="648">
        <v>0</v>
      </c>
      <c r="C124" s="634"/>
      <c r="D124" s="634"/>
      <c r="E124" s="634"/>
      <c r="F124" s="634"/>
      <c r="G124" s="634"/>
      <c r="H124" s="634"/>
      <c r="I124" s="706" t="s">
        <v>113</v>
      </c>
      <c r="J124" s="583"/>
      <c r="K124" s="579"/>
      <c r="L124" s="579"/>
      <c r="M124" s="580"/>
      <c r="N124" s="580"/>
      <c r="O124" s="590"/>
      <c r="P124" s="590"/>
      <c r="Q124" s="590"/>
      <c r="R124" s="590"/>
      <c r="S124" s="590"/>
      <c r="T124" s="590"/>
      <c r="U124" s="694"/>
      <c r="V124" s="694"/>
      <c r="W124" s="694"/>
      <c r="X124" s="590"/>
      <c r="Y124" s="590"/>
      <c r="Z124" s="590"/>
      <c r="AA124" s="590"/>
      <c r="AB124" s="590"/>
      <c r="AC124" s="590"/>
      <c r="AD124" s="590"/>
      <c r="AE124" s="590"/>
      <c r="AF124" s="590"/>
      <c r="AG124" s="590"/>
      <c r="AH124" s="590"/>
      <c r="AI124" s="590"/>
      <c r="AJ124" s="590"/>
      <c r="AK124" s="590"/>
      <c r="AL124" s="590"/>
      <c r="AM124" s="590"/>
      <c r="AN124" s="590"/>
      <c r="AO124" s="590"/>
      <c r="AP124" s="590"/>
      <c r="AQ124" s="590"/>
      <c r="AR124" s="590"/>
      <c r="AS124" s="590"/>
      <c r="AT124" s="590"/>
      <c r="AU124" s="590"/>
      <c r="AV124" s="590"/>
      <c r="AW124" s="590"/>
      <c r="AX124" s="590"/>
      <c r="AY124" s="590"/>
      <c r="AZ124" s="590"/>
      <c r="BA124" s="600" t="s">
        <v>113</v>
      </c>
      <c r="BB124" s="582"/>
      <c r="BC124" s="582"/>
      <c r="BD124" s="692">
        <v>0</v>
      </c>
      <c r="BE124" s="618"/>
    </row>
    <row r="125" spans="1:57" ht="42" x14ac:dyDescent="0.25">
      <c r="A125" s="596" t="s">
        <v>105</v>
      </c>
      <c r="B125" s="648">
        <v>0</v>
      </c>
      <c r="C125" s="634"/>
      <c r="D125" s="634"/>
      <c r="E125" s="634"/>
      <c r="F125" s="634"/>
      <c r="G125" s="634"/>
      <c r="H125" s="634"/>
      <c r="I125" s="706" t="s">
        <v>113</v>
      </c>
      <c r="J125" s="583"/>
      <c r="K125" s="579"/>
      <c r="L125" s="579"/>
      <c r="M125" s="580"/>
      <c r="N125" s="580"/>
      <c r="O125" s="590"/>
      <c r="P125" s="590"/>
      <c r="Q125" s="590"/>
      <c r="R125" s="590"/>
      <c r="S125" s="590"/>
      <c r="T125" s="590"/>
      <c r="U125" s="694"/>
      <c r="V125" s="694"/>
      <c r="W125" s="694"/>
      <c r="X125" s="590"/>
      <c r="Y125" s="590"/>
      <c r="Z125" s="590"/>
      <c r="AA125" s="590"/>
      <c r="AB125" s="590"/>
      <c r="AC125" s="590"/>
      <c r="AD125" s="590"/>
      <c r="AE125" s="590"/>
      <c r="AF125" s="590"/>
      <c r="AG125" s="590"/>
      <c r="AH125" s="590"/>
      <c r="AI125" s="590"/>
      <c r="AJ125" s="590"/>
      <c r="AK125" s="590"/>
      <c r="AL125" s="590"/>
      <c r="AM125" s="590"/>
      <c r="AN125" s="590"/>
      <c r="AO125" s="590"/>
      <c r="AP125" s="590"/>
      <c r="AQ125" s="590"/>
      <c r="AR125" s="590"/>
      <c r="AS125" s="590"/>
      <c r="AT125" s="590"/>
      <c r="AU125" s="590"/>
      <c r="AV125" s="590"/>
      <c r="AW125" s="590"/>
      <c r="AX125" s="590"/>
      <c r="AY125" s="590"/>
      <c r="AZ125" s="590"/>
      <c r="BA125" s="600" t="s">
        <v>113</v>
      </c>
      <c r="BB125" s="582"/>
      <c r="BC125" s="582"/>
      <c r="BD125" s="692">
        <v>0</v>
      </c>
      <c r="BE125" s="618"/>
    </row>
    <row r="126" spans="1:57" ht="31.5" x14ac:dyDescent="0.25">
      <c r="A126" s="598" t="s">
        <v>106</v>
      </c>
      <c r="B126" s="656">
        <v>0</v>
      </c>
      <c r="C126" s="635"/>
      <c r="D126" s="635"/>
      <c r="E126" s="635"/>
      <c r="F126" s="635"/>
      <c r="G126" s="635"/>
      <c r="H126" s="635"/>
      <c r="I126" s="706" t="s">
        <v>113</v>
      </c>
      <c r="J126" s="583"/>
      <c r="K126" s="579"/>
      <c r="L126" s="579"/>
      <c r="M126" s="580"/>
      <c r="N126" s="580"/>
      <c r="O126" s="590"/>
      <c r="P126" s="590"/>
      <c r="Q126" s="590"/>
      <c r="R126" s="590"/>
      <c r="S126" s="590"/>
      <c r="T126" s="590"/>
      <c r="U126" s="694"/>
      <c r="V126" s="694"/>
      <c r="W126" s="694"/>
      <c r="X126" s="590"/>
      <c r="Y126" s="590"/>
      <c r="Z126" s="590"/>
      <c r="AA126" s="590"/>
      <c r="AB126" s="590"/>
      <c r="AC126" s="590"/>
      <c r="AD126" s="590"/>
      <c r="AE126" s="590"/>
      <c r="AF126" s="590"/>
      <c r="AG126" s="590"/>
      <c r="AH126" s="590"/>
      <c r="AI126" s="590"/>
      <c r="AJ126" s="590"/>
      <c r="AK126" s="590"/>
      <c r="AL126" s="590"/>
      <c r="AM126" s="590"/>
      <c r="AN126" s="590"/>
      <c r="AO126" s="590"/>
      <c r="AP126" s="590"/>
      <c r="AQ126" s="590"/>
      <c r="AR126" s="590"/>
      <c r="AS126" s="590"/>
      <c r="AT126" s="590"/>
      <c r="AU126" s="590"/>
      <c r="AV126" s="590"/>
      <c r="AW126" s="590"/>
      <c r="AX126" s="590"/>
      <c r="AY126" s="590"/>
      <c r="AZ126" s="590"/>
      <c r="BA126" s="600" t="s">
        <v>113</v>
      </c>
      <c r="BB126" s="582"/>
      <c r="BC126" s="582"/>
      <c r="BD126" s="692">
        <v>0</v>
      </c>
      <c r="BE126" s="618"/>
    </row>
    <row r="127" spans="1:57" x14ac:dyDescent="0.25">
      <c r="A127" s="631" t="s">
        <v>107</v>
      </c>
      <c r="B127" s="649">
        <v>0</v>
      </c>
      <c r="C127" s="636"/>
      <c r="D127" s="636"/>
      <c r="E127" s="636"/>
      <c r="F127" s="636"/>
      <c r="G127" s="636"/>
      <c r="H127" s="636"/>
      <c r="I127" s="706" t="s">
        <v>113</v>
      </c>
      <c r="J127" s="583"/>
      <c r="K127" s="579"/>
      <c r="L127" s="579"/>
      <c r="M127" s="580"/>
      <c r="N127" s="580"/>
      <c r="O127" s="590"/>
      <c r="P127" s="590"/>
      <c r="Q127" s="590"/>
      <c r="R127" s="590"/>
      <c r="S127" s="590"/>
      <c r="T127" s="590"/>
      <c r="U127" s="694"/>
      <c r="V127" s="694"/>
      <c r="W127" s="694"/>
      <c r="X127" s="590"/>
      <c r="Y127" s="590"/>
      <c r="Z127" s="590"/>
      <c r="AA127" s="590"/>
      <c r="AB127" s="590"/>
      <c r="AC127" s="590"/>
      <c r="AD127" s="590"/>
      <c r="AE127" s="590"/>
      <c r="AF127" s="590"/>
      <c r="AG127" s="590"/>
      <c r="AH127" s="590"/>
      <c r="AI127" s="590"/>
      <c r="AJ127" s="590"/>
      <c r="AK127" s="590"/>
      <c r="AL127" s="590"/>
      <c r="AM127" s="590"/>
      <c r="AN127" s="590"/>
      <c r="AO127" s="590"/>
      <c r="AP127" s="590"/>
      <c r="AQ127" s="590"/>
      <c r="AR127" s="590"/>
      <c r="AS127" s="590"/>
      <c r="AT127" s="590"/>
      <c r="AU127" s="590"/>
      <c r="AV127" s="590"/>
      <c r="AW127" s="590"/>
      <c r="AX127" s="590"/>
      <c r="AY127" s="590"/>
      <c r="AZ127" s="590"/>
      <c r="BA127" s="600" t="s">
        <v>113</v>
      </c>
      <c r="BB127" s="582"/>
      <c r="BC127" s="582"/>
      <c r="BD127" s="692">
        <v>0</v>
      </c>
      <c r="BE127" s="618"/>
    </row>
    <row r="128" spans="1:57" ht="15.75" x14ac:dyDescent="0.25">
      <c r="A128" s="694"/>
      <c r="B128" s="694"/>
      <c r="C128" s="694"/>
      <c r="D128" s="694"/>
      <c r="E128" s="694"/>
      <c r="F128" s="694"/>
      <c r="G128" s="694"/>
      <c r="H128" s="694"/>
      <c r="I128" s="694"/>
      <c r="J128" s="694"/>
      <c r="K128" s="694"/>
      <c r="L128" s="695"/>
      <c r="M128" s="694"/>
      <c r="N128" s="694"/>
      <c r="O128" s="694"/>
      <c r="P128" s="694"/>
      <c r="Q128" s="694"/>
      <c r="R128" s="694"/>
      <c r="S128" s="694"/>
      <c r="T128" s="694"/>
      <c r="U128" s="694"/>
      <c r="V128" s="694"/>
      <c r="W128" s="694"/>
      <c r="X128" s="694"/>
      <c r="Y128" s="694"/>
      <c r="Z128" s="694"/>
      <c r="AA128" s="694"/>
      <c r="AB128" s="694"/>
      <c r="AC128" s="694"/>
      <c r="AD128" s="694"/>
      <c r="AE128" s="694"/>
      <c r="AF128" s="694"/>
      <c r="AG128" s="694"/>
      <c r="AH128" s="694"/>
      <c r="AI128" s="694"/>
      <c r="AJ128" s="694"/>
      <c r="AK128" s="694"/>
      <c r="AL128" s="694"/>
      <c r="AM128" s="694"/>
      <c r="AN128" s="694"/>
      <c r="AO128" s="694"/>
      <c r="AP128" s="694"/>
      <c r="AQ128" s="694"/>
      <c r="AR128" s="694"/>
      <c r="AS128" s="694"/>
      <c r="AT128" s="694"/>
      <c r="AU128" s="694"/>
      <c r="AV128" s="694"/>
      <c r="AW128" s="694"/>
      <c r="AX128" s="694"/>
      <c r="AY128" s="694"/>
      <c r="AZ128" s="694"/>
      <c r="BA128" s="694"/>
      <c r="BB128" s="694"/>
      <c r="BC128" s="694"/>
      <c r="BD128" s="694"/>
      <c r="BE128" s="694"/>
    </row>
    <row r="129" spans="12:12" ht="15.75" x14ac:dyDescent="0.25">
      <c r="L129" s="695"/>
    </row>
    <row r="130" spans="12:12" ht="15.75" x14ac:dyDescent="0.25">
      <c r="L130" s="695"/>
    </row>
    <row r="131" spans="12:12" ht="15.75" x14ac:dyDescent="0.25">
      <c r="L131" s="695"/>
    </row>
    <row r="132" spans="12:12" ht="15.75" x14ac:dyDescent="0.25">
      <c r="L132" s="695"/>
    </row>
    <row r="133" spans="12:12" ht="15.75" x14ac:dyDescent="0.25">
      <c r="L133" s="695"/>
    </row>
    <row r="134" spans="12:12" ht="15.75" x14ac:dyDescent="0.25">
      <c r="L134" s="695"/>
    </row>
    <row r="135" spans="12:12" ht="15.75" x14ac:dyDescent="0.25">
      <c r="L135" s="695"/>
    </row>
    <row r="136" spans="12:12" ht="15.75" x14ac:dyDescent="0.25">
      <c r="L136" s="695"/>
    </row>
    <row r="137" spans="12:12" ht="15.75" x14ac:dyDescent="0.25">
      <c r="L137" s="695"/>
    </row>
    <row r="138" spans="12:12" ht="15.75" x14ac:dyDescent="0.25">
      <c r="L138" s="695"/>
    </row>
    <row r="139" spans="12:12" ht="15.75" x14ac:dyDescent="0.25">
      <c r="L139" s="695"/>
    </row>
    <row r="140" spans="12:12" ht="15.75" x14ac:dyDescent="0.25">
      <c r="L140" s="695"/>
    </row>
    <row r="141" spans="12:12" ht="15.75" x14ac:dyDescent="0.25">
      <c r="L141" s="695"/>
    </row>
    <row r="142" spans="12:12" ht="15.75" x14ac:dyDescent="0.25">
      <c r="L142" s="695"/>
    </row>
    <row r="143" spans="12:12" ht="15.75" x14ac:dyDescent="0.25">
      <c r="L143" s="695"/>
    </row>
    <row r="144" spans="12:12" ht="15.75" x14ac:dyDescent="0.25">
      <c r="L144" s="695"/>
    </row>
    <row r="145" spans="12:12" ht="15.75" x14ac:dyDescent="0.25">
      <c r="L145" s="695"/>
    </row>
    <row r="146" spans="12:12" ht="15.75" x14ac:dyDescent="0.25">
      <c r="L146" s="695"/>
    </row>
    <row r="147" spans="12:12" ht="15.75" x14ac:dyDescent="0.25">
      <c r="L147" s="695"/>
    </row>
    <row r="148" spans="12:12" ht="15.75" x14ac:dyDescent="0.25">
      <c r="L148" s="695"/>
    </row>
    <row r="149" spans="12:12" ht="15.75" x14ac:dyDescent="0.25">
      <c r="L149" s="695"/>
    </row>
    <row r="150" spans="12:12" ht="15.75" x14ac:dyDescent="0.25">
      <c r="L150" s="695"/>
    </row>
    <row r="151" spans="12:12" ht="15.75" x14ac:dyDescent="0.25">
      <c r="L151" s="695"/>
    </row>
    <row r="152" spans="12:12" ht="15.75" x14ac:dyDescent="0.25">
      <c r="L152" s="695"/>
    </row>
    <row r="153" spans="12:12" ht="15.75" x14ac:dyDescent="0.25">
      <c r="L153" s="695"/>
    </row>
    <row r="154" spans="12:12" ht="15.75" x14ac:dyDescent="0.25">
      <c r="L154" s="695"/>
    </row>
    <row r="155" spans="12:12" ht="15.75" x14ac:dyDescent="0.25">
      <c r="L155" s="695"/>
    </row>
    <row r="156" spans="12:12" ht="15.75" x14ac:dyDescent="0.25">
      <c r="L156" s="695"/>
    </row>
    <row r="157" spans="12:12" ht="15.75" x14ac:dyDescent="0.25">
      <c r="L157" s="695"/>
    </row>
    <row r="158" spans="12:12" ht="15.75" x14ac:dyDescent="0.25">
      <c r="L158" s="695"/>
    </row>
    <row r="159" spans="12:12" ht="15.75" x14ac:dyDescent="0.25">
      <c r="L159" s="695"/>
    </row>
    <row r="160" spans="12:12" ht="15.75" x14ac:dyDescent="0.25">
      <c r="L160" s="695"/>
    </row>
    <row r="161" spans="12:12" ht="15.75" x14ac:dyDescent="0.25">
      <c r="L161" s="695"/>
    </row>
    <row r="162" spans="12:12" ht="15.75" x14ac:dyDescent="0.25">
      <c r="L162" s="695"/>
    </row>
    <row r="163" spans="12:12" ht="15.75" x14ac:dyDescent="0.25">
      <c r="L163" s="695"/>
    </row>
    <row r="164" spans="12:12" ht="15.75" x14ac:dyDescent="0.25">
      <c r="L164" s="695"/>
    </row>
    <row r="165" spans="12:12" ht="15.75" x14ac:dyDescent="0.25">
      <c r="L165" s="695"/>
    </row>
    <row r="166" spans="12:12" ht="15.75" x14ac:dyDescent="0.25">
      <c r="L166" s="695"/>
    </row>
    <row r="167" spans="12:12" ht="15.75" x14ac:dyDescent="0.25">
      <c r="L167" s="695"/>
    </row>
    <row r="168" spans="12:12" ht="15.75" x14ac:dyDescent="0.25">
      <c r="L168" s="695"/>
    </row>
    <row r="169" spans="12:12" ht="15.75" x14ac:dyDescent="0.25">
      <c r="L169" s="695"/>
    </row>
    <row r="170" spans="12:12" ht="15.75" x14ac:dyDescent="0.25">
      <c r="L170" s="695"/>
    </row>
    <row r="171" spans="12:12" ht="15.75" x14ac:dyDescent="0.25">
      <c r="L171" s="695"/>
    </row>
    <row r="172" spans="12:12" ht="15.75" x14ac:dyDescent="0.25">
      <c r="L172" s="695"/>
    </row>
    <row r="173" spans="12:12" ht="15.75" x14ac:dyDescent="0.25">
      <c r="L173" s="695"/>
    </row>
    <row r="174" spans="12:12" ht="15.75" x14ac:dyDescent="0.25">
      <c r="L174" s="695"/>
    </row>
    <row r="175" spans="12:12" ht="15.75" x14ac:dyDescent="0.25">
      <c r="L175" s="695"/>
    </row>
    <row r="176" spans="12:12" ht="15.75" x14ac:dyDescent="0.25">
      <c r="L176" s="695"/>
    </row>
    <row r="177" spans="12:12" ht="15.75" x14ac:dyDescent="0.25">
      <c r="L177" s="695"/>
    </row>
    <row r="178" spans="12:12" ht="15.75" x14ac:dyDescent="0.25">
      <c r="L178" s="695"/>
    </row>
    <row r="250" spans="1:56" x14ac:dyDescent="0.25">
      <c r="A250" s="696">
        <v>0</v>
      </c>
      <c r="B250" s="578"/>
      <c r="C250" s="578"/>
      <c r="D250" s="578"/>
      <c r="E250" s="578"/>
      <c r="F250" s="578"/>
      <c r="G250" s="578"/>
      <c r="H250" s="578"/>
      <c r="I250" s="578"/>
      <c r="J250" s="578"/>
      <c r="K250" s="578"/>
      <c r="L250" s="578"/>
      <c r="M250" s="578"/>
      <c r="N250" s="578"/>
      <c r="O250" s="578"/>
      <c r="P250" s="578"/>
      <c r="Q250" s="578"/>
      <c r="R250" s="578"/>
      <c r="S250" s="578"/>
      <c r="T250" s="578"/>
      <c r="U250" s="578"/>
      <c r="V250" s="578"/>
      <c r="W250" s="578"/>
      <c r="X250" s="578"/>
      <c r="Y250" s="578"/>
      <c r="Z250" s="578"/>
      <c r="AA250" s="578"/>
      <c r="AB250" s="578"/>
      <c r="AC250" s="578"/>
      <c r="AD250" s="578"/>
      <c r="AE250" s="578"/>
      <c r="AF250" s="578"/>
      <c r="AG250" s="578"/>
      <c r="AH250" s="578"/>
      <c r="AI250" s="578"/>
      <c r="AJ250" s="578"/>
      <c r="AK250" s="578"/>
      <c r="AL250" s="578"/>
      <c r="AM250" s="578"/>
      <c r="AN250" s="578"/>
      <c r="AO250" s="578"/>
      <c r="AP250" s="578"/>
      <c r="AQ250" s="578"/>
      <c r="AR250" s="578"/>
      <c r="AS250" s="578"/>
      <c r="AT250" s="578"/>
      <c r="AU250" s="578"/>
      <c r="AV250" s="578"/>
      <c r="AW250" s="578"/>
      <c r="AX250" s="578"/>
      <c r="AY250" s="578"/>
      <c r="AZ250" s="578"/>
      <c r="BA250" s="578"/>
      <c r="BB250" s="578"/>
      <c r="BC250" s="578"/>
      <c r="BD250" s="697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823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8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23"/>
      <c r="AH1" s="723"/>
      <c r="AI1" s="723"/>
      <c r="AJ1" s="723"/>
      <c r="AK1" s="723"/>
      <c r="AL1" s="723"/>
      <c r="AM1" s="723"/>
      <c r="AN1" s="723"/>
      <c r="AO1" s="723"/>
      <c r="AP1" s="723"/>
      <c r="AQ1" s="723"/>
      <c r="AR1" s="723"/>
      <c r="AS1" s="723"/>
      <c r="AT1" s="723"/>
      <c r="AU1" s="723"/>
      <c r="AV1" s="723"/>
      <c r="AW1" s="723"/>
      <c r="AX1" s="723"/>
      <c r="AY1" s="723"/>
      <c r="AZ1" s="723"/>
      <c r="BA1" s="716"/>
      <c r="BB1" s="716"/>
      <c r="BC1" s="716"/>
      <c r="BD1" s="716"/>
      <c r="BE1" s="716"/>
      <c r="BF1" s="716"/>
    </row>
    <row r="2" spans="1:58" ht="15.75" x14ac:dyDescent="0.25">
      <c r="A2" s="823" t="s">
        <v>108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8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723"/>
      <c r="AP2" s="723"/>
      <c r="AQ2" s="723"/>
      <c r="AR2" s="723"/>
      <c r="AS2" s="723"/>
      <c r="AT2" s="723"/>
      <c r="AU2" s="723"/>
      <c r="AV2" s="723"/>
      <c r="AW2" s="723"/>
      <c r="AX2" s="723"/>
      <c r="AY2" s="723"/>
      <c r="AZ2" s="723"/>
      <c r="BA2" s="716"/>
      <c r="BB2" s="716"/>
      <c r="BC2" s="716"/>
      <c r="BD2" s="716"/>
      <c r="BE2" s="716"/>
      <c r="BF2" s="716"/>
    </row>
    <row r="3" spans="1:58" ht="15.75" x14ac:dyDescent="0.25">
      <c r="A3" s="823" t="s">
        <v>109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8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3"/>
      <c r="BA3" s="716"/>
      <c r="BB3" s="716"/>
      <c r="BC3" s="716"/>
      <c r="BD3" s="716"/>
      <c r="BE3" s="716"/>
      <c r="BF3" s="716"/>
    </row>
    <row r="4" spans="1:58" ht="15.75" x14ac:dyDescent="0.25">
      <c r="A4" s="823" t="s">
        <v>110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8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3"/>
      <c r="BA4" s="716"/>
      <c r="BB4" s="716"/>
      <c r="BC4" s="716"/>
      <c r="BD4" s="716"/>
      <c r="BE4" s="716"/>
      <c r="BF4" s="716"/>
    </row>
    <row r="5" spans="1:58" ht="15.75" x14ac:dyDescent="0.25">
      <c r="A5" s="714" t="s">
        <v>111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8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  <c r="AB5" s="723"/>
      <c r="AC5" s="723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723"/>
      <c r="AP5" s="723"/>
      <c r="AQ5" s="723"/>
      <c r="AR5" s="723"/>
      <c r="AS5" s="723"/>
      <c r="AT5" s="723"/>
      <c r="AU5" s="723"/>
      <c r="AV5" s="723"/>
      <c r="AW5" s="723"/>
      <c r="AX5" s="723"/>
      <c r="AY5" s="723"/>
      <c r="AZ5" s="723"/>
      <c r="BA5" s="716"/>
      <c r="BB5" s="716"/>
      <c r="BC5" s="716"/>
      <c r="BD5" s="716"/>
      <c r="BE5" s="716"/>
      <c r="BF5" s="716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831"/>
      <c r="N6" s="831"/>
      <c r="O6" s="831"/>
      <c r="P6" s="713"/>
      <c r="Q6" s="723"/>
      <c r="R6" s="723"/>
      <c r="S6" s="723"/>
      <c r="T6" s="723"/>
      <c r="U6" s="827"/>
      <c r="V6" s="827"/>
      <c r="W6" s="827"/>
      <c r="X6" s="827"/>
      <c r="Y6" s="827"/>
      <c r="Z6" s="827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3"/>
      <c r="AP6" s="723"/>
      <c r="AQ6" s="723"/>
      <c r="AR6" s="723"/>
      <c r="AS6" s="723"/>
      <c r="AT6" s="723"/>
      <c r="AU6" s="723"/>
      <c r="AV6" s="723"/>
      <c r="AW6" s="723"/>
      <c r="AX6" s="723"/>
      <c r="AY6" s="723"/>
      <c r="AZ6" s="723"/>
      <c r="BA6" s="716"/>
      <c r="BB6" s="716"/>
      <c r="BC6" s="716"/>
      <c r="BD6" s="716"/>
      <c r="BE6" s="716"/>
      <c r="BF6" s="716"/>
    </row>
    <row r="7" spans="1:58" ht="15.75" x14ac:dyDescent="0.25">
      <c r="A7" s="1179" t="s">
        <v>2</v>
      </c>
      <c r="B7" s="117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832"/>
      <c r="N7" s="833"/>
      <c r="O7" s="833"/>
      <c r="P7" s="713"/>
      <c r="Q7" s="723"/>
      <c r="R7" s="723"/>
      <c r="S7" s="723"/>
      <c r="T7" s="723"/>
      <c r="U7" s="827"/>
      <c r="V7" s="827"/>
      <c r="W7" s="827"/>
      <c r="X7" s="827"/>
      <c r="Y7" s="827"/>
      <c r="Z7" s="827"/>
      <c r="AA7" s="723"/>
      <c r="AB7" s="723"/>
      <c r="AC7" s="723"/>
      <c r="AD7" s="723"/>
      <c r="AE7" s="723"/>
      <c r="AF7" s="723"/>
      <c r="AG7" s="723"/>
      <c r="AH7" s="723"/>
      <c r="AI7" s="723"/>
      <c r="AJ7" s="723"/>
      <c r="AK7" s="723"/>
      <c r="AL7" s="723"/>
      <c r="AM7" s="723"/>
      <c r="AN7" s="723"/>
      <c r="AO7" s="723"/>
      <c r="AP7" s="723"/>
      <c r="AQ7" s="723"/>
      <c r="AR7" s="723"/>
      <c r="AS7" s="723"/>
      <c r="AT7" s="723"/>
      <c r="AU7" s="723"/>
      <c r="AV7" s="723"/>
      <c r="AW7" s="723"/>
      <c r="AX7" s="723"/>
      <c r="AY7" s="723"/>
      <c r="AZ7" s="723"/>
      <c r="BA7" s="716"/>
      <c r="BB7" s="716"/>
      <c r="BC7" s="716"/>
      <c r="BD7" s="716"/>
      <c r="BE7" s="716"/>
      <c r="BF7" s="716"/>
    </row>
    <row r="8" spans="1:58" x14ac:dyDescent="0.25">
      <c r="A8" s="738" t="s">
        <v>3</v>
      </c>
      <c r="B8" s="750"/>
      <c r="C8" s="747"/>
      <c r="D8" s="747"/>
      <c r="E8" s="747"/>
      <c r="F8" s="747"/>
      <c r="G8" s="747"/>
      <c r="H8" s="747"/>
      <c r="I8" s="747"/>
      <c r="J8" s="747"/>
      <c r="K8" s="747"/>
      <c r="L8" s="747"/>
      <c r="M8" s="723"/>
      <c r="N8" s="723"/>
      <c r="O8" s="713"/>
      <c r="P8" s="713"/>
      <c r="Q8" s="723"/>
      <c r="R8" s="723"/>
      <c r="S8" s="723"/>
      <c r="T8" s="723"/>
      <c r="U8" s="827"/>
      <c r="V8" s="827"/>
      <c r="W8" s="827"/>
      <c r="X8" s="827"/>
      <c r="Y8" s="827"/>
      <c r="Z8" s="827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23"/>
      <c r="AQ8" s="723"/>
      <c r="AR8" s="723"/>
      <c r="AS8" s="723"/>
      <c r="AT8" s="723"/>
      <c r="AU8" s="723"/>
      <c r="AV8" s="723"/>
      <c r="AW8" s="723"/>
      <c r="AX8" s="723"/>
      <c r="AY8" s="723"/>
      <c r="AZ8" s="723"/>
      <c r="BA8" s="716"/>
      <c r="BB8" s="716"/>
      <c r="BC8" s="716"/>
      <c r="BD8" s="716"/>
      <c r="BE8" s="716"/>
      <c r="BF8" s="716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723"/>
      <c r="N9" s="713"/>
      <c r="O9" s="713"/>
      <c r="P9" s="713"/>
      <c r="Q9" s="723"/>
      <c r="R9" s="723"/>
      <c r="S9" s="723"/>
      <c r="T9" s="723"/>
      <c r="U9" s="827"/>
      <c r="V9" s="827"/>
      <c r="W9" s="827"/>
      <c r="X9" s="827"/>
      <c r="Y9" s="827"/>
      <c r="Z9" s="827"/>
      <c r="AA9" s="723"/>
      <c r="AB9" s="723"/>
      <c r="AC9" s="723"/>
      <c r="AD9" s="723"/>
      <c r="AE9" s="723"/>
      <c r="AF9" s="723"/>
      <c r="AG9" s="723"/>
      <c r="AH9" s="723"/>
      <c r="AI9" s="723"/>
      <c r="AJ9" s="723"/>
      <c r="AK9" s="723"/>
      <c r="AL9" s="723"/>
      <c r="AM9" s="723"/>
      <c r="AN9" s="723"/>
      <c r="AO9" s="723"/>
      <c r="AP9" s="723"/>
      <c r="AQ9" s="723"/>
      <c r="AR9" s="723"/>
      <c r="AS9" s="723"/>
      <c r="AT9" s="723"/>
      <c r="AU9" s="723"/>
      <c r="AV9" s="723"/>
      <c r="AW9" s="723"/>
      <c r="AX9" s="723"/>
      <c r="AY9" s="723"/>
      <c r="AZ9" s="723"/>
      <c r="BA9" s="751"/>
      <c r="BB9" s="751"/>
      <c r="BC9" s="751"/>
      <c r="BD9" s="751"/>
      <c r="BE9" s="751"/>
      <c r="BF9" s="751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723"/>
      <c r="N10" s="713"/>
      <c r="O10" s="713"/>
      <c r="P10" s="713"/>
      <c r="Q10" s="723"/>
      <c r="R10" s="723"/>
      <c r="S10" s="723"/>
      <c r="T10" s="723"/>
      <c r="U10" s="827"/>
      <c r="V10" s="827"/>
      <c r="W10" s="827"/>
      <c r="X10" s="827"/>
      <c r="Y10" s="827"/>
      <c r="Z10" s="827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23"/>
      <c r="AQ10" s="723"/>
      <c r="AR10" s="723"/>
      <c r="AS10" s="723"/>
      <c r="AT10" s="723"/>
      <c r="AU10" s="723"/>
      <c r="AV10" s="723"/>
      <c r="AW10" s="723"/>
      <c r="AX10" s="723"/>
      <c r="AY10" s="723"/>
      <c r="AZ10" s="723"/>
      <c r="BA10" s="751"/>
      <c r="BB10" s="751"/>
      <c r="BC10" s="751"/>
      <c r="BD10" s="751"/>
      <c r="BE10" s="751"/>
      <c r="BF10" s="751"/>
    </row>
    <row r="11" spans="1:58" ht="21" x14ac:dyDescent="0.25">
      <c r="A11" s="1171"/>
      <c r="B11" s="1171"/>
      <c r="C11" s="1183"/>
      <c r="D11" s="719" t="s">
        <v>11</v>
      </c>
      <c r="E11" s="720" t="s">
        <v>12</v>
      </c>
      <c r="F11" s="720" t="s">
        <v>13</v>
      </c>
      <c r="G11" s="720" t="s">
        <v>14</v>
      </c>
      <c r="H11" s="720" t="s">
        <v>15</v>
      </c>
      <c r="I11" s="727" t="s">
        <v>16</v>
      </c>
      <c r="J11" s="719" t="s">
        <v>17</v>
      </c>
      <c r="K11" s="726" t="s">
        <v>18</v>
      </c>
      <c r="L11" s="1182"/>
      <c r="M11" s="749"/>
      <c r="N11" s="723"/>
      <c r="O11" s="713"/>
      <c r="P11" s="713"/>
      <c r="Q11" s="723"/>
      <c r="R11" s="723"/>
      <c r="S11" s="723"/>
      <c r="T11" s="723"/>
      <c r="U11" s="827"/>
      <c r="V11" s="827"/>
      <c r="W11" s="827"/>
      <c r="X11" s="827"/>
      <c r="Y11" s="827"/>
      <c r="Z11" s="827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23"/>
      <c r="AQ11" s="723"/>
      <c r="AR11" s="723"/>
      <c r="AS11" s="723"/>
      <c r="AT11" s="723"/>
      <c r="AU11" s="723"/>
      <c r="AV11" s="723"/>
      <c r="AW11" s="723"/>
      <c r="AX11" s="723"/>
      <c r="AY11" s="723"/>
      <c r="AZ11" s="723"/>
      <c r="BA11" s="751"/>
      <c r="BB11" s="751"/>
      <c r="BC11" s="751"/>
      <c r="BD11" s="751"/>
      <c r="BE11" s="751"/>
      <c r="BF11" s="751"/>
    </row>
    <row r="12" spans="1:58" x14ac:dyDescent="0.25">
      <c r="A12" s="1161" t="s">
        <v>19</v>
      </c>
      <c r="B12" s="752" t="s">
        <v>20</v>
      </c>
      <c r="C12" s="780">
        <v>0</v>
      </c>
      <c r="D12" s="785"/>
      <c r="E12" s="786"/>
      <c r="F12" s="786"/>
      <c r="G12" s="786"/>
      <c r="H12" s="786"/>
      <c r="I12" s="798"/>
      <c r="J12" s="785"/>
      <c r="K12" s="793"/>
      <c r="L12" s="820"/>
      <c r="M12" s="824" t="s">
        <v>112</v>
      </c>
      <c r="N12" s="834"/>
      <c r="O12" s="834"/>
      <c r="P12" s="723"/>
      <c r="Q12" s="723"/>
      <c r="R12" s="723"/>
      <c r="S12" s="723"/>
      <c r="T12" s="723"/>
      <c r="U12" s="723"/>
      <c r="V12" s="827"/>
      <c r="W12" s="827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3"/>
      <c r="AY12" s="723"/>
      <c r="AZ12" s="723"/>
      <c r="BA12" s="733" t="s">
        <v>113</v>
      </c>
      <c r="BB12" s="733" t="s">
        <v>113</v>
      </c>
      <c r="BC12" s="733" t="s">
        <v>113</v>
      </c>
      <c r="BD12" s="825">
        <v>0</v>
      </c>
      <c r="BE12" s="825">
        <v>0</v>
      </c>
      <c r="BF12" s="825">
        <v>0</v>
      </c>
    </row>
    <row r="13" spans="1:58" x14ac:dyDescent="0.25">
      <c r="A13" s="1168"/>
      <c r="B13" s="734" t="s">
        <v>21</v>
      </c>
      <c r="C13" s="781">
        <v>0</v>
      </c>
      <c r="D13" s="773"/>
      <c r="E13" s="774"/>
      <c r="F13" s="774"/>
      <c r="G13" s="774"/>
      <c r="H13" s="774"/>
      <c r="I13" s="770"/>
      <c r="J13" s="773"/>
      <c r="K13" s="775"/>
      <c r="L13" s="820"/>
      <c r="M13" s="824" t="s">
        <v>112</v>
      </c>
      <c r="N13" s="834"/>
      <c r="O13" s="834"/>
      <c r="P13" s="723"/>
      <c r="Q13" s="723"/>
      <c r="R13" s="723"/>
      <c r="S13" s="723"/>
      <c r="T13" s="723"/>
      <c r="U13" s="723"/>
      <c r="V13" s="827"/>
      <c r="W13" s="827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723"/>
      <c r="AT13" s="723"/>
      <c r="AU13" s="723"/>
      <c r="AV13" s="723"/>
      <c r="AW13" s="723"/>
      <c r="AX13" s="723"/>
      <c r="AY13" s="723"/>
      <c r="AZ13" s="723"/>
      <c r="BA13" s="733" t="s">
        <v>113</v>
      </c>
      <c r="BB13" s="733" t="s">
        <v>113</v>
      </c>
      <c r="BC13" s="733" t="s">
        <v>113</v>
      </c>
      <c r="BD13" s="825">
        <v>0</v>
      </c>
      <c r="BE13" s="825">
        <v>0</v>
      </c>
      <c r="BF13" s="825">
        <v>0</v>
      </c>
    </row>
    <row r="14" spans="1:58" x14ac:dyDescent="0.25">
      <c r="A14" s="1168"/>
      <c r="B14" s="734" t="s">
        <v>22</v>
      </c>
      <c r="C14" s="781">
        <v>0</v>
      </c>
      <c r="D14" s="773"/>
      <c r="E14" s="774"/>
      <c r="F14" s="774"/>
      <c r="G14" s="774"/>
      <c r="H14" s="774"/>
      <c r="I14" s="770"/>
      <c r="J14" s="773"/>
      <c r="K14" s="775"/>
      <c r="L14" s="820"/>
      <c r="M14" s="824" t="s">
        <v>112</v>
      </c>
      <c r="N14" s="834"/>
      <c r="O14" s="834"/>
      <c r="P14" s="723"/>
      <c r="Q14" s="723"/>
      <c r="R14" s="723"/>
      <c r="S14" s="723"/>
      <c r="T14" s="723"/>
      <c r="U14" s="723"/>
      <c r="V14" s="827"/>
      <c r="W14" s="827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23"/>
      <c r="AQ14" s="723"/>
      <c r="AR14" s="723"/>
      <c r="AS14" s="723"/>
      <c r="AT14" s="723"/>
      <c r="AU14" s="723"/>
      <c r="AV14" s="723"/>
      <c r="AW14" s="723"/>
      <c r="AX14" s="723"/>
      <c r="AY14" s="723"/>
      <c r="AZ14" s="723"/>
      <c r="BA14" s="733" t="s">
        <v>113</v>
      </c>
      <c r="BB14" s="733" t="s">
        <v>113</v>
      </c>
      <c r="BC14" s="733" t="s">
        <v>113</v>
      </c>
      <c r="BD14" s="825">
        <v>0</v>
      </c>
      <c r="BE14" s="825">
        <v>0</v>
      </c>
      <c r="BF14" s="825">
        <v>0</v>
      </c>
    </row>
    <row r="15" spans="1:58" x14ac:dyDescent="0.25">
      <c r="A15" s="1168"/>
      <c r="B15" s="734" t="s">
        <v>23</v>
      </c>
      <c r="C15" s="781">
        <v>0</v>
      </c>
      <c r="D15" s="773"/>
      <c r="E15" s="774"/>
      <c r="F15" s="774"/>
      <c r="G15" s="774"/>
      <c r="H15" s="774"/>
      <c r="I15" s="770"/>
      <c r="J15" s="773"/>
      <c r="K15" s="775"/>
      <c r="L15" s="820"/>
      <c r="M15" s="824" t="s">
        <v>112</v>
      </c>
      <c r="N15" s="834"/>
      <c r="O15" s="834"/>
      <c r="P15" s="723"/>
      <c r="Q15" s="723"/>
      <c r="R15" s="723"/>
      <c r="S15" s="723"/>
      <c r="T15" s="723"/>
      <c r="U15" s="723"/>
      <c r="V15" s="827"/>
      <c r="W15" s="827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23"/>
      <c r="AQ15" s="723"/>
      <c r="AR15" s="723"/>
      <c r="AS15" s="723"/>
      <c r="AT15" s="723"/>
      <c r="AU15" s="723"/>
      <c r="AV15" s="723"/>
      <c r="AW15" s="723"/>
      <c r="AX15" s="723"/>
      <c r="AY15" s="723"/>
      <c r="AZ15" s="723"/>
      <c r="BA15" s="733" t="s">
        <v>113</v>
      </c>
      <c r="BB15" s="733" t="s">
        <v>113</v>
      </c>
      <c r="BC15" s="733" t="s">
        <v>113</v>
      </c>
      <c r="BD15" s="825">
        <v>0</v>
      </c>
      <c r="BE15" s="825">
        <v>0</v>
      </c>
      <c r="BF15" s="825">
        <v>0</v>
      </c>
    </row>
    <row r="16" spans="1:58" x14ac:dyDescent="0.25">
      <c r="A16" s="1168"/>
      <c r="B16" s="734" t="s">
        <v>24</v>
      </c>
      <c r="C16" s="781">
        <v>0</v>
      </c>
      <c r="D16" s="773"/>
      <c r="E16" s="774"/>
      <c r="F16" s="774"/>
      <c r="G16" s="774"/>
      <c r="H16" s="774"/>
      <c r="I16" s="770"/>
      <c r="J16" s="773"/>
      <c r="K16" s="775"/>
      <c r="L16" s="820"/>
      <c r="M16" s="824" t="s">
        <v>112</v>
      </c>
      <c r="N16" s="834"/>
      <c r="O16" s="834"/>
      <c r="P16" s="723"/>
      <c r="Q16" s="723"/>
      <c r="R16" s="723"/>
      <c r="S16" s="723"/>
      <c r="T16" s="723"/>
      <c r="U16" s="723"/>
      <c r="V16" s="827"/>
      <c r="W16" s="827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23"/>
      <c r="AQ16" s="723"/>
      <c r="AR16" s="723"/>
      <c r="AS16" s="723"/>
      <c r="AT16" s="723"/>
      <c r="AU16" s="723"/>
      <c r="AV16" s="723"/>
      <c r="AW16" s="723"/>
      <c r="AX16" s="723"/>
      <c r="AY16" s="723"/>
      <c r="AZ16" s="723"/>
      <c r="BA16" s="733" t="s">
        <v>113</v>
      </c>
      <c r="BB16" s="733" t="s">
        <v>113</v>
      </c>
      <c r="BC16" s="733" t="s">
        <v>113</v>
      </c>
      <c r="BD16" s="825">
        <v>0</v>
      </c>
      <c r="BE16" s="825">
        <v>0</v>
      </c>
      <c r="BF16" s="825">
        <v>0</v>
      </c>
    </row>
    <row r="17" spans="1:58" x14ac:dyDescent="0.25">
      <c r="A17" s="1168"/>
      <c r="B17" s="734" t="s">
        <v>25</v>
      </c>
      <c r="C17" s="781">
        <v>0</v>
      </c>
      <c r="D17" s="790"/>
      <c r="E17" s="791"/>
      <c r="F17" s="791"/>
      <c r="G17" s="791"/>
      <c r="H17" s="791"/>
      <c r="I17" s="771"/>
      <c r="J17" s="790"/>
      <c r="K17" s="792"/>
      <c r="L17" s="820"/>
      <c r="M17" s="824" t="s">
        <v>112</v>
      </c>
      <c r="N17" s="834"/>
      <c r="O17" s="834"/>
      <c r="P17" s="723"/>
      <c r="Q17" s="723"/>
      <c r="R17" s="723"/>
      <c r="S17" s="723"/>
      <c r="T17" s="723"/>
      <c r="U17" s="723"/>
      <c r="V17" s="827"/>
      <c r="W17" s="827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23"/>
      <c r="AQ17" s="723"/>
      <c r="AR17" s="723"/>
      <c r="AS17" s="723"/>
      <c r="AT17" s="723"/>
      <c r="AU17" s="723"/>
      <c r="AV17" s="723"/>
      <c r="AW17" s="723"/>
      <c r="AX17" s="723"/>
      <c r="AY17" s="723"/>
      <c r="AZ17" s="723"/>
      <c r="BA17" s="733" t="s">
        <v>113</v>
      </c>
      <c r="BB17" s="733" t="s">
        <v>113</v>
      </c>
      <c r="BC17" s="733" t="s">
        <v>113</v>
      </c>
      <c r="BD17" s="825">
        <v>0</v>
      </c>
      <c r="BE17" s="825">
        <v>0</v>
      </c>
      <c r="BF17" s="825">
        <v>0</v>
      </c>
    </row>
    <row r="18" spans="1:58" x14ac:dyDescent="0.25">
      <c r="A18" s="1168"/>
      <c r="B18" s="734" t="s">
        <v>26</v>
      </c>
      <c r="C18" s="781">
        <v>0</v>
      </c>
      <c r="D18" s="790"/>
      <c r="E18" s="791"/>
      <c r="F18" s="791"/>
      <c r="G18" s="791"/>
      <c r="H18" s="791"/>
      <c r="I18" s="771"/>
      <c r="J18" s="790"/>
      <c r="K18" s="792"/>
      <c r="L18" s="820"/>
      <c r="M18" s="824" t="s">
        <v>112</v>
      </c>
      <c r="N18" s="834"/>
      <c r="O18" s="834"/>
      <c r="P18" s="723"/>
      <c r="Q18" s="723"/>
      <c r="R18" s="723"/>
      <c r="S18" s="723"/>
      <c r="T18" s="723"/>
      <c r="U18" s="723"/>
      <c r="V18" s="827"/>
      <c r="W18" s="827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23"/>
      <c r="AQ18" s="723"/>
      <c r="AR18" s="723"/>
      <c r="AS18" s="723"/>
      <c r="AT18" s="723"/>
      <c r="AU18" s="723"/>
      <c r="AV18" s="723"/>
      <c r="AW18" s="723"/>
      <c r="AX18" s="723"/>
      <c r="AY18" s="723"/>
      <c r="AZ18" s="723"/>
      <c r="BA18" s="733" t="s">
        <v>113</v>
      </c>
      <c r="BB18" s="733" t="s">
        <v>113</v>
      </c>
      <c r="BC18" s="733" t="s">
        <v>113</v>
      </c>
      <c r="BD18" s="825">
        <v>0</v>
      </c>
      <c r="BE18" s="825">
        <v>0</v>
      </c>
      <c r="BF18" s="825">
        <v>0</v>
      </c>
    </row>
    <row r="19" spans="1:58" ht="33" x14ac:dyDescent="0.25">
      <c r="A19" s="1168"/>
      <c r="B19" s="740" t="s">
        <v>27</v>
      </c>
      <c r="C19" s="781">
        <v>0</v>
      </c>
      <c r="D19" s="790"/>
      <c r="E19" s="791"/>
      <c r="F19" s="791"/>
      <c r="G19" s="791"/>
      <c r="H19" s="791"/>
      <c r="I19" s="771"/>
      <c r="J19" s="790"/>
      <c r="K19" s="792"/>
      <c r="L19" s="820"/>
      <c r="M19" s="824" t="s">
        <v>112</v>
      </c>
      <c r="N19" s="834"/>
      <c r="O19" s="834"/>
      <c r="P19" s="723"/>
      <c r="Q19" s="723"/>
      <c r="R19" s="723"/>
      <c r="S19" s="723"/>
      <c r="T19" s="723"/>
      <c r="U19" s="723"/>
      <c r="V19" s="827"/>
      <c r="W19" s="827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23"/>
      <c r="AQ19" s="723"/>
      <c r="AR19" s="723"/>
      <c r="AS19" s="723"/>
      <c r="AT19" s="723"/>
      <c r="AU19" s="723"/>
      <c r="AV19" s="723"/>
      <c r="AW19" s="723"/>
      <c r="AX19" s="723"/>
      <c r="AY19" s="723"/>
      <c r="AZ19" s="723"/>
      <c r="BA19" s="733" t="s">
        <v>113</v>
      </c>
      <c r="BB19" s="733" t="s">
        <v>113</v>
      </c>
      <c r="BC19" s="733" t="s">
        <v>113</v>
      </c>
      <c r="BD19" s="825">
        <v>0</v>
      </c>
      <c r="BE19" s="825">
        <v>0</v>
      </c>
      <c r="BF19" s="825">
        <v>0</v>
      </c>
    </row>
    <row r="20" spans="1:58" x14ac:dyDescent="0.25">
      <c r="A20" s="1168"/>
      <c r="B20" s="734" t="s">
        <v>28</v>
      </c>
      <c r="C20" s="781">
        <v>0</v>
      </c>
      <c r="D20" s="790"/>
      <c r="E20" s="791"/>
      <c r="F20" s="791"/>
      <c r="G20" s="791"/>
      <c r="H20" s="791"/>
      <c r="I20" s="771"/>
      <c r="J20" s="790"/>
      <c r="K20" s="792"/>
      <c r="L20" s="820"/>
      <c r="M20" s="824" t="s">
        <v>112</v>
      </c>
      <c r="N20" s="834"/>
      <c r="O20" s="834"/>
      <c r="P20" s="723"/>
      <c r="Q20" s="723"/>
      <c r="R20" s="723"/>
      <c r="S20" s="723"/>
      <c r="T20" s="723"/>
      <c r="U20" s="723"/>
      <c r="V20" s="827"/>
      <c r="W20" s="827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3"/>
      <c r="BA20" s="733" t="s">
        <v>113</v>
      </c>
      <c r="BB20" s="733" t="s">
        <v>113</v>
      </c>
      <c r="BC20" s="733" t="s">
        <v>113</v>
      </c>
      <c r="BD20" s="825">
        <v>0</v>
      </c>
      <c r="BE20" s="825">
        <v>0</v>
      </c>
      <c r="BF20" s="825">
        <v>0</v>
      </c>
    </row>
    <row r="21" spans="1:58" x14ac:dyDescent="0.25">
      <c r="A21" s="1162"/>
      <c r="B21" s="748" t="s">
        <v>29</v>
      </c>
      <c r="C21" s="789">
        <v>0</v>
      </c>
      <c r="D21" s="790"/>
      <c r="E21" s="791"/>
      <c r="F21" s="791"/>
      <c r="G21" s="791"/>
      <c r="H21" s="791"/>
      <c r="I21" s="771"/>
      <c r="J21" s="790"/>
      <c r="K21" s="792"/>
      <c r="L21" s="799"/>
      <c r="M21" s="824" t="s">
        <v>112</v>
      </c>
      <c r="N21" s="834"/>
      <c r="O21" s="834"/>
      <c r="P21" s="723"/>
      <c r="Q21" s="723"/>
      <c r="R21" s="723"/>
      <c r="S21" s="723"/>
      <c r="T21" s="723"/>
      <c r="U21" s="723"/>
      <c r="V21" s="827"/>
      <c r="W21" s="827"/>
      <c r="X21" s="723"/>
      <c r="Y21" s="723"/>
      <c r="Z21" s="723"/>
      <c r="AA21" s="723"/>
      <c r="AB21" s="723"/>
      <c r="AC21" s="723"/>
      <c r="AD21" s="723"/>
      <c r="AE21" s="723"/>
      <c r="AF21" s="723"/>
      <c r="AG21" s="723"/>
      <c r="AH21" s="723"/>
      <c r="AI21" s="723"/>
      <c r="AJ21" s="723"/>
      <c r="AK21" s="723"/>
      <c r="AL21" s="723"/>
      <c r="AM21" s="723"/>
      <c r="AN21" s="723"/>
      <c r="AO21" s="723"/>
      <c r="AP21" s="723"/>
      <c r="AQ21" s="723"/>
      <c r="AR21" s="723"/>
      <c r="AS21" s="723"/>
      <c r="AT21" s="723"/>
      <c r="AU21" s="723"/>
      <c r="AV21" s="723"/>
      <c r="AW21" s="723"/>
      <c r="AX21" s="723"/>
      <c r="AY21" s="723"/>
      <c r="AZ21" s="723"/>
      <c r="BA21" s="733" t="s">
        <v>113</v>
      </c>
      <c r="BB21" s="733" t="s">
        <v>113</v>
      </c>
      <c r="BC21" s="733" t="s">
        <v>113</v>
      </c>
      <c r="BD21" s="825">
        <v>0</v>
      </c>
      <c r="BE21" s="825">
        <v>0</v>
      </c>
      <c r="BF21" s="825">
        <v>0</v>
      </c>
    </row>
    <row r="22" spans="1:58" x14ac:dyDescent="0.25">
      <c r="A22" s="1161" t="s">
        <v>30</v>
      </c>
      <c r="B22" s="752" t="s">
        <v>20</v>
      </c>
      <c r="C22" s="780">
        <v>0</v>
      </c>
      <c r="D22" s="808"/>
      <c r="E22" s="809"/>
      <c r="F22" s="809"/>
      <c r="G22" s="809"/>
      <c r="H22" s="809"/>
      <c r="I22" s="802"/>
      <c r="J22" s="808"/>
      <c r="K22" s="801"/>
      <c r="L22" s="841"/>
      <c r="M22" s="824" t="s">
        <v>112</v>
      </c>
      <c r="N22" s="834"/>
      <c r="O22" s="834"/>
      <c r="P22" s="723"/>
      <c r="Q22" s="723"/>
      <c r="R22" s="723"/>
      <c r="S22" s="723"/>
      <c r="T22" s="723"/>
      <c r="U22" s="723"/>
      <c r="V22" s="827"/>
      <c r="W22" s="827"/>
      <c r="X22" s="723"/>
      <c r="Y22" s="723"/>
      <c r="Z22" s="723"/>
      <c r="AA22" s="723"/>
      <c r="AB22" s="723"/>
      <c r="AC22" s="723"/>
      <c r="AD22" s="723"/>
      <c r="AE22" s="723"/>
      <c r="AF22" s="723"/>
      <c r="AG22" s="723"/>
      <c r="AH22" s="723"/>
      <c r="AI22" s="723"/>
      <c r="AJ22" s="723"/>
      <c r="AK22" s="723"/>
      <c r="AL22" s="723"/>
      <c r="AM22" s="723"/>
      <c r="AN22" s="723"/>
      <c r="AO22" s="723"/>
      <c r="AP22" s="723"/>
      <c r="AQ22" s="723"/>
      <c r="AR22" s="723"/>
      <c r="AS22" s="723"/>
      <c r="AT22" s="723"/>
      <c r="AU22" s="723"/>
      <c r="AV22" s="723"/>
      <c r="AW22" s="723"/>
      <c r="AX22" s="723"/>
      <c r="AY22" s="723"/>
      <c r="AZ22" s="723"/>
      <c r="BA22" s="733" t="s">
        <v>113</v>
      </c>
      <c r="BB22" s="733" t="s">
        <v>113</v>
      </c>
      <c r="BC22" s="733" t="s">
        <v>113</v>
      </c>
      <c r="BD22" s="825">
        <v>0</v>
      </c>
      <c r="BE22" s="825">
        <v>0</v>
      </c>
      <c r="BF22" s="825">
        <v>0</v>
      </c>
    </row>
    <row r="23" spans="1:58" x14ac:dyDescent="0.25">
      <c r="A23" s="1168"/>
      <c r="B23" s="734" t="s">
        <v>21</v>
      </c>
      <c r="C23" s="781">
        <v>0</v>
      </c>
      <c r="D23" s="773"/>
      <c r="E23" s="774"/>
      <c r="F23" s="774"/>
      <c r="G23" s="774"/>
      <c r="H23" s="774"/>
      <c r="I23" s="770"/>
      <c r="J23" s="773"/>
      <c r="K23" s="775"/>
      <c r="L23" s="820"/>
      <c r="M23" s="824" t="s">
        <v>112</v>
      </c>
      <c r="N23" s="834"/>
      <c r="O23" s="834"/>
      <c r="P23" s="723"/>
      <c r="Q23" s="723"/>
      <c r="R23" s="723"/>
      <c r="S23" s="723"/>
      <c r="T23" s="723"/>
      <c r="U23" s="723"/>
      <c r="V23" s="827"/>
      <c r="W23" s="827"/>
      <c r="X23" s="723"/>
      <c r="Y23" s="723"/>
      <c r="Z23" s="723"/>
      <c r="AA23" s="723"/>
      <c r="AB23" s="723"/>
      <c r="AC23" s="723"/>
      <c r="AD23" s="723"/>
      <c r="AE23" s="723"/>
      <c r="AF23" s="723"/>
      <c r="AG23" s="723"/>
      <c r="AH23" s="723"/>
      <c r="AI23" s="723"/>
      <c r="AJ23" s="723"/>
      <c r="AK23" s="723"/>
      <c r="AL23" s="723"/>
      <c r="AM23" s="723"/>
      <c r="AN23" s="723"/>
      <c r="AO23" s="723"/>
      <c r="AP23" s="723"/>
      <c r="AQ23" s="723"/>
      <c r="AR23" s="723"/>
      <c r="AS23" s="723"/>
      <c r="AT23" s="723"/>
      <c r="AU23" s="723"/>
      <c r="AV23" s="723"/>
      <c r="AW23" s="723"/>
      <c r="AX23" s="723"/>
      <c r="AY23" s="723"/>
      <c r="AZ23" s="723"/>
      <c r="BA23" s="733" t="s">
        <v>113</v>
      </c>
      <c r="BB23" s="733" t="s">
        <v>113</v>
      </c>
      <c r="BC23" s="733" t="s">
        <v>113</v>
      </c>
      <c r="BD23" s="825">
        <v>0</v>
      </c>
      <c r="BE23" s="825">
        <v>0</v>
      </c>
      <c r="BF23" s="825">
        <v>0</v>
      </c>
    </row>
    <row r="24" spans="1:58" x14ac:dyDescent="0.25">
      <c r="A24" s="1168"/>
      <c r="B24" s="734" t="s">
        <v>22</v>
      </c>
      <c r="C24" s="781">
        <v>0</v>
      </c>
      <c r="D24" s="773"/>
      <c r="E24" s="774"/>
      <c r="F24" s="774"/>
      <c r="G24" s="774"/>
      <c r="H24" s="774"/>
      <c r="I24" s="770"/>
      <c r="J24" s="773"/>
      <c r="K24" s="775"/>
      <c r="L24" s="820"/>
      <c r="M24" s="824" t="s">
        <v>112</v>
      </c>
      <c r="N24" s="834"/>
      <c r="O24" s="834"/>
      <c r="P24" s="723"/>
      <c r="Q24" s="723"/>
      <c r="R24" s="723"/>
      <c r="S24" s="723"/>
      <c r="T24" s="723"/>
      <c r="U24" s="723"/>
      <c r="V24" s="827"/>
      <c r="W24" s="827"/>
      <c r="X24" s="723"/>
      <c r="Y24" s="723"/>
      <c r="Z24" s="723"/>
      <c r="AA24" s="723"/>
      <c r="AB24" s="723"/>
      <c r="AC24" s="723"/>
      <c r="AD24" s="723"/>
      <c r="AE24" s="723"/>
      <c r="AF24" s="723"/>
      <c r="AG24" s="723"/>
      <c r="AH24" s="723"/>
      <c r="AI24" s="723"/>
      <c r="AJ24" s="723"/>
      <c r="AK24" s="723"/>
      <c r="AL24" s="723"/>
      <c r="AM24" s="723"/>
      <c r="AN24" s="723"/>
      <c r="AO24" s="723"/>
      <c r="AP24" s="723"/>
      <c r="AQ24" s="723"/>
      <c r="AR24" s="723"/>
      <c r="AS24" s="723"/>
      <c r="AT24" s="723"/>
      <c r="AU24" s="723"/>
      <c r="AV24" s="723"/>
      <c r="AW24" s="723"/>
      <c r="AX24" s="723"/>
      <c r="AY24" s="723"/>
      <c r="AZ24" s="723"/>
      <c r="BA24" s="733" t="s">
        <v>113</v>
      </c>
      <c r="BB24" s="733" t="s">
        <v>113</v>
      </c>
      <c r="BC24" s="733" t="s">
        <v>113</v>
      </c>
      <c r="BD24" s="825">
        <v>0</v>
      </c>
      <c r="BE24" s="825">
        <v>0</v>
      </c>
      <c r="BF24" s="825">
        <v>0</v>
      </c>
    </row>
    <row r="25" spans="1:58" x14ac:dyDescent="0.25">
      <c r="A25" s="1168"/>
      <c r="B25" s="734" t="s">
        <v>23</v>
      </c>
      <c r="C25" s="781">
        <v>0</v>
      </c>
      <c r="D25" s="773"/>
      <c r="E25" s="774"/>
      <c r="F25" s="774"/>
      <c r="G25" s="774"/>
      <c r="H25" s="774"/>
      <c r="I25" s="770"/>
      <c r="J25" s="773"/>
      <c r="K25" s="775"/>
      <c r="L25" s="820"/>
      <c r="M25" s="824" t="s">
        <v>112</v>
      </c>
      <c r="N25" s="834"/>
      <c r="O25" s="834"/>
      <c r="P25" s="723"/>
      <c r="Q25" s="723"/>
      <c r="R25" s="723"/>
      <c r="S25" s="723"/>
      <c r="T25" s="723"/>
      <c r="U25" s="723"/>
      <c r="V25" s="827"/>
      <c r="W25" s="827"/>
      <c r="X25" s="723"/>
      <c r="Y25" s="723"/>
      <c r="Z25" s="723"/>
      <c r="AA25" s="723"/>
      <c r="AB25" s="723"/>
      <c r="AC25" s="723"/>
      <c r="AD25" s="723"/>
      <c r="AE25" s="723"/>
      <c r="AF25" s="723"/>
      <c r="AG25" s="723"/>
      <c r="AH25" s="723"/>
      <c r="AI25" s="723"/>
      <c r="AJ25" s="723"/>
      <c r="AK25" s="723"/>
      <c r="AL25" s="723"/>
      <c r="AM25" s="723"/>
      <c r="AN25" s="723"/>
      <c r="AO25" s="723"/>
      <c r="AP25" s="723"/>
      <c r="AQ25" s="723"/>
      <c r="AR25" s="723"/>
      <c r="AS25" s="723"/>
      <c r="AT25" s="723"/>
      <c r="AU25" s="723"/>
      <c r="AV25" s="723"/>
      <c r="AW25" s="723"/>
      <c r="AX25" s="723"/>
      <c r="AY25" s="723"/>
      <c r="AZ25" s="723"/>
      <c r="BA25" s="733" t="s">
        <v>113</v>
      </c>
      <c r="BB25" s="733" t="s">
        <v>113</v>
      </c>
      <c r="BC25" s="733" t="s">
        <v>113</v>
      </c>
      <c r="BD25" s="825">
        <v>0</v>
      </c>
      <c r="BE25" s="825">
        <v>0</v>
      </c>
      <c r="BF25" s="825">
        <v>0</v>
      </c>
    </row>
    <row r="26" spans="1:58" x14ac:dyDescent="0.25">
      <c r="A26" s="1168"/>
      <c r="B26" s="734" t="s">
        <v>24</v>
      </c>
      <c r="C26" s="781">
        <v>0</v>
      </c>
      <c r="D26" s="773"/>
      <c r="E26" s="774"/>
      <c r="F26" s="774"/>
      <c r="G26" s="774"/>
      <c r="H26" s="774"/>
      <c r="I26" s="770"/>
      <c r="J26" s="773"/>
      <c r="K26" s="775"/>
      <c r="L26" s="820"/>
      <c r="M26" s="824" t="s">
        <v>112</v>
      </c>
      <c r="N26" s="834"/>
      <c r="O26" s="834"/>
      <c r="P26" s="723"/>
      <c r="Q26" s="723"/>
      <c r="R26" s="723"/>
      <c r="S26" s="723"/>
      <c r="T26" s="723"/>
      <c r="U26" s="723"/>
      <c r="V26" s="827"/>
      <c r="W26" s="827"/>
      <c r="X26" s="723"/>
      <c r="Y26" s="723"/>
      <c r="Z26" s="723"/>
      <c r="AA26" s="723"/>
      <c r="AB26" s="723"/>
      <c r="AC26" s="723"/>
      <c r="AD26" s="723"/>
      <c r="AE26" s="723"/>
      <c r="AF26" s="723"/>
      <c r="AG26" s="723"/>
      <c r="AH26" s="72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723"/>
      <c r="AT26" s="723"/>
      <c r="AU26" s="723"/>
      <c r="AV26" s="723"/>
      <c r="AW26" s="723"/>
      <c r="AX26" s="723"/>
      <c r="AY26" s="723"/>
      <c r="AZ26" s="723"/>
      <c r="BA26" s="733" t="s">
        <v>113</v>
      </c>
      <c r="BB26" s="733" t="s">
        <v>113</v>
      </c>
      <c r="BC26" s="733" t="s">
        <v>113</v>
      </c>
      <c r="BD26" s="825">
        <v>0</v>
      </c>
      <c r="BE26" s="825">
        <v>0</v>
      </c>
      <c r="BF26" s="825">
        <v>0</v>
      </c>
    </row>
    <row r="27" spans="1:58" x14ac:dyDescent="0.25">
      <c r="A27" s="1168"/>
      <c r="B27" s="734" t="s">
        <v>25</v>
      </c>
      <c r="C27" s="781">
        <v>0</v>
      </c>
      <c r="D27" s="773"/>
      <c r="E27" s="774"/>
      <c r="F27" s="774"/>
      <c r="G27" s="774"/>
      <c r="H27" s="774"/>
      <c r="I27" s="770"/>
      <c r="J27" s="773"/>
      <c r="K27" s="775"/>
      <c r="L27" s="820"/>
      <c r="M27" s="824" t="s">
        <v>112</v>
      </c>
      <c r="N27" s="834"/>
      <c r="O27" s="834"/>
      <c r="P27" s="723"/>
      <c r="Q27" s="723"/>
      <c r="R27" s="723"/>
      <c r="S27" s="723"/>
      <c r="T27" s="723"/>
      <c r="U27" s="723"/>
      <c r="V27" s="827"/>
      <c r="W27" s="827"/>
      <c r="X27" s="723"/>
      <c r="Y27" s="723"/>
      <c r="Z27" s="723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3"/>
      <c r="AT27" s="723"/>
      <c r="AU27" s="723"/>
      <c r="AV27" s="723"/>
      <c r="AW27" s="723"/>
      <c r="AX27" s="723"/>
      <c r="AY27" s="723"/>
      <c r="AZ27" s="723"/>
      <c r="BA27" s="733" t="s">
        <v>113</v>
      </c>
      <c r="BB27" s="733" t="s">
        <v>113</v>
      </c>
      <c r="BC27" s="733" t="s">
        <v>113</v>
      </c>
      <c r="BD27" s="825">
        <v>0</v>
      </c>
      <c r="BE27" s="825">
        <v>0</v>
      </c>
      <c r="BF27" s="825">
        <v>0</v>
      </c>
    </row>
    <row r="28" spans="1:58" x14ac:dyDescent="0.25">
      <c r="A28" s="1168"/>
      <c r="B28" s="734" t="s">
        <v>26</v>
      </c>
      <c r="C28" s="781">
        <v>0</v>
      </c>
      <c r="D28" s="773"/>
      <c r="E28" s="774"/>
      <c r="F28" s="774"/>
      <c r="G28" s="774"/>
      <c r="H28" s="774"/>
      <c r="I28" s="770"/>
      <c r="J28" s="773"/>
      <c r="K28" s="775"/>
      <c r="L28" s="820"/>
      <c r="M28" s="824" t="s">
        <v>112</v>
      </c>
      <c r="N28" s="834"/>
      <c r="O28" s="834"/>
      <c r="P28" s="723"/>
      <c r="Q28" s="723"/>
      <c r="R28" s="723"/>
      <c r="S28" s="723"/>
      <c r="T28" s="723"/>
      <c r="U28" s="723"/>
      <c r="V28" s="827"/>
      <c r="W28" s="827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23"/>
      <c r="AP28" s="723"/>
      <c r="AQ28" s="723"/>
      <c r="AR28" s="723"/>
      <c r="AS28" s="723"/>
      <c r="AT28" s="723"/>
      <c r="AU28" s="723"/>
      <c r="AV28" s="723"/>
      <c r="AW28" s="723"/>
      <c r="AX28" s="723"/>
      <c r="AY28" s="723"/>
      <c r="AZ28" s="723"/>
      <c r="BA28" s="733" t="s">
        <v>113</v>
      </c>
      <c r="BB28" s="733" t="s">
        <v>113</v>
      </c>
      <c r="BC28" s="733" t="s">
        <v>113</v>
      </c>
      <c r="BD28" s="825">
        <v>0</v>
      </c>
      <c r="BE28" s="825">
        <v>0</v>
      </c>
      <c r="BF28" s="825">
        <v>0</v>
      </c>
    </row>
    <row r="29" spans="1:58" ht="33" x14ac:dyDescent="0.25">
      <c r="A29" s="1168"/>
      <c r="B29" s="740" t="s">
        <v>27</v>
      </c>
      <c r="C29" s="781">
        <v>0</v>
      </c>
      <c r="D29" s="790"/>
      <c r="E29" s="791"/>
      <c r="F29" s="791"/>
      <c r="G29" s="791"/>
      <c r="H29" s="791"/>
      <c r="I29" s="771"/>
      <c r="J29" s="790"/>
      <c r="K29" s="792"/>
      <c r="L29" s="820"/>
      <c r="M29" s="824" t="s">
        <v>112</v>
      </c>
      <c r="N29" s="834"/>
      <c r="O29" s="834"/>
      <c r="P29" s="723"/>
      <c r="Q29" s="723"/>
      <c r="R29" s="723"/>
      <c r="S29" s="723"/>
      <c r="T29" s="723"/>
      <c r="U29" s="723"/>
      <c r="V29" s="827"/>
      <c r="W29" s="827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3"/>
      <c r="AO29" s="723"/>
      <c r="AP29" s="723"/>
      <c r="AQ29" s="723"/>
      <c r="AR29" s="723"/>
      <c r="AS29" s="723"/>
      <c r="AT29" s="723"/>
      <c r="AU29" s="723"/>
      <c r="AV29" s="723"/>
      <c r="AW29" s="723"/>
      <c r="AX29" s="723"/>
      <c r="AY29" s="723"/>
      <c r="AZ29" s="723"/>
      <c r="BA29" s="733" t="s">
        <v>113</v>
      </c>
      <c r="BB29" s="733" t="s">
        <v>113</v>
      </c>
      <c r="BC29" s="733" t="s">
        <v>113</v>
      </c>
      <c r="BD29" s="825">
        <v>0</v>
      </c>
      <c r="BE29" s="825">
        <v>0</v>
      </c>
      <c r="BF29" s="825">
        <v>0</v>
      </c>
    </row>
    <row r="30" spans="1:58" x14ac:dyDescent="0.25">
      <c r="A30" s="1168"/>
      <c r="B30" s="734" t="s">
        <v>28</v>
      </c>
      <c r="C30" s="781">
        <v>0</v>
      </c>
      <c r="D30" s="773"/>
      <c r="E30" s="774"/>
      <c r="F30" s="774"/>
      <c r="G30" s="774"/>
      <c r="H30" s="774"/>
      <c r="I30" s="770"/>
      <c r="J30" s="773"/>
      <c r="K30" s="792"/>
      <c r="L30" s="820"/>
      <c r="M30" s="824" t="s">
        <v>112</v>
      </c>
      <c r="N30" s="834"/>
      <c r="O30" s="834"/>
      <c r="P30" s="723"/>
      <c r="Q30" s="723"/>
      <c r="R30" s="723"/>
      <c r="S30" s="723"/>
      <c r="T30" s="723"/>
      <c r="U30" s="723"/>
      <c r="V30" s="827"/>
      <c r="W30" s="827"/>
      <c r="X30" s="723"/>
      <c r="Y30" s="723"/>
      <c r="Z30" s="723"/>
      <c r="AA30" s="723"/>
      <c r="AB30" s="723"/>
      <c r="AC30" s="723"/>
      <c r="AD30" s="723"/>
      <c r="AE30" s="723"/>
      <c r="AF30" s="723"/>
      <c r="AG30" s="723"/>
      <c r="AH30" s="723"/>
      <c r="AI30" s="723"/>
      <c r="AJ30" s="723"/>
      <c r="AK30" s="723"/>
      <c r="AL30" s="723"/>
      <c r="AM30" s="723"/>
      <c r="AN30" s="723"/>
      <c r="AO30" s="723"/>
      <c r="AP30" s="723"/>
      <c r="AQ30" s="723"/>
      <c r="AR30" s="723"/>
      <c r="AS30" s="723"/>
      <c r="AT30" s="723"/>
      <c r="AU30" s="723"/>
      <c r="AV30" s="723"/>
      <c r="AW30" s="723"/>
      <c r="AX30" s="723"/>
      <c r="AY30" s="723"/>
      <c r="AZ30" s="723"/>
      <c r="BA30" s="733" t="s">
        <v>113</v>
      </c>
      <c r="BB30" s="733" t="s">
        <v>113</v>
      </c>
      <c r="BC30" s="733" t="s">
        <v>113</v>
      </c>
      <c r="BD30" s="825">
        <v>0</v>
      </c>
      <c r="BE30" s="825">
        <v>0</v>
      </c>
      <c r="BF30" s="825">
        <v>0</v>
      </c>
    </row>
    <row r="31" spans="1:58" x14ac:dyDescent="0.25">
      <c r="A31" s="1162"/>
      <c r="B31" s="748" t="s">
        <v>29</v>
      </c>
      <c r="C31" s="782">
        <v>0</v>
      </c>
      <c r="D31" s="810"/>
      <c r="E31" s="811"/>
      <c r="F31" s="811"/>
      <c r="G31" s="811"/>
      <c r="H31" s="811"/>
      <c r="I31" s="800"/>
      <c r="J31" s="810"/>
      <c r="K31" s="778"/>
      <c r="L31" s="821"/>
      <c r="M31" s="824" t="s">
        <v>112</v>
      </c>
      <c r="N31" s="834"/>
      <c r="O31" s="834"/>
      <c r="P31" s="723"/>
      <c r="Q31" s="723"/>
      <c r="R31" s="723"/>
      <c r="S31" s="723"/>
      <c r="T31" s="723"/>
      <c r="U31" s="723"/>
      <c r="V31" s="827"/>
      <c r="W31" s="827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23"/>
      <c r="AP31" s="723"/>
      <c r="AQ31" s="723"/>
      <c r="AR31" s="723"/>
      <c r="AS31" s="723"/>
      <c r="AT31" s="723"/>
      <c r="AU31" s="723"/>
      <c r="AV31" s="723"/>
      <c r="AW31" s="723"/>
      <c r="AX31" s="723"/>
      <c r="AY31" s="723"/>
      <c r="AZ31" s="723"/>
      <c r="BA31" s="733" t="s">
        <v>113</v>
      </c>
      <c r="BB31" s="733" t="s">
        <v>113</v>
      </c>
      <c r="BC31" s="733" t="s">
        <v>113</v>
      </c>
      <c r="BD31" s="825">
        <v>0</v>
      </c>
      <c r="BE31" s="825">
        <v>0</v>
      </c>
      <c r="BF31" s="825">
        <v>0</v>
      </c>
    </row>
    <row r="32" spans="1:58" x14ac:dyDescent="0.25">
      <c r="A32" s="1161" t="s">
        <v>31</v>
      </c>
      <c r="B32" s="752" t="s">
        <v>20</v>
      </c>
      <c r="C32" s="817">
        <v>0</v>
      </c>
      <c r="D32" s="812"/>
      <c r="E32" s="813"/>
      <c r="F32" s="813"/>
      <c r="G32" s="813"/>
      <c r="H32" s="813"/>
      <c r="I32" s="804"/>
      <c r="J32" s="812"/>
      <c r="K32" s="803"/>
      <c r="L32" s="842"/>
      <c r="M32" s="824" t="s">
        <v>112</v>
      </c>
      <c r="N32" s="834"/>
      <c r="O32" s="834"/>
      <c r="P32" s="723"/>
      <c r="Q32" s="723"/>
      <c r="R32" s="723"/>
      <c r="S32" s="723"/>
      <c r="T32" s="723"/>
      <c r="U32" s="723"/>
      <c r="V32" s="827"/>
      <c r="W32" s="827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3"/>
      <c r="AJ32" s="723"/>
      <c r="AK32" s="723"/>
      <c r="AL32" s="723"/>
      <c r="AM32" s="723"/>
      <c r="AN32" s="723"/>
      <c r="AO32" s="723"/>
      <c r="AP32" s="723"/>
      <c r="AQ32" s="723"/>
      <c r="AR32" s="723"/>
      <c r="AS32" s="723"/>
      <c r="AT32" s="723"/>
      <c r="AU32" s="723"/>
      <c r="AV32" s="723"/>
      <c r="AW32" s="723"/>
      <c r="AX32" s="723"/>
      <c r="AY32" s="723"/>
      <c r="AZ32" s="723"/>
      <c r="BA32" s="733" t="s">
        <v>113</v>
      </c>
      <c r="BB32" s="733" t="s">
        <v>113</v>
      </c>
      <c r="BC32" s="733" t="s">
        <v>113</v>
      </c>
      <c r="BD32" s="825">
        <v>0</v>
      </c>
      <c r="BE32" s="825">
        <v>0</v>
      </c>
      <c r="BF32" s="825">
        <v>0</v>
      </c>
    </row>
    <row r="33" spans="1:58" x14ac:dyDescent="0.25">
      <c r="A33" s="1168"/>
      <c r="B33" s="734" t="s">
        <v>21</v>
      </c>
      <c r="C33" s="781">
        <v>0</v>
      </c>
      <c r="D33" s="773"/>
      <c r="E33" s="774"/>
      <c r="F33" s="774"/>
      <c r="G33" s="774"/>
      <c r="H33" s="774"/>
      <c r="I33" s="770"/>
      <c r="J33" s="773"/>
      <c r="K33" s="775"/>
      <c r="L33" s="820"/>
      <c r="M33" s="824" t="s">
        <v>112</v>
      </c>
      <c r="N33" s="834"/>
      <c r="O33" s="834"/>
      <c r="P33" s="723"/>
      <c r="Q33" s="723"/>
      <c r="R33" s="723"/>
      <c r="S33" s="723"/>
      <c r="T33" s="723"/>
      <c r="U33" s="723"/>
      <c r="V33" s="827"/>
      <c r="W33" s="827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3"/>
      <c r="AM33" s="723"/>
      <c r="AN33" s="723"/>
      <c r="AO33" s="723"/>
      <c r="AP33" s="723"/>
      <c r="AQ33" s="723"/>
      <c r="AR33" s="723"/>
      <c r="AS33" s="723"/>
      <c r="AT33" s="723"/>
      <c r="AU33" s="723"/>
      <c r="AV33" s="723"/>
      <c r="AW33" s="723"/>
      <c r="AX33" s="723"/>
      <c r="AY33" s="723"/>
      <c r="AZ33" s="723"/>
      <c r="BA33" s="733" t="s">
        <v>113</v>
      </c>
      <c r="BB33" s="733" t="s">
        <v>113</v>
      </c>
      <c r="BC33" s="733" t="s">
        <v>113</v>
      </c>
      <c r="BD33" s="825">
        <v>0</v>
      </c>
      <c r="BE33" s="825">
        <v>0</v>
      </c>
      <c r="BF33" s="825">
        <v>0</v>
      </c>
    </row>
    <row r="34" spans="1:58" x14ac:dyDescent="0.25">
      <c r="A34" s="1168"/>
      <c r="B34" s="734" t="s">
        <v>22</v>
      </c>
      <c r="C34" s="781">
        <v>0</v>
      </c>
      <c r="D34" s="773"/>
      <c r="E34" s="774"/>
      <c r="F34" s="774"/>
      <c r="G34" s="774"/>
      <c r="H34" s="774"/>
      <c r="I34" s="770"/>
      <c r="J34" s="773"/>
      <c r="K34" s="775"/>
      <c r="L34" s="820"/>
      <c r="M34" s="824" t="s">
        <v>112</v>
      </c>
      <c r="N34" s="834"/>
      <c r="O34" s="834"/>
      <c r="P34" s="723"/>
      <c r="Q34" s="723"/>
      <c r="R34" s="723"/>
      <c r="S34" s="723"/>
      <c r="T34" s="723"/>
      <c r="U34" s="723"/>
      <c r="V34" s="827"/>
      <c r="W34" s="827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3"/>
      <c r="AJ34" s="723"/>
      <c r="AK34" s="723"/>
      <c r="AL34" s="723"/>
      <c r="AM34" s="723"/>
      <c r="AN34" s="723"/>
      <c r="AO34" s="723"/>
      <c r="AP34" s="723"/>
      <c r="AQ34" s="723"/>
      <c r="AR34" s="723"/>
      <c r="AS34" s="723"/>
      <c r="AT34" s="723"/>
      <c r="AU34" s="723"/>
      <c r="AV34" s="723"/>
      <c r="AW34" s="723"/>
      <c r="AX34" s="723"/>
      <c r="AY34" s="723"/>
      <c r="AZ34" s="723"/>
      <c r="BA34" s="733" t="s">
        <v>113</v>
      </c>
      <c r="BB34" s="733" t="s">
        <v>113</v>
      </c>
      <c r="BC34" s="733" t="s">
        <v>113</v>
      </c>
      <c r="BD34" s="825">
        <v>0</v>
      </c>
      <c r="BE34" s="825">
        <v>0</v>
      </c>
      <c r="BF34" s="825">
        <v>0</v>
      </c>
    </row>
    <row r="35" spans="1:58" x14ac:dyDescent="0.25">
      <c r="A35" s="1168"/>
      <c r="B35" s="734" t="s">
        <v>23</v>
      </c>
      <c r="C35" s="781">
        <v>0</v>
      </c>
      <c r="D35" s="773"/>
      <c r="E35" s="774"/>
      <c r="F35" s="774"/>
      <c r="G35" s="774"/>
      <c r="H35" s="774"/>
      <c r="I35" s="770"/>
      <c r="J35" s="773"/>
      <c r="K35" s="775"/>
      <c r="L35" s="820"/>
      <c r="M35" s="824" t="s">
        <v>112</v>
      </c>
      <c r="N35" s="834"/>
      <c r="O35" s="834"/>
      <c r="P35" s="723"/>
      <c r="Q35" s="723"/>
      <c r="R35" s="723"/>
      <c r="S35" s="723"/>
      <c r="T35" s="723"/>
      <c r="U35" s="723"/>
      <c r="V35" s="827"/>
      <c r="W35" s="827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  <c r="AM35" s="723"/>
      <c r="AN35" s="723"/>
      <c r="AO35" s="723"/>
      <c r="AP35" s="723"/>
      <c r="AQ35" s="723"/>
      <c r="AR35" s="723"/>
      <c r="AS35" s="723"/>
      <c r="AT35" s="723"/>
      <c r="AU35" s="723"/>
      <c r="AV35" s="723"/>
      <c r="AW35" s="723"/>
      <c r="AX35" s="723"/>
      <c r="AY35" s="723"/>
      <c r="AZ35" s="723"/>
      <c r="BA35" s="733" t="s">
        <v>113</v>
      </c>
      <c r="BB35" s="733" t="s">
        <v>113</v>
      </c>
      <c r="BC35" s="733" t="s">
        <v>113</v>
      </c>
      <c r="BD35" s="825">
        <v>0</v>
      </c>
      <c r="BE35" s="825">
        <v>0</v>
      </c>
      <c r="BF35" s="825">
        <v>0</v>
      </c>
    </row>
    <row r="36" spans="1:58" x14ac:dyDescent="0.25">
      <c r="A36" s="1168"/>
      <c r="B36" s="734" t="s">
        <v>24</v>
      </c>
      <c r="C36" s="781">
        <v>0</v>
      </c>
      <c r="D36" s="773"/>
      <c r="E36" s="774"/>
      <c r="F36" s="774"/>
      <c r="G36" s="774"/>
      <c r="H36" s="774"/>
      <c r="I36" s="770"/>
      <c r="J36" s="773"/>
      <c r="K36" s="775"/>
      <c r="L36" s="820"/>
      <c r="M36" s="824" t="s">
        <v>112</v>
      </c>
      <c r="N36" s="834"/>
      <c r="O36" s="834"/>
      <c r="P36" s="723"/>
      <c r="Q36" s="723"/>
      <c r="R36" s="723"/>
      <c r="S36" s="723"/>
      <c r="T36" s="723"/>
      <c r="U36" s="723"/>
      <c r="V36" s="827"/>
      <c r="W36" s="827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  <c r="AM36" s="723"/>
      <c r="AN36" s="723"/>
      <c r="AO36" s="723"/>
      <c r="AP36" s="723"/>
      <c r="AQ36" s="723"/>
      <c r="AR36" s="723"/>
      <c r="AS36" s="723"/>
      <c r="AT36" s="723"/>
      <c r="AU36" s="723"/>
      <c r="AV36" s="723"/>
      <c r="AW36" s="723"/>
      <c r="AX36" s="723"/>
      <c r="AY36" s="723"/>
      <c r="AZ36" s="723"/>
      <c r="BA36" s="733" t="s">
        <v>113</v>
      </c>
      <c r="BB36" s="733" t="s">
        <v>113</v>
      </c>
      <c r="BC36" s="733" t="s">
        <v>113</v>
      </c>
      <c r="BD36" s="825">
        <v>0</v>
      </c>
      <c r="BE36" s="825">
        <v>0</v>
      </c>
      <c r="BF36" s="825">
        <v>0</v>
      </c>
    </row>
    <row r="37" spans="1:58" x14ac:dyDescent="0.25">
      <c r="A37" s="1168"/>
      <c r="B37" s="734" t="s">
        <v>25</v>
      </c>
      <c r="C37" s="781">
        <v>0</v>
      </c>
      <c r="D37" s="773"/>
      <c r="E37" s="774"/>
      <c r="F37" s="774"/>
      <c r="G37" s="774"/>
      <c r="H37" s="774"/>
      <c r="I37" s="770"/>
      <c r="J37" s="773"/>
      <c r="K37" s="775"/>
      <c r="L37" s="820"/>
      <c r="M37" s="824" t="s">
        <v>112</v>
      </c>
      <c r="N37" s="834"/>
      <c r="O37" s="834"/>
      <c r="P37" s="723"/>
      <c r="Q37" s="723"/>
      <c r="R37" s="723"/>
      <c r="S37" s="723"/>
      <c r="T37" s="723"/>
      <c r="U37" s="723"/>
      <c r="V37" s="827"/>
      <c r="W37" s="827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3"/>
      <c r="AJ37" s="723"/>
      <c r="AK37" s="723"/>
      <c r="AL37" s="723"/>
      <c r="AM37" s="723"/>
      <c r="AN37" s="723"/>
      <c r="AO37" s="723"/>
      <c r="AP37" s="723"/>
      <c r="AQ37" s="723"/>
      <c r="AR37" s="723"/>
      <c r="AS37" s="723"/>
      <c r="AT37" s="723"/>
      <c r="AU37" s="723"/>
      <c r="AV37" s="723"/>
      <c r="AW37" s="723"/>
      <c r="AX37" s="723"/>
      <c r="AY37" s="723"/>
      <c r="AZ37" s="723"/>
      <c r="BA37" s="733" t="s">
        <v>113</v>
      </c>
      <c r="BB37" s="733" t="s">
        <v>113</v>
      </c>
      <c r="BC37" s="733" t="s">
        <v>113</v>
      </c>
      <c r="BD37" s="825">
        <v>0</v>
      </c>
      <c r="BE37" s="825">
        <v>0</v>
      </c>
      <c r="BF37" s="825">
        <v>0</v>
      </c>
    </row>
    <row r="38" spans="1:58" x14ac:dyDescent="0.25">
      <c r="A38" s="1168"/>
      <c r="B38" s="734" t="s">
        <v>26</v>
      </c>
      <c r="C38" s="781">
        <v>0</v>
      </c>
      <c r="D38" s="773"/>
      <c r="E38" s="774"/>
      <c r="F38" s="774"/>
      <c r="G38" s="774"/>
      <c r="H38" s="774"/>
      <c r="I38" s="770"/>
      <c r="J38" s="773"/>
      <c r="K38" s="775"/>
      <c r="L38" s="820"/>
      <c r="M38" s="824" t="s">
        <v>112</v>
      </c>
      <c r="N38" s="834"/>
      <c r="O38" s="834"/>
      <c r="P38" s="723"/>
      <c r="Q38" s="723"/>
      <c r="R38" s="723"/>
      <c r="S38" s="723"/>
      <c r="T38" s="723"/>
      <c r="U38" s="723"/>
      <c r="V38" s="827"/>
      <c r="W38" s="827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33" t="s">
        <v>113</v>
      </c>
      <c r="BB38" s="733" t="s">
        <v>113</v>
      </c>
      <c r="BC38" s="733" t="s">
        <v>113</v>
      </c>
      <c r="BD38" s="825">
        <v>0</v>
      </c>
      <c r="BE38" s="825">
        <v>0</v>
      </c>
      <c r="BF38" s="825">
        <v>0</v>
      </c>
    </row>
    <row r="39" spans="1:58" ht="33" x14ac:dyDescent="0.25">
      <c r="A39" s="1168"/>
      <c r="B39" s="740" t="s">
        <v>27</v>
      </c>
      <c r="C39" s="781">
        <v>0</v>
      </c>
      <c r="D39" s="790"/>
      <c r="E39" s="791"/>
      <c r="F39" s="791"/>
      <c r="G39" s="791"/>
      <c r="H39" s="791"/>
      <c r="I39" s="771"/>
      <c r="J39" s="790"/>
      <c r="K39" s="792"/>
      <c r="L39" s="799"/>
      <c r="M39" s="824" t="s">
        <v>112</v>
      </c>
      <c r="N39" s="834"/>
      <c r="O39" s="834"/>
      <c r="P39" s="723"/>
      <c r="Q39" s="723"/>
      <c r="R39" s="723"/>
      <c r="S39" s="723"/>
      <c r="T39" s="723"/>
      <c r="U39" s="723"/>
      <c r="V39" s="827"/>
      <c r="W39" s="827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723"/>
      <c r="AQ39" s="723"/>
      <c r="AR39" s="723"/>
      <c r="AS39" s="723"/>
      <c r="AT39" s="723"/>
      <c r="AU39" s="723"/>
      <c r="AV39" s="723"/>
      <c r="AW39" s="723"/>
      <c r="AX39" s="723"/>
      <c r="AY39" s="723"/>
      <c r="AZ39" s="723"/>
      <c r="BA39" s="733" t="s">
        <v>113</v>
      </c>
      <c r="BB39" s="733" t="s">
        <v>113</v>
      </c>
      <c r="BC39" s="733" t="s">
        <v>113</v>
      </c>
      <c r="BD39" s="825">
        <v>0</v>
      </c>
      <c r="BE39" s="825">
        <v>0</v>
      </c>
      <c r="BF39" s="825">
        <v>0</v>
      </c>
    </row>
    <row r="40" spans="1:58" x14ac:dyDescent="0.25">
      <c r="A40" s="1168"/>
      <c r="B40" s="734" t="s">
        <v>28</v>
      </c>
      <c r="C40" s="781">
        <v>0</v>
      </c>
      <c r="D40" s="773"/>
      <c r="E40" s="774"/>
      <c r="F40" s="774"/>
      <c r="G40" s="774"/>
      <c r="H40" s="774"/>
      <c r="I40" s="770"/>
      <c r="J40" s="773"/>
      <c r="K40" s="792"/>
      <c r="L40" s="799"/>
      <c r="M40" s="824" t="s">
        <v>112</v>
      </c>
      <c r="N40" s="834"/>
      <c r="O40" s="834"/>
      <c r="P40" s="723"/>
      <c r="Q40" s="723"/>
      <c r="R40" s="723"/>
      <c r="S40" s="723"/>
      <c r="T40" s="723"/>
      <c r="U40" s="723"/>
      <c r="V40" s="827"/>
      <c r="W40" s="827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723"/>
      <c r="AQ40" s="723"/>
      <c r="AR40" s="723"/>
      <c r="AS40" s="723"/>
      <c r="AT40" s="723"/>
      <c r="AU40" s="723"/>
      <c r="AV40" s="723"/>
      <c r="AW40" s="723"/>
      <c r="AX40" s="723"/>
      <c r="AY40" s="723"/>
      <c r="AZ40" s="723"/>
      <c r="BA40" s="733" t="s">
        <v>113</v>
      </c>
      <c r="BB40" s="733" t="s">
        <v>113</v>
      </c>
      <c r="BC40" s="733" t="s">
        <v>113</v>
      </c>
      <c r="BD40" s="825">
        <v>0</v>
      </c>
      <c r="BE40" s="825">
        <v>0</v>
      </c>
      <c r="BF40" s="825">
        <v>0</v>
      </c>
    </row>
    <row r="41" spans="1:58" x14ac:dyDescent="0.25">
      <c r="A41" s="1162"/>
      <c r="B41" s="748" t="s">
        <v>29</v>
      </c>
      <c r="C41" s="782">
        <v>0</v>
      </c>
      <c r="D41" s="810"/>
      <c r="E41" s="811"/>
      <c r="F41" s="811"/>
      <c r="G41" s="811"/>
      <c r="H41" s="811"/>
      <c r="I41" s="800"/>
      <c r="J41" s="810"/>
      <c r="K41" s="778"/>
      <c r="L41" s="821"/>
      <c r="M41" s="824" t="s">
        <v>112</v>
      </c>
      <c r="N41" s="834"/>
      <c r="O41" s="834"/>
      <c r="P41" s="723"/>
      <c r="Q41" s="723"/>
      <c r="R41" s="723"/>
      <c r="S41" s="723"/>
      <c r="T41" s="723"/>
      <c r="U41" s="723"/>
      <c r="V41" s="827"/>
      <c r="W41" s="827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33" t="s">
        <v>113</v>
      </c>
      <c r="BB41" s="733" t="s">
        <v>113</v>
      </c>
      <c r="BC41" s="733" t="s">
        <v>113</v>
      </c>
      <c r="BD41" s="825">
        <v>0</v>
      </c>
      <c r="BE41" s="825">
        <v>0</v>
      </c>
      <c r="BF41" s="825">
        <v>0</v>
      </c>
    </row>
    <row r="42" spans="1:58" x14ac:dyDescent="0.25">
      <c r="A42" s="1161" t="s">
        <v>32</v>
      </c>
      <c r="B42" s="752" t="s">
        <v>20</v>
      </c>
      <c r="C42" s="780">
        <v>0</v>
      </c>
      <c r="D42" s="812"/>
      <c r="E42" s="813"/>
      <c r="F42" s="813"/>
      <c r="G42" s="813"/>
      <c r="H42" s="813"/>
      <c r="I42" s="804"/>
      <c r="J42" s="812"/>
      <c r="K42" s="803"/>
      <c r="L42" s="841"/>
      <c r="M42" s="824" t="s">
        <v>112</v>
      </c>
      <c r="N42" s="834"/>
      <c r="O42" s="834"/>
      <c r="P42" s="723"/>
      <c r="Q42" s="723"/>
      <c r="R42" s="723"/>
      <c r="S42" s="723"/>
      <c r="T42" s="723"/>
      <c r="U42" s="723"/>
      <c r="V42" s="827"/>
      <c r="W42" s="827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3"/>
      <c r="AO42" s="723"/>
      <c r="AP42" s="723"/>
      <c r="AQ42" s="723"/>
      <c r="AR42" s="723"/>
      <c r="AS42" s="723"/>
      <c r="AT42" s="723"/>
      <c r="AU42" s="723"/>
      <c r="AV42" s="723"/>
      <c r="AW42" s="723"/>
      <c r="AX42" s="723"/>
      <c r="AY42" s="723"/>
      <c r="AZ42" s="723"/>
      <c r="BA42" s="733" t="s">
        <v>113</v>
      </c>
      <c r="BB42" s="733" t="s">
        <v>113</v>
      </c>
      <c r="BC42" s="733" t="s">
        <v>113</v>
      </c>
      <c r="BD42" s="825">
        <v>0</v>
      </c>
      <c r="BE42" s="825">
        <v>0</v>
      </c>
      <c r="BF42" s="825">
        <v>0</v>
      </c>
    </row>
    <row r="43" spans="1:58" x14ac:dyDescent="0.25">
      <c r="A43" s="1168"/>
      <c r="B43" s="734" t="s">
        <v>21</v>
      </c>
      <c r="C43" s="781">
        <v>0</v>
      </c>
      <c r="D43" s="773"/>
      <c r="E43" s="774"/>
      <c r="F43" s="774"/>
      <c r="G43" s="774"/>
      <c r="H43" s="774"/>
      <c r="I43" s="770"/>
      <c r="J43" s="773"/>
      <c r="K43" s="775"/>
      <c r="L43" s="820"/>
      <c r="M43" s="824" t="s">
        <v>112</v>
      </c>
      <c r="N43" s="834"/>
      <c r="O43" s="834"/>
      <c r="P43" s="723"/>
      <c r="Q43" s="723"/>
      <c r="R43" s="723"/>
      <c r="S43" s="723"/>
      <c r="T43" s="723"/>
      <c r="U43" s="723"/>
      <c r="V43" s="827"/>
      <c r="W43" s="827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23"/>
      <c r="AQ43" s="723"/>
      <c r="AR43" s="723"/>
      <c r="AS43" s="723"/>
      <c r="AT43" s="723"/>
      <c r="AU43" s="723"/>
      <c r="AV43" s="723"/>
      <c r="AW43" s="723"/>
      <c r="AX43" s="723"/>
      <c r="AY43" s="723"/>
      <c r="AZ43" s="723"/>
      <c r="BA43" s="733" t="s">
        <v>113</v>
      </c>
      <c r="BB43" s="733" t="s">
        <v>113</v>
      </c>
      <c r="BC43" s="733" t="s">
        <v>113</v>
      </c>
      <c r="BD43" s="825">
        <v>0</v>
      </c>
      <c r="BE43" s="825">
        <v>0</v>
      </c>
      <c r="BF43" s="825">
        <v>0</v>
      </c>
    </row>
    <row r="44" spans="1:58" x14ac:dyDescent="0.25">
      <c r="A44" s="1168"/>
      <c r="B44" s="734" t="s">
        <v>22</v>
      </c>
      <c r="C44" s="781">
        <v>0</v>
      </c>
      <c r="D44" s="773"/>
      <c r="E44" s="774"/>
      <c r="F44" s="774"/>
      <c r="G44" s="774"/>
      <c r="H44" s="774"/>
      <c r="I44" s="770"/>
      <c r="J44" s="773"/>
      <c r="K44" s="775"/>
      <c r="L44" s="820"/>
      <c r="M44" s="824" t="s">
        <v>112</v>
      </c>
      <c r="N44" s="834"/>
      <c r="O44" s="834"/>
      <c r="P44" s="723"/>
      <c r="Q44" s="723"/>
      <c r="R44" s="723"/>
      <c r="S44" s="723"/>
      <c r="T44" s="723"/>
      <c r="U44" s="723"/>
      <c r="V44" s="827"/>
      <c r="W44" s="827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33" t="s">
        <v>113</v>
      </c>
      <c r="BB44" s="733" t="s">
        <v>113</v>
      </c>
      <c r="BC44" s="733" t="s">
        <v>113</v>
      </c>
      <c r="BD44" s="825">
        <v>0</v>
      </c>
      <c r="BE44" s="825">
        <v>0</v>
      </c>
      <c r="BF44" s="825">
        <v>0</v>
      </c>
    </row>
    <row r="45" spans="1:58" x14ac:dyDescent="0.25">
      <c r="A45" s="1168"/>
      <c r="B45" s="734" t="s">
        <v>24</v>
      </c>
      <c r="C45" s="781">
        <v>0</v>
      </c>
      <c r="D45" s="773"/>
      <c r="E45" s="774"/>
      <c r="F45" s="774"/>
      <c r="G45" s="774"/>
      <c r="H45" s="774"/>
      <c r="I45" s="770"/>
      <c r="J45" s="773"/>
      <c r="K45" s="775"/>
      <c r="L45" s="820"/>
      <c r="M45" s="824" t="s">
        <v>112</v>
      </c>
      <c r="N45" s="834"/>
      <c r="O45" s="834"/>
      <c r="P45" s="723"/>
      <c r="Q45" s="723"/>
      <c r="R45" s="723"/>
      <c r="S45" s="723"/>
      <c r="T45" s="723"/>
      <c r="U45" s="723"/>
      <c r="V45" s="827"/>
      <c r="W45" s="827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33" t="s">
        <v>113</v>
      </c>
      <c r="BB45" s="733" t="s">
        <v>113</v>
      </c>
      <c r="BC45" s="733" t="s">
        <v>113</v>
      </c>
      <c r="BD45" s="825">
        <v>0</v>
      </c>
      <c r="BE45" s="825">
        <v>0</v>
      </c>
      <c r="BF45" s="825">
        <v>0</v>
      </c>
    </row>
    <row r="46" spans="1:58" x14ac:dyDescent="0.25">
      <c r="A46" s="1168"/>
      <c r="B46" s="734" t="s">
        <v>25</v>
      </c>
      <c r="C46" s="781">
        <v>0</v>
      </c>
      <c r="D46" s="773"/>
      <c r="E46" s="774"/>
      <c r="F46" s="774"/>
      <c r="G46" s="774"/>
      <c r="H46" s="774"/>
      <c r="I46" s="770"/>
      <c r="J46" s="773"/>
      <c r="K46" s="775"/>
      <c r="L46" s="820"/>
      <c r="M46" s="824" t="s">
        <v>112</v>
      </c>
      <c r="N46" s="834"/>
      <c r="O46" s="834"/>
      <c r="P46" s="723"/>
      <c r="Q46" s="723"/>
      <c r="R46" s="723"/>
      <c r="S46" s="723"/>
      <c r="T46" s="723"/>
      <c r="U46" s="723"/>
      <c r="V46" s="827"/>
      <c r="W46" s="827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23"/>
      <c r="AQ46" s="723"/>
      <c r="AR46" s="723"/>
      <c r="AS46" s="723"/>
      <c r="AT46" s="723"/>
      <c r="AU46" s="723"/>
      <c r="AV46" s="723"/>
      <c r="AW46" s="723"/>
      <c r="AX46" s="723"/>
      <c r="AY46" s="723"/>
      <c r="AZ46" s="723"/>
      <c r="BA46" s="733" t="s">
        <v>113</v>
      </c>
      <c r="BB46" s="733" t="s">
        <v>113</v>
      </c>
      <c r="BC46" s="733" t="s">
        <v>113</v>
      </c>
      <c r="BD46" s="825">
        <v>0</v>
      </c>
      <c r="BE46" s="825">
        <v>0</v>
      </c>
      <c r="BF46" s="825">
        <v>0</v>
      </c>
    </row>
    <row r="47" spans="1:58" x14ac:dyDescent="0.25">
      <c r="A47" s="1168"/>
      <c r="B47" s="741" t="s">
        <v>28</v>
      </c>
      <c r="C47" s="789">
        <v>0</v>
      </c>
      <c r="D47" s="790"/>
      <c r="E47" s="791"/>
      <c r="F47" s="791"/>
      <c r="G47" s="791"/>
      <c r="H47" s="791"/>
      <c r="I47" s="771"/>
      <c r="J47" s="790"/>
      <c r="K47" s="792"/>
      <c r="L47" s="799"/>
      <c r="M47" s="824" t="s">
        <v>112</v>
      </c>
      <c r="N47" s="834"/>
      <c r="O47" s="834"/>
      <c r="P47" s="723"/>
      <c r="Q47" s="723"/>
      <c r="R47" s="723"/>
      <c r="S47" s="723"/>
      <c r="T47" s="723"/>
      <c r="U47" s="723"/>
      <c r="V47" s="827"/>
      <c r="W47" s="827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23"/>
      <c r="AQ47" s="723"/>
      <c r="AR47" s="723"/>
      <c r="AS47" s="723"/>
      <c r="AT47" s="723"/>
      <c r="AU47" s="723"/>
      <c r="AV47" s="723"/>
      <c r="AW47" s="723"/>
      <c r="AX47" s="723"/>
      <c r="AY47" s="723"/>
      <c r="AZ47" s="723"/>
      <c r="BA47" s="733" t="s">
        <v>113</v>
      </c>
      <c r="BB47" s="733" t="s">
        <v>113</v>
      </c>
      <c r="BC47" s="733" t="s">
        <v>113</v>
      </c>
      <c r="BD47" s="825">
        <v>0</v>
      </c>
      <c r="BE47" s="825">
        <v>0</v>
      </c>
      <c r="BF47" s="825">
        <v>0</v>
      </c>
    </row>
    <row r="48" spans="1:58" x14ac:dyDescent="0.25">
      <c r="A48" s="1161" t="s">
        <v>33</v>
      </c>
      <c r="B48" s="752" t="s">
        <v>20</v>
      </c>
      <c r="C48" s="780">
        <v>0</v>
      </c>
      <c r="D48" s="814"/>
      <c r="E48" s="809"/>
      <c r="F48" s="809"/>
      <c r="G48" s="809"/>
      <c r="H48" s="809"/>
      <c r="I48" s="815"/>
      <c r="J48" s="808"/>
      <c r="K48" s="801"/>
      <c r="L48" s="841"/>
      <c r="M48" s="824" t="s">
        <v>112</v>
      </c>
      <c r="N48" s="834"/>
      <c r="O48" s="834"/>
      <c r="P48" s="723"/>
      <c r="Q48" s="723"/>
      <c r="R48" s="723"/>
      <c r="S48" s="723"/>
      <c r="T48" s="723"/>
      <c r="U48" s="723"/>
      <c r="V48" s="827"/>
      <c r="W48" s="827"/>
      <c r="X48" s="723"/>
      <c r="Y48" s="723"/>
      <c r="Z48" s="723"/>
      <c r="AA48" s="723"/>
      <c r="AB48" s="723"/>
      <c r="AC48" s="723"/>
      <c r="AD48" s="723"/>
      <c r="AE48" s="723"/>
      <c r="AF48" s="723"/>
      <c r="AG48" s="723"/>
      <c r="AH48" s="723"/>
      <c r="AI48" s="723"/>
      <c r="AJ48" s="723"/>
      <c r="AK48" s="723"/>
      <c r="AL48" s="723"/>
      <c r="AM48" s="723"/>
      <c r="AN48" s="723"/>
      <c r="AO48" s="723"/>
      <c r="AP48" s="723"/>
      <c r="AQ48" s="723"/>
      <c r="AR48" s="723"/>
      <c r="AS48" s="723"/>
      <c r="AT48" s="723"/>
      <c r="AU48" s="723"/>
      <c r="AV48" s="723"/>
      <c r="AW48" s="723"/>
      <c r="AX48" s="723"/>
      <c r="AY48" s="723"/>
      <c r="AZ48" s="723"/>
      <c r="BA48" s="733" t="s">
        <v>113</v>
      </c>
      <c r="BB48" s="733" t="s">
        <v>113</v>
      </c>
      <c r="BC48" s="733" t="s">
        <v>113</v>
      </c>
      <c r="BD48" s="825">
        <v>0</v>
      </c>
      <c r="BE48" s="825">
        <v>0</v>
      </c>
      <c r="BF48" s="825">
        <v>0</v>
      </c>
    </row>
    <row r="49" spans="1:58" x14ac:dyDescent="0.25">
      <c r="A49" s="1168"/>
      <c r="B49" s="734" t="s">
        <v>22</v>
      </c>
      <c r="C49" s="781">
        <v>0</v>
      </c>
      <c r="D49" s="787"/>
      <c r="E49" s="774"/>
      <c r="F49" s="774"/>
      <c r="G49" s="774"/>
      <c r="H49" s="774"/>
      <c r="I49" s="784"/>
      <c r="J49" s="773"/>
      <c r="K49" s="775"/>
      <c r="L49" s="820"/>
      <c r="M49" s="824" t="s">
        <v>112</v>
      </c>
      <c r="N49" s="834"/>
      <c r="O49" s="834"/>
      <c r="P49" s="723"/>
      <c r="Q49" s="723"/>
      <c r="R49" s="723"/>
      <c r="S49" s="723"/>
      <c r="T49" s="723"/>
      <c r="U49" s="723"/>
      <c r="V49" s="827"/>
      <c r="W49" s="827"/>
      <c r="X49" s="723"/>
      <c r="Y49" s="723"/>
      <c r="Z49" s="723"/>
      <c r="AA49" s="723"/>
      <c r="AB49" s="723"/>
      <c r="AC49" s="723"/>
      <c r="AD49" s="723"/>
      <c r="AE49" s="723"/>
      <c r="AF49" s="723"/>
      <c r="AG49" s="723"/>
      <c r="AH49" s="723"/>
      <c r="AI49" s="723"/>
      <c r="AJ49" s="723"/>
      <c r="AK49" s="723"/>
      <c r="AL49" s="723"/>
      <c r="AM49" s="723"/>
      <c r="AN49" s="723"/>
      <c r="AO49" s="723"/>
      <c r="AP49" s="723"/>
      <c r="AQ49" s="723"/>
      <c r="AR49" s="723"/>
      <c r="AS49" s="723"/>
      <c r="AT49" s="723"/>
      <c r="AU49" s="723"/>
      <c r="AV49" s="723"/>
      <c r="AW49" s="723"/>
      <c r="AX49" s="723"/>
      <c r="AY49" s="723"/>
      <c r="AZ49" s="723"/>
      <c r="BA49" s="733" t="s">
        <v>113</v>
      </c>
      <c r="BB49" s="733" t="s">
        <v>113</v>
      </c>
      <c r="BC49" s="733" t="s">
        <v>113</v>
      </c>
      <c r="BD49" s="825">
        <v>0</v>
      </c>
      <c r="BE49" s="825">
        <v>0</v>
      </c>
      <c r="BF49" s="825">
        <v>0</v>
      </c>
    </row>
    <row r="50" spans="1:58" x14ac:dyDescent="0.25">
      <c r="A50" s="1162"/>
      <c r="B50" s="748" t="s">
        <v>28</v>
      </c>
      <c r="C50" s="782">
        <v>0</v>
      </c>
      <c r="D50" s="795"/>
      <c r="E50" s="777"/>
      <c r="F50" s="777"/>
      <c r="G50" s="777"/>
      <c r="H50" s="777"/>
      <c r="I50" s="796"/>
      <c r="J50" s="776"/>
      <c r="K50" s="778"/>
      <c r="L50" s="821"/>
      <c r="M50" s="824" t="s">
        <v>112</v>
      </c>
      <c r="N50" s="834"/>
      <c r="O50" s="834"/>
      <c r="P50" s="723"/>
      <c r="Q50" s="723"/>
      <c r="R50" s="723"/>
      <c r="S50" s="723"/>
      <c r="T50" s="723"/>
      <c r="U50" s="723"/>
      <c r="V50" s="827"/>
      <c r="W50" s="827"/>
      <c r="X50" s="723"/>
      <c r="Y50" s="723"/>
      <c r="Z50" s="723"/>
      <c r="AA50" s="723"/>
      <c r="AB50" s="723"/>
      <c r="AC50" s="723"/>
      <c r="AD50" s="723"/>
      <c r="AE50" s="723"/>
      <c r="AF50" s="723"/>
      <c r="AG50" s="723"/>
      <c r="AH50" s="723"/>
      <c r="AI50" s="723"/>
      <c r="AJ50" s="723"/>
      <c r="AK50" s="723"/>
      <c r="AL50" s="723"/>
      <c r="AM50" s="723"/>
      <c r="AN50" s="723"/>
      <c r="AO50" s="723"/>
      <c r="AP50" s="723"/>
      <c r="AQ50" s="723"/>
      <c r="AR50" s="723"/>
      <c r="AS50" s="723"/>
      <c r="AT50" s="723"/>
      <c r="AU50" s="723"/>
      <c r="AV50" s="723"/>
      <c r="AW50" s="723"/>
      <c r="AX50" s="723"/>
      <c r="AY50" s="723"/>
      <c r="AZ50" s="723"/>
      <c r="BA50" s="733" t="s">
        <v>113</v>
      </c>
      <c r="BB50" s="733" t="s">
        <v>113</v>
      </c>
      <c r="BC50" s="733" t="s">
        <v>113</v>
      </c>
      <c r="BD50" s="825">
        <v>0</v>
      </c>
      <c r="BE50" s="825">
        <v>0</v>
      </c>
      <c r="BF50" s="825">
        <v>0</v>
      </c>
    </row>
    <row r="51" spans="1:58" x14ac:dyDescent="0.25">
      <c r="A51" s="1161" t="s">
        <v>34</v>
      </c>
      <c r="B51" s="752" t="s">
        <v>20</v>
      </c>
      <c r="C51" s="780">
        <v>0</v>
      </c>
      <c r="D51" s="808"/>
      <c r="E51" s="809"/>
      <c r="F51" s="809"/>
      <c r="G51" s="809"/>
      <c r="H51" s="809"/>
      <c r="I51" s="802"/>
      <c r="J51" s="808"/>
      <c r="K51" s="801"/>
      <c r="L51" s="841"/>
      <c r="M51" s="824" t="s">
        <v>112</v>
      </c>
      <c r="N51" s="834"/>
      <c r="O51" s="834"/>
      <c r="P51" s="723"/>
      <c r="Q51" s="723"/>
      <c r="R51" s="723"/>
      <c r="S51" s="723"/>
      <c r="T51" s="723"/>
      <c r="U51" s="723"/>
      <c r="V51" s="827"/>
      <c r="W51" s="827"/>
      <c r="X51" s="723"/>
      <c r="Y51" s="723"/>
      <c r="Z51" s="723"/>
      <c r="AA51" s="723"/>
      <c r="AB51" s="723"/>
      <c r="AC51" s="723"/>
      <c r="AD51" s="723"/>
      <c r="AE51" s="723"/>
      <c r="AF51" s="723"/>
      <c r="AG51" s="723"/>
      <c r="AH51" s="723"/>
      <c r="AI51" s="723"/>
      <c r="AJ51" s="723"/>
      <c r="AK51" s="723"/>
      <c r="AL51" s="723"/>
      <c r="AM51" s="723"/>
      <c r="AN51" s="723"/>
      <c r="AO51" s="723"/>
      <c r="AP51" s="723"/>
      <c r="AQ51" s="723"/>
      <c r="AR51" s="723"/>
      <c r="AS51" s="723"/>
      <c r="AT51" s="723"/>
      <c r="AU51" s="723"/>
      <c r="AV51" s="723"/>
      <c r="AW51" s="723"/>
      <c r="AX51" s="723"/>
      <c r="AY51" s="723"/>
      <c r="AZ51" s="723"/>
      <c r="BA51" s="733" t="s">
        <v>113</v>
      </c>
      <c r="BB51" s="733" t="s">
        <v>113</v>
      </c>
      <c r="BC51" s="733" t="s">
        <v>113</v>
      </c>
      <c r="BD51" s="825">
        <v>0</v>
      </c>
      <c r="BE51" s="825">
        <v>0</v>
      </c>
      <c r="BF51" s="825">
        <v>0</v>
      </c>
    </row>
    <row r="52" spans="1:58" x14ac:dyDescent="0.25">
      <c r="A52" s="1168"/>
      <c r="B52" s="734" t="s">
        <v>21</v>
      </c>
      <c r="C52" s="781">
        <v>0</v>
      </c>
      <c r="D52" s="773"/>
      <c r="E52" s="774"/>
      <c r="F52" s="774"/>
      <c r="G52" s="774"/>
      <c r="H52" s="774"/>
      <c r="I52" s="770"/>
      <c r="J52" s="773"/>
      <c r="K52" s="775"/>
      <c r="L52" s="820"/>
      <c r="M52" s="824" t="s">
        <v>112</v>
      </c>
      <c r="N52" s="834"/>
      <c r="O52" s="834"/>
      <c r="P52" s="723"/>
      <c r="Q52" s="723"/>
      <c r="R52" s="723"/>
      <c r="S52" s="723"/>
      <c r="T52" s="723"/>
      <c r="U52" s="723"/>
      <c r="V52" s="827"/>
      <c r="W52" s="827"/>
      <c r="X52" s="723"/>
      <c r="Y52" s="723"/>
      <c r="Z52" s="723"/>
      <c r="AA52" s="723"/>
      <c r="AB52" s="723"/>
      <c r="AC52" s="723"/>
      <c r="AD52" s="723"/>
      <c r="AE52" s="723"/>
      <c r="AF52" s="723"/>
      <c r="AG52" s="723"/>
      <c r="AH52" s="723"/>
      <c r="AI52" s="723"/>
      <c r="AJ52" s="723"/>
      <c r="AK52" s="723"/>
      <c r="AL52" s="723"/>
      <c r="AM52" s="723"/>
      <c r="AN52" s="723"/>
      <c r="AO52" s="723"/>
      <c r="AP52" s="723"/>
      <c r="AQ52" s="723"/>
      <c r="AR52" s="723"/>
      <c r="AS52" s="723"/>
      <c r="AT52" s="723"/>
      <c r="AU52" s="723"/>
      <c r="AV52" s="723"/>
      <c r="AW52" s="723"/>
      <c r="AX52" s="723"/>
      <c r="AY52" s="723"/>
      <c r="AZ52" s="723"/>
      <c r="BA52" s="733" t="s">
        <v>113</v>
      </c>
      <c r="BB52" s="733" t="s">
        <v>113</v>
      </c>
      <c r="BC52" s="733" t="s">
        <v>113</v>
      </c>
      <c r="BD52" s="825">
        <v>0</v>
      </c>
      <c r="BE52" s="825">
        <v>0</v>
      </c>
      <c r="BF52" s="825">
        <v>0</v>
      </c>
    </row>
    <row r="53" spans="1:58" x14ac:dyDescent="0.25">
      <c r="A53" s="1168"/>
      <c r="B53" s="734" t="s">
        <v>22</v>
      </c>
      <c r="C53" s="781">
        <v>0</v>
      </c>
      <c r="D53" s="773"/>
      <c r="E53" s="774"/>
      <c r="F53" s="774"/>
      <c r="G53" s="774"/>
      <c r="H53" s="774"/>
      <c r="I53" s="770"/>
      <c r="J53" s="773"/>
      <c r="K53" s="775"/>
      <c r="L53" s="820"/>
      <c r="M53" s="824" t="s">
        <v>112</v>
      </c>
      <c r="N53" s="834"/>
      <c r="O53" s="834"/>
      <c r="P53" s="723"/>
      <c r="Q53" s="723"/>
      <c r="R53" s="723"/>
      <c r="S53" s="723"/>
      <c r="T53" s="723"/>
      <c r="U53" s="723"/>
      <c r="V53" s="827"/>
      <c r="W53" s="827"/>
      <c r="X53" s="723"/>
      <c r="Y53" s="723"/>
      <c r="Z53" s="723"/>
      <c r="AA53" s="723"/>
      <c r="AB53" s="723"/>
      <c r="AC53" s="723"/>
      <c r="AD53" s="723"/>
      <c r="AE53" s="723"/>
      <c r="AF53" s="723"/>
      <c r="AG53" s="723"/>
      <c r="AH53" s="723"/>
      <c r="AI53" s="723"/>
      <c r="AJ53" s="723"/>
      <c r="AK53" s="723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33" t="s">
        <v>113</v>
      </c>
      <c r="BB53" s="733" t="s">
        <v>113</v>
      </c>
      <c r="BC53" s="733" t="s">
        <v>113</v>
      </c>
      <c r="BD53" s="825">
        <v>0</v>
      </c>
      <c r="BE53" s="825">
        <v>0</v>
      </c>
      <c r="BF53" s="825">
        <v>0</v>
      </c>
    </row>
    <row r="54" spans="1:58" x14ac:dyDescent="0.25">
      <c r="A54" s="1168"/>
      <c r="B54" s="734" t="s">
        <v>24</v>
      </c>
      <c r="C54" s="781">
        <v>0</v>
      </c>
      <c r="D54" s="773"/>
      <c r="E54" s="774"/>
      <c r="F54" s="774"/>
      <c r="G54" s="774"/>
      <c r="H54" s="774"/>
      <c r="I54" s="770"/>
      <c r="J54" s="773"/>
      <c r="K54" s="775"/>
      <c r="L54" s="820"/>
      <c r="M54" s="824" t="s">
        <v>112</v>
      </c>
      <c r="N54" s="834"/>
      <c r="O54" s="834"/>
      <c r="P54" s="723"/>
      <c r="Q54" s="723"/>
      <c r="R54" s="723"/>
      <c r="S54" s="723"/>
      <c r="T54" s="723"/>
      <c r="U54" s="723"/>
      <c r="V54" s="827"/>
      <c r="W54" s="827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23"/>
      <c r="AJ54" s="723"/>
      <c r="AK54" s="723"/>
      <c r="AL54" s="723"/>
      <c r="AM54" s="723"/>
      <c r="AN54" s="723"/>
      <c r="AO54" s="723"/>
      <c r="AP54" s="723"/>
      <c r="AQ54" s="723"/>
      <c r="AR54" s="723"/>
      <c r="AS54" s="723"/>
      <c r="AT54" s="723"/>
      <c r="AU54" s="723"/>
      <c r="AV54" s="723"/>
      <c r="AW54" s="723"/>
      <c r="AX54" s="723"/>
      <c r="AY54" s="723"/>
      <c r="AZ54" s="723"/>
      <c r="BA54" s="733" t="s">
        <v>113</v>
      </c>
      <c r="BB54" s="733" t="s">
        <v>113</v>
      </c>
      <c r="BC54" s="733" t="s">
        <v>113</v>
      </c>
      <c r="BD54" s="825">
        <v>0</v>
      </c>
      <c r="BE54" s="825">
        <v>0</v>
      </c>
      <c r="BF54" s="825">
        <v>0</v>
      </c>
    </row>
    <row r="55" spans="1:58" x14ac:dyDescent="0.25">
      <c r="A55" s="1168"/>
      <c r="B55" s="734" t="s">
        <v>25</v>
      </c>
      <c r="C55" s="781">
        <v>0</v>
      </c>
      <c r="D55" s="773"/>
      <c r="E55" s="774"/>
      <c r="F55" s="774"/>
      <c r="G55" s="774"/>
      <c r="H55" s="774"/>
      <c r="I55" s="770"/>
      <c r="J55" s="773"/>
      <c r="K55" s="775"/>
      <c r="L55" s="820"/>
      <c r="M55" s="824" t="s">
        <v>112</v>
      </c>
      <c r="N55" s="834"/>
      <c r="O55" s="834"/>
      <c r="P55" s="723"/>
      <c r="Q55" s="723"/>
      <c r="R55" s="723"/>
      <c r="S55" s="723"/>
      <c r="T55" s="723"/>
      <c r="U55" s="723"/>
      <c r="V55" s="827"/>
      <c r="W55" s="827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23"/>
      <c r="AJ55" s="723"/>
      <c r="AK55" s="723"/>
      <c r="AL55" s="723"/>
      <c r="AM55" s="723"/>
      <c r="AN55" s="723"/>
      <c r="AO55" s="723"/>
      <c r="AP55" s="723"/>
      <c r="AQ55" s="723"/>
      <c r="AR55" s="723"/>
      <c r="AS55" s="723"/>
      <c r="AT55" s="723"/>
      <c r="AU55" s="723"/>
      <c r="AV55" s="723"/>
      <c r="AW55" s="723"/>
      <c r="AX55" s="723"/>
      <c r="AY55" s="723"/>
      <c r="AZ55" s="723"/>
      <c r="BA55" s="733" t="s">
        <v>113</v>
      </c>
      <c r="BB55" s="733" t="s">
        <v>113</v>
      </c>
      <c r="BC55" s="733" t="s">
        <v>113</v>
      </c>
      <c r="BD55" s="825">
        <v>0</v>
      </c>
      <c r="BE55" s="825">
        <v>0</v>
      </c>
      <c r="BF55" s="825">
        <v>0</v>
      </c>
    </row>
    <row r="56" spans="1:58" x14ac:dyDescent="0.25">
      <c r="A56" s="1162"/>
      <c r="B56" s="748" t="s">
        <v>28</v>
      </c>
      <c r="C56" s="782">
        <v>0</v>
      </c>
      <c r="D56" s="776"/>
      <c r="E56" s="777"/>
      <c r="F56" s="777"/>
      <c r="G56" s="777"/>
      <c r="H56" s="777"/>
      <c r="I56" s="779"/>
      <c r="J56" s="776"/>
      <c r="K56" s="778"/>
      <c r="L56" s="821"/>
      <c r="M56" s="824" t="s">
        <v>112</v>
      </c>
      <c r="N56" s="834"/>
      <c r="O56" s="834"/>
      <c r="P56" s="723"/>
      <c r="Q56" s="723"/>
      <c r="R56" s="723"/>
      <c r="S56" s="723"/>
      <c r="T56" s="723"/>
      <c r="U56" s="723"/>
      <c r="V56" s="827"/>
      <c r="W56" s="827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23"/>
      <c r="AQ56" s="723"/>
      <c r="AR56" s="723"/>
      <c r="AS56" s="723"/>
      <c r="AT56" s="723"/>
      <c r="AU56" s="723"/>
      <c r="AV56" s="723"/>
      <c r="AW56" s="723"/>
      <c r="AX56" s="723"/>
      <c r="AY56" s="723"/>
      <c r="AZ56" s="723"/>
      <c r="BA56" s="733" t="s">
        <v>113</v>
      </c>
      <c r="BB56" s="733" t="s">
        <v>113</v>
      </c>
      <c r="BC56" s="733" t="s">
        <v>113</v>
      </c>
      <c r="BD56" s="825">
        <v>0</v>
      </c>
      <c r="BE56" s="825">
        <v>0</v>
      </c>
      <c r="BF56" s="825">
        <v>0</v>
      </c>
    </row>
    <row r="57" spans="1:58" x14ac:dyDescent="0.25">
      <c r="A57" s="1161" t="s">
        <v>35</v>
      </c>
      <c r="B57" s="752" t="s">
        <v>36</v>
      </c>
      <c r="C57" s="780">
        <v>0</v>
      </c>
      <c r="D57" s="814"/>
      <c r="E57" s="809"/>
      <c r="F57" s="809"/>
      <c r="G57" s="809"/>
      <c r="H57" s="809"/>
      <c r="I57" s="815"/>
      <c r="J57" s="814"/>
      <c r="K57" s="818"/>
      <c r="L57" s="841"/>
      <c r="M57" s="824" t="s">
        <v>113</v>
      </c>
      <c r="N57" s="834"/>
      <c r="O57" s="834"/>
      <c r="P57" s="723"/>
      <c r="Q57" s="723"/>
      <c r="R57" s="723"/>
      <c r="S57" s="723"/>
      <c r="T57" s="723"/>
      <c r="U57" s="723"/>
      <c r="V57" s="827"/>
      <c r="W57" s="827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23"/>
      <c r="AQ57" s="723"/>
      <c r="AR57" s="723"/>
      <c r="AS57" s="723"/>
      <c r="AT57" s="723"/>
      <c r="AU57" s="723"/>
      <c r="AV57" s="723"/>
      <c r="AW57" s="723"/>
      <c r="AX57" s="723"/>
      <c r="AY57" s="723"/>
      <c r="AZ57" s="723"/>
      <c r="BA57" s="725"/>
      <c r="BB57" s="733" t="s">
        <v>113</v>
      </c>
      <c r="BC57" s="733" t="s">
        <v>113</v>
      </c>
      <c r="BD57" s="716"/>
      <c r="BE57" s="825">
        <v>0</v>
      </c>
      <c r="BF57" s="825">
        <v>0</v>
      </c>
    </row>
    <row r="58" spans="1:58" x14ac:dyDescent="0.25">
      <c r="A58" s="1168"/>
      <c r="B58" s="741" t="s">
        <v>37</v>
      </c>
      <c r="C58" s="789">
        <v>0</v>
      </c>
      <c r="D58" s="787"/>
      <c r="E58" s="774"/>
      <c r="F58" s="774"/>
      <c r="G58" s="774"/>
      <c r="H58" s="774"/>
      <c r="I58" s="784"/>
      <c r="J58" s="783"/>
      <c r="K58" s="819"/>
      <c r="L58" s="820"/>
      <c r="M58" s="824" t="s">
        <v>113</v>
      </c>
      <c r="N58" s="834"/>
      <c r="O58" s="834"/>
      <c r="P58" s="723"/>
      <c r="Q58" s="723"/>
      <c r="R58" s="723"/>
      <c r="S58" s="723"/>
      <c r="T58" s="723"/>
      <c r="U58" s="723"/>
      <c r="V58" s="827"/>
      <c r="W58" s="827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23"/>
      <c r="AQ58" s="723"/>
      <c r="AR58" s="723"/>
      <c r="AS58" s="723"/>
      <c r="AT58" s="723"/>
      <c r="AU58" s="723"/>
      <c r="AV58" s="723"/>
      <c r="AW58" s="723"/>
      <c r="AX58" s="723"/>
      <c r="AY58" s="723"/>
      <c r="AZ58" s="723"/>
      <c r="BA58" s="725"/>
      <c r="BB58" s="733" t="s">
        <v>113</v>
      </c>
      <c r="BC58" s="733" t="s">
        <v>113</v>
      </c>
      <c r="BD58" s="716"/>
      <c r="BE58" s="825">
        <v>0</v>
      </c>
      <c r="BF58" s="825">
        <v>0</v>
      </c>
    </row>
    <row r="59" spans="1:58" x14ac:dyDescent="0.25">
      <c r="A59" s="1168"/>
      <c r="B59" s="741" t="s">
        <v>38</v>
      </c>
      <c r="C59" s="781">
        <v>0</v>
      </c>
      <c r="D59" s="783"/>
      <c r="E59" s="774"/>
      <c r="F59" s="774"/>
      <c r="G59" s="774"/>
      <c r="H59" s="774"/>
      <c r="I59" s="784"/>
      <c r="J59" s="783"/>
      <c r="K59" s="819"/>
      <c r="L59" s="820"/>
      <c r="M59" s="824" t="s">
        <v>113</v>
      </c>
      <c r="N59" s="834"/>
      <c r="O59" s="834"/>
      <c r="P59" s="723"/>
      <c r="Q59" s="723"/>
      <c r="R59" s="723"/>
      <c r="S59" s="723"/>
      <c r="T59" s="723"/>
      <c r="U59" s="723"/>
      <c r="V59" s="827"/>
      <c r="W59" s="827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23"/>
      <c r="AJ59" s="723"/>
      <c r="AK59" s="723"/>
      <c r="AL59" s="723"/>
      <c r="AM59" s="723"/>
      <c r="AN59" s="723"/>
      <c r="AO59" s="723"/>
      <c r="AP59" s="723"/>
      <c r="AQ59" s="723"/>
      <c r="AR59" s="723"/>
      <c r="AS59" s="723"/>
      <c r="AT59" s="723"/>
      <c r="AU59" s="723"/>
      <c r="AV59" s="723"/>
      <c r="AW59" s="723"/>
      <c r="AX59" s="723"/>
      <c r="AY59" s="723"/>
      <c r="AZ59" s="723"/>
      <c r="BA59" s="725"/>
      <c r="BB59" s="733" t="s">
        <v>113</v>
      </c>
      <c r="BC59" s="733" t="s">
        <v>113</v>
      </c>
      <c r="BD59" s="716"/>
      <c r="BE59" s="825">
        <v>0</v>
      </c>
      <c r="BF59" s="825">
        <v>0</v>
      </c>
    </row>
    <row r="60" spans="1:58" x14ac:dyDescent="0.25">
      <c r="A60" s="1168"/>
      <c r="B60" s="734" t="s">
        <v>39</v>
      </c>
      <c r="C60" s="781">
        <v>0</v>
      </c>
      <c r="D60" s="795"/>
      <c r="E60" s="777"/>
      <c r="F60" s="777"/>
      <c r="G60" s="777"/>
      <c r="H60" s="777"/>
      <c r="I60" s="796"/>
      <c r="J60" s="783"/>
      <c r="K60" s="819"/>
      <c r="L60" s="821"/>
      <c r="M60" s="824" t="s">
        <v>113</v>
      </c>
      <c r="N60" s="834"/>
      <c r="O60" s="834"/>
      <c r="P60" s="723"/>
      <c r="Q60" s="723"/>
      <c r="R60" s="723"/>
      <c r="S60" s="723"/>
      <c r="T60" s="723"/>
      <c r="U60" s="723"/>
      <c r="V60" s="827"/>
      <c r="W60" s="827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23"/>
      <c r="AJ60" s="723"/>
      <c r="AK60" s="723"/>
      <c r="AL60" s="723"/>
      <c r="AM60" s="723"/>
      <c r="AN60" s="723"/>
      <c r="AO60" s="723"/>
      <c r="AP60" s="723"/>
      <c r="AQ60" s="723"/>
      <c r="AR60" s="723"/>
      <c r="AS60" s="723"/>
      <c r="AT60" s="723"/>
      <c r="AU60" s="723"/>
      <c r="AV60" s="723"/>
      <c r="AW60" s="723"/>
      <c r="AX60" s="723"/>
      <c r="AY60" s="723"/>
      <c r="AZ60" s="723"/>
      <c r="BA60" s="725"/>
      <c r="BB60" s="733" t="s">
        <v>113</v>
      </c>
      <c r="BC60" s="733" t="s">
        <v>113</v>
      </c>
      <c r="BD60" s="716"/>
      <c r="BE60" s="825">
        <v>0</v>
      </c>
      <c r="BF60" s="825">
        <v>0</v>
      </c>
    </row>
    <row r="61" spans="1:58" x14ac:dyDescent="0.25">
      <c r="A61" s="1161" t="s">
        <v>40</v>
      </c>
      <c r="B61" s="752" t="s">
        <v>20</v>
      </c>
      <c r="C61" s="780">
        <v>0</v>
      </c>
      <c r="D61" s="808"/>
      <c r="E61" s="809"/>
      <c r="F61" s="809"/>
      <c r="G61" s="809"/>
      <c r="H61" s="809"/>
      <c r="I61" s="802"/>
      <c r="J61" s="808"/>
      <c r="K61" s="801"/>
      <c r="L61" s="843"/>
      <c r="M61" s="824" t="s">
        <v>112</v>
      </c>
      <c r="N61" s="834"/>
      <c r="O61" s="834"/>
      <c r="P61" s="723"/>
      <c r="Q61" s="723"/>
      <c r="R61" s="723"/>
      <c r="S61" s="723"/>
      <c r="T61" s="723"/>
      <c r="U61" s="723"/>
      <c r="V61" s="827"/>
      <c r="W61" s="827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23"/>
      <c r="AJ61" s="723"/>
      <c r="AK61" s="723"/>
      <c r="AL61" s="723"/>
      <c r="AM61" s="723"/>
      <c r="AN61" s="723"/>
      <c r="AO61" s="723"/>
      <c r="AP61" s="723"/>
      <c r="AQ61" s="723"/>
      <c r="AR61" s="723"/>
      <c r="AS61" s="723"/>
      <c r="AT61" s="723"/>
      <c r="AU61" s="723"/>
      <c r="AV61" s="723"/>
      <c r="AW61" s="723"/>
      <c r="AX61" s="723"/>
      <c r="AY61" s="723"/>
      <c r="AZ61" s="723"/>
      <c r="BA61" s="733" t="s">
        <v>113</v>
      </c>
      <c r="BB61" s="733" t="s">
        <v>113</v>
      </c>
      <c r="BC61" s="733" t="s">
        <v>113</v>
      </c>
      <c r="BD61" s="825">
        <v>0</v>
      </c>
      <c r="BE61" s="825">
        <v>0</v>
      </c>
      <c r="BF61" s="825">
        <v>0</v>
      </c>
    </row>
    <row r="62" spans="1:58" x14ac:dyDescent="0.25">
      <c r="A62" s="1168"/>
      <c r="B62" s="734" t="s">
        <v>21</v>
      </c>
      <c r="C62" s="781">
        <v>0</v>
      </c>
      <c r="D62" s="773"/>
      <c r="E62" s="774"/>
      <c r="F62" s="774"/>
      <c r="G62" s="774"/>
      <c r="H62" s="774"/>
      <c r="I62" s="770"/>
      <c r="J62" s="773"/>
      <c r="K62" s="775"/>
      <c r="L62" s="820"/>
      <c r="M62" s="824" t="s">
        <v>112</v>
      </c>
      <c r="N62" s="834"/>
      <c r="O62" s="834"/>
      <c r="P62" s="723"/>
      <c r="Q62" s="723"/>
      <c r="R62" s="723"/>
      <c r="S62" s="723"/>
      <c r="T62" s="723"/>
      <c r="U62" s="723"/>
      <c r="V62" s="827"/>
      <c r="W62" s="827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23"/>
      <c r="AJ62" s="723"/>
      <c r="AK62" s="723"/>
      <c r="AL62" s="723"/>
      <c r="AM62" s="723"/>
      <c r="AN62" s="723"/>
      <c r="AO62" s="723"/>
      <c r="AP62" s="723"/>
      <c r="AQ62" s="723"/>
      <c r="AR62" s="723"/>
      <c r="AS62" s="723"/>
      <c r="AT62" s="723"/>
      <c r="AU62" s="723"/>
      <c r="AV62" s="723"/>
      <c r="AW62" s="723"/>
      <c r="AX62" s="723"/>
      <c r="AY62" s="723"/>
      <c r="AZ62" s="723"/>
      <c r="BA62" s="733" t="s">
        <v>113</v>
      </c>
      <c r="BB62" s="733" t="s">
        <v>113</v>
      </c>
      <c r="BC62" s="733" t="s">
        <v>113</v>
      </c>
      <c r="BD62" s="825">
        <v>0</v>
      </c>
      <c r="BE62" s="825">
        <v>0</v>
      </c>
      <c r="BF62" s="825">
        <v>0</v>
      </c>
    </row>
    <row r="63" spans="1:58" x14ac:dyDescent="0.25">
      <c r="A63" s="1168"/>
      <c r="B63" s="734" t="s">
        <v>22</v>
      </c>
      <c r="C63" s="781">
        <v>0</v>
      </c>
      <c r="D63" s="773"/>
      <c r="E63" s="774"/>
      <c r="F63" s="774"/>
      <c r="G63" s="774"/>
      <c r="H63" s="774"/>
      <c r="I63" s="770"/>
      <c r="J63" s="773"/>
      <c r="K63" s="775"/>
      <c r="L63" s="820"/>
      <c r="M63" s="824" t="s">
        <v>112</v>
      </c>
      <c r="N63" s="834"/>
      <c r="O63" s="834"/>
      <c r="P63" s="723"/>
      <c r="Q63" s="723"/>
      <c r="R63" s="723"/>
      <c r="S63" s="723"/>
      <c r="T63" s="723"/>
      <c r="U63" s="723"/>
      <c r="V63" s="827"/>
      <c r="W63" s="827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23"/>
      <c r="AJ63" s="723"/>
      <c r="AK63" s="723"/>
      <c r="AL63" s="723"/>
      <c r="AM63" s="723"/>
      <c r="AN63" s="723"/>
      <c r="AO63" s="723"/>
      <c r="AP63" s="723"/>
      <c r="AQ63" s="723"/>
      <c r="AR63" s="723"/>
      <c r="AS63" s="723"/>
      <c r="AT63" s="723"/>
      <c r="AU63" s="723"/>
      <c r="AV63" s="723"/>
      <c r="AW63" s="723"/>
      <c r="AX63" s="723"/>
      <c r="AY63" s="723"/>
      <c r="AZ63" s="723"/>
      <c r="BA63" s="733" t="s">
        <v>113</v>
      </c>
      <c r="BB63" s="733" t="s">
        <v>113</v>
      </c>
      <c r="BC63" s="733" t="s">
        <v>113</v>
      </c>
      <c r="BD63" s="825">
        <v>0</v>
      </c>
      <c r="BE63" s="825">
        <v>0</v>
      </c>
      <c r="BF63" s="825">
        <v>0</v>
      </c>
    </row>
    <row r="64" spans="1:58" x14ac:dyDescent="0.25">
      <c r="A64" s="1168"/>
      <c r="B64" s="734" t="s">
        <v>24</v>
      </c>
      <c r="C64" s="781">
        <v>0</v>
      </c>
      <c r="D64" s="773"/>
      <c r="E64" s="774"/>
      <c r="F64" s="774"/>
      <c r="G64" s="774"/>
      <c r="H64" s="774"/>
      <c r="I64" s="770"/>
      <c r="J64" s="773"/>
      <c r="K64" s="775"/>
      <c r="L64" s="820"/>
      <c r="M64" s="824" t="s">
        <v>112</v>
      </c>
      <c r="N64" s="834"/>
      <c r="O64" s="834"/>
      <c r="P64" s="723"/>
      <c r="Q64" s="723"/>
      <c r="R64" s="723"/>
      <c r="S64" s="723"/>
      <c r="T64" s="723"/>
      <c r="U64" s="723"/>
      <c r="V64" s="827"/>
      <c r="W64" s="827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23"/>
      <c r="AQ64" s="723"/>
      <c r="AR64" s="723"/>
      <c r="AS64" s="723"/>
      <c r="AT64" s="723"/>
      <c r="AU64" s="723"/>
      <c r="AV64" s="723"/>
      <c r="AW64" s="723"/>
      <c r="AX64" s="723"/>
      <c r="AY64" s="723"/>
      <c r="AZ64" s="723"/>
      <c r="BA64" s="733" t="s">
        <v>113</v>
      </c>
      <c r="BB64" s="733" t="s">
        <v>113</v>
      </c>
      <c r="BC64" s="733" t="s">
        <v>113</v>
      </c>
      <c r="BD64" s="825">
        <v>0</v>
      </c>
      <c r="BE64" s="825">
        <v>0</v>
      </c>
      <c r="BF64" s="825">
        <v>0</v>
      </c>
    </row>
    <row r="65" spans="1:58" x14ac:dyDescent="0.25">
      <c r="A65" s="1168"/>
      <c r="B65" s="734" t="s">
        <v>25</v>
      </c>
      <c r="C65" s="781">
        <v>0</v>
      </c>
      <c r="D65" s="773"/>
      <c r="E65" s="774"/>
      <c r="F65" s="774"/>
      <c r="G65" s="774"/>
      <c r="H65" s="774"/>
      <c r="I65" s="770"/>
      <c r="J65" s="773"/>
      <c r="K65" s="775"/>
      <c r="L65" s="820"/>
      <c r="M65" s="824" t="s">
        <v>112</v>
      </c>
      <c r="N65" s="834"/>
      <c r="O65" s="834"/>
      <c r="P65" s="723"/>
      <c r="Q65" s="723"/>
      <c r="R65" s="723"/>
      <c r="S65" s="723"/>
      <c r="T65" s="723"/>
      <c r="U65" s="723"/>
      <c r="V65" s="827"/>
      <c r="W65" s="827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723"/>
      <c r="AO65" s="723"/>
      <c r="AP65" s="723"/>
      <c r="AQ65" s="723"/>
      <c r="AR65" s="723"/>
      <c r="AS65" s="723"/>
      <c r="AT65" s="723"/>
      <c r="AU65" s="723"/>
      <c r="AV65" s="723"/>
      <c r="AW65" s="723"/>
      <c r="AX65" s="723"/>
      <c r="AY65" s="723"/>
      <c r="AZ65" s="723"/>
      <c r="BA65" s="733" t="s">
        <v>113</v>
      </c>
      <c r="BB65" s="733" t="s">
        <v>113</v>
      </c>
      <c r="BC65" s="733" t="s">
        <v>113</v>
      </c>
      <c r="BD65" s="825">
        <v>0</v>
      </c>
      <c r="BE65" s="825">
        <v>0</v>
      </c>
      <c r="BF65" s="825">
        <v>0</v>
      </c>
    </row>
    <row r="66" spans="1:58" x14ac:dyDescent="0.25">
      <c r="A66" s="1168"/>
      <c r="B66" s="734" t="s">
        <v>27</v>
      </c>
      <c r="C66" s="781">
        <v>0</v>
      </c>
      <c r="D66" s="790"/>
      <c r="E66" s="791"/>
      <c r="F66" s="791"/>
      <c r="G66" s="791"/>
      <c r="H66" s="791"/>
      <c r="I66" s="771"/>
      <c r="J66" s="790"/>
      <c r="K66" s="792"/>
      <c r="L66" s="820"/>
      <c r="M66" s="824" t="s">
        <v>112</v>
      </c>
      <c r="N66" s="834"/>
      <c r="O66" s="834"/>
      <c r="P66" s="723"/>
      <c r="Q66" s="723"/>
      <c r="R66" s="723"/>
      <c r="S66" s="723"/>
      <c r="T66" s="723"/>
      <c r="U66" s="723"/>
      <c r="V66" s="827"/>
      <c r="W66" s="827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23"/>
      <c r="AQ66" s="723"/>
      <c r="AR66" s="723"/>
      <c r="AS66" s="723"/>
      <c r="AT66" s="723"/>
      <c r="AU66" s="723"/>
      <c r="AV66" s="723"/>
      <c r="AW66" s="723"/>
      <c r="AX66" s="723"/>
      <c r="AY66" s="723"/>
      <c r="AZ66" s="723"/>
      <c r="BA66" s="733" t="s">
        <v>113</v>
      </c>
      <c r="BB66" s="733" t="s">
        <v>113</v>
      </c>
      <c r="BC66" s="733" t="s">
        <v>113</v>
      </c>
      <c r="BD66" s="825">
        <v>0</v>
      </c>
      <c r="BE66" s="825">
        <v>0</v>
      </c>
      <c r="BF66" s="825">
        <v>0</v>
      </c>
    </row>
    <row r="67" spans="1:58" x14ac:dyDescent="0.25">
      <c r="A67" s="1162"/>
      <c r="B67" s="748" t="s">
        <v>28</v>
      </c>
      <c r="C67" s="782">
        <v>0</v>
      </c>
      <c r="D67" s="776"/>
      <c r="E67" s="777"/>
      <c r="F67" s="777"/>
      <c r="G67" s="777"/>
      <c r="H67" s="777"/>
      <c r="I67" s="779"/>
      <c r="J67" s="776"/>
      <c r="K67" s="778"/>
      <c r="L67" s="821"/>
      <c r="M67" s="824" t="s">
        <v>112</v>
      </c>
      <c r="N67" s="834"/>
      <c r="O67" s="834"/>
      <c r="P67" s="723"/>
      <c r="Q67" s="723"/>
      <c r="R67" s="723"/>
      <c r="S67" s="723"/>
      <c r="T67" s="723"/>
      <c r="U67" s="723"/>
      <c r="V67" s="827"/>
      <c r="W67" s="827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3"/>
      <c r="AK67" s="723"/>
      <c r="AL67" s="723"/>
      <c r="AM67" s="723"/>
      <c r="AN67" s="723"/>
      <c r="AO67" s="723"/>
      <c r="AP67" s="723"/>
      <c r="AQ67" s="723"/>
      <c r="AR67" s="723"/>
      <c r="AS67" s="723"/>
      <c r="AT67" s="723"/>
      <c r="AU67" s="723"/>
      <c r="AV67" s="723"/>
      <c r="AW67" s="723"/>
      <c r="AX67" s="723"/>
      <c r="AY67" s="723"/>
      <c r="AZ67" s="723"/>
      <c r="BA67" s="733" t="s">
        <v>113</v>
      </c>
      <c r="BB67" s="733" t="s">
        <v>113</v>
      </c>
      <c r="BC67" s="733" t="s">
        <v>113</v>
      </c>
      <c r="BD67" s="825">
        <v>0</v>
      </c>
      <c r="BE67" s="825">
        <v>0</v>
      </c>
      <c r="BF67" s="825">
        <v>0</v>
      </c>
    </row>
    <row r="68" spans="1:58" x14ac:dyDescent="0.25">
      <c r="A68" s="765" t="s">
        <v>41</v>
      </c>
      <c r="B68" s="765"/>
      <c r="C68" s="765"/>
      <c r="D68" s="765"/>
      <c r="E68" s="765"/>
      <c r="F68" s="765"/>
      <c r="G68" s="765"/>
      <c r="H68" s="765"/>
      <c r="I68" s="765"/>
      <c r="J68" s="765"/>
      <c r="K68" s="747"/>
      <c r="L68" s="747"/>
      <c r="M68" s="723"/>
      <c r="N68" s="723"/>
      <c r="O68" s="713"/>
      <c r="P68" s="713"/>
      <c r="Q68" s="723"/>
      <c r="R68" s="723"/>
      <c r="S68" s="723"/>
      <c r="T68" s="723"/>
      <c r="U68" s="827"/>
      <c r="V68" s="827"/>
      <c r="W68" s="827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3"/>
      <c r="AS68" s="723"/>
      <c r="AT68" s="723"/>
      <c r="AU68" s="723"/>
      <c r="AV68" s="723"/>
      <c r="AW68" s="723"/>
      <c r="AX68" s="723"/>
      <c r="AY68" s="723"/>
      <c r="AZ68" s="723"/>
      <c r="BA68" s="715"/>
      <c r="BB68" s="715"/>
      <c r="BC68" s="715"/>
      <c r="BD68" s="716"/>
      <c r="BE68" s="716"/>
      <c r="BF68" s="716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724"/>
      <c r="M69" s="749"/>
      <c r="N69" s="723"/>
      <c r="O69" s="713"/>
      <c r="P69" s="713"/>
      <c r="Q69" s="723"/>
      <c r="R69" s="723"/>
      <c r="S69" s="723"/>
      <c r="T69" s="723"/>
      <c r="U69" s="827"/>
      <c r="V69" s="827"/>
      <c r="W69" s="827"/>
      <c r="X69" s="723"/>
      <c r="Y69" s="723"/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3"/>
      <c r="AK69" s="723"/>
      <c r="AL69" s="723"/>
      <c r="AM69" s="723"/>
      <c r="AN69" s="723"/>
      <c r="AO69" s="723"/>
      <c r="AP69" s="723"/>
      <c r="AQ69" s="723"/>
      <c r="AR69" s="723"/>
      <c r="AS69" s="723"/>
      <c r="AT69" s="723"/>
      <c r="AU69" s="723"/>
      <c r="AV69" s="723"/>
      <c r="AW69" s="723"/>
      <c r="AX69" s="723"/>
      <c r="AY69" s="723"/>
      <c r="AZ69" s="723"/>
      <c r="BA69" s="715"/>
      <c r="BB69" s="715"/>
      <c r="BC69" s="715"/>
      <c r="BD69" s="716"/>
      <c r="BE69" s="751"/>
      <c r="BF69" s="751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724"/>
      <c r="M70" s="749"/>
      <c r="N70" s="723"/>
      <c r="O70" s="713"/>
      <c r="P70" s="713"/>
      <c r="Q70" s="723"/>
      <c r="R70" s="723"/>
      <c r="S70" s="723"/>
      <c r="T70" s="723"/>
      <c r="U70" s="827"/>
      <c r="V70" s="827"/>
      <c r="W70" s="827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23"/>
      <c r="AQ70" s="723"/>
      <c r="AR70" s="723"/>
      <c r="AS70" s="723"/>
      <c r="AT70" s="723"/>
      <c r="AU70" s="723"/>
      <c r="AV70" s="723"/>
      <c r="AW70" s="723"/>
      <c r="AX70" s="723"/>
      <c r="AY70" s="723"/>
      <c r="AZ70" s="723"/>
      <c r="BA70" s="715"/>
      <c r="BB70" s="715"/>
      <c r="BC70" s="715"/>
      <c r="BD70" s="716"/>
      <c r="BE70" s="751"/>
      <c r="BF70" s="751"/>
    </row>
    <row r="71" spans="1:58" ht="21" x14ac:dyDescent="0.25">
      <c r="A71" s="1171"/>
      <c r="B71" s="1171"/>
      <c r="C71" s="1176"/>
      <c r="D71" s="719" t="s">
        <v>11</v>
      </c>
      <c r="E71" s="720" t="s">
        <v>12</v>
      </c>
      <c r="F71" s="720" t="s">
        <v>13</v>
      </c>
      <c r="G71" s="720" t="s">
        <v>14</v>
      </c>
      <c r="H71" s="720" t="s">
        <v>15</v>
      </c>
      <c r="I71" s="727" t="s">
        <v>16</v>
      </c>
      <c r="J71" s="719" t="s">
        <v>17</v>
      </c>
      <c r="K71" s="727" t="s">
        <v>18</v>
      </c>
      <c r="L71" s="724"/>
      <c r="M71" s="749"/>
      <c r="N71" s="723"/>
      <c r="O71" s="713"/>
      <c r="P71" s="713"/>
      <c r="Q71" s="723"/>
      <c r="R71" s="723"/>
      <c r="S71" s="723"/>
      <c r="T71" s="723"/>
      <c r="U71" s="827"/>
      <c r="V71" s="827"/>
      <c r="W71" s="827"/>
      <c r="X71" s="723"/>
      <c r="Y71" s="723"/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3"/>
      <c r="AK71" s="723"/>
      <c r="AL71" s="723"/>
      <c r="AM71" s="723"/>
      <c r="AN71" s="723"/>
      <c r="AO71" s="723"/>
      <c r="AP71" s="723"/>
      <c r="AQ71" s="723"/>
      <c r="AR71" s="723"/>
      <c r="AS71" s="723"/>
      <c r="AT71" s="723"/>
      <c r="AU71" s="723"/>
      <c r="AV71" s="723"/>
      <c r="AW71" s="723"/>
      <c r="AX71" s="723"/>
      <c r="AY71" s="723"/>
      <c r="AZ71" s="723"/>
      <c r="BA71" s="715"/>
      <c r="BB71" s="715"/>
      <c r="BC71" s="715"/>
      <c r="BD71" s="716"/>
      <c r="BE71" s="751"/>
      <c r="BF71" s="751"/>
    </row>
    <row r="72" spans="1:58" x14ac:dyDescent="0.25">
      <c r="A72" s="1161" t="s">
        <v>43</v>
      </c>
      <c r="B72" s="752" t="s">
        <v>44</v>
      </c>
      <c r="C72" s="780">
        <v>0</v>
      </c>
      <c r="D72" s="785"/>
      <c r="E72" s="786"/>
      <c r="F72" s="786"/>
      <c r="G72" s="786"/>
      <c r="H72" s="786"/>
      <c r="I72" s="798"/>
      <c r="J72" s="785"/>
      <c r="K72" s="798"/>
      <c r="L72" s="824" t="s">
        <v>112</v>
      </c>
      <c r="M72" s="834"/>
      <c r="N72" s="834"/>
      <c r="O72" s="834"/>
      <c r="P72" s="723"/>
      <c r="Q72" s="723"/>
      <c r="R72" s="723"/>
      <c r="S72" s="723"/>
      <c r="T72" s="723"/>
      <c r="U72" s="723"/>
      <c r="V72" s="827"/>
      <c r="W72" s="827"/>
      <c r="X72" s="723"/>
      <c r="Y72" s="723"/>
      <c r="Z72" s="723"/>
      <c r="AA72" s="723"/>
      <c r="AB72" s="723"/>
      <c r="AC72" s="723"/>
      <c r="AD72" s="723"/>
      <c r="AE72" s="723"/>
      <c r="AF72" s="723"/>
      <c r="AG72" s="723"/>
      <c r="AH72" s="723"/>
      <c r="AI72" s="723"/>
      <c r="AJ72" s="723"/>
      <c r="AK72" s="723"/>
      <c r="AL72" s="723"/>
      <c r="AM72" s="723"/>
      <c r="AN72" s="723"/>
      <c r="AO72" s="723"/>
      <c r="AP72" s="723"/>
      <c r="AQ72" s="723"/>
      <c r="AR72" s="723"/>
      <c r="AS72" s="723"/>
      <c r="AT72" s="723"/>
      <c r="AU72" s="723"/>
      <c r="AV72" s="723"/>
      <c r="AW72" s="723"/>
      <c r="AX72" s="723"/>
      <c r="AY72" s="723"/>
      <c r="AZ72" s="723"/>
      <c r="BA72" s="733" t="s">
        <v>113</v>
      </c>
      <c r="BB72" s="733" t="s">
        <v>113</v>
      </c>
      <c r="BC72" s="716"/>
      <c r="BD72" s="825">
        <v>0</v>
      </c>
      <c r="BE72" s="825">
        <v>0</v>
      </c>
      <c r="BF72" s="751"/>
    </row>
    <row r="73" spans="1:58" x14ac:dyDescent="0.25">
      <c r="A73" s="1168"/>
      <c r="B73" s="734" t="s">
        <v>45</v>
      </c>
      <c r="C73" s="781">
        <v>0</v>
      </c>
      <c r="D73" s="773"/>
      <c r="E73" s="774"/>
      <c r="F73" s="774"/>
      <c r="G73" s="774"/>
      <c r="H73" s="774"/>
      <c r="I73" s="770"/>
      <c r="J73" s="773"/>
      <c r="K73" s="770"/>
      <c r="L73" s="824" t="s">
        <v>112</v>
      </c>
      <c r="M73" s="834"/>
      <c r="N73" s="834"/>
      <c r="O73" s="834"/>
      <c r="P73" s="723"/>
      <c r="Q73" s="723"/>
      <c r="R73" s="723"/>
      <c r="S73" s="723"/>
      <c r="T73" s="723"/>
      <c r="U73" s="723"/>
      <c r="V73" s="827"/>
      <c r="W73" s="827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3"/>
      <c r="AK73" s="723"/>
      <c r="AL73" s="723"/>
      <c r="AM73" s="723"/>
      <c r="AN73" s="723"/>
      <c r="AO73" s="723"/>
      <c r="AP73" s="723"/>
      <c r="AQ73" s="723"/>
      <c r="AR73" s="723"/>
      <c r="AS73" s="723"/>
      <c r="AT73" s="723"/>
      <c r="AU73" s="723"/>
      <c r="AV73" s="723"/>
      <c r="AW73" s="723"/>
      <c r="AX73" s="723"/>
      <c r="AY73" s="723"/>
      <c r="AZ73" s="723"/>
      <c r="BA73" s="733" t="s">
        <v>113</v>
      </c>
      <c r="BB73" s="733" t="s">
        <v>113</v>
      </c>
      <c r="BC73" s="716"/>
      <c r="BD73" s="825">
        <v>0</v>
      </c>
      <c r="BE73" s="825">
        <v>0</v>
      </c>
      <c r="BF73" s="751"/>
    </row>
    <row r="74" spans="1:58" x14ac:dyDescent="0.25">
      <c r="A74" s="1168"/>
      <c r="B74" s="734" t="s">
        <v>46</v>
      </c>
      <c r="C74" s="781">
        <v>0</v>
      </c>
      <c r="D74" s="773"/>
      <c r="E74" s="774"/>
      <c r="F74" s="774"/>
      <c r="G74" s="774"/>
      <c r="H74" s="774"/>
      <c r="I74" s="770"/>
      <c r="J74" s="773"/>
      <c r="K74" s="770"/>
      <c r="L74" s="824" t="s">
        <v>112</v>
      </c>
      <c r="M74" s="834"/>
      <c r="N74" s="834"/>
      <c r="O74" s="834"/>
      <c r="P74" s="723"/>
      <c r="Q74" s="723"/>
      <c r="R74" s="723"/>
      <c r="S74" s="723"/>
      <c r="T74" s="723"/>
      <c r="U74" s="723"/>
      <c r="V74" s="827"/>
      <c r="W74" s="827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3"/>
      <c r="AK74" s="723"/>
      <c r="AL74" s="723"/>
      <c r="AM74" s="723"/>
      <c r="AN74" s="723"/>
      <c r="AO74" s="723"/>
      <c r="AP74" s="723"/>
      <c r="AQ74" s="723"/>
      <c r="AR74" s="723"/>
      <c r="AS74" s="723"/>
      <c r="AT74" s="723"/>
      <c r="AU74" s="723"/>
      <c r="AV74" s="723"/>
      <c r="AW74" s="723"/>
      <c r="AX74" s="723"/>
      <c r="AY74" s="723"/>
      <c r="AZ74" s="723"/>
      <c r="BA74" s="733" t="s">
        <v>113</v>
      </c>
      <c r="BB74" s="733" t="s">
        <v>113</v>
      </c>
      <c r="BC74" s="716"/>
      <c r="BD74" s="825">
        <v>0</v>
      </c>
      <c r="BE74" s="825">
        <v>0</v>
      </c>
      <c r="BF74" s="751"/>
    </row>
    <row r="75" spans="1:58" x14ac:dyDescent="0.25">
      <c r="A75" s="1168"/>
      <c r="B75" s="734" t="s">
        <v>47</v>
      </c>
      <c r="C75" s="781">
        <v>0</v>
      </c>
      <c r="D75" s="773"/>
      <c r="E75" s="774"/>
      <c r="F75" s="774"/>
      <c r="G75" s="774"/>
      <c r="H75" s="774"/>
      <c r="I75" s="770"/>
      <c r="J75" s="773"/>
      <c r="K75" s="770"/>
      <c r="L75" s="824" t="s">
        <v>112</v>
      </c>
      <c r="M75" s="834"/>
      <c r="N75" s="834"/>
      <c r="O75" s="834"/>
      <c r="P75" s="723"/>
      <c r="Q75" s="723"/>
      <c r="R75" s="723"/>
      <c r="S75" s="723"/>
      <c r="T75" s="723"/>
      <c r="U75" s="723"/>
      <c r="V75" s="827"/>
      <c r="W75" s="827"/>
      <c r="X75" s="723"/>
      <c r="Y75" s="723"/>
      <c r="Z75" s="723"/>
      <c r="AA75" s="723"/>
      <c r="AB75" s="723"/>
      <c r="AC75" s="723"/>
      <c r="AD75" s="723"/>
      <c r="AE75" s="723"/>
      <c r="AF75" s="723"/>
      <c r="AG75" s="723"/>
      <c r="AH75" s="723"/>
      <c r="AI75" s="723"/>
      <c r="AJ75" s="723"/>
      <c r="AK75" s="723"/>
      <c r="AL75" s="723"/>
      <c r="AM75" s="723"/>
      <c r="AN75" s="723"/>
      <c r="AO75" s="723"/>
      <c r="AP75" s="723"/>
      <c r="AQ75" s="723"/>
      <c r="AR75" s="723"/>
      <c r="AS75" s="723"/>
      <c r="AT75" s="723"/>
      <c r="AU75" s="723"/>
      <c r="AV75" s="723"/>
      <c r="AW75" s="723"/>
      <c r="AX75" s="723"/>
      <c r="AY75" s="723"/>
      <c r="AZ75" s="723"/>
      <c r="BA75" s="733" t="s">
        <v>113</v>
      </c>
      <c r="BB75" s="733" t="s">
        <v>113</v>
      </c>
      <c r="BC75" s="716"/>
      <c r="BD75" s="825">
        <v>0</v>
      </c>
      <c r="BE75" s="825">
        <v>0</v>
      </c>
      <c r="BF75" s="751"/>
    </row>
    <row r="76" spans="1:58" x14ac:dyDescent="0.25">
      <c r="A76" s="1168"/>
      <c r="B76" s="741" t="s">
        <v>48</v>
      </c>
      <c r="C76" s="789">
        <v>0</v>
      </c>
      <c r="D76" s="787"/>
      <c r="E76" s="791"/>
      <c r="F76" s="791"/>
      <c r="G76" s="791"/>
      <c r="H76" s="807"/>
      <c r="I76" s="788"/>
      <c r="J76" s="790"/>
      <c r="K76" s="771"/>
      <c r="L76" s="824" t="s">
        <v>112</v>
      </c>
      <c r="M76" s="834"/>
      <c r="N76" s="834"/>
      <c r="O76" s="834"/>
      <c r="P76" s="723"/>
      <c r="Q76" s="723"/>
      <c r="R76" s="723"/>
      <c r="S76" s="723"/>
      <c r="T76" s="723"/>
      <c r="U76" s="723"/>
      <c r="V76" s="827"/>
      <c r="W76" s="827"/>
      <c r="X76" s="723"/>
      <c r="Y76" s="723"/>
      <c r="Z76" s="723"/>
      <c r="AA76" s="723"/>
      <c r="AB76" s="723"/>
      <c r="AC76" s="723"/>
      <c r="AD76" s="723"/>
      <c r="AE76" s="723"/>
      <c r="AF76" s="723"/>
      <c r="AG76" s="723"/>
      <c r="AH76" s="723"/>
      <c r="AI76" s="723"/>
      <c r="AJ76" s="723"/>
      <c r="AK76" s="723"/>
      <c r="AL76" s="723"/>
      <c r="AM76" s="723"/>
      <c r="AN76" s="723"/>
      <c r="AO76" s="723"/>
      <c r="AP76" s="723"/>
      <c r="AQ76" s="723"/>
      <c r="AR76" s="723"/>
      <c r="AS76" s="723"/>
      <c r="AT76" s="723"/>
      <c r="AU76" s="723"/>
      <c r="AV76" s="723"/>
      <c r="AW76" s="723"/>
      <c r="AX76" s="723"/>
      <c r="AY76" s="723"/>
      <c r="AZ76" s="723"/>
      <c r="BA76" s="733" t="s">
        <v>113</v>
      </c>
      <c r="BB76" s="733" t="s">
        <v>113</v>
      </c>
      <c r="BC76" s="716"/>
      <c r="BD76" s="825">
        <v>0</v>
      </c>
      <c r="BE76" s="825">
        <v>0</v>
      </c>
      <c r="BF76" s="751"/>
    </row>
    <row r="77" spans="1:58" x14ac:dyDescent="0.25">
      <c r="A77" s="1162"/>
      <c r="B77" s="748" t="s">
        <v>49</v>
      </c>
      <c r="C77" s="782">
        <v>0</v>
      </c>
      <c r="D77" s="776"/>
      <c r="E77" s="777"/>
      <c r="F77" s="777"/>
      <c r="G77" s="777"/>
      <c r="H77" s="777"/>
      <c r="I77" s="779"/>
      <c r="J77" s="776"/>
      <c r="K77" s="779"/>
      <c r="L77" s="824" t="s">
        <v>112</v>
      </c>
      <c r="M77" s="834"/>
      <c r="N77" s="834"/>
      <c r="O77" s="834"/>
      <c r="P77" s="723"/>
      <c r="Q77" s="723"/>
      <c r="R77" s="723"/>
      <c r="S77" s="723"/>
      <c r="T77" s="723"/>
      <c r="U77" s="723"/>
      <c r="V77" s="827"/>
      <c r="W77" s="827"/>
      <c r="X77" s="723"/>
      <c r="Y77" s="723"/>
      <c r="Z77" s="723"/>
      <c r="AA77" s="723"/>
      <c r="AB77" s="723"/>
      <c r="AC77" s="723"/>
      <c r="AD77" s="723"/>
      <c r="AE77" s="723"/>
      <c r="AF77" s="723"/>
      <c r="AG77" s="723"/>
      <c r="AH77" s="723"/>
      <c r="AI77" s="723"/>
      <c r="AJ77" s="723"/>
      <c r="AK77" s="723"/>
      <c r="AL77" s="723"/>
      <c r="AM77" s="723"/>
      <c r="AN77" s="723"/>
      <c r="AO77" s="723"/>
      <c r="AP77" s="723"/>
      <c r="AQ77" s="723"/>
      <c r="AR77" s="723"/>
      <c r="AS77" s="723"/>
      <c r="AT77" s="723"/>
      <c r="AU77" s="723"/>
      <c r="AV77" s="723"/>
      <c r="AW77" s="723"/>
      <c r="AX77" s="723"/>
      <c r="AY77" s="723"/>
      <c r="AZ77" s="723"/>
      <c r="BA77" s="733" t="s">
        <v>113</v>
      </c>
      <c r="BB77" s="733" t="s">
        <v>113</v>
      </c>
      <c r="BC77" s="716"/>
      <c r="BD77" s="825">
        <v>0</v>
      </c>
      <c r="BE77" s="825">
        <v>0</v>
      </c>
      <c r="BF77" s="751"/>
    </row>
    <row r="78" spans="1:58" x14ac:dyDescent="0.25">
      <c r="A78" s="1161" t="s">
        <v>50</v>
      </c>
      <c r="B78" s="752" t="s">
        <v>44</v>
      </c>
      <c r="C78" s="780">
        <v>0</v>
      </c>
      <c r="D78" s="785"/>
      <c r="E78" s="786"/>
      <c r="F78" s="786"/>
      <c r="G78" s="786"/>
      <c r="H78" s="786"/>
      <c r="I78" s="798"/>
      <c r="J78" s="785"/>
      <c r="K78" s="798"/>
      <c r="L78" s="824" t="s">
        <v>112</v>
      </c>
      <c r="M78" s="834"/>
      <c r="N78" s="834"/>
      <c r="O78" s="834"/>
      <c r="P78" s="723"/>
      <c r="Q78" s="723"/>
      <c r="R78" s="723"/>
      <c r="S78" s="723"/>
      <c r="T78" s="723"/>
      <c r="U78" s="723"/>
      <c r="V78" s="827"/>
      <c r="W78" s="827"/>
      <c r="X78" s="723"/>
      <c r="Y78" s="723"/>
      <c r="Z78" s="723"/>
      <c r="AA78" s="723"/>
      <c r="AB78" s="723"/>
      <c r="AC78" s="723"/>
      <c r="AD78" s="723"/>
      <c r="AE78" s="723"/>
      <c r="AF78" s="723"/>
      <c r="AG78" s="723"/>
      <c r="AH78" s="723"/>
      <c r="AI78" s="723"/>
      <c r="AJ78" s="723"/>
      <c r="AK78" s="723"/>
      <c r="AL78" s="723"/>
      <c r="AM78" s="723"/>
      <c r="AN78" s="723"/>
      <c r="AO78" s="723"/>
      <c r="AP78" s="723"/>
      <c r="AQ78" s="723"/>
      <c r="AR78" s="723"/>
      <c r="AS78" s="723"/>
      <c r="AT78" s="723"/>
      <c r="AU78" s="723"/>
      <c r="AV78" s="723"/>
      <c r="AW78" s="723"/>
      <c r="AX78" s="723"/>
      <c r="AY78" s="723"/>
      <c r="AZ78" s="723"/>
      <c r="BA78" s="733" t="s">
        <v>113</v>
      </c>
      <c r="BB78" s="733" t="s">
        <v>113</v>
      </c>
      <c r="BC78" s="716"/>
      <c r="BD78" s="825">
        <v>0</v>
      </c>
      <c r="BE78" s="825">
        <v>0</v>
      </c>
      <c r="BF78" s="751"/>
    </row>
    <row r="79" spans="1:58" x14ac:dyDescent="0.25">
      <c r="A79" s="1168"/>
      <c r="B79" s="734" t="s">
        <v>45</v>
      </c>
      <c r="C79" s="781">
        <v>0</v>
      </c>
      <c r="D79" s="773"/>
      <c r="E79" s="774"/>
      <c r="F79" s="774"/>
      <c r="G79" s="774"/>
      <c r="H79" s="774"/>
      <c r="I79" s="770"/>
      <c r="J79" s="773"/>
      <c r="K79" s="770"/>
      <c r="L79" s="824" t="s">
        <v>112</v>
      </c>
      <c r="M79" s="834"/>
      <c r="N79" s="834"/>
      <c r="O79" s="834"/>
      <c r="P79" s="723"/>
      <c r="Q79" s="723"/>
      <c r="R79" s="723"/>
      <c r="S79" s="723"/>
      <c r="T79" s="723"/>
      <c r="U79" s="723"/>
      <c r="V79" s="827"/>
      <c r="W79" s="827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23"/>
      <c r="AQ79" s="723"/>
      <c r="AR79" s="723"/>
      <c r="AS79" s="723"/>
      <c r="AT79" s="723"/>
      <c r="AU79" s="723"/>
      <c r="AV79" s="723"/>
      <c r="AW79" s="723"/>
      <c r="AX79" s="723"/>
      <c r="AY79" s="723"/>
      <c r="AZ79" s="723"/>
      <c r="BA79" s="733" t="s">
        <v>113</v>
      </c>
      <c r="BB79" s="733" t="s">
        <v>113</v>
      </c>
      <c r="BC79" s="716"/>
      <c r="BD79" s="825">
        <v>0</v>
      </c>
      <c r="BE79" s="825">
        <v>0</v>
      </c>
      <c r="BF79" s="751"/>
    </row>
    <row r="80" spans="1:58" x14ac:dyDescent="0.25">
      <c r="A80" s="1168"/>
      <c r="B80" s="734" t="s">
        <v>46</v>
      </c>
      <c r="C80" s="781">
        <v>0</v>
      </c>
      <c r="D80" s="773"/>
      <c r="E80" s="774"/>
      <c r="F80" s="774"/>
      <c r="G80" s="774"/>
      <c r="H80" s="774"/>
      <c r="I80" s="770"/>
      <c r="J80" s="773"/>
      <c r="K80" s="770"/>
      <c r="L80" s="824" t="s">
        <v>112</v>
      </c>
      <c r="M80" s="834"/>
      <c r="N80" s="834"/>
      <c r="O80" s="834"/>
      <c r="P80" s="723"/>
      <c r="Q80" s="723"/>
      <c r="R80" s="723"/>
      <c r="S80" s="723"/>
      <c r="T80" s="723"/>
      <c r="U80" s="723"/>
      <c r="V80" s="827"/>
      <c r="W80" s="827"/>
      <c r="X80" s="723"/>
      <c r="Y80" s="723"/>
      <c r="Z80" s="723"/>
      <c r="AA80" s="723"/>
      <c r="AB80" s="723"/>
      <c r="AC80" s="723"/>
      <c r="AD80" s="723"/>
      <c r="AE80" s="723"/>
      <c r="AF80" s="723"/>
      <c r="AG80" s="723"/>
      <c r="AH80" s="723"/>
      <c r="AI80" s="723"/>
      <c r="AJ80" s="723"/>
      <c r="AK80" s="723"/>
      <c r="AL80" s="723"/>
      <c r="AM80" s="723"/>
      <c r="AN80" s="723"/>
      <c r="AO80" s="723"/>
      <c r="AP80" s="723"/>
      <c r="AQ80" s="723"/>
      <c r="AR80" s="723"/>
      <c r="AS80" s="723"/>
      <c r="AT80" s="723"/>
      <c r="AU80" s="723"/>
      <c r="AV80" s="723"/>
      <c r="AW80" s="723"/>
      <c r="AX80" s="723"/>
      <c r="AY80" s="723"/>
      <c r="AZ80" s="723"/>
      <c r="BA80" s="733" t="s">
        <v>113</v>
      </c>
      <c r="BB80" s="733" t="s">
        <v>113</v>
      </c>
      <c r="BC80" s="716"/>
      <c r="BD80" s="825">
        <v>0</v>
      </c>
      <c r="BE80" s="825">
        <v>0</v>
      </c>
      <c r="BF80" s="751"/>
    </row>
    <row r="81" spans="1:57" x14ac:dyDescent="0.25">
      <c r="A81" s="1168"/>
      <c r="B81" s="734" t="s">
        <v>47</v>
      </c>
      <c r="C81" s="781">
        <v>0</v>
      </c>
      <c r="D81" s="773"/>
      <c r="E81" s="774"/>
      <c r="F81" s="774"/>
      <c r="G81" s="774"/>
      <c r="H81" s="774"/>
      <c r="I81" s="770"/>
      <c r="J81" s="773"/>
      <c r="K81" s="770"/>
      <c r="L81" s="824" t="s">
        <v>112</v>
      </c>
      <c r="M81" s="834"/>
      <c r="N81" s="834"/>
      <c r="O81" s="834"/>
      <c r="P81" s="723"/>
      <c r="Q81" s="723"/>
      <c r="R81" s="723"/>
      <c r="S81" s="723"/>
      <c r="T81" s="723"/>
      <c r="U81" s="723"/>
      <c r="V81" s="827"/>
      <c r="W81" s="827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23"/>
      <c r="AL81" s="723"/>
      <c r="AM81" s="723"/>
      <c r="AN81" s="723"/>
      <c r="AO81" s="723"/>
      <c r="AP81" s="723"/>
      <c r="AQ81" s="723"/>
      <c r="AR81" s="723"/>
      <c r="AS81" s="723"/>
      <c r="AT81" s="723"/>
      <c r="AU81" s="723"/>
      <c r="AV81" s="723"/>
      <c r="AW81" s="723"/>
      <c r="AX81" s="723"/>
      <c r="AY81" s="723"/>
      <c r="AZ81" s="723"/>
      <c r="BA81" s="733" t="s">
        <v>113</v>
      </c>
      <c r="BB81" s="733" t="s">
        <v>113</v>
      </c>
      <c r="BC81" s="716"/>
      <c r="BD81" s="825">
        <v>0</v>
      </c>
      <c r="BE81" s="825">
        <v>0</v>
      </c>
    </row>
    <row r="82" spans="1:57" x14ac:dyDescent="0.25">
      <c r="A82" s="1168"/>
      <c r="B82" s="741" t="s">
        <v>48</v>
      </c>
      <c r="C82" s="789">
        <v>0</v>
      </c>
      <c r="D82" s="787"/>
      <c r="E82" s="791"/>
      <c r="F82" s="791"/>
      <c r="G82" s="791"/>
      <c r="H82" s="807"/>
      <c r="I82" s="788"/>
      <c r="J82" s="790"/>
      <c r="K82" s="771"/>
      <c r="L82" s="824" t="s">
        <v>112</v>
      </c>
      <c r="M82" s="834"/>
      <c r="N82" s="834"/>
      <c r="O82" s="834"/>
      <c r="P82" s="723"/>
      <c r="Q82" s="723"/>
      <c r="R82" s="723"/>
      <c r="S82" s="723"/>
      <c r="T82" s="723"/>
      <c r="U82" s="723"/>
      <c r="V82" s="827"/>
      <c r="W82" s="827"/>
      <c r="X82" s="723"/>
      <c r="Y82" s="723"/>
      <c r="Z82" s="723"/>
      <c r="AA82" s="723"/>
      <c r="AB82" s="723"/>
      <c r="AC82" s="723"/>
      <c r="AD82" s="723"/>
      <c r="AE82" s="723"/>
      <c r="AF82" s="723"/>
      <c r="AG82" s="723"/>
      <c r="AH82" s="723"/>
      <c r="AI82" s="723"/>
      <c r="AJ82" s="723"/>
      <c r="AK82" s="723"/>
      <c r="AL82" s="723"/>
      <c r="AM82" s="723"/>
      <c r="AN82" s="723"/>
      <c r="AO82" s="723"/>
      <c r="AP82" s="723"/>
      <c r="AQ82" s="723"/>
      <c r="AR82" s="723"/>
      <c r="AS82" s="723"/>
      <c r="AT82" s="723"/>
      <c r="AU82" s="723"/>
      <c r="AV82" s="723"/>
      <c r="AW82" s="723"/>
      <c r="AX82" s="723"/>
      <c r="AY82" s="723"/>
      <c r="AZ82" s="723"/>
      <c r="BA82" s="733" t="s">
        <v>113</v>
      </c>
      <c r="BB82" s="733" t="s">
        <v>113</v>
      </c>
      <c r="BC82" s="716"/>
      <c r="BD82" s="825">
        <v>0</v>
      </c>
      <c r="BE82" s="825">
        <v>0</v>
      </c>
    </row>
    <row r="83" spans="1:57" x14ac:dyDescent="0.25">
      <c r="A83" s="1162"/>
      <c r="B83" s="748" t="s">
        <v>49</v>
      </c>
      <c r="C83" s="782">
        <v>0</v>
      </c>
      <c r="D83" s="776"/>
      <c r="E83" s="777"/>
      <c r="F83" s="777"/>
      <c r="G83" s="777"/>
      <c r="H83" s="777"/>
      <c r="I83" s="779"/>
      <c r="J83" s="776"/>
      <c r="K83" s="779"/>
      <c r="L83" s="824" t="s">
        <v>112</v>
      </c>
      <c r="M83" s="834"/>
      <c r="N83" s="834"/>
      <c r="O83" s="834"/>
      <c r="P83" s="723"/>
      <c r="Q83" s="723"/>
      <c r="R83" s="723"/>
      <c r="S83" s="723"/>
      <c r="T83" s="723"/>
      <c r="U83" s="723"/>
      <c r="V83" s="827"/>
      <c r="W83" s="827"/>
      <c r="X83" s="723"/>
      <c r="Y83" s="723"/>
      <c r="Z83" s="723"/>
      <c r="AA83" s="723"/>
      <c r="AB83" s="723"/>
      <c r="AC83" s="723"/>
      <c r="AD83" s="723"/>
      <c r="AE83" s="723"/>
      <c r="AF83" s="723"/>
      <c r="AG83" s="723"/>
      <c r="AH83" s="723"/>
      <c r="AI83" s="723"/>
      <c r="AJ83" s="723"/>
      <c r="AK83" s="723"/>
      <c r="AL83" s="723"/>
      <c r="AM83" s="723"/>
      <c r="AN83" s="723"/>
      <c r="AO83" s="723"/>
      <c r="AP83" s="723"/>
      <c r="AQ83" s="723"/>
      <c r="AR83" s="723"/>
      <c r="AS83" s="723"/>
      <c r="AT83" s="723"/>
      <c r="AU83" s="723"/>
      <c r="AV83" s="723"/>
      <c r="AW83" s="723"/>
      <c r="AX83" s="723"/>
      <c r="AY83" s="723"/>
      <c r="AZ83" s="723"/>
      <c r="BA83" s="733" t="s">
        <v>113</v>
      </c>
      <c r="BB83" s="733" t="s">
        <v>113</v>
      </c>
      <c r="BC83" s="716"/>
      <c r="BD83" s="825">
        <v>0</v>
      </c>
      <c r="BE83" s="825">
        <v>0</v>
      </c>
    </row>
    <row r="84" spans="1:57" x14ac:dyDescent="0.25">
      <c r="A84" s="743" t="s">
        <v>51</v>
      </c>
      <c r="B84" s="747"/>
      <c r="C84" s="747"/>
      <c r="D84" s="747"/>
      <c r="E84" s="747"/>
      <c r="F84" s="747"/>
      <c r="G84" s="747"/>
      <c r="H84" s="747"/>
      <c r="I84" s="747"/>
      <c r="J84" s="747"/>
      <c r="K84" s="747"/>
      <c r="L84" s="735"/>
      <c r="M84" s="746"/>
      <c r="N84" s="827"/>
      <c r="O84" s="827"/>
      <c r="P84" s="827"/>
      <c r="Q84" s="723"/>
      <c r="R84" s="723"/>
      <c r="S84" s="723"/>
      <c r="T84" s="723"/>
      <c r="U84" s="827"/>
      <c r="V84" s="827"/>
      <c r="W84" s="827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23"/>
      <c r="AQ84" s="723"/>
      <c r="AR84" s="723"/>
      <c r="AS84" s="723"/>
      <c r="AT84" s="723"/>
      <c r="AU84" s="723"/>
      <c r="AV84" s="723"/>
      <c r="AW84" s="723"/>
      <c r="AX84" s="723"/>
      <c r="AY84" s="723"/>
      <c r="AZ84" s="723"/>
      <c r="BA84" s="715"/>
      <c r="BB84" s="715"/>
      <c r="BC84" s="715"/>
      <c r="BD84" s="716"/>
      <c r="BE84" s="716"/>
    </row>
    <row r="85" spans="1:57" ht="31.5" x14ac:dyDescent="0.25">
      <c r="A85" s="1161" t="s">
        <v>52</v>
      </c>
      <c r="B85" s="744" t="s">
        <v>53</v>
      </c>
      <c r="C85" s="745" t="s">
        <v>54</v>
      </c>
      <c r="D85" s="745" t="s">
        <v>55</v>
      </c>
      <c r="E85" s="747"/>
      <c r="F85" s="747"/>
      <c r="G85" s="747"/>
      <c r="H85" s="747"/>
      <c r="I85" s="747"/>
      <c r="J85" s="747"/>
      <c r="K85" s="747"/>
      <c r="L85" s="735"/>
      <c r="M85" s="746"/>
      <c r="N85" s="827"/>
      <c r="O85" s="827"/>
      <c r="P85" s="827"/>
      <c r="Q85" s="723"/>
      <c r="R85" s="723"/>
      <c r="S85" s="723"/>
      <c r="T85" s="723"/>
      <c r="U85" s="827"/>
      <c r="V85" s="827"/>
      <c r="W85" s="827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23"/>
      <c r="AQ85" s="723"/>
      <c r="AR85" s="723"/>
      <c r="AS85" s="723"/>
      <c r="AT85" s="723"/>
      <c r="AU85" s="723"/>
      <c r="AV85" s="723"/>
      <c r="AW85" s="723"/>
      <c r="AX85" s="723"/>
      <c r="AY85" s="723"/>
      <c r="AZ85" s="723"/>
      <c r="BA85" s="715"/>
      <c r="BB85" s="715"/>
      <c r="BC85" s="715"/>
      <c r="BD85" s="716"/>
      <c r="BE85" s="751"/>
    </row>
    <row r="86" spans="1:57" ht="21" x14ac:dyDescent="0.25">
      <c r="A86" s="1168"/>
      <c r="B86" s="753" t="s">
        <v>56</v>
      </c>
      <c r="C86" s="766"/>
      <c r="D86" s="766"/>
      <c r="E86" s="839" t="s">
        <v>113</v>
      </c>
      <c r="F86" s="735"/>
      <c r="G86" s="735"/>
      <c r="H86" s="735"/>
      <c r="I86" s="735"/>
      <c r="J86" s="735"/>
      <c r="K86" s="735"/>
      <c r="L86" s="735"/>
      <c r="M86" s="746"/>
      <c r="N86" s="723"/>
      <c r="O86" s="723"/>
      <c r="P86" s="723"/>
      <c r="Q86" s="723"/>
      <c r="R86" s="723"/>
      <c r="S86" s="723"/>
      <c r="T86" s="723"/>
      <c r="U86" s="827"/>
      <c r="V86" s="827"/>
      <c r="W86" s="827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23"/>
      <c r="AQ86" s="723"/>
      <c r="AR86" s="723"/>
      <c r="AS86" s="723"/>
      <c r="AT86" s="723"/>
      <c r="AU86" s="723"/>
      <c r="AV86" s="723"/>
      <c r="AW86" s="723"/>
      <c r="AX86" s="723"/>
      <c r="AY86" s="723"/>
      <c r="AZ86" s="723"/>
      <c r="BA86" s="733" t="s">
        <v>113</v>
      </c>
      <c r="BB86" s="715"/>
      <c r="BC86" s="715"/>
      <c r="BD86" s="825">
        <v>0</v>
      </c>
      <c r="BE86" s="751"/>
    </row>
    <row r="87" spans="1:57" ht="42" x14ac:dyDescent="0.25">
      <c r="A87" s="1168"/>
      <c r="B87" s="754" t="s">
        <v>57</v>
      </c>
      <c r="C87" s="767"/>
      <c r="D87" s="767"/>
      <c r="E87" s="839" t="s">
        <v>113</v>
      </c>
      <c r="F87" s="735"/>
      <c r="G87" s="735"/>
      <c r="H87" s="735"/>
      <c r="I87" s="735"/>
      <c r="J87" s="735"/>
      <c r="K87" s="735"/>
      <c r="L87" s="735"/>
      <c r="M87" s="746"/>
      <c r="N87" s="723"/>
      <c r="O87" s="723"/>
      <c r="P87" s="723"/>
      <c r="Q87" s="723"/>
      <c r="R87" s="723"/>
      <c r="S87" s="723"/>
      <c r="T87" s="723"/>
      <c r="U87" s="827"/>
      <c r="V87" s="827"/>
      <c r="W87" s="827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23"/>
      <c r="AQ87" s="723"/>
      <c r="AR87" s="723"/>
      <c r="AS87" s="723"/>
      <c r="AT87" s="723"/>
      <c r="AU87" s="723"/>
      <c r="AV87" s="723"/>
      <c r="AW87" s="723"/>
      <c r="AX87" s="723"/>
      <c r="AY87" s="723"/>
      <c r="AZ87" s="723"/>
      <c r="BA87" s="733" t="s">
        <v>113</v>
      </c>
      <c r="BB87" s="715"/>
      <c r="BC87" s="715"/>
      <c r="BD87" s="825">
        <v>0</v>
      </c>
      <c r="BE87" s="751"/>
    </row>
    <row r="88" spans="1:57" ht="52.5" x14ac:dyDescent="0.25">
      <c r="A88" s="1168"/>
      <c r="B88" s="754" t="s">
        <v>58</v>
      </c>
      <c r="C88" s="767"/>
      <c r="D88" s="767"/>
      <c r="E88" s="839" t="s">
        <v>113</v>
      </c>
      <c r="F88" s="735"/>
      <c r="G88" s="735"/>
      <c r="H88" s="735"/>
      <c r="I88" s="735"/>
      <c r="J88" s="735"/>
      <c r="K88" s="735"/>
      <c r="L88" s="735"/>
      <c r="M88" s="746"/>
      <c r="N88" s="723"/>
      <c r="O88" s="723"/>
      <c r="P88" s="723"/>
      <c r="Q88" s="723"/>
      <c r="R88" s="723"/>
      <c r="S88" s="723"/>
      <c r="T88" s="723"/>
      <c r="U88" s="827"/>
      <c r="V88" s="827"/>
      <c r="W88" s="827"/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723"/>
      <c r="AO88" s="723"/>
      <c r="AP88" s="723"/>
      <c r="AQ88" s="723"/>
      <c r="AR88" s="723"/>
      <c r="AS88" s="723"/>
      <c r="AT88" s="723"/>
      <c r="AU88" s="723"/>
      <c r="AV88" s="723"/>
      <c r="AW88" s="723"/>
      <c r="AX88" s="723"/>
      <c r="AY88" s="723"/>
      <c r="AZ88" s="723"/>
      <c r="BA88" s="733" t="s">
        <v>113</v>
      </c>
      <c r="BB88" s="715"/>
      <c r="BC88" s="715"/>
      <c r="BD88" s="825">
        <v>0</v>
      </c>
      <c r="BE88" s="751"/>
    </row>
    <row r="89" spans="1:57" ht="31.5" x14ac:dyDescent="0.25">
      <c r="A89" s="1168"/>
      <c r="B89" s="754" t="s">
        <v>59</v>
      </c>
      <c r="C89" s="767"/>
      <c r="D89" s="794"/>
      <c r="E89" s="735"/>
      <c r="F89" s="735"/>
      <c r="G89" s="735"/>
      <c r="H89" s="735"/>
      <c r="I89" s="735"/>
      <c r="J89" s="735"/>
      <c r="K89" s="735"/>
      <c r="L89" s="735"/>
      <c r="M89" s="746"/>
      <c r="N89" s="723"/>
      <c r="O89" s="723"/>
      <c r="P89" s="723"/>
      <c r="Q89" s="723"/>
      <c r="R89" s="723"/>
      <c r="S89" s="723"/>
      <c r="T89" s="723"/>
      <c r="U89" s="827"/>
      <c r="V89" s="827"/>
      <c r="W89" s="827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723"/>
      <c r="AO89" s="723"/>
      <c r="AP89" s="723"/>
      <c r="AQ89" s="723"/>
      <c r="AR89" s="723"/>
      <c r="AS89" s="723"/>
      <c r="AT89" s="723"/>
      <c r="AU89" s="723"/>
      <c r="AV89" s="723"/>
      <c r="AW89" s="723"/>
      <c r="AX89" s="723"/>
      <c r="AY89" s="723"/>
      <c r="AZ89" s="723"/>
      <c r="BA89" s="725"/>
      <c r="BB89" s="715"/>
      <c r="BC89" s="715"/>
      <c r="BD89" s="716"/>
      <c r="BE89" s="751"/>
    </row>
    <row r="90" spans="1:57" ht="31.5" x14ac:dyDescent="0.25">
      <c r="A90" s="1168"/>
      <c r="B90" s="754" t="s">
        <v>60</v>
      </c>
      <c r="C90" s="767"/>
      <c r="D90" s="794"/>
      <c r="E90" s="735"/>
      <c r="F90" s="735"/>
      <c r="G90" s="735"/>
      <c r="H90" s="735"/>
      <c r="I90" s="735"/>
      <c r="J90" s="735"/>
      <c r="K90" s="735"/>
      <c r="L90" s="735"/>
      <c r="M90" s="746"/>
      <c r="N90" s="723"/>
      <c r="O90" s="723"/>
      <c r="P90" s="723"/>
      <c r="Q90" s="723"/>
      <c r="R90" s="723"/>
      <c r="S90" s="723"/>
      <c r="T90" s="723"/>
      <c r="U90" s="827"/>
      <c r="V90" s="827"/>
      <c r="W90" s="827"/>
      <c r="X90" s="723"/>
      <c r="Y90" s="723"/>
      <c r="Z90" s="723"/>
      <c r="AA90" s="723"/>
      <c r="AB90" s="723"/>
      <c r="AC90" s="723"/>
      <c r="AD90" s="723"/>
      <c r="AE90" s="723"/>
      <c r="AF90" s="723"/>
      <c r="AG90" s="723"/>
      <c r="AH90" s="723"/>
      <c r="AI90" s="723"/>
      <c r="AJ90" s="723"/>
      <c r="AK90" s="723"/>
      <c r="AL90" s="723"/>
      <c r="AM90" s="723"/>
      <c r="AN90" s="723"/>
      <c r="AO90" s="723"/>
      <c r="AP90" s="723"/>
      <c r="AQ90" s="723"/>
      <c r="AR90" s="723"/>
      <c r="AS90" s="723"/>
      <c r="AT90" s="723"/>
      <c r="AU90" s="723"/>
      <c r="AV90" s="723"/>
      <c r="AW90" s="723"/>
      <c r="AX90" s="723"/>
      <c r="AY90" s="723"/>
      <c r="AZ90" s="723"/>
      <c r="BA90" s="725"/>
      <c r="BB90" s="715"/>
      <c r="BC90" s="715"/>
      <c r="BD90" s="716"/>
      <c r="BE90" s="751"/>
    </row>
    <row r="91" spans="1:57" ht="52.5" x14ac:dyDescent="0.25">
      <c r="A91" s="1168"/>
      <c r="B91" s="754" t="s">
        <v>61</v>
      </c>
      <c r="C91" s="767"/>
      <c r="D91" s="767"/>
      <c r="E91" s="839" t="s">
        <v>113</v>
      </c>
      <c r="F91" s="735"/>
      <c r="G91" s="735"/>
      <c r="H91" s="735"/>
      <c r="I91" s="735"/>
      <c r="J91" s="735"/>
      <c r="K91" s="735"/>
      <c r="L91" s="735"/>
      <c r="M91" s="746"/>
      <c r="N91" s="723"/>
      <c r="O91" s="723"/>
      <c r="P91" s="723"/>
      <c r="Q91" s="723"/>
      <c r="R91" s="723"/>
      <c r="S91" s="723"/>
      <c r="T91" s="723"/>
      <c r="U91" s="827"/>
      <c r="V91" s="827"/>
      <c r="W91" s="827"/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3"/>
      <c r="AK91" s="723"/>
      <c r="AL91" s="723"/>
      <c r="AM91" s="723"/>
      <c r="AN91" s="723"/>
      <c r="AO91" s="723"/>
      <c r="AP91" s="723"/>
      <c r="AQ91" s="723"/>
      <c r="AR91" s="723"/>
      <c r="AS91" s="723"/>
      <c r="AT91" s="723"/>
      <c r="AU91" s="723"/>
      <c r="AV91" s="723"/>
      <c r="AW91" s="723"/>
      <c r="AX91" s="723"/>
      <c r="AY91" s="723"/>
      <c r="AZ91" s="723"/>
      <c r="BA91" s="733" t="s">
        <v>113</v>
      </c>
      <c r="BB91" s="715"/>
      <c r="BC91" s="715"/>
      <c r="BD91" s="825">
        <v>0</v>
      </c>
      <c r="BE91" s="751"/>
    </row>
    <row r="92" spans="1:57" ht="42" x14ac:dyDescent="0.25">
      <c r="A92" s="1168"/>
      <c r="B92" s="754" t="s">
        <v>62</v>
      </c>
      <c r="C92" s="767"/>
      <c r="D92" s="767"/>
      <c r="E92" s="839" t="s">
        <v>113</v>
      </c>
      <c r="F92" s="735"/>
      <c r="G92" s="735"/>
      <c r="H92" s="735"/>
      <c r="I92" s="735"/>
      <c r="J92" s="735"/>
      <c r="K92" s="735"/>
      <c r="L92" s="735"/>
      <c r="M92" s="746"/>
      <c r="N92" s="723"/>
      <c r="O92" s="723"/>
      <c r="P92" s="723"/>
      <c r="Q92" s="723"/>
      <c r="R92" s="723"/>
      <c r="S92" s="723"/>
      <c r="T92" s="723"/>
      <c r="U92" s="827"/>
      <c r="V92" s="827"/>
      <c r="W92" s="827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  <c r="AK92" s="723"/>
      <c r="AL92" s="723"/>
      <c r="AM92" s="723"/>
      <c r="AN92" s="723"/>
      <c r="AO92" s="723"/>
      <c r="AP92" s="723"/>
      <c r="AQ92" s="723"/>
      <c r="AR92" s="723"/>
      <c r="AS92" s="723"/>
      <c r="AT92" s="723"/>
      <c r="AU92" s="723"/>
      <c r="AV92" s="723"/>
      <c r="AW92" s="723"/>
      <c r="AX92" s="723"/>
      <c r="AY92" s="723"/>
      <c r="AZ92" s="723"/>
      <c r="BA92" s="733" t="s">
        <v>113</v>
      </c>
      <c r="BB92" s="715"/>
      <c r="BC92" s="715"/>
      <c r="BD92" s="825">
        <v>0</v>
      </c>
      <c r="BE92" s="751"/>
    </row>
    <row r="93" spans="1:57" ht="31.5" x14ac:dyDescent="0.25">
      <c r="A93" s="1162"/>
      <c r="B93" s="755" t="s">
        <v>63</v>
      </c>
      <c r="C93" s="769"/>
      <c r="D93" s="769"/>
      <c r="E93" s="839" t="s">
        <v>113</v>
      </c>
      <c r="F93" s="735"/>
      <c r="G93" s="735"/>
      <c r="H93" s="735"/>
      <c r="I93" s="735"/>
      <c r="J93" s="735"/>
      <c r="K93" s="735"/>
      <c r="L93" s="735"/>
      <c r="M93" s="746"/>
      <c r="N93" s="723"/>
      <c r="O93" s="723"/>
      <c r="P93" s="723"/>
      <c r="Q93" s="723"/>
      <c r="R93" s="723"/>
      <c r="S93" s="723"/>
      <c r="T93" s="723"/>
      <c r="U93" s="827"/>
      <c r="V93" s="827"/>
      <c r="W93" s="827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723"/>
      <c r="AL93" s="723"/>
      <c r="AM93" s="723"/>
      <c r="AN93" s="723"/>
      <c r="AO93" s="723"/>
      <c r="AP93" s="723"/>
      <c r="AQ93" s="723"/>
      <c r="AR93" s="723"/>
      <c r="AS93" s="723"/>
      <c r="AT93" s="723"/>
      <c r="AU93" s="723"/>
      <c r="AV93" s="723"/>
      <c r="AW93" s="723"/>
      <c r="AX93" s="723"/>
      <c r="AY93" s="723"/>
      <c r="AZ93" s="723"/>
      <c r="BA93" s="733" t="s">
        <v>113</v>
      </c>
      <c r="BB93" s="715"/>
      <c r="BC93" s="715"/>
      <c r="BD93" s="825">
        <v>0</v>
      </c>
      <c r="BE93" s="751"/>
    </row>
    <row r="94" spans="1:57" x14ac:dyDescent="0.25">
      <c r="A94" s="756" t="s">
        <v>64</v>
      </c>
      <c r="B94" s="757"/>
      <c r="C94" s="736"/>
      <c r="D94" s="735"/>
      <c r="E94" s="735"/>
      <c r="F94" s="735"/>
      <c r="G94" s="735"/>
      <c r="H94" s="735"/>
      <c r="I94" s="735"/>
      <c r="J94" s="735"/>
      <c r="K94" s="735"/>
      <c r="L94" s="735"/>
      <c r="M94" s="746"/>
      <c r="N94" s="833"/>
      <c r="O94" s="833"/>
      <c r="P94" s="833"/>
      <c r="Q94" s="723"/>
      <c r="R94" s="723"/>
      <c r="S94" s="723"/>
      <c r="T94" s="723"/>
      <c r="U94" s="827"/>
      <c r="V94" s="827"/>
      <c r="W94" s="827"/>
      <c r="X94" s="723"/>
      <c r="Y94" s="723"/>
      <c r="Z94" s="723"/>
      <c r="AA94" s="723"/>
      <c r="AB94" s="723"/>
      <c r="AC94" s="723"/>
      <c r="AD94" s="723"/>
      <c r="AE94" s="723"/>
      <c r="AF94" s="723"/>
      <c r="AG94" s="723"/>
      <c r="AH94" s="723"/>
      <c r="AI94" s="723"/>
      <c r="AJ94" s="723"/>
      <c r="AK94" s="723"/>
      <c r="AL94" s="723"/>
      <c r="AM94" s="723"/>
      <c r="AN94" s="723"/>
      <c r="AO94" s="723"/>
      <c r="AP94" s="723"/>
      <c r="AQ94" s="723"/>
      <c r="AR94" s="723"/>
      <c r="AS94" s="723"/>
      <c r="AT94" s="723"/>
      <c r="AU94" s="723"/>
      <c r="AV94" s="723"/>
      <c r="AW94" s="723"/>
      <c r="AX94" s="723"/>
      <c r="AY94" s="723"/>
      <c r="AZ94" s="723"/>
      <c r="BA94" s="715"/>
      <c r="BB94" s="715"/>
      <c r="BC94" s="715"/>
      <c r="BD94" s="716"/>
      <c r="BE94" s="716"/>
    </row>
    <row r="95" spans="1:57" x14ac:dyDescent="0.25">
      <c r="A95" s="737" t="s">
        <v>65</v>
      </c>
      <c r="B95" s="716"/>
      <c r="C95" s="716"/>
      <c r="D95" s="716"/>
      <c r="E95" s="716"/>
      <c r="F95" s="716"/>
      <c r="G95" s="716"/>
      <c r="H95" s="716"/>
      <c r="I95" s="716"/>
      <c r="J95" s="716"/>
      <c r="K95" s="716"/>
      <c r="L95" s="716"/>
      <c r="M95" s="826"/>
      <c r="N95" s="835"/>
      <c r="O95" s="826"/>
      <c r="P95" s="826"/>
      <c r="Q95" s="826"/>
      <c r="R95" s="826"/>
      <c r="S95" s="826"/>
      <c r="T95" s="826"/>
      <c r="U95" s="836"/>
      <c r="V95" s="836"/>
      <c r="W95" s="836"/>
      <c r="X95" s="826"/>
      <c r="Y95" s="826"/>
      <c r="Z95" s="826"/>
      <c r="AA95" s="826"/>
      <c r="AB95" s="826"/>
      <c r="AC95" s="826"/>
      <c r="AD95" s="826"/>
      <c r="AE95" s="826"/>
      <c r="AF95" s="826"/>
      <c r="AG95" s="826"/>
      <c r="AH95" s="826"/>
      <c r="AI95" s="826"/>
      <c r="AJ95" s="826"/>
      <c r="AK95" s="826"/>
      <c r="AL95" s="826"/>
      <c r="AM95" s="826"/>
      <c r="AN95" s="826"/>
      <c r="AO95" s="826"/>
      <c r="AP95" s="826"/>
      <c r="AQ95" s="826"/>
      <c r="AR95" s="826"/>
      <c r="AS95" s="826"/>
      <c r="AT95" s="826"/>
      <c r="AU95" s="826"/>
      <c r="AV95" s="826"/>
      <c r="AW95" s="826"/>
      <c r="AX95" s="826"/>
      <c r="AY95" s="826"/>
      <c r="AZ95" s="826"/>
      <c r="BA95" s="758"/>
      <c r="BB95" s="758"/>
      <c r="BC95" s="758"/>
      <c r="BD95" s="732"/>
      <c r="BE95" s="732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723"/>
      <c r="O96" s="723"/>
      <c r="P96" s="713"/>
      <c r="Q96" s="713"/>
      <c r="R96" s="723"/>
      <c r="S96" s="723"/>
      <c r="T96" s="723"/>
      <c r="U96" s="723"/>
      <c r="V96" s="723"/>
      <c r="W96" s="827"/>
      <c r="X96" s="827"/>
      <c r="Y96" s="723"/>
      <c r="Z96" s="723"/>
      <c r="AA96" s="723"/>
      <c r="AB96" s="723"/>
      <c r="AC96" s="723"/>
      <c r="AD96" s="723"/>
      <c r="AE96" s="723"/>
      <c r="AF96" s="723"/>
      <c r="AG96" s="723"/>
      <c r="AH96" s="723"/>
      <c r="AI96" s="723"/>
      <c r="AJ96" s="723"/>
      <c r="AK96" s="723"/>
      <c r="AL96" s="723"/>
      <c r="AM96" s="723"/>
      <c r="AN96" s="723"/>
      <c r="AO96" s="723"/>
      <c r="AP96" s="723"/>
      <c r="AQ96" s="723"/>
      <c r="AR96" s="723"/>
      <c r="AS96" s="723"/>
      <c r="AT96" s="723"/>
      <c r="AU96" s="723"/>
      <c r="AV96" s="723"/>
      <c r="AW96" s="723"/>
      <c r="AX96" s="723"/>
      <c r="AY96" s="723"/>
      <c r="AZ96" s="723"/>
      <c r="BA96" s="723"/>
      <c r="BB96" s="715"/>
      <c r="BC96" s="715"/>
      <c r="BD96" s="715"/>
      <c r="BE96" s="715"/>
    </row>
    <row r="97" spans="1:57" ht="63" x14ac:dyDescent="0.25">
      <c r="A97" s="1159"/>
      <c r="B97" s="1159"/>
      <c r="C97" s="1183"/>
      <c r="D97" s="721" t="s">
        <v>30</v>
      </c>
      <c r="E97" s="742" t="s">
        <v>71</v>
      </c>
      <c r="F97" s="742" t="s">
        <v>72</v>
      </c>
      <c r="G97" s="742" t="s">
        <v>73</v>
      </c>
      <c r="H97" s="742" t="s">
        <v>74</v>
      </c>
      <c r="I97" s="840" t="s">
        <v>75</v>
      </c>
      <c r="J97" s="722" t="s">
        <v>76</v>
      </c>
      <c r="K97" s="759" t="s">
        <v>77</v>
      </c>
      <c r="L97" s="759" t="s">
        <v>78</v>
      </c>
      <c r="M97" s="1185"/>
      <c r="N97" s="723"/>
      <c r="O97" s="713"/>
      <c r="P97" s="713"/>
      <c r="Q97" s="723"/>
      <c r="R97" s="723"/>
      <c r="S97" s="723"/>
      <c r="T97" s="723"/>
      <c r="U97" s="723"/>
      <c r="V97" s="827"/>
      <c r="W97" s="827"/>
      <c r="X97" s="827"/>
      <c r="Y97" s="723"/>
      <c r="Z97" s="723"/>
      <c r="AA97" s="723"/>
      <c r="AB97" s="723"/>
      <c r="AC97" s="723"/>
      <c r="AD97" s="723"/>
      <c r="AE97" s="723"/>
      <c r="AF97" s="723"/>
      <c r="AG97" s="723"/>
      <c r="AH97" s="723"/>
      <c r="AI97" s="723"/>
      <c r="AJ97" s="723"/>
      <c r="AK97" s="723"/>
      <c r="AL97" s="723"/>
      <c r="AM97" s="723"/>
      <c r="AN97" s="723"/>
      <c r="AO97" s="723"/>
      <c r="AP97" s="723"/>
      <c r="AQ97" s="723"/>
      <c r="AR97" s="723"/>
      <c r="AS97" s="723"/>
      <c r="AT97" s="723"/>
      <c r="AU97" s="723"/>
      <c r="AV97" s="723"/>
      <c r="AW97" s="723"/>
      <c r="AX97" s="723"/>
      <c r="AY97" s="723"/>
      <c r="AZ97" s="723"/>
      <c r="BA97" s="723"/>
      <c r="BB97" s="715"/>
      <c r="BC97" s="715"/>
      <c r="BD97" s="715"/>
      <c r="BE97" s="716"/>
    </row>
    <row r="98" spans="1:57" ht="31.5" x14ac:dyDescent="0.25">
      <c r="A98" s="1159" t="s">
        <v>79</v>
      </c>
      <c r="B98" s="728" t="s">
        <v>80</v>
      </c>
      <c r="C98" s="797">
        <v>0</v>
      </c>
      <c r="D98" s="808"/>
      <c r="E98" s="809"/>
      <c r="F98" s="809"/>
      <c r="G98" s="809"/>
      <c r="H98" s="809"/>
      <c r="I98" s="801"/>
      <c r="J98" s="802"/>
      <c r="K98" s="805"/>
      <c r="L98" s="805"/>
      <c r="M98" s="805"/>
      <c r="N98" s="839" t="s">
        <v>113</v>
      </c>
      <c r="O98" s="713"/>
      <c r="P98" s="713"/>
      <c r="Q98" s="723"/>
      <c r="R98" s="723"/>
      <c r="S98" s="723"/>
      <c r="T98" s="723"/>
      <c r="U98" s="723"/>
      <c r="V98" s="827"/>
      <c r="W98" s="827"/>
      <c r="X98" s="827"/>
      <c r="Y98" s="723"/>
      <c r="Z98" s="723"/>
      <c r="AA98" s="723"/>
      <c r="AB98" s="723"/>
      <c r="AC98" s="723"/>
      <c r="AD98" s="723"/>
      <c r="AE98" s="723"/>
      <c r="AF98" s="723"/>
      <c r="AG98" s="723"/>
      <c r="AH98" s="723"/>
      <c r="AI98" s="723"/>
      <c r="AJ98" s="723"/>
      <c r="AK98" s="723"/>
      <c r="AL98" s="723"/>
      <c r="AM98" s="723"/>
      <c r="AN98" s="723"/>
      <c r="AO98" s="723"/>
      <c r="AP98" s="723"/>
      <c r="AQ98" s="723"/>
      <c r="AR98" s="723"/>
      <c r="AS98" s="723"/>
      <c r="AT98" s="723"/>
      <c r="AU98" s="723"/>
      <c r="AV98" s="723"/>
      <c r="AW98" s="723"/>
      <c r="AX98" s="723"/>
      <c r="AY98" s="723"/>
      <c r="AZ98" s="723"/>
      <c r="BA98" s="723"/>
      <c r="BB98" s="733" t="s">
        <v>113</v>
      </c>
      <c r="BC98" s="715"/>
      <c r="BD98" s="715"/>
      <c r="BE98" s="825">
        <v>0</v>
      </c>
    </row>
    <row r="99" spans="1:57" ht="31.5" x14ac:dyDescent="0.25">
      <c r="A99" s="1159"/>
      <c r="B99" s="729" t="s">
        <v>81</v>
      </c>
      <c r="C99" s="781">
        <v>0</v>
      </c>
      <c r="D99" s="773"/>
      <c r="E99" s="774"/>
      <c r="F99" s="774"/>
      <c r="G99" s="774"/>
      <c r="H99" s="774"/>
      <c r="I99" s="775"/>
      <c r="J99" s="770"/>
      <c r="K99" s="767"/>
      <c r="L99" s="767"/>
      <c r="M99" s="767"/>
      <c r="N99" s="839" t="s">
        <v>113</v>
      </c>
      <c r="O99" s="713"/>
      <c r="P99" s="713"/>
      <c r="Q99" s="723"/>
      <c r="R99" s="723"/>
      <c r="S99" s="723"/>
      <c r="T99" s="723"/>
      <c r="U99" s="723"/>
      <c r="V99" s="827"/>
      <c r="W99" s="827"/>
      <c r="X99" s="827"/>
      <c r="Y99" s="723"/>
      <c r="Z99" s="723"/>
      <c r="AA99" s="723"/>
      <c r="AB99" s="723"/>
      <c r="AC99" s="723"/>
      <c r="AD99" s="723"/>
      <c r="AE99" s="723"/>
      <c r="AF99" s="723"/>
      <c r="AG99" s="723"/>
      <c r="AH99" s="723"/>
      <c r="AI99" s="723"/>
      <c r="AJ99" s="723"/>
      <c r="AK99" s="723"/>
      <c r="AL99" s="723"/>
      <c r="AM99" s="723"/>
      <c r="AN99" s="723"/>
      <c r="AO99" s="723"/>
      <c r="AP99" s="723"/>
      <c r="AQ99" s="723"/>
      <c r="AR99" s="723"/>
      <c r="AS99" s="723"/>
      <c r="AT99" s="723"/>
      <c r="AU99" s="723"/>
      <c r="AV99" s="723"/>
      <c r="AW99" s="723"/>
      <c r="AX99" s="723"/>
      <c r="AY99" s="723"/>
      <c r="AZ99" s="723"/>
      <c r="BA99" s="723"/>
      <c r="BB99" s="733" t="s">
        <v>113</v>
      </c>
      <c r="BC99" s="715"/>
      <c r="BD99" s="715"/>
      <c r="BE99" s="825">
        <v>0</v>
      </c>
    </row>
    <row r="100" spans="1:57" ht="21" x14ac:dyDescent="0.25">
      <c r="A100" s="1160"/>
      <c r="B100" s="729" t="s">
        <v>82</v>
      </c>
      <c r="C100" s="781">
        <v>0</v>
      </c>
      <c r="D100" s="773"/>
      <c r="E100" s="774"/>
      <c r="F100" s="774"/>
      <c r="G100" s="774"/>
      <c r="H100" s="774"/>
      <c r="I100" s="775"/>
      <c r="J100" s="770"/>
      <c r="K100" s="767"/>
      <c r="L100" s="767"/>
      <c r="M100" s="767"/>
      <c r="N100" s="839" t="s">
        <v>113</v>
      </c>
      <c r="O100" s="713"/>
      <c r="P100" s="713"/>
      <c r="Q100" s="723"/>
      <c r="R100" s="723"/>
      <c r="S100" s="723"/>
      <c r="T100" s="723"/>
      <c r="U100" s="723"/>
      <c r="V100" s="827"/>
      <c r="W100" s="827"/>
      <c r="X100" s="827"/>
      <c r="Y100" s="723"/>
      <c r="Z100" s="723"/>
      <c r="AA100" s="723"/>
      <c r="AB100" s="723"/>
      <c r="AC100" s="723"/>
      <c r="AD100" s="723"/>
      <c r="AE100" s="723"/>
      <c r="AF100" s="723"/>
      <c r="AG100" s="723"/>
      <c r="AH100" s="723"/>
      <c r="AI100" s="723"/>
      <c r="AJ100" s="723"/>
      <c r="AK100" s="723"/>
      <c r="AL100" s="723"/>
      <c r="AM100" s="723"/>
      <c r="AN100" s="723"/>
      <c r="AO100" s="723"/>
      <c r="AP100" s="723"/>
      <c r="AQ100" s="723"/>
      <c r="AR100" s="723"/>
      <c r="AS100" s="723"/>
      <c r="AT100" s="723"/>
      <c r="AU100" s="723"/>
      <c r="AV100" s="723"/>
      <c r="AW100" s="723"/>
      <c r="AX100" s="723"/>
      <c r="AY100" s="723"/>
      <c r="AZ100" s="723"/>
      <c r="BA100" s="723"/>
      <c r="BB100" s="733" t="s">
        <v>113</v>
      </c>
      <c r="BC100" s="715"/>
      <c r="BD100" s="715"/>
      <c r="BE100" s="825">
        <v>0</v>
      </c>
    </row>
    <row r="101" spans="1:57" ht="31.5" x14ac:dyDescent="0.25">
      <c r="A101" s="1160"/>
      <c r="B101" s="730" t="s">
        <v>83</v>
      </c>
      <c r="C101" s="782">
        <v>0</v>
      </c>
      <c r="D101" s="810"/>
      <c r="E101" s="811"/>
      <c r="F101" s="811"/>
      <c r="G101" s="811"/>
      <c r="H101" s="811"/>
      <c r="I101" s="822"/>
      <c r="J101" s="800"/>
      <c r="K101" s="772"/>
      <c r="L101" s="772"/>
      <c r="M101" s="772"/>
      <c r="N101" s="839" t="s">
        <v>113</v>
      </c>
      <c r="O101" s="713"/>
      <c r="P101" s="713"/>
      <c r="Q101" s="723"/>
      <c r="R101" s="723"/>
      <c r="S101" s="723"/>
      <c r="T101" s="723"/>
      <c r="U101" s="723"/>
      <c r="V101" s="827"/>
      <c r="W101" s="827"/>
      <c r="X101" s="827"/>
      <c r="Y101" s="723"/>
      <c r="Z101" s="723"/>
      <c r="AA101" s="723"/>
      <c r="AB101" s="723"/>
      <c r="AC101" s="723"/>
      <c r="AD101" s="723"/>
      <c r="AE101" s="723"/>
      <c r="AF101" s="723"/>
      <c r="AG101" s="723"/>
      <c r="AH101" s="723"/>
      <c r="AI101" s="723"/>
      <c r="AJ101" s="723"/>
      <c r="AK101" s="723"/>
      <c r="AL101" s="723"/>
      <c r="AM101" s="723"/>
      <c r="AN101" s="723"/>
      <c r="AO101" s="723"/>
      <c r="AP101" s="723"/>
      <c r="AQ101" s="723"/>
      <c r="AR101" s="723"/>
      <c r="AS101" s="723"/>
      <c r="AT101" s="723"/>
      <c r="AU101" s="723"/>
      <c r="AV101" s="723"/>
      <c r="AW101" s="723"/>
      <c r="AX101" s="723"/>
      <c r="AY101" s="723"/>
      <c r="AZ101" s="723"/>
      <c r="BA101" s="723"/>
      <c r="BB101" s="733" t="s">
        <v>113</v>
      </c>
      <c r="BC101" s="715"/>
      <c r="BD101" s="715"/>
      <c r="BE101" s="825">
        <v>0</v>
      </c>
    </row>
    <row r="102" spans="1:57" ht="31.5" x14ac:dyDescent="0.25">
      <c r="A102" s="1160" t="s">
        <v>84</v>
      </c>
      <c r="B102" s="728" t="s">
        <v>80</v>
      </c>
      <c r="C102" s="780">
        <v>0</v>
      </c>
      <c r="D102" s="785"/>
      <c r="E102" s="786"/>
      <c r="F102" s="786"/>
      <c r="G102" s="786"/>
      <c r="H102" s="786"/>
      <c r="I102" s="793"/>
      <c r="J102" s="798"/>
      <c r="K102" s="766"/>
      <c r="L102" s="766"/>
      <c r="M102" s="766"/>
      <c r="N102" s="839" t="s">
        <v>113</v>
      </c>
      <c r="O102" s="713"/>
      <c r="P102" s="713"/>
      <c r="Q102" s="723"/>
      <c r="R102" s="723"/>
      <c r="S102" s="723"/>
      <c r="T102" s="723"/>
      <c r="U102" s="723"/>
      <c r="V102" s="827"/>
      <c r="W102" s="827"/>
      <c r="X102" s="827"/>
      <c r="Y102" s="723"/>
      <c r="Z102" s="723"/>
      <c r="AA102" s="723"/>
      <c r="AB102" s="723"/>
      <c r="AC102" s="723"/>
      <c r="AD102" s="723"/>
      <c r="AE102" s="723"/>
      <c r="AF102" s="723"/>
      <c r="AG102" s="723"/>
      <c r="AH102" s="723"/>
      <c r="AI102" s="723"/>
      <c r="AJ102" s="723"/>
      <c r="AK102" s="723"/>
      <c r="AL102" s="723"/>
      <c r="AM102" s="723"/>
      <c r="AN102" s="723"/>
      <c r="AO102" s="723"/>
      <c r="AP102" s="723"/>
      <c r="AQ102" s="723"/>
      <c r="AR102" s="723"/>
      <c r="AS102" s="723"/>
      <c r="AT102" s="723"/>
      <c r="AU102" s="723"/>
      <c r="AV102" s="723"/>
      <c r="AW102" s="723"/>
      <c r="AX102" s="723"/>
      <c r="AY102" s="723"/>
      <c r="AZ102" s="723"/>
      <c r="BA102" s="723"/>
      <c r="BB102" s="733" t="s">
        <v>113</v>
      </c>
      <c r="BC102" s="715"/>
      <c r="BD102" s="715"/>
      <c r="BE102" s="825">
        <v>0</v>
      </c>
    </row>
    <row r="103" spans="1:57" ht="31.5" x14ac:dyDescent="0.25">
      <c r="A103" s="1160"/>
      <c r="B103" s="729" t="s">
        <v>81</v>
      </c>
      <c r="C103" s="817">
        <v>0</v>
      </c>
      <c r="D103" s="812"/>
      <c r="E103" s="813"/>
      <c r="F103" s="813"/>
      <c r="G103" s="813"/>
      <c r="H103" s="813"/>
      <c r="I103" s="803"/>
      <c r="J103" s="804"/>
      <c r="K103" s="806"/>
      <c r="L103" s="806"/>
      <c r="M103" s="806"/>
      <c r="N103" s="839" t="s">
        <v>113</v>
      </c>
      <c r="O103" s="713"/>
      <c r="P103" s="713"/>
      <c r="Q103" s="723"/>
      <c r="R103" s="723"/>
      <c r="S103" s="723"/>
      <c r="T103" s="723"/>
      <c r="U103" s="723"/>
      <c r="V103" s="827"/>
      <c r="W103" s="827"/>
      <c r="X103" s="827"/>
      <c r="Y103" s="723"/>
      <c r="Z103" s="723"/>
      <c r="AA103" s="723"/>
      <c r="AB103" s="723"/>
      <c r="AC103" s="723"/>
      <c r="AD103" s="723"/>
      <c r="AE103" s="723"/>
      <c r="AF103" s="723"/>
      <c r="AG103" s="723"/>
      <c r="AH103" s="723"/>
      <c r="AI103" s="723"/>
      <c r="AJ103" s="723"/>
      <c r="AK103" s="723"/>
      <c r="AL103" s="723"/>
      <c r="AM103" s="723"/>
      <c r="AN103" s="723"/>
      <c r="AO103" s="723"/>
      <c r="AP103" s="723"/>
      <c r="AQ103" s="723"/>
      <c r="AR103" s="723"/>
      <c r="AS103" s="723"/>
      <c r="AT103" s="723"/>
      <c r="AU103" s="723"/>
      <c r="AV103" s="723"/>
      <c r="AW103" s="723"/>
      <c r="AX103" s="723"/>
      <c r="AY103" s="723"/>
      <c r="AZ103" s="723"/>
      <c r="BA103" s="723"/>
      <c r="BB103" s="733" t="s">
        <v>113</v>
      </c>
      <c r="BC103" s="715"/>
      <c r="BD103" s="715"/>
      <c r="BE103" s="825">
        <v>0</v>
      </c>
    </row>
    <row r="104" spans="1:57" ht="21" x14ac:dyDescent="0.25">
      <c r="A104" s="1160"/>
      <c r="B104" s="729" t="s">
        <v>82</v>
      </c>
      <c r="C104" s="781">
        <v>0</v>
      </c>
      <c r="D104" s="773"/>
      <c r="E104" s="774"/>
      <c r="F104" s="774"/>
      <c r="G104" s="774"/>
      <c r="H104" s="774"/>
      <c r="I104" s="775"/>
      <c r="J104" s="770"/>
      <c r="K104" s="767"/>
      <c r="L104" s="767"/>
      <c r="M104" s="767"/>
      <c r="N104" s="839" t="s">
        <v>113</v>
      </c>
      <c r="O104" s="713"/>
      <c r="P104" s="713"/>
      <c r="Q104" s="723"/>
      <c r="R104" s="723"/>
      <c r="S104" s="723"/>
      <c r="T104" s="723"/>
      <c r="U104" s="723"/>
      <c r="V104" s="827"/>
      <c r="W104" s="827"/>
      <c r="X104" s="827"/>
      <c r="Y104" s="723"/>
      <c r="Z104" s="723"/>
      <c r="AA104" s="723"/>
      <c r="AB104" s="723"/>
      <c r="AC104" s="723"/>
      <c r="AD104" s="723"/>
      <c r="AE104" s="723"/>
      <c r="AF104" s="723"/>
      <c r="AG104" s="723"/>
      <c r="AH104" s="723"/>
      <c r="AI104" s="723"/>
      <c r="AJ104" s="723"/>
      <c r="AK104" s="723"/>
      <c r="AL104" s="723"/>
      <c r="AM104" s="723"/>
      <c r="AN104" s="723"/>
      <c r="AO104" s="723"/>
      <c r="AP104" s="723"/>
      <c r="AQ104" s="723"/>
      <c r="AR104" s="723"/>
      <c r="AS104" s="723"/>
      <c r="AT104" s="723"/>
      <c r="AU104" s="723"/>
      <c r="AV104" s="723"/>
      <c r="AW104" s="723"/>
      <c r="AX104" s="723"/>
      <c r="AY104" s="723"/>
      <c r="AZ104" s="723"/>
      <c r="BA104" s="723"/>
      <c r="BB104" s="733" t="s">
        <v>113</v>
      </c>
      <c r="BC104" s="715"/>
      <c r="BD104" s="715"/>
      <c r="BE104" s="825">
        <v>0</v>
      </c>
    </row>
    <row r="105" spans="1:57" ht="31.5" x14ac:dyDescent="0.25">
      <c r="A105" s="1160"/>
      <c r="B105" s="730" t="s">
        <v>83</v>
      </c>
      <c r="C105" s="782">
        <v>0</v>
      </c>
      <c r="D105" s="776"/>
      <c r="E105" s="777"/>
      <c r="F105" s="777"/>
      <c r="G105" s="777"/>
      <c r="H105" s="777"/>
      <c r="I105" s="778"/>
      <c r="J105" s="779"/>
      <c r="K105" s="769"/>
      <c r="L105" s="769"/>
      <c r="M105" s="769"/>
      <c r="N105" s="839" t="s">
        <v>113</v>
      </c>
      <c r="O105" s="713"/>
      <c r="P105" s="713"/>
      <c r="Q105" s="723"/>
      <c r="R105" s="723"/>
      <c r="S105" s="723"/>
      <c r="T105" s="723"/>
      <c r="U105" s="723"/>
      <c r="V105" s="827"/>
      <c r="W105" s="827"/>
      <c r="X105" s="827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723"/>
      <c r="AL105" s="723"/>
      <c r="AM105" s="723"/>
      <c r="AN105" s="723"/>
      <c r="AO105" s="723"/>
      <c r="AP105" s="723"/>
      <c r="AQ105" s="723"/>
      <c r="AR105" s="723"/>
      <c r="AS105" s="723"/>
      <c r="AT105" s="723"/>
      <c r="AU105" s="723"/>
      <c r="AV105" s="723"/>
      <c r="AW105" s="723"/>
      <c r="AX105" s="723"/>
      <c r="AY105" s="723"/>
      <c r="AZ105" s="723"/>
      <c r="BA105" s="723"/>
      <c r="BB105" s="733" t="s">
        <v>113</v>
      </c>
      <c r="BC105" s="715"/>
      <c r="BD105" s="715"/>
      <c r="BE105" s="825">
        <v>0</v>
      </c>
    </row>
    <row r="106" spans="1:57" ht="31.5" x14ac:dyDescent="0.25">
      <c r="A106" s="1160" t="s">
        <v>85</v>
      </c>
      <c r="B106" s="728" t="s">
        <v>80</v>
      </c>
      <c r="C106" s="780">
        <v>0</v>
      </c>
      <c r="D106" s="785"/>
      <c r="E106" s="786"/>
      <c r="F106" s="786"/>
      <c r="G106" s="786"/>
      <c r="H106" s="786"/>
      <c r="I106" s="793"/>
      <c r="J106" s="798"/>
      <c r="K106" s="766"/>
      <c r="L106" s="766"/>
      <c r="M106" s="766"/>
      <c r="N106" s="839" t="s">
        <v>113</v>
      </c>
      <c r="O106" s="713"/>
      <c r="P106" s="713"/>
      <c r="Q106" s="723"/>
      <c r="R106" s="723"/>
      <c r="S106" s="723"/>
      <c r="T106" s="723"/>
      <c r="U106" s="723"/>
      <c r="V106" s="827"/>
      <c r="W106" s="827"/>
      <c r="X106" s="827"/>
      <c r="Y106" s="723"/>
      <c r="Z106" s="723"/>
      <c r="AA106" s="723"/>
      <c r="AB106" s="723"/>
      <c r="AC106" s="723"/>
      <c r="AD106" s="723"/>
      <c r="AE106" s="723"/>
      <c r="AF106" s="723"/>
      <c r="AG106" s="723"/>
      <c r="AH106" s="723"/>
      <c r="AI106" s="723"/>
      <c r="AJ106" s="723"/>
      <c r="AK106" s="723"/>
      <c r="AL106" s="723"/>
      <c r="AM106" s="723"/>
      <c r="AN106" s="723"/>
      <c r="AO106" s="723"/>
      <c r="AP106" s="723"/>
      <c r="AQ106" s="723"/>
      <c r="AR106" s="723"/>
      <c r="AS106" s="723"/>
      <c r="AT106" s="723"/>
      <c r="AU106" s="723"/>
      <c r="AV106" s="723"/>
      <c r="AW106" s="723"/>
      <c r="AX106" s="723"/>
      <c r="AY106" s="723"/>
      <c r="AZ106" s="723"/>
      <c r="BA106" s="723"/>
      <c r="BB106" s="733" t="s">
        <v>113</v>
      </c>
      <c r="BC106" s="715"/>
      <c r="BD106" s="715"/>
      <c r="BE106" s="825">
        <v>0</v>
      </c>
    </row>
    <row r="107" spans="1:57" ht="31.5" x14ac:dyDescent="0.25">
      <c r="A107" s="1160"/>
      <c r="B107" s="729" t="s">
        <v>81</v>
      </c>
      <c r="C107" s="817">
        <v>0</v>
      </c>
      <c r="D107" s="812"/>
      <c r="E107" s="813"/>
      <c r="F107" s="813"/>
      <c r="G107" s="813"/>
      <c r="H107" s="813"/>
      <c r="I107" s="803"/>
      <c r="J107" s="804"/>
      <c r="K107" s="806"/>
      <c r="L107" s="806"/>
      <c r="M107" s="806"/>
      <c r="N107" s="839" t="s">
        <v>113</v>
      </c>
      <c r="O107" s="713"/>
      <c r="P107" s="713"/>
      <c r="Q107" s="723"/>
      <c r="R107" s="723"/>
      <c r="S107" s="723"/>
      <c r="T107" s="723"/>
      <c r="U107" s="723"/>
      <c r="V107" s="827"/>
      <c r="W107" s="827"/>
      <c r="X107" s="827"/>
      <c r="Y107" s="723"/>
      <c r="Z107" s="723"/>
      <c r="AA107" s="723"/>
      <c r="AB107" s="723"/>
      <c r="AC107" s="723"/>
      <c r="AD107" s="723"/>
      <c r="AE107" s="723"/>
      <c r="AF107" s="723"/>
      <c r="AG107" s="723"/>
      <c r="AH107" s="723"/>
      <c r="AI107" s="723"/>
      <c r="AJ107" s="723"/>
      <c r="AK107" s="723"/>
      <c r="AL107" s="723"/>
      <c r="AM107" s="723"/>
      <c r="AN107" s="723"/>
      <c r="AO107" s="723"/>
      <c r="AP107" s="723"/>
      <c r="AQ107" s="723"/>
      <c r="AR107" s="723"/>
      <c r="AS107" s="723"/>
      <c r="AT107" s="723"/>
      <c r="AU107" s="723"/>
      <c r="AV107" s="723"/>
      <c r="AW107" s="723"/>
      <c r="AX107" s="723"/>
      <c r="AY107" s="723"/>
      <c r="AZ107" s="723"/>
      <c r="BA107" s="723"/>
      <c r="BB107" s="733" t="s">
        <v>113</v>
      </c>
      <c r="BC107" s="715"/>
      <c r="BD107" s="715"/>
      <c r="BE107" s="825">
        <v>0</v>
      </c>
    </row>
    <row r="108" spans="1:57" ht="21" x14ac:dyDescent="0.25">
      <c r="A108" s="1160"/>
      <c r="B108" s="729" t="s">
        <v>82</v>
      </c>
      <c r="C108" s="781">
        <v>0</v>
      </c>
      <c r="D108" s="773"/>
      <c r="E108" s="774"/>
      <c r="F108" s="774"/>
      <c r="G108" s="774"/>
      <c r="H108" s="774"/>
      <c r="I108" s="775"/>
      <c r="J108" s="770"/>
      <c r="K108" s="767"/>
      <c r="L108" s="767"/>
      <c r="M108" s="767"/>
      <c r="N108" s="839" t="s">
        <v>113</v>
      </c>
      <c r="O108" s="713"/>
      <c r="P108" s="713"/>
      <c r="Q108" s="723"/>
      <c r="R108" s="723"/>
      <c r="S108" s="723"/>
      <c r="T108" s="723"/>
      <c r="U108" s="723"/>
      <c r="V108" s="827"/>
      <c r="W108" s="827"/>
      <c r="X108" s="827"/>
      <c r="Y108" s="723"/>
      <c r="Z108" s="723"/>
      <c r="AA108" s="723"/>
      <c r="AB108" s="723"/>
      <c r="AC108" s="723"/>
      <c r="AD108" s="723"/>
      <c r="AE108" s="723"/>
      <c r="AF108" s="723"/>
      <c r="AG108" s="723"/>
      <c r="AH108" s="723"/>
      <c r="AI108" s="723"/>
      <c r="AJ108" s="723"/>
      <c r="AK108" s="723"/>
      <c r="AL108" s="723"/>
      <c r="AM108" s="723"/>
      <c r="AN108" s="723"/>
      <c r="AO108" s="723"/>
      <c r="AP108" s="723"/>
      <c r="AQ108" s="723"/>
      <c r="AR108" s="723"/>
      <c r="AS108" s="723"/>
      <c r="AT108" s="723"/>
      <c r="AU108" s="723"/>
      <c r="AV108" s="723"/>
      <c r="AW108" s="723"/>
      <c r="AX108" s="723"/>
      <c r="AY108" s="723"/>
      <c r="AZ108" s="723"/>
      <c r="BA108" s="723"/>
      <c r="BB108" s="733" t="s">
        <v>113</v>
      </c>
      <c r="BC108" s="715"/>
      <c r="BD108" s="715"/>
      <c r="BE108" s="825">
        <v>0</v>
      </c>
    </row>
    <row r="109" spans="1:57" ht="31.5" x14ac:dyDescent="0.25">
      <c r="A109" s="1160"/>
      <c r="B109" s="730" t="s">
        <v>83</v>
      </c>
      <c r="C109" s="782">
        <v>0</v>
      </c>
      <c r="D109" s="776"/>
      <c r="E109" s="777"/>
      <c r="F109" s="777"/>
      <c r="G109" s="777"/>
      <c r="H109" s="777"/>
      <c r="I109" s="778"/>
      <c r="J109" s="779"/>
      <c r="K109" s="769"/>
      <c r="L109" s="769"/>
      <c r="M109" s="769"/>
      <c r="N109" s="839" t="s">
        <v>113</v>
      </c>
      <c r="O109" s="713"/>
      <c r="P109" s="713"/>
      <c r="Q109" s="723"/>
      <c r="R109" s="723"/>
      <c r="S109" s="723"/>
      <c r="T109" s="723"/>
      <c r="U109" s="723"/>
      <c r="V109" s="827"/>
      <c r="W109" s="827"/>
      <c r="X109" s="827"/>
      <c r="Y109" s="723"/>
      <c r="Z109" s="723"/>
      <c r="AA109" s="723"/>
      <c r="AB109" s="723"/>
      <c r="AC109" s="723"/>
      <c r="AD109" s="723"/>
      <c r="AE109" s="723"/>
      <c r="AF109" s="723"/>
      <c r="AG109" s="723"/>
      <c r="AH109" s="723"/>
      <c r="AI109" s="723"/>
      <c r="AJ109" s="723"/>
      <c r="AK109" s="723"/>
      <c r="AL109" s="723"/>
      <c r="AM109" s="723"/>
      <c r="AN109" s="723"/>
      <c r="AO109" s="723"/>
      <c r="AP109" s="723"/>
      <c r="AQ109" s="723"/>
      <c r="AR109" s="723"/>
      <c r="AS109" s="723"/>
      <c r="AT109" s="723"/>
      <c r="AU109" s="723"/>
      <c r="AV109" s="723"/>
      <c r="AW109" s="723"/>
      <c r="AX109" s="723"/>
      <c r="AY109" s="723"/>
      <c r="AZ109" s="723"/>
      <c r="BA109" s="723"/>
      <c r="BB109" s="733" t="s">
        <v>113</v>
      </c>
      <c r="BC109" s="715"/>
      <c r="BD109" s="715"/>
      <c r="BE109" s="825">
        <v>0</v>
      </c>
    </row>
    <row r="110" spans="1:57" ht="31.5" x14ac:dyDescent="0.25">
      <c r="A110" s="1160" t="s">
        <v>86</v>
      </c>
      <c r="B110" s="728" t="s">
        <v>80</v>
      </c>
      <c r="C110" s="780">
        <v>0</v>
      </c>
      <c r="D110" s="785"/>
      <c r="E110" s="786"/>
      <c r="F110" s="786"/>
      <c r="G110" s="786"/>
      <c r="H110" s="786"/>
      <c r="I110" s="793"/>
      <c r="J110" s="798"/>
      <c r="K110" s="766"/>
      <c r="L110" s="766"/>
      <c r="M110" s="766"/>
      <c r="N110" s="839" t="s">
        <v>113</v>
      </c>
      <c r="O110" s="713"/>
      <c r="P110" s="713"/>
      <c r="Q110" s="723"/>
      <c r="R110" s="723"/>
      <c r="S110" s="723"/>
      <c r="T110" s="723"/>
      <c r="U110" s="723"/>
      <c r="V110" s="827"/>
      <c r="W110" s="827"/>
      <c r="X110" s="827"/>
      <c r="Y110" s="723"/>
      <c r="Z110" s="723"/>
      <c r="AA110" s="723"/>
      <c r="AB110" s="723"/>
      <c r="AC110" s="723"/>
      <c r="AD110" s="723"/>
      <c r="AE110" s="723"/>
      <c r="AF110" s="723"/>
      <c r="AG110" s="723"/>
      <c r="AH110" s="723"/>
      <c r="AI110" s="723"/>
      <c r="AJ110" s="723"/>
      <c r="AK110" s="723"/>
      <c r="AL110" s="723"/>
      <c r="AM110" s="723"/>
      <c r="AN110" s="723"/>
      <c r="AO110" s="723"/>
      <c r="AP110" s="723"/>
      <c r="AQ110" s="723"/>
      <c r="AR110" s="723"/>
      <c r="AS110" s="723"/>
      <c r="AT110" s="723"/>
      <c r="AU110" s="723"/>
      <c r="AV110" s="723"/>
      <c r="AW110" s="723"/>
      <c r="AX110" s="723"/>
      <c r="AY110" s="723"/>
      <c r="AZ110" s="723"/>
      <c r="BA110" s="723"/>
      <c r="BB110" s="733" t="s">
        <v>113</v>
      </c>
      <c r="BC110" s="715"/>
      <c r="BD110" s="715"/>
      <c r="BE110" s="825">
        <v>0</v>
      </c>
    </row>
    <row r="111" spans="1:57" ht="31.5" x14ac:dyDescent="0.25">
      <c r="A111" s="1160"/>
      <c r="B111" s="729" t="s">
        <v>81</v>
      </c>
      <c r="C111" s="817">
        <v>0</v>
      </c>
      <c r="D111" s="812"/>
      <c r="E111" s="813"/>
      <c r="F111" s="813"/>
      <c r="G111" s="813"/>
      <c r="H111" s="813"/>
      <c r="I111" s="803"/>
      <c r="J111" s="804"/>
      <c r="K111" s="806"/>
      <c r="L111" s="806"/>
      <c r="M111" s="806"/>
      <c r="N111" s="839" t="s">
        <v>113</v>
      </c>
      <c r="O111" s="713"/>
      <c r="P111" s="713"/>
      <c r="Q111" s="723"/>
      <c r="R111" s="723"/>
      <c r="S111" s="723"/>
      <c r="T111" s="723"/>
      <c r="U111" s="723"/>
      <c r="V111" s="827"/>
      <c r="W111" s="827"/>
      <c r="X111" s="827"/>
      <c r="Y111" s="723"/>
      <c r="Z111" s="723"/>
      <c r="AA111" s="723"/>
      <c r="AB111" s="723"/>
      <c r="AC111" s="723"/>
      <c r="AD111" s="723"/>
      <c r="AE111" s="723"/>
      <c r="AF111" s="723"/>
      <c r="AG111" s="723"/>
      <c r="AH111" s="723"/>
      <c r="AI111" s="723"/>
      <c r="AJ111" s="723"/>
      <c r="AK111" s="723"/>
      <c r="AL111" s="723"/>
      <c r="AM111" s="723"/>
      <c r="AN111" s="723"/>
      <c r="AO111" s="723"/>
      <c r="AP111" s="723"/>
      <c r="AQ111" s="723"/>
      <c r="AR111" s="723"/>
      <c r="AS111" s="723"/>
      <c r="AT111" s="723"/>
      <c r="AU111" s="723"/>
      <c r="AV111" s="723"/>
      <c r="AW111" s="723"/>
      <c r="AX111" s="723"/>
      <c r="AY111" s="723"/>
      <c r="AZ111" s="723"/>
      <c r="BA111" s="723"/>
      <c r="BB111" s="733" t="s">
        <v>113</v>
      </c>
      <c r="BC111" s="715"/>
      <c r="BD111" s="715"/>
      <c r="BE111" s="825">
        <v>0</v>
      </c>
    </row>
    <row r="112" spans="1:57" ht="21" x14ac:dyDescent="0.25">
      <c r="A112" s="1160"/>
      <c r="B112" s="729" t="s">
        <v>82</v>
      </c>
      <c r="C112" s="781">
        <v>0</v>
      </c>
      <c r="D112" s="773"/>
      <c r="E112" s="774"/>
      <c r="F112" s="774"/>
      <c r="G112" s="774"/>
      <c r="H112" s="774"/>
      <c r="I112" s="775"/>
      <c r="J112" s="770"/>
      <c r="K112" s="767"/>
      <c r="L112" s="767"/>
      <c r="M112" s="767"/>
      <c r="N112" s="839" t="s">
        <v>113</v>
      </c>
      <c r="O112" s="713"/>
      <c r="P112" s="713"/>
      <c r="Q112" s="723"/>
      <c r="R112" s="723"/>
      <c r="S112" s="723"/>
      <c r="T112" s="723"/>
      <c r="U112" s="723"/>
      <c r="V112" s="827"/>
      <c r="W112" s="827"/>
      <c r="X112" s="827"/>
      <c r="Y112" s="723"/>
      <c r="Z112" s="723"/>
      <c r="AA112" s="723"/>
      <c r="AB112" s="723"/>
      <c r="AC112" s="723"/>
      <c r="AD112" s="723"/>
      <c r="AE112" s="723"/>
      <c r="AF112" s="723"/>
      <c r="AG112" s="723"/>
      <c r="AH112" s="723"/>
      <c r="AI112" s="723"/>
      <c r="AJ112" s="723"/>
      <c r="AK112" s="723"/>
      <c r="AL112" s="723"/>
      <c r="AM112" s="723"/>
      <c r="AN112" s="723"/>
      <c r="AO112" s="723"/>
      <c r="AP112" s="723"/>
      <c r="AQ112" s="723"/>
      <c r="AR112" s="723"/>
      <c r="AS112" s="723"/>
      <c r="AT112" s="723"/>
      <c r="AU112" s="723"/>
      <c r="AV112" s="723"/>
      <c r="AW112" s="723"/>
      <c r="AX112" s="723"/>
      <c r="AY112" s="723"/>
      <c r="AZ112" s="723"/>
      <c r="BA112" s="723"/>
      <c r="BB112" s="733" t="s">
        <v>113</v>
      </c>
      <c r="BC112" s="715"/>
      <c r="BD112" s="715"/>
      <c r="BE112" s="825">
        <v>0</v>
      </c>
    </row>
    <row r="113" spans="1:57" ht="31.5" x14ac:dyDescent="0.25">
      <c r="A113" s="1160"/>
      <c r="B113" s="730" t="s">
        <v>83</v>
      </c>
      <c r="C113" s="782">
        <v>0</v>
      </c>
      <c r="D113" s="776"/>
      <c r="E113" s="777"/>
      <c r="F113" s="777"/>
      <c r="G113" s="777"/>
      <c r="H113" s="777"/>
      <c r="I113" s="778"/>
      <c r="J113" s="779"/>
      <c r="K113" s="769"/>
      <c r="L113" s="769"/>
      <c r="M113" s="769"/>
      <c r="N113" s="839" t="s">
        <v>113</v>
      </c>
      <c r="O113" s="713"/>
      <c r="P113" s="713"/>
      <c r="Q113" s="723"/>
      <c r="R113" s="723"/>
      <c r="S113" s="723"/>
      <c r="T113" s="723"/>
      <c r="U113" s="723"/>
      <c r="V113" s="827"/>
      <c r="W113" s="827"/>
      <c r="X113" s="827"/>
      <c r="Y113" s="723"/>
      <c r="Z113" s="723"/>
      <c r="AA113" s="723"/>
      <c r="AB113" s="723"/>
      <c r="AC113" s="723"/>
      <c r="AD113" s="723"/>
      <c r="AE113" s="723"/>
      <c r="AF113" s="723"/>
      <c r="AG113" s="723"/>
      <c r="AH113" s="723"/>
      <c r="AI113" s="723"/>
      <c r="AJ113" s="723"/>
      <c r="AK113" s="723"/>
      <c r="AL113" s="723"/>
      <c r="AM113" s="723"/>
      <c r="AN113" s="723"/>
      <c r="AO113" s="723"/>
      <c r="AP113" s="723"/>
      <c r="AQ113" s="723"/>
      <c r="AR113" s="723"/>
      <c r="AS113" s="723"/>
      <c r="AT113" s="723"/>
      <c r="AU113" s="723"/>
      <c r="AV113" s="723"/>
      <c r="AW113" s="723"/>
      <c r="AX113" s="723"/>
      <c r="AY113" s="723"/>
      <c r="AZ113" s="723"/>
      <c r="BA113" s="723"/>
      <c r="BB113" s="733" t="s">
        <v>113</v>
      </c>
      <c r="BC113" s="715"/>
      <c r="BD113" s="715"/>
      <c r="BE113" s="825">
        <v>0</v>
      </c>
    </row>
    <row r="114" spans="1:57" x14ac:dyDescent="0.25">
      <c r="A114" s="737" t="s">
        <v>87</v>
      </c>
      <c r="B114" s="716"/>
      <c r="C114" s="716"/>
      <c r="D114" s="716"/>
      <c r="E114" s="716"/>
      <c r="F114" s="716"/>
      <c r="G114" s="716"/>
      <c r="H114" s="716"/>
      <c r="I114" s="716"/>
      <c r="J114" s="716"/>
      <c r="K114" s="716"/>
      <c r="L114" s="716"/>
      <c r="M114" s="723"/>
      <c r="N114" s="837"/>
      <c r="O114" s="723"/>
      <c r="P114" s="723"/>
      <c r="Q114" s="723"/>
      <c r="R114" s="723"/>
      <c r="S114" s="723"/>
      <c r="T114" s="723"/>
      <c r="U114" s="827"/>
      <c r="V114" s="827"/>
      <c r="W114" s="827"/>
      <c r="X114" s="723"/>
      <c r="Y114" s="723"/>
      <c r="Z114" s="723"/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723"/>
      <c r="AO114" s="723"/>
      <c r="AP114" s="723"/>
      <c r="AQ114" s="723"/>
      <c r="AR114" s="723"/>
      <c r="AS114" s="723"/>
      <c r="AT114" s="723"/>
      <c r="AU114" s="723"/>
      <c r="AV114" s="723"/>
      <c r="AW114" s="723"/>
      <c r="AX114" s="723"/>
      <c r="AY114" s="723"/>
      <c r="AZ114" s="723"/>
      <c r="BA114" s="715"/>
      <c r="BB114" s="715"/>
      <c r="BC114" s="715"/>
      <c r="BD114" s="716"/>
      <c r="BE114" s="716"/>
    </row>
    <row r="115" spans="1:57" ht="52.5" x14ac:dyDescent="0.25">
      <c r="A115" s="744" t="s">
        <v>88</v>
      </c>
      <c r="B115" s="761" t="s">
        <v>89</v>
      </c>
      <c r="C115" s="761" t="s">
        <v>90</v>
      </c>
      <c r="D115" s="761" t="s">
        <v>91</v>
      </c>
      <c r="E115" s="761" t="s">
        <v>92</v>
      </c>
      <c r="F115" s="761" t="s">
        <v>93</v>
      </c>
      <c r="G115" s="761" t="s">
        <v>94</v>
      </c>
      <c r="H115" s="761" t="s">
        <v>95</v>
      </c>
      <c r="I115" s="760"/>
      <c r="J115" s="762"/>
      <c r="K115" s="763"/>
      <c r="L115" s="763"/>
      <c r="M115" s="838"/>
      <c r="N115" s="838"/>
      <c r="O115" s="837"/>
      <c r="P115" s="837"/>
      <c r="Q115" s="723"/>
      <c r="R115" s="723"/>
      <c r="S115" s="723"/>
      <c r="T115" s="723"/>
      <c r="U115" s="827"/>
      <c r="V115" s="827"/>
      <c r="W115" s="827"/>
      <c r="X115" s="723"/>
      <c r="Y115" s="723"/>
      <c r="Z115" s="723"/>
      <c r="AA115" s="723"/>
      <c r="AB115" s="723"/>
      <c r="AC115" s="723"/>
      <c r="AD115" s="723"/>
      <c r="AE115" s="723"/>
      <c r="AF115" s="723"/>
      <c r="AG115" s="723"/>
      <c r="AH115" s="723"/>
      <c r="AI115" s="723"/>
      <c r="AJ115" s="723"/>
      <c r="AK115" s="723"/>
      <c r="AL115" s="723"/>
      <c r="AM115" s="723"/>
      <c r="AN115" s="723"/>
      <c r="AO115" s="723"/>
      <c r="AP115" s="723"/>
      <c r="AQ115" s="723"/>
      <c r="AR115" s="723"/>
      <c r="AS115" s="723"/>
      <c r="AT115" s="723"/>
      <c r="AU115" s="723"/>
      <c r="AV115" s="723"/>
      <c r="AW115" s="723"/>
      <c r="AX115" s="723"/>
      <c r="AY115" s="723"/>
      <c r="AZ115" s="723"/>
      <c r="BA115" s="715"/>
      <c r="BB115" s="715"/>
      <c r="BC115" s="715"/>
      <c r="BD115" s="716"/>
      <c r="BE115" s="751"/>
    </row>
    <row r="116" spans="1:57" ht="31.5" x14ac:dyDescent="0.25">
      <c r="A116" s="728" t="s">
        <v>96</v>
      </c>
      <c r="B116" s="780">
        <v>0</v>
      </c>
      <c r="C116" s="766"/>
      <c r="D116" s="816"/>
      <c r="E116" s="816"/>
      <c r="F116" s="816"/>
      <c r="G116" s="816"/>
      <c r="H116" s="816"/>
      <c r="I116" s="839" t="s">
        <v>113</v>
      </c>
      <c r="J116" s="716"/>
      <c r="K116" s="712"/>
      <c r="L116" s="712"/>
      <c r="M116" s="713"/>
      <c r="N116" s="713"/>
      <c r="O116" s="723"/>
      <c r="P116" s="723"/>
      <c r="Q116" s="723"/>
      <c r="R116" s="723"/>
      <c r="S116" s="723"/>
      <c r="T116" s="723"/>
      <c r="U116" s="827"/>
      <c r="V116" s="827"/>
      <c r="W116" s="827"/>
      <c r="X116" s="723"/>
      <c r="Y116" s="723"/>
      <c r="Z116" s="723"/>
      <c r="AA116" s="723"/>
      <c r="AB116" s="723"/>
      <c r="AC116" s="723"/>
      <c r="AD116" s="723"/>
      <c r="AE116" s="723"/>
      <c r="AF116" s="723"/>
      <c r="AG116" s="723"/>
      <c r="AH116" s="723"/>
      <c r="AI116" s="723"/>
      <c r="AJ116" s="723"/>
      <c r="AK116" s="723"/>
      <c r="AL116" s="723"/>
      <c r="AM116" s="723"/>
      <c r="AN116" s="723"/>
      <c r="AO116" s="723"/>
      <c r="AP116" s="723"/>
      <c r="AQ116" s="723"/>
      <c r="AR116" s="723"/>
      <c r="AS116" s="723"/>
      <c r="AT116" s="723"/>
      <c r="AU116" s="723"/>
      <c r="AV116" s="723"/>
      <c r="AW116" s="723"/>
      <c r="AX116" s="723"/>
      <c r="AY116" s="723"/>
      <c r="AZ116" s="723"/>
      <c r="BA116" s="733" t="s">
        <v>113</v>
      </c>
      <c r="BB116" s="715"/>
      <c r="BC116" s="715"/>
      <c r="BD116" s="825">
        <v>0</v>
      </c>
      <c r="BE116" s="751"/>
    </row>
    <row r="117" spans="1:57" ht="31.5" x14ac:dyDescent="0.25">
      <c r="A117" s="729" t="s">
        <v>81</v>
      </c>
      <c r="B117" s="817">
        <v>0</v>
      </c>
      <c r="C117" s="806"/>
      <c r="D117" s="806"/>
      <c r="E117" s="806"/>
      <c r="F117" s="806"/>
      <c r="G117" s="806"/>
      <c r="H117" s="806"/>
      <c r="I117" s="839" t="s">
        <v>113</v>
      </c>
      <c r="J117" s="716"/>
      <c r="K117" s="712"/>
      <c r="L117" s="712"/>
      <c r="M117" s="713"/>
      <c r="N117" s="713"/>
      <c r="O117" s="723"/>
      <c r="P117" s="723"/>
      <c r="Q117" s="723"/>
      <c r="R117" s="723"/>
      <c r="S117" s="723"/>
      <c r="T117" s="723"/>
      <c r="U117" s="827"/>
      <c r="V117" s="827"/>
      <c r="W117" s="827"/>
      <c r="X117" s="723"/>
      <c r="Y117" s="723"/>
      <c r="Z117" s="723"/>
      <c r="AA117" s="723"/>
      <c r="AB117" s="723"/>
      <c r="AC117" s="723"/>
      <c r="AD117" s="723"/>
      <c r="AE117" s="723"/>
      <c r="AF117" s="723"/>
      <c r="AG117" s="723"/>
      <c r="AH117" s="723"/>
      <c r="AI117" s="723"/>
      <c r="AJ117" s="723"/>
      <c r="AK117" s="723"/>
      <c r="AL117" s="723"/>
      <c r="AM117" s="723"/>
      <c r="AN117" s="723"/>
      <c r="AO117" s="723"/>
      <c r="AP117" s="723"/>
      <c r="AQ117" s="723"/>
      <c r="AR117" s="723"/>
      <c r="AS117" s="723"/>
      <c r="AT117" s="723"/>
      <c r="AU117" s="723"/>
      <c r="AV117" s="723"/>
      <c r="AW117" s="723"/>
      <c r="AX117" s="723"/>
      <c r="AY117" s="723"/>
      <c r="AZ117" s="723"/>
      <c r="BA117" s="733" t="s">
        <v>113</v>
      </c>
      <c r="BB117" s="715"/>
      <c r="BC117" s="715"/>
      <c r="BD117" s="825">
        <v>0</v>
      </c>
      <c r="BE117" s="751"/>
    </row>
    <row r="118" spans="1:57" ht="21" x14ac:dyDescent="0.25">
      <c r="A118" s="729" t="s">
        <v>82</v>
      </c>
      <c r="B118" s="781">
        <v>0</v>
      </c>
      <c r="C118" s="767"/>
      <c r="D118" s="767"/>
      <c r="E118" s="767"/>
      <c r="F118" s="767"/>
      <c r="G118" s="767"/>
      <c r="H118" s="767"/>
      <c r="I118" s="839" t="s">
        <v>113</v>
      </c>
      <c r="J118" s="716"/>
      <c r="K118" s="712"/>
      <c r="L118" s="712"/>
      <c r="M118" s="713"/>
      <c r="N118" s="713"/>
      <c r="O118" s="723"/>
      <c r="P118" s="723"/>
      <c r="Q118" s="723"/>
      <c r="R118" s="723"/>
      <c r="S118" s="723"/>
      <c r="T118" s="723"/>
      <c r="U118" s="827"/>
      <c r="V118" s="827"/>
      <c r="W118" s="827"/>
      <c r="X118" s="723"/>
      <c r="Y118" s="723"/>
      <c r="Z118" s="723"/>
      <c r="AA118" s="723"/>
      <c r="AB118" s="723"/>
      <c r="AC118" s="723"/>
      <c r="AD118" s="723"/>
      <c r="AE118" s="723"/>
      <c r="AF118" s="723"/>
      <c r="AG118" s="723"/>
      <c r="AH118" s="723"/>
      <c r="AI118" s="723"/>
      <c r="AJ118" s="723"/>
      <c r="AK118" s="723"/>
      <c r="AL118" s="723"/>
      <c r="AM118" s="723"/>
      <c r="AN118" s="723"/>
      <c r="AO118" s="723"/>
      <c r="AP118" s="723"/>
      <c r="AQ118" s="723"/>
      <c r="AR118" s="723"/>
      <c r="AS118" s="723"/>
      <c r="AT118" s="723"/>
      <c r="AU118" s="723"/>
      <c r="AV118" s="723"/>
      <c r="AW118" s="723"/>
      <c r="AX118" s="723"/>
      <c r="AY118" s="723"/>
      <c r="AZ118" s="723"/>
      <c r="BA118" s="733" t="s">
        <v>113</v>
      </c>
      <c r="BB118" s="715"/>
      <c r="BC118" s="715"/>
      <c r="BD118" s="825">
        <v>0</v>
      </c>
      <c r="BE118" s="751"/>
    </row>
    <row r="119" spans="1:57" ht="42" x14ac:dyDescent="0.25">
      <c r="A119" s="730" t="s">
        <v>97</v>
      </c>
      <c r="B119" s="782">
        <v>0</v>
      </c>
      <c r="C119" s="769"/>
      <c r="D119" s="769"/>
      <c r="E119" s="769"/>
      <c r="F119" s="769"/>
      <c r="G119" s="769"/>
      <c r="H119" s="769"/>
      <c r="I119" s="839" t="s">
        <v>113</v>
      </c>
      <c r="J119" s="716"/>
      <c r="K119" s="712"/>
      <c r="L119" s="712"/>
      <c r="M119" s="713"/>
      <c r="N119" s="713"/>
      <c r="O119" s="723"/>
      <c r="P119" s="723"/>
      <c r="Q119" s="723"/>
      <c r="R119" s="723"/>
      <c r="S119" s="723"/>
      <c r="T119" s="723"/>
      <c r="U119" s="827"/>
      <c r="V119" s="827"/>
      <c r="W119" s="827"/>
      <c r="X119" s="723"/>
      <c r="Y119" s="723"/>
      <c r="Z119" s="723"/>
      <c r="AA119" s="723"/>
      <c r="AB119" s="723"/>
      <c r="AC119" s="723"/>
      <c r="AD119" s="723"/>
      <c r="AE119" s="723"/>
      <c r="AF119" s="723"/>
      <c r="AG119" s="723"/>
      <c r="AH119" s="723"/>
      <c r="AI119" s="723"/>
      <c r="AJ119" s="723"/>
      <c r="AK119" s="723"/>
      <c r="AL119" s="723"/>
      <c r="AM119" s="723"/>
      <c r="AN119" s="723"/>
      <c r="AO119" s="723"/>
      <c r="AP119" s="723"/>
      <c r="AQ119" s="723"/>
      <c r="AR119" s="723"/>
      <c r="AS119" s="723"/>
      <c r="AT119" s="723"/>
      <c r="AU119" s="723"/>
      <c r="AV119" s="723"/>
      <c r="AW119" s="723"/>
      <c r="AX119" s="723"/>
      <c r="AY119" s="723"/>
      <c r="AZ119" s="723"/>
      <c r="BA119" s="733" t="s">
        <v>113</v>
      </c>
      <c r="BB119" s="715"/>
      <c r="BC119" s="715"/>
      <c r="BD119" s="825">
        <v>0</v>
      </c>
      <c r="BE119" s="751"/>
    </row>
    <row r="120" spans="1:57" x14ac:dyDescent="0.25">
      <c r="A120" s="737" t="s">
        <v>98</v>
      </c>
      <c r="B120" s="716"/>
      <c r="C120" s="716"/>
      <c r="D120" s="716"/>
      <c r="E120" s="716"/>
      <c r="F120" s="716"/>
      <c r="G120" s="716"/>
      <c r="H120" s="716"/>
      <c r="I120" s="716"/>
      <c r="J120" s="716"/>
      <c r="K120" s="716"/>
      <c r="L120" s="716"/>
      <c r="M120" s="723"/>
      <c r="N120" s="837"/>
      <c r="O120" s="723"/>
      <c r="P120" s="723"/>
      <c r="Q120" s="723"/>
      <c r="R120" s="723"/>
      <c r="S120" s="723"/>
      <c r="T120" s="723"/>
      <c r="U120" s="827"/>
      <c r="V120" s="827"/>
      <c r="W120" s="827"/>
      <c r="X120" s="723"/>
      <c r="Y120" s="723"/>
      <c r="Z120" s="723"/>
      <c r="AA120" s="723"/>
      <c r="AB120" s="723"/>
      <c r="AC120" s="723"/>
      <c r="AD120" s="723"/>
      <c r="AE120" s="723"/>
      <c r="AF120" s="723"/>
      <c r="AG120" s="723"/>
      <c r="AH120" s="723"/>
      <c r="AI120" s="723"/>
      <c r="AJ120" s="723"/>
      <c r="AK120" s="723"/>
      <c r="AL120" s="723"/>
      <c r="AM120" s="723"/>
      <c r="AN120" s="723"/>
      <c r="AO120" s="723"/>
      <c r="AP120" s="723"/>
      <c r="AQ120" s="723"/>
      <c r="AR120" s="723"/>
      <c r="AS120" s="723"/>
      <c r="AT120" s="723"/>
      <c r="AU120" s="723"/>
      <c r="AV120" s="723"/>
      <c r="AW120" s="723"/>
      <c r="AX120" s="723"/>
      <c r="AY120" s="723"/>
      <c r="AZ120" s="723"/>
      <c r="BA120" s="715"/>
      <c r="BB120" s="715"/>
      <c r="BC120" s="715"/>
      <c r="BD120" s="716"/>
      <c r="BE120" s="716"/>
    </row>
    <row r="121" spans="1:57" ht="73.5" x14ac:dyDescent="0.25">
      <c r="A121" s="744" t="s">
        <v>88</v>
      </c>
      <c r="B121" s="761" t="s">
        <v>54</v>
      </c>
      <c r="C121" s="761" t="s">
        <v>99</v>
      </c>
      <c r="D121" s="761" t="s">
        <v>100</v>
      </c>
      <c r="E121" s="761" t="s">
        <v>101</v>
      </c>
      <c r="F121" s="761" t="s">
        <v>102</v>
      </c>
      <c r="G121" s="761" t="s">
        <v>103</v>
      </c>
      <c r="H121" s="761" t="s">
        <v>104</v>
      </c>
      <c r="I121" s="760"/>
      <c r="J121" s="762"/>
      <c r="K121" s="763"/>
      <c r="L121" s="763"/>
      <c r="M121" s="838"/>
      <c r="N121" s="838"/>
      <c r="O121" s="837"/>
      <c r="P121" s="837"/>
      <c r="Q121" s="723"/>
      <c r="R121" s="723"/>
      <c r="S121" s="723"/>
      <c r="T121" s="723"/>
      <c r="U121" s="827"/>
      <c r="V121" s="827"/>
      <c r="W121" s="827"/>
      <c r="X121" s="723"/>
      <c r="Y121" s="723"/>
      <c r="Z121" s="723"/>
      <c r="AA121" s="723"/>
      <c r="AB121" s="723"/>
      <c r="AC121" s="723"/>
      <c r="AD121" s="723"/>
      <c r="AE121" s="723"/>
      <c r="AF121" s="723"/>
      <c r="AG121" s="723"/>
      <c r="AH121" s="723"/>
      <c r="AI121" s="723"/>
      <c r="AJ121" s="723"/>
      <c r="AK121" s="723"/>
      <c r="AL121" s="723"/>
      <c r="AM121" s="723"/>
      <c r="AN121" s="723"/>
      <c r="AO121" s="723"/>
      <c r="AP121" s="723"/>
      <c r="AQ121" s="723"/>
      <c r="AR121" s="723"/>
      <c r="AS121" s="723"/>
      <c r="AT121" s="723"/>
      <c r="AU121" s="723"/>
      <c r="AV121" s="723"/>
      <c r="AW121" s="723"/>
      <c r="AX121" s="723"/>
      <c r="AY121" s="723"/>
      <c r="AZ121" s="723"/>
      <c r="BA121" s="715"/>
      <c r="BB121" s="715"/>
      <c r="BC121" s="715"/>
      <c r="BD121" s="716"/>
      <c r="BE121" s="751"/>
    </row>
    <row r="122" spans="1:57" ht="31.5" x14ac:dyDescent="0.25">
      <c r="A122" s="728" t="s">
        <v>96</v>
      </c>
      <c r="B122" s="780">
        <v>0</v>
      </c>
      <c r="C122" s="766"/>
      <c r="D122" s="816"/>
      <c r="E122" s="816"/>
      <c r="F122" s="816"/>
      <c r="G122" s="816"/>
      <c r="H122" s="816"/>
      <c r="I122" s="839" t="s">
        <v>113</v>
      </c>
      <c r="J122" s="716"/>
      <c r="K122" s="712"/>
      <c r="L122" s="712"/>
      <c r="M122" s="713"/>
      <c r="N122" s="713"/>
      <c r="O122" s="723"/>
      <c r="P122" s="723"/>
      <c r="Q122" s="723"/>
      <c r="R122" s="723"/>
      <c r="S122" s="723"/>
      <c r="T122" s="723"/>
      <c r="U122" s="827"/>
      <c r="V122" s="827"/>
      <c r="W122" s="827"/>
      <c r="X122" s="723"/>
      <c r="Y122" s="723"/>
      <c r="Z122" s="723"/>
      <c r="AA122" s="723"/>
      <c r="AB122" s="723"/>
      <c r="AC122" s="723"/>
      <c r="AD122" s="723"/>
      <c r="AE122" s="723"/>
      <c r="AF122" s="723"/>
      <c r="AG122" s="723"/>
      <c r="AH122" s="723"/>
      <c r="AI122" s="723"/>
      <c r="AJ122" s="723"/>
      <c r="AK122" s="723"/>
      <c r="AL122" s="723"/>
      <c r="AM122" s="723"/>
      <c r="AN122" s="723"/>
      <c r="AO122" s="723"/>
      <c r="AP122" s="723"/>
      <c r="AQ122" s="723"/>
      <c r="AR122" s="723"/>
      <c r="AS122" s="723"/>
      <c r="AT122" s="723"/>
      <c r="AU122" s="723"/>
      <c r="AV122" s="723"/>
      <c r="AW122" s="723"/>
      <c r="AX122" s="723"/>
      <c r="AY122" s="723"/>
      <c r="AZ122" s="723"/>
      <c r="BA122" s="733" t="s">
        <v>113</v>
      </c>
      <c r="BB122" s="715"/>
      <c r="BC122" s="715"/>
      <c r="BD122" s="825">
        <v>0</v>
      </c>
      <c r="BE122" s="751"/>
    </row>
    <row r="123" spans="1:57" ht="31.5" x14ac:dyDescent="0.25">
      <c r="A123" s="729" t="s">
        <v>81</v>
      </c>
      <c r="B123" s="781">
        <v>0</v>
      </c>
      <c r="C123" s="767"/>
      <c r="D123" s="767"/>
      <c r="E123" s="767"/>
      <c r="F123" s="767"/>
      <c r="G123" s="767"/>
      <c r="H123" s="767"/>
      <c r="I123" s="839" t="s">
        <v>113</v>
      </c>
      <c r="J123" s="716"/>
      <c r="K123" s="712"/>
      <c r="L123" s="712"/>
      <c r="M123" s="713"/>
      <c r="N123" s="713"/>
      <c r="O123" s="723"/>
      <c r="P123" s="723"/>
      <c r="Q123" s="723"/>
      <c r="R123" s="723"/>
      <c r="S123" s="723"/>
      <c r="T123" s="723"/>
      <c r="U123" s="827"/>
      <c r="V123" s="827"/>
      <c r="W123" s="827"/>
      <c r="X123" s="723"/>
      <c r="Y123" s="723"/>
      <c r="Z123" s="723"/>
      <c r="AA123" s="723"/>
      <c r="AB123" s="723"/>
      <c r="AC123" s="723"/>
      <c r="AD123" s="723"/>
      <c r="AE123" s="723"/>
      <c r="AF123" s="723"/>
      <c r="AG123" s="723"/>
      <c r="AH123" s="723"/>
      <c r="AI123" s="723"/>
      <c r="AJ123" s="723"/>
      <c r="AK123" s="723"/>
      <c r="AL123" s="723"/>
      <c r="AM123" s="723"/>
      <c r="AN123" s="723"/>
      <c r="AO123" s="723"/>
      <c r="AP123" s="723"/>
      <c r="AQ123" s="723"/>
      <c r="AR123" s="723"/>
      <c r="AS123" s="723"/>
      <c r="AT123" s="723"/>
      <c r="AU123" s="723"/>
      <c r="AV123" s="723"/>
      <c r="AW123" s="723"/>
      <c r="AX123" s="723"/>
      <c r="AY123" s="723"/>
      <c r="AZ123" s="723"/>
      <c r="BA123" s="733" t="s">
        <v>113</v>
      </c>
      <c r="BB123" s="715"/>
      <c r="BC123" s="715"/>
      <c r="BD123" s="825">
        <v>0</v>
      </c>
      <c r="BE123" s="751"/>
    </row>
    <row r="124" spans="1:57" ht="21" x14ac:dyDescent="0.25">
      <c r="A124" s="729" t="s">
        <v>82</v>
      </c>
      <c r="B124" s="781">
        <v>0</v>
      </c>
      <c r="C124" s="767"/>
      <c r="D124" s="767"/>
      <c r="E124" s="767"/>
      <c r="F124" s="767"/>
      <c r="G124" s="767"/>
      <c r="H124" s="767"/>
      <c r="I124" s="839" t="s">
        <v>113</v>
      </c>
      <c r="J124" s="716"/>
      <c r="K124" s="712"/>
      <c r="L124" s="712"/>
      <c r="M124" s="713"/>
      <c r="N124" s="713"/>
      <c r="O124" s="723"/>
      <c r="P124" s="723"/>
      <c r="Q124" s="723"/>
      <c r="R124" s="723"/>
      <c r="S124" s="723"/>
      <c r="T124" s="723"/>
      <c r="U124" s="827"/>
      <c r="V124" s="827"/>
      <c r="W124" s="827"/>
      <c r="X124" s="723"/>
      <c r="Y124" s="723"/>
      <c r="Z124" s="723"/>
      <c r="AA124" s="723"/>
      <c r="AB124" s="723"/>
      <c r="AC124" s="723"/>
      <c r="AD124" s="723"/>
      <c r="AE124" s="723"/>
      <c r="AF124" s="723"/>
      <c r="AG124" s="723"/>
      <c r="AH124" s="723"/>
      <c r="AI124" s="723"/>
      <c r="AJ124" s="723"/>
      <c r="AK124" s="723"/>
      <c r="AL124" s="723"/>
      <c r="AM124" s="723"/>
      <c r="AN124" s="723"/>
      <c r="AO124" s="723"/>
      <c r="AP124" s="723"/>
      <c r="AQ124" s="723"/>
      <c r="AR124" s="723"/>
      <c r="AS124" s="723"/>
      <c r="AT124" s="723"/>
      <c r="AU124" s="723"/>
      <c r="AV124" s="723"/>
      <c r="AW124" s="723"/>
      <c r="AX124" s="723"/>
      <c r="AY124" s="723"/>
      <c r="AZ124" s="723"/>
      <c r="BA124" s="733" t="s">
        <v>113</v>
      </c>
      <c r="BB124" s="715"/>
      <c r="BC124" s="715"/>
      <c r="BD124" s="825">
        <v>0</v>
      </c>
      <c r="BE124" s="751"/>
    </row>
    <row r="125" spans="1:57" ht="42" x14ac:dyDescent="0.25">
      <c r="A125" s="729" t="s">
        <v>105</v>
      </c>
      <c r="B125" s="781">
        <v>0</v>
      </c>
      <c r="C125" s="767"/>
      <c r="D125" s="767"/>
      <c r="E125" s="767"/>
      <c r="F125" s="767"/>
      <c r="G125" s="767"/>
      <c r="H125" s="767"/>
      <c r="I125" s="839" t="s">
        <v>113</v>
      </c>
      <c r="J125" s="716"/>
      <c r="K125" s="712"/>
      <c r="L125" s="712"/>
      <c r="M125" s="713"/>
      <c r="N125" s="713"/>
      <c r="O125" s="723"/>
      <c r="P125" s="723"/>
      <c r="Q125" s="723"/>
      <c r="R125" s="723"/>
      <c r="S125" s="723"/>
      <c r="T125" s="723"/>
      <c r="U125" s="827"/>
      <c r="V125" s="827"/>
      <c r="W125" s="827"/>
      <c r="X125" s="723"/>
      <c r="Y125" s="723"/>
      <c r="Z125" s="723"/>
      <c r="AA125" s="723"/>
      <c r="AB125" s="723"/>
      <c r="AC125" s="723"/>
      <c r="AD125" s="723"/>
      <c r="AE125" s="723"/>
      <c r="AF125" s="723"/>
      <c r="AG125" s="723"/>
      <c r="AH125" s="723"/>
      <c r="AI125" s="723"/>
      <c r="AJ125" s="723"/>
      <c r="AK125" s="723"/>
      <c r="AL125" s="723"/>
      <c r="AM125" s="723"/>
      <c r="AN125" s="723"/>
      <c r="AO125" s="723"/>
      <c r="AP125" s="723"/>
      <c r="AQ125" s="723"/>
      <c r="AR125" s="723"/>
      <c r="AS125" s="723"/>
      <c r="AT125" s="723"/>
      <c r="AU125" s="723"/>
      <c r="AV125" s="723"/>
      <c r="AW125" s="723"/>
      <c r="AX125" s="723"/>
      <c r="AY125" s="723"/>
      <c r="AZ125" s="723"/>
      <c r="BA125" s="733" t="s">
        <v>113</v>
      </c>
      <c r="BB125" s="715"/>
      <c r="BC125" s="715"/>
      <c r="BD125" s="825">
        <v>0</v>
      </c>
      <c r="BE125" s="751"/>
    </row>
    <row r="126" spans="1:57" ht="31.5" x14ac:dyDescent="0.25">
      <c r="A126" s="731" t="s">
        <v>106</v>
      </c>
      <c r="B126" s="789">
        <v>0</v>
      </c>
      <c r="C126" s="768"/>
      <c r="D126" s="768"/>
      <c r="E126" s="768"/>
      <c r="F126" s="768"/>
      <c r="G126" s="768"/>
      <c r="H126" s="768"/>
      <c r="I126" s="839" t="s">
        <v>113</v>
      </c>
      <c r="J126" s="716"/>
      <c r="K126" s="712"/>
      <c r="L126" s="712"/>
      <c r="M126" s="713"/>
      <c r="N126" s="713"/>
      <c r="O126" s="723"/>
      <c r="P126" s="723"/>
      <c r="Q126" s="723"/>
      <c r="R126" s="723"/>
      <c r="S126" s="723"/>
      <c r="T126" s="723"/>
      <c r="U126" s="827"/>
      <c r="V126" s="827"/>
      <c r="W126" s="827"/>
      <c r="X126" s="723"/>
      <c r="Y126" s="723"/>
      <c r="Z126" s="723"/>
      <c r="AA126" s="723"/>
      <c r="AB126" s="723"/>
      <c r="AC126" s="723"/>
      <c r="AD126" s="723"/>
      <c r="AE126" s="723"/>
      <c r="AF126" s="723"/>
      <c r="AG126" s="723"/>
      <c r="AH126" s="723"/>
      <c r="AI126" s="723"/>
      <c r="AJ126" s="723"/>
      <c r="AK126" s="723"/>
      <c r="AL126" s="723"/>
      <c r="AM126" s="723"/>
      <c r="AN126" s="723"/>
      <c r="AO126" s="723"/>
      <c r="AP126" s="723"/>
      <c r="AQ126" s="723"/>
      <c r="AR126" s="723"/>
      <c r="AS126" s="723"/>
      <c r="AT126" s="723"/>
      <c r="AU126" s="723"/>
      <c r="AV126" s="723"/>
      <c r="AW126" s="723"/>
      <c r="AX126" s="723"/>
      <c r="AY126" s="723"/>
      <c r="AZ126" s="723"/>
      <c r="BA126" s="733" t="s">
        <v>113</v>
      </c>
      <c r="BB126" s="715"/>
      <c r="BC126" s="715"/>
      <c r="BD126" s="825">
        <v>0</v>
      </c>
      <c r="BE126" s="751"/>
    </row>
    <row r="127" spans="1:57" x14ac:dyDescent="0.25">
      <c r="A127" s="764" t="s">
        <v>107</v>
      </c>
      <c r="B127" s="782">
        <v>0</v>
      </c>
      <c r="C127" s="769"/>
      <c r="D127" s="769"/>
      <c r="E127" s="769"/>
      <c r="F127" s="769"/>
      <c r="G127" s="769"/>
      <c r="H127" s="769"/>
      <c r="I127" s="839" t="s">
        <v>113</v>
      </c>
      <c r="J127" s="716"/>
      <c r="K127" s="712"/>
      <c r="L127" s="712"/>
      <c r="M127" s="713"/>
      <c r="N127" s="713"/>
      <c r="O127" s="723"/>
      <c r="P127" s="723"/>
      <c r="Q127" s="723"/>
      <c r="R127" s="723"/>
      <c r="S127" s="723"/>
      <c r="T127" s="723"/>
      <c r="U127" s="827"/>
      <c r="V127" s="827"/>
      <c r="W127" s="827"/>
      <c r="X127" s="723"/>
      <c r="Y127" s="723"/>
      <c r="Z127" s="723"/>
      <c r="AA127" s="723"/>
      <c r="AB127" s="723"/>
      <c r="AC127" s="723"/>
      <c r="AD127" s="723"/>
      <c r="AE127" s="723"/>
      <c r="AF127" s="723"/>
      <c r="AG127" s="723"/>
      <c r="AH127" s="723"/>
      <c r="AI127" s="723"/>
      <c r="AJ127" s="723"/>
      <c r="AK127" s="723"/>
      <c r="AL127" s="723"/>
      <c r="AM127" s="723"/>
      <c r="AN127" s="723"/>
      <c r="AO127" s="723"/>
      <c r="AP127" s="723"/>
      <c r="AQ127" s="723"/>
      <c r="AR127" s="723"/>
      <c r="AS127" s="723"/>
      <c r="AT127" s="723"/>
      <c r="AU127" s="723"/>
      <c r="AV127" s="723"/>
      <c r="AW127" s="723"/>
      <c r="AX127" s="723"/>
      <c r="AY127" s="723"/>
      <c r="AZ127" s="723"/>
      <c r="BA127" s="733" t="s">
        <v>113</v>
      </c>
      <c r="BB127" s="715"/>
      <c r="BC127" s="715"/>
      <c r="BD127" s="825">
        <v>0</v>
      </c>
      <c r="BE127" s="751"/>
    </row>
    <row r="128" spans="1:57" ht="15.75" x14ac:dyDescent="0.25">
      <c r="A128" s="827"/>
      <c r="B128" s="827"/>
      <c r="C128" s="827"/>
      <c r="D128" s="827"/>
      <c r="E128" s="827"/>
      <c r="F128" s="827"/>
      <c r="G128" s="827"/>
      <c r="H128" s="827"/>
      <c r="I128" s="827"/>
      <c r="J128" s="827"/>
      <c r="K128" s="827"/>
      <c r="L128" s="828"/>
      <c r="M128" s="827"/>
      <c r="N128" s="827"/>
      <c r="O128" s="827"/>
      <c r="P128" s="827"/>
      <c r="Q128" s="827"/>
      <c r="R128" s="827"/>
      <c r="S128" s="827"/>
      <c r="T128" s="827"/>
      <c r="U128" s="827"/>
      <c r="V128" s="827"/>
      <c r="W128" s="827"/>
      <c r="X128" s="827"/>
      <c r="Y128" s="827"/>
      <c r="Z128" s="827"/>
      <c r="AA128" s="827"/>
      <c r="AB128" s="827"/>
      <c r="AC128" s="827"/>
      <c r="AD128" s="827"/>
      <c r="AE128" s="827"/>
      <c r="AF128" s="827"/>
      <c r="AG128" s="827"/>
      <c r="AH128" s="827"/>
      <c r="AI128" s="827"/>
      <c r="AJ128" s="827"/>
      <c r="AK128" s="827"/>
      <c r="AL128" s="827"/>
      <c r="AM128" s="827"/>
      <c r="AN128" s="827"/>
      <c r="AO128" s="827"/>
      <c r="AP128" s="827"/>
      <c r="AQ128" s="827"/>
      <c r="AR128" s="827"/>
      <c r="AS128" s="827"/>
      <c r="AT128" s="827"/>
      <c r="AU128" s="827"/>
      <c r="AV128" s="827"/>
      <c r="AW128" s="827"/>
      <c r="AX128" s="827"/>
      <c r="AY128" s="827"/>
      <c r="AZ128" s="827"/>
      <c r="BA128" s="827"/>
      <c r="BB128" s="827"/>
      <c r="BC128" s="827"/>
      <c r="BD128" s="827"/>
      <c r="BE128" s="827"/>
    </row>
    <row r="129" spans="12:12" ht="15.75" x14ac:dyDescent="0.25">
      <c r="L129" s="828"/>
    </row>
    <row r="130" spans="12:12" ht="15.75" x14ac:dyDescent="0.25">
      <c r="L130" s="828"/>
    </row>
    <row r="131" spans="12:12" ht="15.75" x14ac:dyDescent="0.25">
      <c r="L131" s="828"/>
    </row>
    <row r="132" spans="12:12" ht="15.75" x14ac:dyDescent="0.25">
      <c r="L132" s="828"/>
    </row>
    <row r="133" spans="12:12" ht="15.75" x14ac:dyDescent="0.25">
      <c r="L133" s="828"/>
    </row>
    <row r="134" spans="12:12" ht="15.75" x14ac:dyDescent="0.25">
      <c r="L134" s="828"/>
    </row>
    <row r="135" spans="12:12" ht="15.75" x14ac:dyDescent="0.25">
      <c r="L135" s="828"/>
    </row>
    <row r="136" spans="12:12" ht="15.75" x14ac:dyDescent="0.25">
      <c r="L136" s="828"/>
    </row>
    <row r="137" spans="12:12" ht="15.75" x14ac:dyDescent="0.25">
      <c r="L137" s="828"/>
    </row>
    <row r="138" spans="12:12" ht="15.75" x14ac:dyDescent="0.25">
      <c r="L138" s="828"/>
    </row>
    <row r="139" spans="12:12" ht="15.75" x14ac:dyDescent="0.25">
      <c r="L139" s="828"/>
    </row>
    <row r="140" spans="12:12" ht="15.75" x14ac:dyDescent="0.25">
      <c r="L140" s="828"/>
    </row>
    <row r="141" spans="12:12" ht="15.75" x14ac:dyDescent="0.25">
      <c r="L141" s="828"/>
    </row>
    <row r="142" spans="12:12" ht="15.75" x14ac:dyDescent="0.25">
      <c r="L142" s="828"/>
    </row>
    <row r="143" spans="12:12" ht="15.75" x14ac:dyDescent="0.25">
      <c r="L143" s="828"/>
    </row>
    <row r="144" spans="12:12" ht="15.75" x14ac:dyDescent="0.25">
      <c r="L144" s="828"/>
    </row>
    <row r="145" spans="12:12" ht="15.75" x14ac:dyDescent="0.25">
      <c r="L145" s="828"/>
    </row>
    <row r="146" spans="12:12" ht="15.75" x14ac:dyDescent="0.25">
      <c r="L146" s="828"/>
    </row>
    <row r="147" spans="12:12" ht="15.75" x14ac:dyDescent="0.25">
      <c r="L147" s="828"/>
    </row>
    <row r="148" spans="12:12" ht="15.75" x14ac:dyDescent="0.25">
      <c r="L148" s="828"/>
    </row>
    <row r="149" spans="12:12" ht="15.75" x14ac:dyDescent="0.25">
      <c r="L149" s="828"/>
    </row>
    <row r="150" spans="12:12" ht="15.75" x14ac:dyDescent="0.25">
      <c r="L150" s="828"/>
    </row>
    <row r="151" spans="12:12" ht="15.75" x14ac:dyDescent="0.25">
      <c r="L151" s="828"/>
    </row>
    <row r="152" spans="12:12" ht="15.75" x14ac:dyDescent="0.25">
      <c r="L152" s="828"/>
    </row>
    <row r="153" spans="12:12" ht="15.75" x14ac:dyDescent="0.25">
      <c r="L153" s="828"/>
    </row>
    <row r="154" spans="12:12" ht="15.75" x14ac:dyDescent="0.25">
      <c r="L154" s="828"/>
    </row>
    <row r="155" spans="12:12" ht="15.75" x14ac:dyDescent="0.25">
      <c r="L155" s="828"/>
    </row>
    <row r="156" spans="12:12" ht="15.75" x14ac:dyDescent="0.25">
      <c r="L156" s="828"/>
    </row>
    <row r="157" spans="12:12" ht="15.75" x14ac:dyDescent="0.25">
      <c r="L157" s="828"/>
    </row>
    <row r="158" spans="12:12" ht="15.75" x14ac:dyDescent="0.25">
      <c r="L158" s="828"/>
    </row>
    <row r="159" spans="12:12" ht="15.75" x14ac:dyDescent="0.25">
      <c r="L159" s="828"/>
    </row>
    <row r="160" spans="12:12" ht="15.75" x14ac:dyDescent="0.25">
      <c r="L160" s="828"/>
    </row>
    <row r="161" spans="12:12" ht="15.75" x14ac:dyDescent="0.25">
      <c r="L161" s="828"/>
    </row>
    <row r="162" spans="12:12" ht="15.75" x14ac:dyDescent="0.25">
      <c r="L162" s="828"/>
    </row>
    <row r="163" spans="12:12" ht="15.75" x14ac:dyDescent="0.25">
      <c r="L163" s="828"/>
    </row>
    <row r="164" spans="12:12" ht="15.75" x14ac:dyDescent="0.25">
      <c r="L164" s="828"/>
    </row>
    <row r="165" spans="12:12" ht="15.75" x14ac:dyDescent="0.25">
      <c r="L165" s="828"/>
    </row>
    <row r="166" spans="12:12" ht="15.75" x14ac:dyDescent="0.25">
      <c r="L166" s="828"/>
    </row>
    <row r="167" spans="12:12" ht="15.75" x14ac:dyDescent="0.25">
      <c r="L167" s="828"/>
    </row>
    <row r="168" spans="12:12" ht="15.75" x14ac:dyDescent="0.25">
      <c r="L168" s="828"/>
    </row>
    <row r="169" spans="12:12" ht="15.75" x14ac:dyDescent="0.25">
      <c r="L169" s="828"/>
    </row>
    <row r="170" spans="12:12" ht="15.75" x14ac:dyDescent="0.25">
      <c r="L170" s="828"/>
    </row>
    <row r="171" spans="12:12" ht="15.75" x14ac:dyDescent="0.25">
      <c r="L171" s="828"/>
    </row>
    <row r="172" spans="12:12" ht="15.75" x14ac:dyDescent="0.25">
      <c r="L172" s="828"/>
    </row>
    <row r="173" spans="12:12" ht="15.75" x14ac:dyDescent="0.25">
      <c r="L173" s="828"/>
    </row>
    <row r="174" spans="12:12" ht="15.75" x14ac:dyDescent="0.25">
      <c r="L174" s="828"/>
    </row>
    <row r="175" spans="12:12" ht="15.75" x14ac:dyDescent="0.25">
      <c r="L175" s="828"/>
    </row>
    <row r="176" spans="12:12" ht="15.75" x14ac:dyDescent="0.25">
      <c r="L176" s="828"/>
    </row>
    <row r="177" spans="12:12" ht="15.75" x14ac:dyDescent="0.25">
      <c r="L177" s="828"/>
    </row>
    <row r="178" spans="12:12" ht="15.75" x14ac:dyDescent="0.25">
      <c r="L178" s="828"/>
    </row>
    <row r="250" spans="1:56" x14ac:dyDescent="0.25">
      <c r="A250" s="829">
        <v>0</v>
      </c>
      <c r="B250" s="711"/>
      <c r="C250" s="711"/>
      <c r="D250" s="711"/>
      <c r="E250" s="711"/>
      <c r="F250" s="711"/>
      <c r="G250" s="711"/>
      <c r="H250" s="711"/>
      <c r="I250" s="711"/>
      <c r="J250" s="711"/>
      <c r="K250" s="711"/>
      <c r="L250" s="711"/>
      <c r="M250" s="711"/>
      <c r="N250" s="711"/>
      <c r="O250" s="711"/>
      <c r="P250" s="711"/>
      <c r="Q250" s="711"/>
      <c r="R250" s="711"/>
      <c r="S250" s="711"/>
      <c r="T250" s="711"/>
      <c r="U250" s="711"/>
      <c r="V250" s="711"/>
      <c r="W250" s="711"/>
      <c r="X250" s="711"/>
      <c r="Y250" s="711"/>
      <c r="Z250" s="711"/>
      <c r="AA250" s="711"/>
      <c r="AB250" s="711"/>
      <c r="AC250" s="711"/>
      <c r="AD250" s="711"/>
      <c r="AE250" s="711"/>
      <c r="AF250" s="711"/>
      <c r="AG250" s="711"/>
      <c r="AH250" s="711"/>
      <c r="AI250" s="711"/>
      <c r="AJ250" s="711"/>
      <c r="AK250" s="711"/>
      <c r="AL250" s="711"/>
      <c r="AM250" s="711"/>
      <c r="AN250" s="711"/>
      <c r="AO250" s="711"/>
      <c r="AP250" s="711"/>
      <c r="AQ250" s="711"/>
      <c r="AR250" s="711"/>
      <c r="AS250" s="711"/>
      <c r="AT250" s="711"/>
      <c r="AU250" s="711"/>
      <c r="AV250" s="711"/>
      <c r="AW250" s="711"/>
      <c r="AX250" s="711"/>
      <c r="AY250" s="711"/>
      <c r="AZ250" s="711"/>
      <c r="BA250" s="711"/>
      <c r="BB250" s="711"/>
      <c r="BC250" s="711"/>
      <c r="BD250" s="830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M17" sqref="M17"/>
    </sheetView>
  </sheetViews>
  <sheetFormatPr baseColWidth="10" defaultRowHeight="15" x14ac:dyDescent="0.25"/>
  <sheetData>
    <row r="1" spans="1:58" ht="15.75" x14ac:dyDescent="0.25">
      <c r="A1" s="956" t="s">
        <v>0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51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  <c r="AC1" s="856"/>
      <c r="AD1" s="856"/>
      <c r="AE1" s="856"/>
      <c r="AF1" s="856"/>
      <c r="AG1" s="856"/>
      <c r="AH1" s="856"/>
      <c r="AI1" s="856"/>
      <c r="AJ1" s="856"/>
      <c r="AK1" s="856"/>
      <c r="AL1" s="856"/>
      <c r="AM1" s="856"/>
      <c r="AN1" s="856"/>
      <c r="AO1" s="856"/>
      <c r="AP1" s="856"/>
      <c r="AQ1" s="856"/>
      <c r="AR1" s="856"/>
      <c r="AS1" s="856"/>
      <c r="AT1" s="856"/>
      <c r="AU1" s="856"/>
      <c r="AV1" s="856"/>
      <c r="AW1" s="856"/>
      <c r="AX1" s="856"/>
      <c r="AY1" s="856"/>
      <c r="AZ1" s="856"/>
      <c r="BA1" s="849"/>
      <c r="BB1" s="849"/>
      <c r="BC1" s="849"/>
      <c r="BD1" s="849"/>
      <c r="BE1" s="849"/>
      <c r="BF1" s="849"/>
    </row>
    <row r="2" spans="1:58" ht="15.75" x14ac:dyDescent="0.25">
      <c r="A2" s="956" t="s">
        <v>108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51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6"/>
      <c r="AI2" s="856"/>
      <c r="AJ2" s="856"/>
      <c r="AK2" s="856"/>
      <c r="AL2" s="856"/>
      <c r="AM2" s="856"/>
      <c r="AN2" s="856"/>
      <c r="AO2" s="856"/>
      <c r="AP2" s="856"/>
      <c r="AQ2" s="856"/>
      <c r="AR2" s="856"/>
      <c r="AS2" s="856"/>
      <c r="AT2" s="856"/>
      <c r="AU2" s="856"/>
      <c r="AV2" s="856"/>
      <c r="AW2" s="856"/>
      <c r="AX2" s="856"/>
      <c r="AY2" s="856"/>
      <c r="AZ2" s="856"/>
      <c r="BA2" s="849"/>
      <c r="BB2" s="849"/>
      <c r="BC2" s="849"/>
      <c r="BD2" s="849"/>
      <c r="BE2" s="849"/>
      <c r="BF2" s="849"/>
    </row>
    <row r="3" spans="1:58" ht="15.75" x14ac:dyDescent="0.25">
      <c r="A3" s="956" t="s">
        <v>109</v>
      </c>
      <c r="B3" s="848"/>
      <c r="C3" s="848"/>
      <c r="D3" s="850"/>
      <c r="E3" s="848"/>
      <c r="F3" s="848"/>
      <c r="G3" s="848"/>
      <c r="H3" s="848"/>
      <c r="I3" s="848"/>
      <c r="J3" s="848"/>
      <c r="K3" s="848"/>
      <c r="L3" s="851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856"/>
      <c r="AB3" s="856"/>
      <c r="AC3" s="856"/>
      <c r="AD3" s="856"/>
      <c r="AE3" s="856"/>
      <c r="AF3" s="856"/>
      <c r="AG3" s="856"/>
      <c r="AH3" s="856"/>
      <c r="AI3" s="856"/>
      <c r="AJ3" s="856"/>
      <c r="AK3" s="856"/>
      <c r="AL3" s="856"/>
      <c r="AM3" s="856"/>
      <c r="AN3" s="856"/>
      <c r="AO3" s="856"/>
      <c r="AP3" s="856"/>
      <c r="AQ3" s="856"/>
      <c r="AR3" s="856"/>
      <c r="AS3" s="856"/>
      <c r="AT3" s="856"/>
      <c r="AU3" s="856"/>
      <c r="AV3" s="856"/>
      <c r="AW3" s="856"/>
      <c r="AX3" s="856"/>
      <c r="AY3" s="856"/>
      <c r="AZ3" s="856"/>
      <c r="BA3" s="849"/>
      <c r="BB3" s="849"/>
      <c r="BC3" s="849"/>
      <c r="BD3" s="849"/>
      <c r="BE3" s="849"/>
      <c r="BF3" s="849"/>
    </row>
    <row r="4" spans="1:58" ht="15.75" x14ac:dyDescent="0.25">
      <c r="A4" s="956" t="s">
        <v>110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51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49"/>
      <c r="BB4" s="849"/>
      <c r="BC4" s="849"/>
      <c r="BD4" s="849"/>
      <c r="BE4" s="849"/>
      <c r="BF4" s="849"/>
    </row>
    <row r="5" spans="1:58" ht="15.75" x14ac:dyDescent="0.25">
      <c r="A5" s="847" t="s">
        <v>111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51"/>
      <c r="M5" s="856"/>
      <c r="N5" s="856"/>
      <c r="O5" s="856"/>
      <c r="P5" s="856"/>
      <c r="Q5" s="856"/>
      <c r="R5" s="856"/>
      <c r="S5" s="856"/>
      <c r="T5" s="856"/>
      <c r="U5" s="856"/>
      <c r="V5" s="856"/>
      <c r="W5" s="856"/>
      <c r="X5" s="856"/>
      <c r="Y5" s="856"/>
      <c r="Z5" s="856"/>
      <c r="AA5" s="856"/>
      <c r="AB5" s="856"/>
      <c r="AC5" s="856"/>
      <c r="AD5" s="856"/>
      <c r="AE5" s="856"/>
      <c r="AF5" s="856"/>
      <c r="AG5" s="856"/>
      <c r="AH5" s="856"/>
      <c r="AI5" s="856"/>
      <c r="AJ5" s="856"/>
      <c r="AK5" s="856"/>
      <c r="AL5" s="856"/>
      <c r="AM5" s="856"/>
      <c r="AN5" s="856"/>
      <c r="AO5" s="856"/>
      <c r="AP5" s="856"/>
      <c r="AQ5" s="856"/>
      <c r="AR5" s="856"/>
      <c r="AS5" s="856"/>
      <c r="AT5" s="856"/>
      <c r="AU5" s="856"/>
      <c r="AV5" s="856"/>
      <c r="AW5" s="856"/>
      <c r="AX5" s="856"/>
      <c r="AY5" s="856"/>
      <c r="AZ5" s="856"/>
      <c r="BA5" s="849"/>
      <c r="BB5" s="849"/>
      <c r="BC5" s="849"/>
      <c r="BD5" s="849"/>
      <c r="BE5" s="849"/>
      <c r="BF5" s="849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964"/>
      <c r="N6" s="964"/>
      <c r="O6" s="964"/>
      <c r="P6" s="846"/>
      <c r="Q6" s="856"/>
      <c r="R6" s="856"/>
      <c r="S6" s="856"/>
      <c r="T6" s="856"/>
      <c r="U6" s="960"/>
      <c r="V6" s="960"/>
      <c r="W6" s="960"/>
      <c r="X6" s="960"/>
      <c r="Y6" s="960"/>
      <c r="Z6" s="960"/>
      <c r="AA6" s="856"/>
      <c r="AB6" s="856"/>
      <c r="AC6" s="856"/>
      <c r="AD6" s="856"/>
      <c r="AE6" s="856"/>
      <c r="AF6" s="856"/>
      <c r="AG6" s="856"/>
      <c r="AH6" s="856"/>
      <c r="AI6" s="856"/>
      <c r="AJ6" s="856"/>
      <c r="AK6" s="856"/>
      <c r="AL6" s="856"/>
      <c r="AM6" s="856"/>
      <c r="AN6" s="856"/>
      <c r="AO6" s="856"/>
      <c r="AP6" s="856"/>
      <c r="AQ6" s="856"/>
      <c r="AR6" s="856"/>
      <c r="AS6" s="856"/>
      <c r="AT6" s="856"/>
      <c r="AU6" s="856"/>
      <c r="AV6" s="856"/>
      <c r="AW6" s="856"/>
      <c r="AX6" s="856"/>
      <c r="AY6" s="856"/>
      <c r="AZ6" s="856"/>
      <c r="BA6" s="849"/>
      <c r="BB6" s="849"/>
      <c r="BC6" s="849"/>
      <c r="BD6" s="849"/>
      <c r="BE6" s="849"/>
      <c r="BF6" s="849"/>
    </row>
    <row r="7" spans="1:58" ht="15.75" x14ac:dyDescent="0.25">
      <c r="A7" s="1179" t="s">
        <v>2</v>
      </c>
      <c r="B7" s="1179"/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965"/>
      <c r="N7" s="966"/>
      <c r="O7" s="966"/>
      <c r="P7" s="846"/>
      <c r="Q7" s="856"/>
      <c r="R7" s="856"/>
      <c r="S7" s="856"/>
      <c r="T7" s="856"/>
      <c r="U7" s="960"/>
      <c r="V7" s="960"/>
      <c r="W7" s="960"/>
      <c r="X7" s="960"/>
      <c r="Y7" s="960"/>
      <c r="Z7" s="960"/>
      <c r="AA7" s="856"/>
      <c r="AB7" s="856"/>
      <c r="AC7" s="856"/>
      <c r="AD7" s="856"/>
      <c r="AE7" s="856"/>
      <c r="AF7" s="856"/>
      <c r="AG7" s="856"/>
      <c r="AH7" s="856"/>
      <c r="AI7" s="856"/>
      <c r="AJ7" s="856"/>
      <c r="AK7" s="856"/>
      <c r="AL7" s="856"/>
      <c r="AM7" s="856"/>
      <c r="AN7" s="856"/>
      <c r="AO7" s="856"/>
      <c r="AP7" s="856"/>
      <c r="AQ7" s="856"/>
      <c r="AR7" s="856"/>
      <c r="AS7" s="856"/>
      <c r="AT7" s="856"/>
      <c r="AU7" s="856"/>
      <c r="AV7" s="856"/>
      <c r="AW7" s="856"/>
      <c r="AX7" s="856"/>
      <c r="AY7" s="856"/>
      <c r="AZ7" s="856"/>
      <c r="BA7" s="849"/>
      <c r="BB7" s="849"/>
      <c r="BC7" s="849"/>
      <c r="BD7" s="849"/>
      <c r="BE7" s="849"/>
      <c r="BF7" s="849"/>
    </row>
    <row r="8" spans="1:58" x14ac:dyDescent="0.25">
      <c r="A8" s="871" t="s">
        <v>3</v>
      </c>
      <c r="B8" s="883"/>
      <c r="C8" s="880"/>
      <c r="D8" s="880"/>
      <c r="E8" s="880"/>
      <c r="F8" s="880"/>
      <c r="G8" s="880"/>
      <c r="H8" s="880"/>
      <c r="I8" s="880"/>
      <c r="J8" s="880"/>
      <c r="K8" s="880"/>
      <c r="L8" s="880"/>
      <c r="M8" s="856"/>
      <c r="N8" s="856"/>
      <c r="O8" s="846"/>
      <c r="P8" s="846"/>
      <c r="Q8" s="856"/>
      <c r="R8" s="856"/>
      <c r="S8" s="856"/>
      <c r="T8" s="856"/>
      <c r="U8" s="960"/>
      <c r="V8" s="960"/>
      <c r="W8" s="960"/>
      <c r="X8" s="960"/>
      <c r="Y8" s="960"/>
      <c r="Z8" s="960"/>
      <c r="AA8" s="856"/>
      <c r="AB8" s="856"/>
      <c r="AC8" s="856"/>
      <c r="AD8" s="856"/>
      <c r="AE8" s="856"/>
      <c r="AF8" s="856"/>
      <c r="AG8" s="856"/>
      <c r="AH8" s="856"/>
      <c r="AI8" s="856"/>
      <c r="AJ8" s="856"/>
      <c r="AK8" s="856"/>
      <c r="AL8" s="856"/>
      <c r="AM8" s="856"/>
      <c r="AN8" s="856"/>
      <c r="AO8" s="856"/>
      <c r="AP8" s="856"/>
      <c r="AQ8" s="856"/>
      <c r="AR8" s="856"/>
      <c r="AS8" s="856"/>
      <c r="AT8" s="856"/>
      <c r="AU8" s="856"/>
      <c r="AV8" s="856"/>
      <c r="AW8" s="856"/>
      <c r="AX8" s="856"/>
      <c r="AY8" s="856"/>
      <c r="AZ8" s="856"/>
      <c r="BA8" s="849"/>
      <c r="BB8" s="849"/>
      <c r="BC8" s="849"/>
      <c r="BD8" s="849"/>
      <c r="BE8" s="849"/>
      <c r="BF8" s="849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856"/>
      <c r="N9" s="846"/>
      <c r="O9" s="846"/>
      <c r="P9" s="846"/>
      <c r="Q9" s="856"/>
      <c r="R9" s="856"/>
      <c r="S9" s="856"/>
      <c r="T9" s="856"/>
      <c r="U9" s="960"/>
      <c r="V9" s="960"/>
      <c r="W9" s="960"/>
      <c r="X9" s="960"/>
      <c r="Y9" s="960"/>
      <c r="Z9" s="960"/>
      <c r="AA9" s="856"/>
      <c r="AB9" s="856"/>
      <c r="AC9" s="856"/>
      <c r="AD9" s="856"/>
      <c r="AE9" s="856"/>
      <c r="AF9" s="856"/>
      <c r="AG9" s="856"/>
      <c r="AH9" s="856"/>
      <c r="AI9" s="856"/>
      <c r="AJ9" s="856"/>
      <c r="AK9" s="856"/>
      <c r="AL9" s="856"/>
      <c r="AM9" s="856"/>
      <c r="AN9" s="856"/>
      <c r="AO9" s="856"/>
      <c r="AP9" s="856"/>
      <c r="AQ9" s="856"/>
      <c r="AR9" s="856"/>
      <c r="AS9" s="856"/>
      <c r="AT9" s="856"/>
      <c r="AU9" s="856"/>
      <c r="AV9" s="856"/>
      <c r="AW9" s="856"/>
      <c r="AX9" s="856"/>
      <c r="AY9" s="856"/>
      <c r="AZ9" s="856"/>
      <c r="BA9" s="884"/>
      <c r="BB9" s="884"/>
      <c r="BC9" s="884"/>
      <c r="BD9" s="884"/>
      <c r="BE9" s="884"/>
      <c r="BF9" s="884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856"/>
      <c r="N10" s="846"/>
      <c r="O10" s="846"/>
      <c r="P10" s="846"/>
      <c r="Q10" s="856"/>
      <c r="R10" s="856"/>
      <c r="S10" s="856"/>
      <c r="T10" s="856"/>
      <c r="U10" s="960"/>
      <c r="V10" s="960"/>
      <c r="W10" s="960"/>
      <c r="X10" s="960"/>
      <c r="Y10" s="960"/>
      <c r="Z10" s="960"/>
      <c r="AA10" s="856"/>
      <c r="AB10" s="856"/>
      <c r="AC10" s="856"/>
      <c r="AD10" s="856"/>
      <c r="AE10" s="856"/>
      <c r="AF10" s="856"/>
      <c r="AG10" s="856"/>
      <c r="AH10" s="856"/>
      <c r="AI10" s="856"/>
      <c r="AJ10" s="856"/>
      <c r="AK10" s="856"/>
      <c r="AL10" s="856"/>
      <c r="AM10" s="856"/>
      <c r="AN10" s="856"/>
      <c r="AO10" s="856"/>
      <c r="AP10" s="856"/>
      <c r="AQ10" s="856"/>
      <c r="AR10" s="856"/>
      <c r="AS10" s="856"/>
      <c r="AT10" s="856"/>
      <c r="AU10" s="856"/>
      <c r="AV10" s="856"/>
      <c r="AW10" s="856"/>
      <c r="AX10" s="856"/>
      <c r="AY10" s="856"/>
      <c r="AZ10" s="856"/>
      <c r="BA10" s="884"/>
      <c r="BB10" s="884"/>
      <c r="BC10" s="884"/>
      <c r="BD10" s="884"/>
      <c r="BE10" s="884"/>
      <c r="BF10" s="884"/>
    </row>
    <row r="11" spans="1:58" ht="21" x14ac:dyDescent="0.25">
      <c r="A11" s="1171"/>
      <c r="B11" s="1171"/>
      <c r="C11" s="1183"/>
      <c r="D11" s="852" t="s">
        <v>11</v>
      </c>
      <c r="E11" s="853" t="s">
        <v>12</v>
      </c>
      <c r="F11" s="853" t="s">
        <v>13</v>
      </c>
      <c r="G11" s="853" t="s">
        <v>14</v>
      </c>
      <c r="H11" s="853" t="s">
        <v>15</v>
      </c>
      <c r="I11" s="860" t="s">
        <v>16</v>
      </c>
      <c r="J11" s="852" t="s">
        <v>17</v>
      </c>
      <c r="K11" s="859" t="s">
        <v>18</v>
      </c>
      <c r="L11" s="1182"/>
      <c r="M11" s="882"/>
      <c r="N11" s="856"/>
      <c r="O11" s="846"/>
      <c r="P11" s="846"/>
      <c r="Q11" s="856"/>
      <c r="R11" s="856"/>
      <c r="S11" s="856"/>
      <c r="T11" s="856"/>
      <c r="U11" s="960"/>
      <c r="V11" s="960"/>
      <c r="W11" s="960"/>
      <c r="X11" s="960"/>
      <c r="Y11" s="960"/>
      <c r="Z11" s="960"/>
      <c r="AA11" s="856"/>
      <c r="AB11" s="856"/>
      <c r="AC11" s="856"/>
      <c r="AD11" s="856"/>
      <c r="AE11" s="856"/>
      <c r="AF11" s="856"/>
      <c r="AG11" s="856"/>
      <c r="AH11" s="856"/>
      <c r="AI11" s="856"/>
      <c r="AJ11" s="856"/>
      <c r="AK11" s="856"/>
      <c r="AL11" s="856"/>
      <c r="AM11" s="856"/>
      <c r="AN11" s="856"/>
      <c r="AO11" s="856"/>
      <c r="AP11" s="856"/>
      <c r="AQ11" s="856"/>
      <c r="AR11" s="856"/>
      <c r="AS11" s="856"/>
      <c r="AT11" s="856"/>
      <c r="AU11" s="856"/>
      <c r="AV11" s="856"/>
      <c r="AW11" s="856"/>
      <c r="AX11" s="856"/>
      <c r="AY11" s="856"/>
      <c r="AZ11" s="856"/>
      <c r="BA11" s="884"/>
      <c r="BB11" s="884"/>
      <c r="BC11" s="884"/>
      <c r="BD11" s="884"/>
      <c r="BE11" s="884"/>
      <c r="BF11" s="884"/>
    </row>
    <row r="12" spans="1:58" x14ac:dyDescent="0.25">
      <c r="A12" s="1161" t="s">
        <v>19</v>
      </c>
      <c r="B12" s="885" t="s">
        <v>20</v>
      </c>
      <c r="C12" s="913">
        <v>0</v>
      </c>
      <c r="D12" s="918"/>
      <c r="E12" s="919"/>
      <c r="F12" s="919"/>
      <c r="G12" s="919"/>
      <c r="H12" s="919"/>
      <c r="I12" s="931"/>
      <c r="J12" s="918"/>
      <c r="K12" s="926"/>
      <c r="L12" s="953"/>
      <c r="M12" s="957" t="s">
        <v>112</v>
      </c>
      <c r="N12" s="967"/>
      <c r="O12" s="967"/>
      <c r="P12" s="856"/>
      <c r="Q12" s="856"/>
      <c r="R12" s="856"/>
      <c r="S12" s="856"/>
      <c r="T12" s="856"/>
      <c r="U12" s="856"/>
      <c r="V12" s="960"/>
      <c r="W12" s="960"/>
      <c r="X12" s="856"/>
      <c r="Y12" s="856"/>
      <c r="Z12" s="856"/>
      <c r="AA12" s="856"/>
      <c r="AB12" s="856"/>
      <c r="AC12" s="856"/>
      <c r="AD12" s="856"/>
      <c r="AE12" s="856"/>
      <c r="AF12" s="856"/>
      <c r="AG12" s="856"/>
      <c r="AH12" s="856"/>
      <c r="AI12" s="856"/>
      <c r="AJ12" s="856"/>
      <c r="AK12" s="856"/>
      <c r="AL12" s="856"/>
      <c r="AM12" s="856"/>
      <c r="AN12" s="856"/>
      <c r="AO12" s="856"/>
      <c r="AP12" s="856"/>
      <c r="AQ12" s="856"/>
      <c r="AR12" s="856"/>
      <c r="AS12" s="856"/>
      <c r="AT12" s="856"/>
      <c r="AU12" s="856"/>
      <c r="AV12" s="856"/>
      <c r="AW12" s="856"/>
      <c r="AX12" s="856"/>
      <c r="AY12" s="856"/>
      <c r="AZ12" s="856"/>
      <c r="BA12" s="866" t="s">
        <v>113</v>
      </c>
      <c r="BB12" s="866" t="s">
        <v>113</v>
      </c>
      <c r="BC12" s="866" t="s">
        <v>113</v>
      </c>
      <c r="BD12" s="958">
        <v>0</v>
      </c>
      <c r="BE12" s="958">
        <v>0</v>
      </c>
      <c r="BF12" s="958">
        <v>0</v>
      </c>
    </row>
    <row r="13" spans="1:58" x14ac:dyDescent="0.25">
      <c r="A13" s="1168"/>
      <c r="B13" s="867" t="s">
        <v>21</v>
      </c>
      <c r="C13" s="914">
        <v>0</v>
      </c>
      <c r="D13" s="906"/>
      <c r="E13" s="907"/>
      <c r="F13" s="907"/>
      <c r="G13" s="907"/>
      <c r="H13" s="907"/>
      <c r="I13" s="903"/>
      <c r="J13" s="906"/>
      <c r="K13" s="908"/>
      <c r="L13" s="953"/>
      <c r="M13" s="957" t="s">
        <v>112</v>
      </c>
      <c r="N13" s="967"/>
      <c r="O13" s="967"/>
      <c r="P13" s="856"/>
      <c r="Q13" s="856"/>
      <c r="R13" s="856"/>
      <c r="S13" s="856"/>
      <c r="T13" s="856"/>
      <c r="U13" s="856"/>
      <c r="V13" s="960"/>
      <c r="W13" s="960"/>
      <c r="X13" s="856"/>
      <c r="Y13" s="856"/>
      <c r="Z13" s="856"/>
      <c r="AA13" s="856"/>
      <c r="AB13" s="856"/>
      <c r="AC13" s="856"/>
      <c r="AD13" s="856"/>
      <c r="AE13" s="856"/>
      <c r="AF13" s="856"/>
      <c r="AG13" s="856"/>
      <c r="AH13" s="856"/>
      <c r="AI13" s="856"/>
      <c r="AJ13" s="856"/>
      <c r="AK13" s="856"/>
      <c r="AL13" s="856"/>
      <c r="AM13" s="856"/>
      <c r="AN13" s="856"/>
      <c r="AO13" s="856"/>
      <c r="AP13" s="856"/>
      <c r="AQ13" s="856"/>
      <c r="AR13" s="856"/>
      <c r="AS13" s="856"/>
      <c r="AT13" s="856"/>
      <c r="AU13" s="856"/>
      <c r="AV13" s="856"/>
      <c r="AW13" s="856"/>
      <c r="AX13" s="856"/>
      <c r="AY13" s="856"/>
      <c r="AZ13" s="856"/>
      <c r="BA13" s="866" t="s">
        <v>113</v>
      </c>
      <c r="BB13" s="866" t="s">
        <v>113</v>
      </c>
      <c r="BC13" s="866" t="s">
        <v>113</v>
      </c>
      <c r="BD13" s="958">
        <v>0</v>
      </c>
      <c r="BE13" s="958">
        <v>0</v>
      </c>
      <c r="BF13" s="958">
        <v>0</v>
      </c>
    </row>
    <row r="14" spans="1:58" x14ac:dyDescent="0.25">
      <c r="A14" s="1168"/>
      <c r="B14" s="867" t="s">
        <v>22</v>
      </c>
      <c r="C14" s="914">
        <v>0</v>
      </c>
      <c r="D14" s="906"/>
      <c r="E14" s="907"/>
      <c r="F14" s="907"/>
      <c r="G14" s="907"/>
      <c r="H14" s="907"/>
      <c r="I14" s="903"/>
      <c r="J14" s="906"/>
      <c r="K14" s="908"/>
      <c r="L14" s="953"/>
      <c r="M14" s="957" t="s">
        <v>112</v>
      </c>
      <c r="N14" s="967"/>
      <c r="O14" s="967"/>
      <c r="P14" s="856"/>
      <c r="Q14" s="856"/>
      <c r="R14" s="856"/>
      <c r="S14" s="856"/>
      <c r="T14" s="856"/>
      <c r="U14" s="856"/>
      <c r="V14" s="960"/>
      <c r="W14" s="960"/>
      <c r="X14" s="856"/>
      <c r="Y14" s="856"/>
      <c r="Z14" s="856"/>
      <c r="AA14" s="856"/>
      <c r="AB14" s="856"/>
      <c r="AC14" s="856"/>
      <c r="AD14" s="856"/>
      <c r="AE14" s="856"/>
      <c r="AF14" s="856"/>
      <c r="AG14" s="856"/>
      <c r="AH14" s="856"/>
      <c r="AI14" s="856"/>
      <c r="AJ14" s="856"/>
      <c r="AK14" s="856"/>
      <c r="AL14" s="856"/>
      <c r="AM14" s="856"/>
      <c r="AN14" s="856"/>
      <c r="AO14" s="856"/>
      <c r="AP14" s="856"/>
      <c r="AQ14" s="856"/>
      <c r="AR14" s="856"/>
      <c r="AS14" s="856"/>
      <c r="AT14" s="856"/>
      <c r="AU14" s="856"/>
      <c r="AV14" s="856"/>
      <c r="AW14" s="856"/>
      <c r="AX14" s="856"/>
      <c r="AY14" s="856"/>
      <c r="AZ14" s="856"/>
      <c r="BA14" s="866" t="s">
        <v>113</v>
      </c>
      <c r="BB14" s="866" t="s">
        <v>113</v>
      </c>
      <c r="BC14" s="866" t="s">
        <v>113</v>
      </c>
      <c r="BD14" s="958">
        <v>0</v>
      </c>
      <c r="BE14" s="958">
        <v>0</v>
      </c>
      <c r="BF14" s="958">
        <v>0</v>
      </c>
    </row>
    <row r="15" spans="1:58" x14ac:dyDescent="0.25">
      <c r="A15" s="1168"/>
      <c r="B15" s="867" t="s">
        <v>23</v>
      </c>
      <c r="C15" s="914">
        <v>0</v>
      </c>
      <c r="D15" s="906"/>
      <c r="E15" s="907"/>
      <c r="F15" s="907"/>
      <c r="G15" s="907"/>
      <c r="H15" s="907"/>
      <c r="I15" s="903"/>
      <c r="J15" s="906"/>
      <c r="K15" s="908"/>
      <c r="L15" s="953"/>
      <c r="M15" s="957" t="s">
        <v>112</v>
      </c>
      <c r="N15" s="967"/>
      <c r="O15" s="967"/>
      <c r="P15" s="856"/>
      <c r="Q15" s="856"/>
      <c r="R15" s="856"/>
      <c r="S15" s="856"/>
      <c r="T15" s="856"/>
      <c r="U15" s="856"/>
      <c r="V15" s="960"/>
      <c r="W15" s="960"/>
      <c r="X15" s="856"/>
      <c r="Y15" s="856"/>
      <c r="Z15" s="856"/>
      <c r="AA15" s="856"/>
      <c r="AB15" s="856"/>
      <c r="AC15" s="856"/>
      <c r="AD15" s="856"/>
      <c r="AE15" s="856"/>
      <c r="AF15" s="856"/>
      <c r="AG15" s="856"/>
      <c r="AH15" s="856"/>
      <c r="AI15" s="856"/>
      <c r="AJ15" s="856"/>
      <c r="AK15" s="856"/>
      <c r="AL15" s="856"/>
      <c r="AM15" s="856"/>
      <c r="AN15" s="856"/>
      <c r="AO15" s="856"/>
      <c r="AP15" s="856"/>
      <c r="AQ15" s="856"/>
      <c r="AR15" s="856"/>
      <c r="AS15" s="856"/>
      <c r="AT15" s="856"/>
      <c r="AU15" s="856"/>
      <c r="AV15" s="856"/>
      <c r="AW15" s="856"/>
      <c r="AX15" s="856"/>
      <c r="AY15" s="856"/>
      <c r="AZ15" s="856"/>
      <c r="BA15" s="866" t="s">
        <v>113</v>
      </c>
      <c r="BB15" s="866" t="s">
        <v>113</v>
      </c>
      <c r="BC15" s="866" t="s">
        <v>113</v>
      </c>
      <c r="BD15" s="958">
        <v>0</v>
      </c>
      <c r="BE15" s="958">
        <v>0</v>
      </c>
      <c r="BF15" s="958">
        <v>0</v>
      </c>
    </row>
    <row r="16" spans="1:58" x14ac:dyDescent="0.25">
      <c r="A16" s="1168"/>
      <c r="B16" s="867" t="s">
        <v>24</v>
      </c>
      <c r="C16" s="914">
        <v>0</v>
      </c>
      <c r="D16" s="906"/>
      <c r="E16" s="907"/>
      <c r="F16" s="907"/>
      <c r="G16" s="907"/>
      <c r="H16" s="907"/>
      <c r="I16" s="903"/>
      <c r="J16" s="906"/>
      <c r="K16" s="908"/>
      <c r="L16" s="953"/>
      <c r="M16" s="957" t="s">
        <v>112</v>
      </c>
      <c r="N16" s="967"/>
      <c r="O16" s="967"/>
      <c r="P16" s="856"/>
      <c r="Q16" s="856"/>
      <c r="R16" s="856"/>
      <c r="S16" s="856"/>
      <c r="T16" s="856"/>
      <c r="U16" s="856"/>
      <c r="V16" s="960"/>
      <c r="W16" s="960"/>
      <c r="X16" s="856"/>
      <c r="Y16" s="856"/>
      <c r="Z16" s="856"/>
      <c r="AA16" s="856"/>
      <c r="AB16" s="856"/>
      <c r="AC16" s="856"/>
      <c r="AD16" s="856"/>
      <c r="AE16" s="856"/>
      <c r="AF16" s="856"/>
      <c r="AG16" s="856"/>
      <c r="AH16" s="856"/>
      <c r="AI16" s="856"/>
      <c r="AJ16" s="856"/>
      <c r="AK16" s="856"/>
      <c r="AL16" s="856"/>
      <c r="AM16" s="856"/>
      <c r="AN16" s="856"/>
      <c r="AO16" s="856"/>
      <c r="AP16" s="856"/>
      <c r="AQ16" s="856"/>
      <c r="AR16" s="856"/>
      <c r="AS16" s="856"/>
      <c r="AT16" s="856"/>
      <c r="AU16" s="856"/>
      <c r="AV16" s="856"/>
      <c r="AW16" s="856"/>
      <c r="AX16" s="856"/>
      <c r="AY16" s="856"/>
      <c r="AZ16" s="856"/>
      <c r="BA16" s="866" t="s">
        <v>113</v>
      </c>
      <c r="BB16" s="866" t="s">
        <v>113</v>
      </c>
      <c r="BC16" s="866" t="s">
        <v>113</v>
      </c>
      <c r="BD16" s="958">
        <v>0</v>
      </c>
      <c r="BE16" s="958">
        <v>0</v>
      </c>
      <c r="BF16" s="958">
        <v>0</v>
      </c>
    </row>
    <row r="17" spans="1:58" x14ac:dyDescent="0.25">
      <c r="A17" s="1168"/>
      <c r="B17" s="867" t="s">
        <v>25</v>
      </c>
      <c r="C17" s="914">
        <v>0</v>
      </c>
      <c r="D17" s="923"/>
      <c r="E17" s="924"/>
      <c r="F17" s="924"/>
      <c r="G17" s="924"/>
      <c r="H17" s="924"/>
      <c r="I17" s="904"/>
      <c r="J17" s="923"/>
      <c r="K17" s="925"/>
      <c r="L17" s="953"/>
      <c r="M17" s="957" t="s">
        <v>112</v>
      </c>
      <c r="N17" s="967"/>
      <c r="O17" s="967"/>
      <c r="P17" s="856"/>
      <c r="Q17" s="856"/>
      <c r="R17" s="856"/>
      <c r="S17" s="856"/>
      <c r="T17" s="856"/>
      <c r="U17" s="856"/>
      <c r="V17" s="960"/>
      <c r="W17" s="960"/>
      <c r="X17" s="856"/>
      <c r="Y17" s="856"/>
      <c r="Z17" s="856"/>
      <c r="AA17" s="856"/>
      <c r="AB17" s="856"/>
      <c r="AC17" s="856"/>
      <c r="AD17" s="856"/>
      <c r="AE17" s="856"/>
      <c r="AF17" s="856"/>
      <c r="AG17" s="856"/>
      <c r="AH17" s="856"/>
      <c r="AI17" s="856"/>
      <c r="AJ17" s="856"/>
      <c r="AK17" s="856"/>
      <c r="AL17" s="856"/>
      <c r="AM17" s="856"/>
      <c r="AN17" s="856"/>
      <c r="AO17" s="856"/>
      <c r="AP17" s="856"/>
      <c r="AQ17" s="856"/>
      <c r="AR17" s="856"/>
      <c r="AS17" s="856"/>
      <c r="AT17" s="856"/>
      <c r="AU17" s="856"/>
      <c r="AV17" s="856"/>
      <c r="AW17" s="856"/>
      <c r="AX17" s="856"/>
      <c r="AY17" s="856"/>
      <c r="AZ17" s="856"/>
      <c r="BA17" s="866" t="s">
        <v>113</v>
      </c>
      <c r="BB17" s="866" t="s">
        <v>113</v>
      </c>
      <c r="BC17" s="866" t="s">
        <v>113</v>
      </c>
      <c r="BD17" s="958">
        <v>0</v>
      </c>
      <c r="BE17" s="958">
        <v>0</v>
      </c>
      <c r="BF17" s="958">
        <v>0</v>
      </c>
    </row>
    <row r="18" spans="1:58" x14ac:dyDescent="0.25">
      <c r="A18" s="1168"/>
      <c r="B18" s="867" t="s">
        <v>26</v>
      </c>
      <c r="C18" s="914">
        <v>0</v>
      </c>
      <c r="D18" s="923"/>
      <c r="E18" s="924"/>
      <c r="F18" s="924"/>
      <c r="G18" s="924"/>
      <c r="H18" s="924"/>
      <c r="I18" s="904"/>
      <c r="J18" s="923"/>
      <c r="K18" s="925"/>
      <c r="L18" s="953"/>
      <c r="M18" s="957" t="s">
        <v>112</v>
      </c>
      <c r="N18" s="967"/>
      <c r="O18" s="967"/>
      <c r="P18" s="856"/>
      <c r="Q18" s="856"/>
      <c r="R18" s="856"/>
      <c r="S18" s="856"/>
      <c r="T18" s="856"/>
      <c r="U18" s="856"/>
      <c r="V18" s="960"/>
      <c r="W18" s="960"/>
      <c r="X18" s="856"/>
      <c r="Y18" s="856"/>
      <c r="Z18" s="856"/>
      <c r="AA18" s="856"/>
      <c r="AB18" s="856"/>
      <c r="AC18" s="856"/>
      <c r="AD18" s="856"/>
      <c r="AE18" s="856"/>
      <c r="AF18" s="856"/>
      <c r="AG18" s="856"/>
      <c r="AH18" s="856"/>
      <c r="AI18" s="856"/>
      <c r="AJ18" s="856"/>
      <c r="AK18" s="856"/>
      <c r="AL18" s="856"/>
      <c r="AM18" s="856"/>
      <c r="AN18" s="856"/>
      <c r="AO18" s="856"/>
      <c r="AP18" s="856"/>
      <c r="AQ18" s="856"/>
      <c r="AR18" s="856"/>
      <c r="AS18" s="856"/>
      <c r="AT18" s="856"/>
      <c r="AU18" s="856"/>
      <c r="AV18" s="856"/>
      <c r="AW18" s="856"/>
      <c r="AX18" s="856"/>
      <c r="AY18" s="856"/>
      <c r="AZ18" s="856"/>
      <c r="BA18" s="866" t="s">
        <v>113</v>
      </c>
      <c r="BB18" s="866" t="s">
        <v>113</v>
      </c>
      <c r="BC18" s="866" t="s">
        <v>113</v>
      </c>
      <c r="BD18" s="958">
        <v>0</v>
      </c>
      <c r="BE18" s="958">
        <v>0</v>
      </c>
      <c r="BF18" s="958">
        <v>0</v>
      </c>
    </row>
    <row r="19" spans="1:58" ht="33" x14ac:dyDescent="0.25">
      <c r="A19" s="1168"/>
      <c r="B19" s="873" t="s">
        <v>27</v>
      </c>
      <c r="C19" s="914">
        <v>0</v>
      </c>
      <c r="D19" s="923"/>
      <c r="E19" s="924"/>
      <c r="F19" s="924"/>
      <c r="G19" s="924"/>
      <c r="H19" s="924"/>
      <c r="I19" s="904"/>
      <c r="J19" s="923"/>
      <c r="K19" s="925"/>
      <c r="L19" s="953"/>
      <c r="M19" s="957" t="s">
        <v>112</v>
      </c>
      <c r="N19" s="967"/>
      <c r="O19" s="967"/>
      <c r="P19" s="856"/>
      <c r="Q19" s="856"/>
      <c r="R19" s="856"/>
      <c r="S19" s="856"/>
      <c r="T19" s="856"/>
      <c r="U19" s="856"/>
      <c r="V19" s="960"/>
      <c r="W19" s="960"/>
      <c r="X19" s="856"/>
      <c r="Y19" s="856"/>
      <c r="Z19" s="856"/>
      <c r="AA19" s="856"/>
      <c r="AB19" s="856"/>
      <c r="AC19" s="856"/>
      <c r="AD19" s="856"/>
      <c r="AE19" s="856"/>
      <c r="AF19" s="856"/>
      <c r="AG19" s="856"/>
      <c r="AH19" s="856"/>
      <c r="AI19" s="856"/>
      <c r="AJ19" s="856"/>
      <c r="AK19" s="856"/>
      <c r="AL19" s="856"/>
      <c r="AM19" s="856"/>
      <c r="AN19" s="856"/>
      <c r="AO19" s="856"/>
      <c r="AP19" s="856"/>
      <c r="AQ19" s="856"/>
      <c r="AR19" s="856"/>
      <c r="AS19" s="856"/>
      <c r="AT19" s="856"/>
      <c r="AU19" s="856"/>
      <c r="AV19" s="856"/>
      <c r="AW19" s="856"/>
      <c r="AX19" s="856"/>
      <c r="AY19" s="856"/>
      <c r="AZ19" s="856"/>
      <c r="BA19" s="866" t="s">
        <v>113</v>
      </c>
      <c r="BB19" s="866" t="s">
        <v>113</v>
      </c>
      <c r="BC19" s="866" t="s">
        <v>113</v>
      </c>
      <c r="BD19" s="958">
        <v>0</v>
      </c>
      <c r="BE19" s="958">
        <v>0</v>
      </c>
      <c r="BF19" s="958">
        <v>0</v>
      </c>
    </row>
    <row r="20" spans="1:58" x14ac:dyDescent="0.25">
      <c r="A20" s="1168"/>
      <c r="B20" s="867" t="s">
        <v>28</v>
      </c>
      <c r="C20" s="914">
        <v>0</v>
      </c>
      <c r="D20" s="923"/>
      <c r="E20" s="924"/>
      <c r="F20" s="924"/>
      <c r="G20" s="924"/>
      <c r="H20" s="924"/>
      <c r="I20" s="904"/>
      <c r="J20" s="923"/>
      <c r="K20" s="925"/>
      <c r="L20" s="953"/>
      <c r="M20" s="957" t="s">
        <v>112</v>
      </c>
      <c r="N20" s="967"/>
      <c r="O20" s="967"/>
      <c r="P20" s="856"/>
      <c r="Q20" s="856"/>
      <c r="R20" s="856"/>
      <c r="S20" s="856"/>
      <c r="T20" s="856"/>
      <c r="U20" s="856"/>
      <c r="V20" s="960"/>
      <c r="W20" s="960"/>
      <c r="X20" s="856"/>
      <c r="Y20" s="856"/>
      <c r="Z20" s="856"/>
      <c r="AA20" s="856"/>
      <c r="AB20" s="856"/>
      <c r="AC20" s="856"/>
      <c r="AD20" s="856"/>
      <c r="AE20" s="856"/>
      <c r="AF20" s="856"/>
      <c r="AG20" s="856"/>
      <c r="AH20" s="856"/>
      <c r="AI20" s="856"/>
      <c r="AJ20" s="856"/>
      <c r="AK20" s="856"/>
      <c r="AL20" s="856"/>
      <c r="AM20" s="856"/>
      <c r="AN20" s="856"/>
      <c r="AO20" s="856"/>
      <c r="AP20" s="856"/>
      <c r="AQ20" s="856"/>
      <c r="AR20" s="856"/>
      <c r="AS20" s="856"/>
      <c r="AT20" s="856"/>
      <c r="AU20" s="856"/>
      <c r="AV20" s="856"/>
      <c r="AW20" s="856"/>
      <c r="AX20" s="856"/>
      <c r="AY20" s="856"/>
      <c r="AZ20" s="856"/>
      <c r="BA20" s="866" t="s">
        <v>113</v>
      </c>
      <c r="BB20" s="866" t="s">
        <v>113</v>
      </c>
      <c r="BC20" s="866" t="s">
        <v>113</v>
      </c>
      <c r="BD20" s="958">
        <v>0</v>
      </c>
      <c r="BE20" s="958">
        <v>0</v>
      </c>
      <c r="BF20" s="958">
        <v>0</v>
      </c>
    </row>
    <row r="21" spans="1:58" x14ac:dyDescent="0.25">
      <c r="A21" s="1162"/>
      <c r="B21" s="881" t="s">
        <v>29</v>
      </c>
      <c r="C21" s="922">
        <v>0</v>
      </c>
      <c r="D21" s="923"/>
      <c r="E21" s="924"/>
      <c r="F21" s="924"/>
      <c r="G21" s="924"/>
      <c r="H21" s="924"/>
      <c r="I21" s="904"/>
      <c r="J21" s="923"/>
      <c r="K21" s="925"/>
      <c r="L21" s="932"/>
      <c r="M21" s="957" t="s">
        <v>112</v>
      </c>
      <c r="N21" s="967"/>
      <c r="O21" s="967"/>
      <c r="P21" s="856"/>
      <c r="Q21" s="856"/>
      <c r="R21" s="856"/>
      <c r="S21" s="856"/>
      <c r="T21" s="856"/>
      <c r="U21" s="856"/>
      <c r="V21" s="960"/>
      <c r="W21" s="960"/>
      <c r="X21" s="856"/>
      <c r="Y21" s="856"/>
      <c r="Z21" s="856"/>
      <c r="AA21" s="856"/>
      <c r="AB21" s="856"/>
      <c r="AC21" s="856"/>
      <c r="AD21" s="856"/>
      <c r="AE21" s="856"/>
      <c r="AF21" s="856"/>
      <c r="AG21" s="856"/>
      <c r="AH21" s="856"/>
      <c r="AI21" s="856"/>
      <c r="AJ21" s="856"/>
      <c r="AK21" s="856"/>
      <c r="AL21" s="856"/>
      <c r="AM21" s="856"/>
      <c r="AN21" s="856"/>
      <c r="AO21" s="856"/>
      <c r="AP21" s="856"/>
      <c r="AQ21" s="856"/>
      <c r="AR21" s="856"/>
      <c r="AS21" s="856"/>
      <c r="AT21" s="856"/>
      <c r="AU21" s="856"/>
      <c r="AV21" s="856"/>
      <c r="AW21" s="856"/>
      <c r="AX21" s="856"/>
      <c r="AY21" s="856"/>
      <c r="AZ21" s="856"/>
      <c r="BA21" s="866" t="s">
        <v>113</v>
      </c>
      <c r="BB21" s="866" t="s">
        <v>113</v>
      </c>
      <c r="BC21" s="866" t="s">
        <v>113</v>
      </c>
      <c r="BD21" s="958">
        <v>0</v>
      </c>
      <c r="BE21" s="958">
        <v>0</v>
      </c>
      <c r="BF21" s="958">
        <v>0</v>
      </c>
    </row>
    <row r="22" spans="1:58" x14ac:dyDescent="0.25">
      <c r="A22" s="1161" t="s">
        <v>30</v>
      </c>
      <c r="B22" s="885" t="s">
        <v>20</v>
      </c>
      <c r="C22" s="913">
        <v>0</v>
      </c>
      <c r="D22" s="941"/>
      <c r="E22" s="942"/>
      <c r="F22" s="942"/>
      <c r="G22" s="942"/>
      <c r="H22" s="942"/>
      <c r="I22" s="935"/>
      <c r="J22" s="941"/>
      <c r="K22" s="934"/>
      <c r="L22" s="974"/>
      <c r="M22" s="957" t="s">
        <v>112</v>
      </c>
      <c r="N22" s="967"/>
      <c r="O22" s="967"/>
      <c r="P22" s="856"/>
      <c r="Q22" s="856"/>
      <c r="R22" s="856"/>
      <c r="S22" s="856"/>
      <c r="T22" s="856"/>
      <c r="U22" s="856"/>
      <c r="V22" s="960"/>
      <c r="W22" s="960"/>
      <c r="X22" s="856"/>
      <c r="Y22" s="856"/>
      <c r="Z22" s="856"/>
      <c r="AA22" s="856"/>
      <c r="AB22" s="856"/>
      <c r="AC22" s="856"/>
      <c r="AD22" s="856"/>
      <c r="AE22" s="856"/>
      <c r="AF22" s="856"/>
      <c r="AG22" s="856"/>
      <c r="AH22" s="856"/>
      <c r="AI22" s="856"/>
      <c r="AJ22" s="856"/>
      <c r="AK22" s="856"/>
      <c r="AL22" s="856"/>
      <c r="AM22" s="856"/>
      <c r="AN22" s="856"/>
      <c r="AO22" s="856"/>
      <c r="AP22" s="856"/>
      <c r="AQ22" s="856"/>
      <c r="AR22" s="856"/>
      <c r="AS22" s="856"/>
      <c r="AT22" s="856"/>
      <c r="AU22" s="856"/>
      <c r="AV22" s="856"/>
      <c r="AW22" s="856"/>
      <c r="AX22" s="856"/>
      <c r="AY22" s="856"/>
      <c r="AZ22" s="856"/>
      <c r="BA22" s="866" t="s">
        <v>113</v>
      </c>
      <c r="BB22" s="866" t="s">
        <v>113</v>
      </c>
      <c r="BC22" s="866" t="s">
        <v>113</v>
      </c>
      <c r="BD22" s="958">
        <v>0</v>
      </c>
      <c r="BE22" s="958">
        <v>0</v>
      </c>
      <c r="BF22" s="958">
        <v>0</v>
      </c>
    </row>
    <row r="23" spans="1:58" x14ac:dyDescent="0.25">
      <c r="A23" s="1168"/>
      <c r="B23" s="867" t="s">
        <v>21</v>
      </c>
      <c r="C23" s="914">
        <v>0</v>
      </c>
      <c r="D23" s="906"/>
      <c r="E23" s="907"/>
      <c r="F23" s="907"/>
      <c r="G23" s="907"/>
      <c r="H23" s="907"/>
      <c r="I23" s="903"/>
      <c r="J23" s="906"/>
      <c r="K23" s="908"/>
      <c r="L23" s="953"/>
      <c r="M23" s="957" t="s">
        <v>112</v>
      </c>
      <c r="N23" s="967"/>
      <c r="O23" s="967"/>
      <c r="P23" s="856"/>
      <c r="Q23" s="856"/>
      <c r="R23" s="856"/>
      <c r="S23" s="856"/>
      <c r="T23" s="856"/>
      <c r="U23" s="856"/>
      <c r="V23" s="960"/>
      <c r="W23" s="960"/>
      <c r="X23" s="856"/>
      <c r="Y23" s="856"/>
      <c r="Z23" s="856"/>
      <c r="AA23" s="856"/>
      <c r="AB23" s="856"/>
      <c r="AC23" s="856"/>
      <c r="AD23" s="856"/>
      <c r="AE23" s="856"/>
      <c r="AF23" s="856"/>
      <c r="AG23" s="856"/>
      <c r="AH23" s="856"/>
      <c r="AI23" s="856"/>
      <c r="AJ23" s="856"/>
      <c r="AK23" s="856"/>
      <c r="AL23" s="856"/>
      <c r="AM23" s="856"/>
      <c r="AN23" s="856"/>
      <c r="AO23" s="856"/>
      <c r="AP23" s="856"/>
      <c r="AQ23" s="856"/>
      <c r="AR23" s="856"/>
      <c r="AS23" s="856"/>
      <c r="AT23" s="856"/>
      <c r="AU23" s="856"/>
      <c r="AV23" s="856"/>
      <c r="AW23" s="856"/>
      <c r="AX23" s="856"/>
      <c r="AY23" s="856"/>
      <c r="AZ23" s="856"/>
      <c r="BA23" s="866" t="s">
        <v>113</v>
      </c>
      <c r="BB23" s="866" t="s">
        <v>113</v>
      </c>
      <c r="BC23" s="866" t="s">
        <v>113</v>
      </c>
      <c r="BD23" s="958">
        <v>0</v>
      </c>
      <c r="BE23" s="958">
        <v>0</v>
      </c>
      <c r="BF23" s="958">
        <v>0</v>
      </c>
    </row>
    <row r="24" spans="1:58" x14ac:dyDescent="0.25">
      <c r="A24" s="1168"/>
      <c r="B24" s="867" t="s">
        <v>22</v>
      </c>
      <c r="C24" s="914">
        <v>0</v>
      </c>
      <c r="D24" s="906"/>
      <c r="E24" s="907"/>
      <c r="F24" s="907"/>
      <c r="G24" s="907"/>
      <c r="H24" s="907"/>
      <c r="I24" s="903"/>
      <c r="J24" s="906"/>
      <c r="K24" s="908"/>
      <c r="L24" s="953"/>
      <c r="M24" s="957" t="s">
        <v>112</v>
      </c>
      <c r="N24" s="967"/>
      <c r="O24" s="967"/>
      <c r="P24" s="856"/>
      <c r="Q24" s="856"/>
      <c r="R24" s="856"/>
      <c r="S24" s="856"/>
      <c r="T24" s="856"/>
      <c r="U24" s="856"/>
      <c r="V24" s="960"/>
      <c r="W24" s="960"/>
      <c r="X24" s="856"/>
      <c r="Y24" s="856"/>
      <c r="Z24" s="856"/>
      <c r="AA24" s="856"/>
      <c r="AB24" s="856"/>
      <c r="AC24" s="856"/>
      <c r="AD24" s="856"/>
      <c r="AE24" s="856"/>
      <c r="AF24" s="856"/>
      <c r="AG24" s="856"/>
      <c r="AH24" s="856"/>
      <c r="AI24" s="856"/>
      <c r="AJ24" s="856"/>
      <c r="AK24" s="856"/>
      <c r="AL24" s="856"/>
      <c r="AM24" s="856"/>
      <c r="AN24" s="856"/>
      <c r="AO24" s="856"/>
      <c r="AP24" s="856"/>
      <c r="AQ24" s="856"/>
      <c r="AR24" s="856"/>
      <c r="AS24" s="856"/>
      <c r="AT24" s="856"/>
      <c r="AU24" s="856"/>
      <c r="AV24" s="856"/>
      <c r="AW24" s="856"/>
      <c r="AX24" s="856"/>
      <c r="AY24" s="856"/>
      <c r="AZ24" s="856"/>
      <c r="BA24" s="866" t="s">
        <v>113</v>
      </c>
      <c r="BB24" s="866" t="s">
        <v>113</v>
      </c>
      <c r="BC24" s="866" t="s">
        <v>113</v>
      </c>
      <c r="BD24" s="958">
        <v>0</v>
      </c>
      <c r="BE24" s="958">
        <v>0</v>
      </c>
      <c r="BF24" s="958">
        <v>0</v>
      </c>
    </row>
    <row r="25" spans="1:58" x14ac:dyDescent="0.25">
      <c r="A25" s="1168"/>
      <c r="B25" s="867" t="s">
        <v>23</v>
      </c>
      <c r="C25" s="914">
        <v>0</v>
      </c>
      <c r="D25" s="906"/>
      <c r="E25" s="907"/>
      <c r="F25" s="907"/>
      <c r="G25" s="907"/>
      <c r="H25" s="907"/>
      <c r="I25" s="903"/>
      <c r="J25" s="906"/>
      <c r="K25" s="908"/>
      <c r="L25" s="953"/>
      <c r="M25" s="957" t="s">
        <v>112</v>
      </c>
      <c r="N25" s="967"/>
      <c r="O25" s="967"/>
      <c r="P25" s="856"/>
      <c r="Q25" s="856"/>
      <c r="R25" s="856"/>
      <c r="S25" s="856"/>
      <c r="T25" s="856"/>
      <c r="U25" s="856"/>
      <c r="V25" s="960"/>
      <c r="W25" s="960"/>
      <c r="X25" s="856"/>
      <c r="Y25" s="856"/>
      <c r="Z25" s="856"/>
      <c r="AA25" s="856"/>
      <c r="AB25" s="856"/>
      <c r="AC25" s="856"/>
      <c r="AD25" s="856"/>
      <c r="AE25" s="856"/>
      <c r="AF25" s="856"/>
      <c r="AG25" s="856"/>
      <c r="AH25" s="856"/>
      <c r="AI25" s="856"/>
      <c r="AJ25" s="856"/>
      <c r="AK25" s="856"/>
      <c r="AL25" s="856"/>
      <c r="AM25" s="856"/>
      <c r="AN25" s="856"/>
      <c r="AO25" s="856"/>
      <c r="AP25" s="856"/>
      <c r="AQ25" s="856"/>
      <c r="AR25" s="856"/>
      <c r="AS25" s="856"/>
      <c r="AT25" s="856"/>
      <c r="AU25" s="856"/>
      <c r="AV25" s="856"/>
      <c r="AW25" s="856"/>
      <c r="AX25" s="856"/>
      <c r="AY25" s="856"/>
      <c r="AZ25" s="856"/>
      <c r="BA25" s="866" t="s">
        <v>113</v>
      </c>
      <c r="BB25" s="866" t="s">
        <v>113</v>
      </c>
      <c r="BC25" s="866" t="s">
        <v>113</v>
      </c>
      <c r="BD25" s="958">
        <v>0</v>
      </c>
      <c r="BE25" s="958">
        <v>0</v>
      </c>
      <c r="BF25" s="958">
        <v>0</v>
      </c>
    </row>
    <row r="26" spans="1:58" x14ac:dyDescent="0.25">
      <c r="A26" s="1168"/>
      <c r="B26" s="867" t="s">
        <v>24</v>
      </c>
      <c r="C26" s="914">
        <v>0</v>
      </c>
      <c r="D26" s="906"/>
      <c r="E26" s="907"/>
      <c r="F26" s="907"/>
      <c r="G26" s="907"/>
      <c r="H26" s="907"/>
      <c r="I26" s="903"/>
      <c r="J26" s="906"/>
      <c r="K26" s="908"/>
      <c r="L26" s="953"/>
      <c r="M26" s="957" t="s">
        <v>112</v>
      </c>
      <c r="N26" s="967"/>
      <c r="O26" s="967"/>
      <c r="P26" s="856"/>
      <c r="Q26" s="856"/>
      <c r="R26" s="856"/>
      <c r="S26" s="856"/>
      <c r="T26" s="856"/>
      <c r="U26" s="856"/>
      <c r="V26" s="960"/>
      <c r="W26" s="960"/>
      <c r="X26" s="856"/>
      <c r="Y26" s="856"/>
      <c r="Z26" s="856"/>
      <c r="AA26" s="856"/>
      <c r="AB26" s="856"/>
      <c r="AC26" s="856"/>
      <c r="AD26" s="856"/>
      <c r="AE26" s="856"/>
      <c r="AF26" s="856"/>
      <c r="AG26" s="856"/>
      <c r="AH26" s="856"/>
      <c r="AI26" s="856"/>
      <c r="AJ26" s="856"/>
      <c r="AK26" s="856"/>
      <c r="AL26" s="856"/>
      <c r="AM26" s="856"/>
      <c r="AN26" s="856"/>
      <c r="AO26" s="856"/>
      <c r="AP26" s="856"/>
      <c r="AQ26" s="856"/>
      <c r="AR26" s="856"/>
      <c r="AS26" s="856"/>
      <c r="AT26" s="856"/>
      <c r="AU26" s="856"/>
      <c r="AV26" s="856"/>
      <c r="AW26" s="856"/>
      <c r="AX26" s="856"/>
      <c r="AY26" s="856"/>
      <c r="AZ26" s="856"/>
      <c r="BA26" s="866" t="s">
        <v>113</v>
      </c>
      <c r="BB26" s="866" t="s">
        <v>113</v>
      </c>
      <c r="BC26" s="866" t="s">
        <v>113</v>
      </c>
      <c r="BD26" s="958">
        <v>0</v>
      </c>
      <c r="BE26" s="958">
        <v>0</v>
      </c>
      <c r="BF26" s="958">
        <v>0</v>
      </c>
    </row>
    <row r="27" spans="1:58" x14ac:dyDescent="0.25">
      <c r="A27" s="1168"/>
      <c r="B27" s="867" t="s">
        <v>25</v>
      </c>
      <c r="C27" s="914">
        <v>0</v>
      </c>
      <c r="D27" s="906"/>
      <c r="E27" s="907"/>
      <c r="F27" s="907"/>
      <c r="G27" s="907"/>
      <c r="H27" s="907"/>
      <c r="I27" s="903"/>
      <c r="J27" s="906"/>
      <c r="K27" s="908"/>
      <c r="L27" s="953"/>
      <c r="M27" s="957" t="s">
        <v>112</v>
      </c>
      <c r="N27" s="967"/>
      <c r="O27" s="967"/>
      <c r="P27" s="856"/>
      <c r="Q27" s="856"/>
      <c r="R27" s="856"/>
      <c r="S27" s="856"/>
      <c r="T27" s="856"/>
      <c r="U27" s="856"/>
      <c r="V27" s="960"/>
      <c r="W27" s="960"/>
      <c r="X27" s="856"/>
      <c r="Y27" s="856"/>
      <c r="Z27" s="856"/>
      <c r="AA27" s="856"/>
      <c r="AB27" s="856"/>
      <c r="AC27" s="856"/>
      <c r="AD27" s="856"/>
      <c r="AE27" s="856"/>
      <c r="AF27" s="856"/>
      <c r="AG27" s="856"/>
      <c r="AH27" s="856"/>
      <c r="AI27" s="856"/>
      <c r="AJ27" s="856"/>
      <c r="AK27" s="856"/>
      <c r="AL27" s="856"/>
      <c r="AM27" s="856"/>
      <c r="AN27" s="856"/>
      <c r="AO27" s="856"/>
      <c r="AP27" s="856"/>
      <c r="AQ27" s="856"/>
      <c r="AR27" s="856"/>
      <c r="AS27" s="856"/>
      <c r="AT27" s="856"/>
      <c r="AU27" s="856"/>
      <c r="AV27" s="856"/>
      <c r="AW27" s="856"/>
      <c r="AX27" s="856"/>
      <c r="AY27" s="856"/>
      <c r="AZ27" s="856"/>
      <c r="BA27" s="866" t="s">
        <v>113</v>
      </c>
      <c r="BB27" s="866" t="s">
        <v>113</v>
      </c>
      <c r="BC27" s="866" t="s">
        <v>113</v>
      </c>
      <c r="BD27" s="958">
        <v>0</v>
      </c>
      <c r="BE27" s="958">
        <v>0</v>
      </c>
      <c r="BF27" s="958">
        <v>0</v>
      </c>
    </row>
    <row r="28" spans="1:58" x14ac:dyDescent="0.25">
      <c r="A28" s="1168"/>
      <c r="B28" s="867" t="s">
        <v>26</v>
      </c>
      <c r="C28" s="914">
        <v>0</v>
      </c>
      <c r="D28" s="906"/>
      <c r="E28" s="907"/>
      <c r="F28" s="907"/>
      <c r="G28" s="907"/>
      <c r="H28" s="907"/>
      <c r="I28" s="903"/>
      <c r="J28" s="906"/>
      <c r="K28" s="908"/>
      <c r="L28" s="953"/>
      <c r="M28" s="957" t="s">
        <v>112</v>
      </c>
      <c r="N28" s="967"/>
      <c r="O28" s="967"/>
      <c r="P28" s="856"/>
      <c r="Q28" s="856"/>
      <c r="R28" s="856"/>
      <c r="S28" s="856"/>
      <c r="T28" s="856"/>
      <c r="U28" s="856"/>
      <c r="V28" s="960"/>
      <c r="W28" s="960"/>
      <c r="X28" s="856"/>
      <c r="Y28" s="856"/>
      <c r="Z28" s="856"/>
      <c r="AA28" s="856"/>
      <c r="AB28" s="856"/>
      <c r="AC28" s="856"/>
      <c r="AD28" s="856"/>
      <c r="AE28" s="856"/>
      <c r="AF28" s="856"/>
      <c r="AG28" s="856"/>
      <c r="AH28" s="856"/>
      <c r="AI28" s="856"/>
      <c r="AJ28" s="856"/>
      <c r="AK28" s="856"/>
      <c r="AL28" s="856"/>
      <c r="AM28" s="856"/>
      <c r="AN28" s="856"/>
      <c r="AO28" s="856"/>
      <c r="AP28" s="856"/>
      <c r="AQ28" s="856"/>
      <c r="AR28" s="856"/>
      <c r="AS28" s="856"/>
      <c r="AT28" s="856"/>
      <c r="AU28" s="856"/>
      <c r="AV28" s="856"/>
      <c r="AW28" s="856"/>
      <c r="AX28" s="856"/>
      <c r="AY28" s="856"/>
      <c r="AZ28" s="856"/>
      <c r="BA28" s="866" t="s">
        <v>113</v>
      </c>
      <c r="BB28" s="866" t="s">
        <v>113</v>
      </c>
      <c r="BC28" s="866" t="s">
        <v>113</v>
      </c>
      <c r="BD28" s="958">
        <v>0</v>
      </c>
      <c r="BE28" s="958">
        <v>0</v>
      </c>
      <c r="BF28" s="958">
        <v>0</v>
      </c>
    </row>
    <row r="29" spans="1:58" ht="33" x14ac:dyDescent="0.25">
      <c r="A29" s="1168"/>
      <c r="B29" s="873" t="s">
        <v>27</v>
      </c>
      <c r="C29" s="914">
        <v>0</v>
      </c>
      <c r="D29" s="923"/>
      <c r="E29" s="924"/>
      <c r="F29" s="924"/>
      <c r="G29" s="924"/>
      <c r="H29" s="924"/>
      <c r="I29" s="904"/>
      <c r="J29" s="923"/>
      <c r="K29" s="925"/>
      <c r="L29" s="953"/>
      <c r="M29" s="957" t="s">
        <v>112</v>
      </c>
      <c r="N29" s="967"/>
      <c r="O29" s="967"/>
      <c r="P29" s="856"/>
      <c r="Q29" s="856"/>
      <c r="R29" s="856"/>
      <c r="S29" s="856"/>
      <c r="T29" s="856"/>
      <c r="U29" s="856"/>
      <c r="V29" s="960"/>
      <c r="W29" s="960"/>
      <c r="X29" s="856"/>
      <c r="Y29" s="856"/>
      <c r="Z29" s="856"/>
      <c r="AA29" s="856"/>
      <c r="AB29" s="856"/>
      <c r="AC29" s="856"/>
      <c r="AD29" s="856"/>
      <c r="AE29" s="856"/>
      <c r="AF29" s="856"/>
      <c r="AG29" s="856"/>
      <c r="AH29" s="856"/>
      <c r="AI29" s="856"/>
      <c r="AJ29" s="856"/>
      <c r="AK29" s="856"/>
      <c r="AL29" s="856"/>
      <c r="AM29" s="856"/>
      <c r="AN29" s="856"/>
      <c r="AO29" s="856"/>
      <c r="AP29" s="856"/>
      <c r="AQ29" s="856"/>
      <c r="AR29" s="856"/>
      <c r="AS29" s="856"/>
      <c r="AT29" s="856"/>
      <c r="AU29" s="856"/>
      <c r="AV29" s="856"/>
      <c r="AW29" s="856"/>
      <c r="AX29" s="856"/>
      <c r="AY29" s="856"/>
      <c r="AZ29" s="856"/>
      <c r="BA29" s="866" t="s">
        <v>113</v>
      </c>
      <c r="BB29" s="866" t="s">
        <v>113</v>
      </c>
      <c r="BC29" s="866" t="s">
        <v>113</v>
      </c>
      <c r="BD29" s="958">
        <v>0</v>
      </c>
      <c r="BE29" s="958">
        <v>0</v>
      </c>
      <c r="BF29" s="958">
        <v>0</v>
      </c>
    </row>
    <row r="30" spans="1:58" x14ac:dyDescent="0.25">
      <c r="A30" s="1168"/>
      <c r="B30" s="867" t="s">
        <v>28</v>
      </c>
      <c r="C30" s="914">
        <v>0</v>
      </c>
      <c r="D30" s="906"/>
      <c r="E30" s="907"/>
      <c r="F30" s="907"/>
      <c r="G30" s="907"/>
      <c r="H30" s="907"/>
      <c r="I30" s="903"/>
      <c r="J30" s="906"/>
      <c r="K30" s="925"/>
      <c r="L30" s="953"/>
      <c r="M30" s="957" t="s">
        <v>112</v>
      </c>
      <c r="N30" s="967"/>
      <c r="O30" s="967"/>
      <c r="P30" s="856"/>
      <c r="Q30" s="856"/>
      <c r="R30" s="856"/>
      <c r="S30" s="856"/>
      <c r="T30" s="856"/>
      <c r="U30" s="856"/>
      <c r="V30" s="960"/>
      <c r="W30" s="960"/>
      <c r="X30" s="856"/>
      <c r="Y30" s="856"/>
      <c r="Z30" s="856"/>
      <c r="AA30" s="856"/>
      <c r="AB30" s="856"/>
      <c r="AC30" s="856"/>
      <c r="AD30" s="856"/>
      <c r="AE30" s="856"/>
      <c r="AF30" s="856"/>
      <c r="AG30" s="856"/>
      <c r="AH30" s="856"/>
      <c r="AI30" s="856"/>
      <c r="AJ30" s="856"/>
      <c r="AK30" s="856"/>
      <c r="AL30" s="856"/>
      <c r="AM30" s="856"/>
      <c r="AN30" s="856"/>
      <c r="AO30" s="856"/>
      <c r="AP30" s="856"/>
      <c r="AQ30" s="856"/>
      <c r="AR30" s="856"/>
      <c r="AS30" s="856"/>
      <c r="AT30" s="856"/>
      <c r="AU30" s="856"/>
      <c r="AV30" s="856"/>
      <c r="AW30" s="856"/>
      <c r="AX30" s="856"/>
      <c r="AY30" s="856"/>
      <c r="AZ30" s="856"/>
      <c r="BA30" s="866" t="s">
        <v>113</v>
      </c>
      <c r="BB30" s="866" t="s">
        <v>113</v>
      </c>
      <c r="BC30" s="866" t="s">
        <v>113</v>
      </c>
      <c r="BD30" s="958">
        <v>0</v>
      </c>
      <c r="BE30" s="958">
        <v>0</v>
      </c>
      <c r="BF30" s="958">
        <v>0</v>
      </c>
    </row>
    <row r="31" spans="1:58" x14ac:dyDescent="0.25">
      <c r="A31" s="1162"/>
      <c r="B31" s="881" t="s">
        <v>29</v>
      </c>
      <c r="C31" s="915">
        <v>0</v>
      </c>
      <c r="D31" s="943"/>
      <c r="E31" s="944"/>
      <c r="F31" s="944"/>
      <c r="G31" s="944"/>
      <c r="H31" s="944"/>
      <c r="I31" s="933"/>
      <c r="J31" s="943"/>
      <c r="K31" s="911"/>
      <c r="L31" s="954"/>
      <c r="M31" s="957" t="s">
        <v>112</v>
      </c>
      <c r="N31" s="967"/>
      <c r="O31" s="967"/>
      <c r="P31" s="856"/>
      <c r="Q31" s="856"/>
      <c r="R31" s="856"/>
      <c r="S31" s="856"/>
      <c r="T31" s="856"/>
      <c r="U31" s="856"/>
      <c r="V31" s="960"/>
      <c r="W31" s="960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6"/>
      <c r="AI31" s="856"/>
      <c r="AJ31" s="856"/>
      <c r="AK31" s="856"/>
      <c r="AL31" s="856"/>
      <c r="AM31" s="856"/>
      <c r="AN31" s="856"/>
      <c r="AO31" s="856"/>
      <c r="AP31" s="856"/>
      <c r="AQ31" s="856"/>
      <c r="AR31" s="856"/>
      <c r="AS31" s="856"/>
      <c r="AT31" s="856"/>
      <c r="AU31" s="856"/>
      <c r="AV31" s="856"/>
      <c r="AW31" s="856"/>
      <c r="AX31" s="856"/>
      <c r="AY31" s="856"/>
      <c r="AZ31" s="856"/>
      <c r="BA31" s="866" t="s">
        <v>113</v>
      </c>
      <c r="BB31" s="866" t="s">
        <v>113</v>
      </c>
      <c r="BC31" s="866" t="s">
        <v>113</v>
      </c>
      <c r="BD31" s="958">
        <v>0</v>
      </c>
      <c r="BE31" s="958">
        <v>0</v>
      </c>
      <c r="BF31" s="958">
        <v>0</v>
      </c>
    </row>
    <row r="32" spans="1:58" x14ac:dyDescent="0.25">
      <c r="A32" s="1161" t="s">
        <v>31</v>
      </c>
      <c r="B32" s="885" t="s">
        <v>20</v>
      </c>
      <c r="C32" s="950">
        <v>0</v>
      </c>
      <c r="D32" s="945"/>
      <c r="E32" s="946"/>
      <c r="F32" s="946"/>
      <c r="G32" s="946"/>
      <c r="H32" s="946"/>
      <c r="I32" s="937"/>
      <c r="J32" s="945"/>
      <c r="K32" s="936"/>
      <c r="L32" s="975"/>
      <c r="M32" s="957" t="s">
        <v>112</v>
      </c>
      <c r="N32" s="967"/>
      <c r="O32" s="967"/>
      <c r="P32" s="856"/>
      <c r="Q32" s="856"/>
      <c r="R32" s="856"/>
      <c r="S32" s="856"/>
      <c r="T32" s="856"/>
      <c r="U32" s="856"/>
      <c r="V32" s="960"/>
      <c r="W32" s="960"/>
      <c r="X32" s="856"/>
      <c r="Y32" s="856"/>
      <c r="Z32" s="856"/>
      <c r="AA32" s="856"/>
      <c r="AB32" s="856"/>
      <c r="AC32" s="856"/>
      <c r="AD32" s="856"/>
      <c r="AE32" s="856"/>
      <c r="AF32" s="856"/>
      <c r="AG32" s="856"/>
      <c r="AH32" s="856"/>
      <c r="AI32" s="856"/>
      <c r="AJ32" s="856"/>
      <c r="AK32" s="856"/>
      <c r="AL32" s="856"/>
      <c r="AM32" s="856"/>
      <c r="AN32" s="856"/>
      <c r="AO32" s="856"/>
      <c r="AP32" s="856"/>
      <c r="AQ32" s="856"/>
      <c r="AR32" s="856"/>
      <c r="AS32" s="856"/>
      <c r="AT32" s="856"/>
      <c r="AU32" s="856"/>
      <c r="AV32" s="856"/>
      <c r="AW32" s="856"/>
      <c r="AX32" s="856"/>
      <c r="AY32" s="856"/>
      <c r="AZ32" s="856"/>
      <c r="BA32" s="866" t="s">
        <v>113</v>
      </c>
      <c r="BB32" s="866" t="s">
        <v>113</v>
      </c>
      <c r="BC32" s="866" t="s">
        <v>113</v>
      </c>
      <c r="BD32" s="958">
        <v>0</v>
      </c>
      <c r="BE32" s="958">
        <v>0</v>
      </c>
      <c r="BF32" s="958">
        <v>0</v>
      </c>
    </row>
    <row r="33" spans="1:58" x14ac:dyDescent="0.25">
      <c r="A33" s="1168"/>
      <c r="B33" s="867" t="s">
        <v>21</v>
      </c>
      <c r="C33" s="914">
        <v>0</v>
      </c>
      <c r="D33" s="906"/>
      <c r="E33" s="907"/>
      <c r="F33" s="907"/>
      <c r="G33" s="907"/>
      <c r="H33" s="907"/>
      <c r="I33" s="903"/>
      <c r="J33" s="906"/>
      <c r="K33" s="908"/>
      <c r="L33" s="953"/>
      <c r="M33" s="957" t="s">
        <v>112</v>
      </c>
      <c r="N33" s="967"/>
      <c r="O33" s="967"/>
      <c r="P33" s="856"/>
      <c r="Q33" s="856"/>
      <c r="R33" s="856"/>
      <c r="S33" s="856"/>
      <c r="T33" s="856"/>
      <c r="U33" s="856"/>
      <c r="V33" s="960"/>
      <c r="W33" s="960"/>
      <c r="X33" s="856"/>
      <c r="Y33" s="856"/>
      <c r="Z33" s="856"/>
      <c r="AA33" s="856"/>
      <c r="AB33" s="856"/>
      <c r="AC33" s="856"/>
      <c r="AD33" s="856"/>
      <c r="AE33" s="856"/>
      <c r="AF33" s="856"/>
      <c r="AG33" s="856"/>
      <c r="AH33" s="856"/>
      <c r="AI33" s="856"/>
      <c r="AJ33" s="856"/>
      <c r="AK33" s="856"/>
      <c r="AL33" s="856"/>
      <c r="AM33" s="856"/>
      <c r="AN33" s="856"/>
      <c r="AO33" s="856"/>
      <c r="AP33" s="856"/>
      <c r="AQ33" s="856"/>
      <c r="AR33" s="856"/>
      <c r="AS33" s="856"/>
      <c r="AT33" s="856"/>
      <c r="AU33" s="856"/>
      <c r="AV33" s="856"/>
      <c r="AW33" s="856"/>
      <c r="AX33" s="856"/>
      <c r="AY33" s="856"/>
      <c r="AZ33" s="856"/>
      <c r="BA33" s="866" t="s">
        <v>113</v>
      </c>
      <c r="BB33" s="866" t="s">
        <v>113</v>
      </c>
      <c r="BC33" s="866" t="s">
        <v>113</v>
      </c>
      <c r="BD33" s="958">
        <v>0</v>
      </c>
      <c r="BE33" s="958">
        <v>0</v>
      </c>
      <c r="BF33" s="958">
        <v>0</v>
      </c>
    </row>
    <row r="34" spans="1:58" x14ac:dyDescent="0.25">
      <c r="A34" s="1168"/>
      <c r="B34" s="867" t="s">
        <v>22</v>
      </c>
      <c r="C34" s="914">
        <v>0</v>
      </c>
      <c r="D34" s="906"/>
      <c r="E34" s="907"/>
      <c r="F34" s="907"/>
      <c r="G34" s="907"/>
      <c r="H34" s="907"/>
      <c r="I34" s="903"/>
      <c r="J34" s="906"/>
      <c r="K34" s="908"/>
      <c r="L34" s="953"/>
      <c r="M34" s="957" t="s">
        <v>112</v>
      </c>
      <c r="N34" s="967"/>
      <c r="O34" s="967"/>
      <c r="P34" s="856"/>
      <c r="Q34" s="856"/>
      <c r="R34" s="856"/>
      <c r="S34" s="856"/>
      <c r="T34" s="856"/>
      <c r="U34" s="856"/>
      <c r="V34" s="960"/>
      <c r="W34" s="960"/>
      <c r="X34" s="856"/>
      <c r="Y34" s="856"/>
      <c r="Z34" s="856"/>
      <c r="AA34" s="856"/>
      <c r="AB34" s="856"/>
      <c r="AC34" s="856"/>
      <c r="AD34" s="856"/>
      <c r="AE34" s="856"/>
      <c r="AF34" s="856"/>
      <c r="AG34" s="856"/>
      <c r="AH34" s="856"/>
      <c r="AI34" s="856"/>
      <c r="AJ34" s="856"/>
      <c r="AK34" s="856"/>
      <c r="AL34" s="856"/>
      <c r="AM34" s="856"/>
      <c r="AN34" s="856"/>
      <c r="AO34" s="856"/>
      <c r="AP34" s="856"/>
      <c r="AQ34" s="856"/>
      <c r="AR34" s="856"/>
      <c r="AS34" s="856"/>
      <c r="AT34" s="856"/>
      <c r="AU34" s="856"/>
      <c r="AV34" s="856"/>
      <c r="AW34" s="856"/>
      <c r="AX34" s="856"/>
      <c r="AY34" s="856"/>
      <c r="AZ34" s="856"/>
      <c r="BA34" s="866" t="s">
        <v>113</v>
      </c>
      <c r="BB34" s="866" t="s">
        <v>113</v>
      </c>
      <c r="BC34" s="866" t="s">
        <v>113</v>
      </c>
      <c r="BD34" s="958">
        <v>0</v>
      </c>
      <c r="BE34" s="958">
        <v>0</v>
      </c>
      <c r="BF34" s="958">
        <v>0</v>
      </c>
    </row>
    <row r="35" spans="1:58" x14ac:dyDescent="0.25">
      <c r="A35" s="1168"/>
      <c r="B35" s="867" t="s">
        <v>23</v>
      </c>
      <c r="C35" s="914">
        <v>0</v>
      </c>
      <c r="D35" s="906"/>
      <c r="E35" s="907"/>
      <c r="F35" s="907"/>
      <c r="G35" s="907"/>
      <c r="H35" s="907"/>
      <c r="I35" s="903"/>
      <c r="J35" s="906"/>
      <c r="K35" s="908"/>
      <c r="L35" s="953"/>
      <c r="M35" s="957" t="s">
        <v>112</v>
      </c>
      <c r="N35" s="967"/>
      <c r="O35" s="967"/>
      <c r="P35" s="856"/>
      <c r="Q35" s="856"/>
      <c r="R35" s="856"/>
      <c r="S35" s="856"/>
      <c r="T35" s="856"/>
      <c r="U35" s="856"/>
      <c r="V35" s="960"/>
      <c r="W35" s="960"/>
      <c r="X35" s="856"/>
      <c r="Y35" s="856"/>
      <c r="Z35" s="856"/>
      <c r="AA35" s="856"/>
      <c r="AB35" s="856"/>
      <c r="AC35" s="856"/>
      <c r="AD35" s="856"/>
      <c r="AE35" s="856"/>
      <c r="AF35" s="856"/>
      <c r="AG35" s="856"/>
      <c r="AH35" s="856"/>
      <c r="AI35" s="856"/>
      <c r="AJ35" s="856"/>
      <c r="AK35" s="856"/>
      <c r="AL35" s="856"/>
      <c r="AM35" s="856"/>
      <c r="AN35" s="856"/>
      <c r="AO35" s="856"/>
      <c r="AP35" s="856"/>
      <c r="AQ35" s="856"/>
      <c r="AR35" s="856"/>
      <c r="AS35" s="856"/>
      <c r="AT35" s="856"/>
      <c r="AU35" s="856"/>
      <c r="AV35" s="856"/>
      <c r="AW35" s="856"/>
      <c r="AX35" s="856"/>
      <c r="AY35" s="856"/>
      <c r="AZ35" s="856"/>
      <c r="BA35" s="866" t="s">
        <v>113</v>
      </c>
      <c r="BB35" s="866" t="s">
        <v>113</v>
      </c>
      <c r="BC35" s="866" t="s">
        <v>113</v>
      </c>
      <c r="BD35" s="958">
        <v>0</v>
      </c>
      <c r="BE35" s="958">
        <v>0</v>
      </c>
      <c r="BF35" s="958">
        <v>0</v>
      </c>
    </row>
    <row r="36" spans="1:58" x14ac:dyDescent="0.25">
      <c r="A36" s="1168"/>
      <c r="B36" s="867" t="s">
        <v>24</v>
      </c>
      <c r="C36" s="914">
        <v>0</v>
      </c>
      <c r="D36" s="906"/>
      <c r="E36" s="907"/>
      <c r="F36" s="907"/>
      <c r="G36" s="907"/>
      <c r="H36" s="907"/>
      <c r="I36" s="903"/>
      <c r="J36" s="906"/>
      <c r="K36" s="908"/>
      <c r="L36" s="953"/>
      <c r="M36" s="957" t="s">
        <v>112</v>
      </c>
      <c r="N36" s="967"/>
      <c r="O36" s="967"/>
      <c r="P36" s="856"/>
      <c r="Q36" s="856"/>
      <c r="R36" s="856"/>
      <c r="S36" s="856"/>
      <c r="T36" s="856"/>
      <c r="U36" s="856"/>
      <c r="V36" s="960"/>
      <c r="W36" s="960"/>
      <c r="X36" s="856"/>
      <c r="Y36" s="856"/>
      <c r="Z36" s="856"/>
      <c r="AA36" s="856"/>
      <c r="AB36" s="856"/>
      <c r="AC36" s="856"/>
      <c r="AD36" s="856"/>
      <c r="AE36" s="856"/>
      <c r="AF36" s="856"/>
      <c r="AG36" s="856"/>
      <c r="AH36" s="856"/>
      <c r="AI36" s="856"/>
      <c r="AJ36" s="856"/>
      <c r="AK36" s="856"/>
      <c r="AL36" s="856"/>
      <c r="AM36" s="856"/>
      <c r="AN36" s="856"/>
      <c r="AO36" s="856"/>
      <c r="AP36" s="856"/>
      <c r="AQ36" s="856"/>
      <c r="AR36" s="856"/>
      <c r="AS36" s="856"/>
      <c r="AT36" s="856"/>
      <c r="AU36" s="856"/>
      <c r="AV36" s="856"/>
      <c r="AW36" s="856"/>
      <c r="AX36" s="856"/>
      <c r="AY36" s="856"/>
      <c r="AZ36" s="856"/>
      <c r="BA36" s="866" t="s">
        <v>113</v>
      </c>
      <c r="BB36" s="866" t="s">
        <v>113</v>
      </c>
      <c r="BC36" s="866" t="s">
        <v>113</v>
      </c>
      <c r="BD36" s="958">
        <v>0</v>
      </c>
      <c r="BE36" s="958">
        <v>0</v>
      </c>
      <c r="BF36" s="958">
        <v>0</v>
      </c>
    </row>
    <row r="37" spans="1:58" x14ac:dyDescent="0.25">
      <c r="A37" s="1168"/>
      <c r="B37" s="867" t="s">
        <v>25</v>
      </c>
      <c r="C37" s="914">
        <v>0</v>
      </c>
      <c r="D37" s="906"/>
      <c r="E37" s="907"/>
      <c r="F37" s="907"/>
      <c r="G37" s="907"/>
      <c r="H37" s="907"/>
      <c r="I37" s="903"/>
      <c r="J37" s="906"/>
      <c r="K37" s="908"/>
      <c r="L37" s="953"/>
      <c r="M37" s="957" t="s">
        <v>112</v>
      </c>
      <c r="N37" s="967"/>
      <c r="O37" s="967"/>
      <c r="P37" s="856"/>
      <c r="Q37" s="856"/>
      <c r="R37" s="856"/>
      <c r="S37" s="856"/>
      <c r="T37" s="856"/>
      <c r="U37" s="856"/>
      <c r="V37" s="960"/>
      <c r="W37" s="960"/>
      <c r="X37" s="856"/>
      <c r="Y37" s="856"/>
      <c r="Z37" s="856"/>
      <c r="AA37" s="856"/>
      <c r="AB37" s="856"/>
      <c r="AC37" s="856"/>
      <c r="AD37" s="856"/>
      <c r="AE37" s="856"/>
      <c r="AF37" s="856"/>
      <c r="AG37" s="856"/>
      <c r="AH37" s="856"/>
      <c r="AI37" s="856"/>
      <c r="AJ37" s="856"/>
      <c r="AK37" s="856"/>
      <c r="AL37" s="856"/>
      <c r="AM37" s="856"/>
      <c r="AN37" s="856"/>
      <c r="AO37" s="856"/>
      <c r="AP37" s="856"/>
      <c r="AQ37" s="856"/>
      <c r="AR37" s="856"/>
      <c r="AS37" s="856"/>
      <c r="AT37" s="856"/>
      <c r="AU37" s="856"/>
      <c r="AV37" s="856"/>
      <c r="AW37" s="856"/>
      <c r="AX37" s="856"/>
      <c r="AY37" s="856"/>
      <c r="AZ37" s="856"/>
      <c r="BA37" s="866" t="s">
        <v>113</v>
      </c>
      <c r="BB37" s="866" t="s">
        <v>113</v>
      </c>
      <c r="BC37" s="866" t="s">
        <v>113</v>
      </c>
      <c r="BD37" s="958">
        <v>0</v>
      </c>
      <c r="BE37" s="958">
        <v>0</v>
      </c>
      <c r="BF37" s="958">
        <v>0</v>
      </c>
    </row>
    <row r="38" spans="1:58" x14ac:dyDescent="0.25">
      <c r="A38" s="1168"/>
      <c r="B38" s="867" t="s">
        <v>26</v>
      </c>
      <c r="C38" s="914">
        <v>0</v>
      </c>
      <c r="D38" s="906"/>
      <c r="E38" s="907"/>
      <c r="F38" s="907"/>
      <c r="G38" s="907"/>
      <c r="H38" s="907"/>
      <c r="I38" s="903"/>
      <c r="J38" s="906"/>
      <c r="K38" s="908"/>
      <c r="L38" s="953"/>
      <c r="M38" s="957" t="s">
        <v>112</v>
      </c>
      <c r="N38" s="967"/>
      <c r="O38" s="967"/>
      <c r="P38" s="856"/>
      <c r="Q38" s="856"/>
      <c r="R38" s="856"/>
      <c r="S38" s="856"/>
      <c r="T38" s="856"/>
      <c r="U38" s="856"/>
      <c r="V38" s="960"/>
      <c r="W38" s="960"/>
      <c r="X38" s="856"/>
      <c r="Y38" s="856"/>
      <c r="Z38" s="856"/>
      <c r="AA38" s="856"/>
      <c r="AB38" s="856"/>
      <c r="AC38" s="856"/>
      <c r="AD38" s="856"/>
      <c r="AE38" s="856"/>
      <c r="AF38" s="856"/>
      <c r="AG38" s="856"/>
      <c r="AH38" s="856"/>
      <c r="AI38" s="856"/>
      <c r="AJ38" s="856"/>
      <c r="AK38" s="856"/>
      <c r="AL38" s="856"/>
      <c r="AM38" s="856"/>
      <c r="AN38" s="856"/>
      <c r="AO38" s="856"/>
      <c r="AP38" s="856"/>
      <c r="AQ38" s="856"/>
      <c r="AR38" s="856"/>
      <c r="AS38" s="856"/>
      <c r="AT38" s="856"/>
      <c r="AU38" s="856"/>
      <c r="AV38" s="856"/>
      <c r="AW38" s="856"/>
      <c r="AX38" s="856"/>
      <c r="AY38" s="856"/>
      <c r="AZ38" s="856"/>
      <c r="BA38" s="866" t="s">
        <v>113</v>
      </c>
      <c r="BB38" s="866" t="s">
        <v>113</v>
      </c>
      <c r="BC38" s="866" t="s">
        <v>113</v>
      </c>
      <c r="BD38" s="958">
        <v>0</v>
      </c>
      <c r="BE38" s="958">
        <v>0</v>
      </c>
      <c r="BF38" s="958">
        <v>0</v>
      </c>
    </row>
    <row r="39" spans="1:58" ht="33" x14ac:dyDescent="0.25">
      <c r="A39" s="1168"/>
      <c r="B39" s="873" t="s">
        <v>27</v>
      </c>
      <c r="C39" s="914">
        <v>0</v>
      </c>
      <c r="D39" s="923"/>
      <c r="E39" s="924"/>
      <c r="F39" s="924"/>
      <c r="G39" s="924"/>
      <c r="H39" s="924"/>
      <c r="I39" s="904"/>
      <c r="J39" s="923"/>
      <c r="K39" s="925"/>
      <c r="L39" s="932"/>
      <c r="M39" s="957" t="s">
        <v>112</v>
      </c>
      <c r="N39" s="967"/>
      <c r="O39" s="967"/>
      <c r="P39" s="856"/>
      <c r="Q39" s="856"/>
      <c r="R39" s="856"/>
      <c r="S39" s="856"/>
      <c r="T39" s="856"/>
      <c r="U39" s="856"/>
      <c r="V39" s="960"/>
      <c r="W39" s="960"/>
      <c r="X39" s="856"/>
      <c r="Y39" s="856"/>
      <c r="Z39" s="856"/>
      <c r="AA39" s="856"/>
      <c r="AB39" s="856"/>
      <c r="AC39" s="856"/>
      <c r="AD39" s="856"/>
      <c r="AE39" s="856"/>
      <c r="AF39" s="856"/>
      <c r="AG39" s="856"/>
      <c r="AH39" s="856"/>
      <c r="AI39" s="856"/>
      <c r="AJ39" s="856"/>
      <c r="AK39" s="856"/>
      <c r="AL39" s="856"/>
      <c r="AM39" s="856"/>
      <c r="AN39" s="856"/>
      <c r="AO39" s="856"/>
      <c r="AP39" s="856"/>
      <c r="AQ39" s="856"/>
      <c r="AR39" s="856"/>
      <c r="AS39" s="856"/>
      <c r="AT39" s="856"/>
      <c r="AU39" s="856"/>
      <c r="AV39" s="856"/>
      <c r="AW39" s="856"/>
      <c r="AX39" s="856"/>
      <c r="AY39" s="856"/>
      <c r="AZ39" s="856"/>
      <c r="BA39" s="866" t="s">
        <v>113</v>
      </c>
      <c r="BB39" s="866" t="s">
        <v>113</v>
      </c>
      <c r="BC39" s="866" t="s">
        <v>113</v>
      </c>
      <c r="BD39" s="958">
        <v>0</v>
      </c>
      <c r="BE39" s="958">
        <v>0</v>
      </c>
      <c r="BF39" s="958">
        <v>0</v>
      </c>
    </row>
    <row r="40" spans="1:58" x14ac:dyDescent="0.25">
      <c r="A40" s="1168"/>
      <c r="B40" s="867" t="s">
        <v>28</v>
      </c>
      <c r="C40" s="914">
        <v>0</v>
      </c>
      <c r="D40" s="906"/>
      <c r="E40" s="907"/>
      <c r="F40" s="907"/>
      <c r="G40" s="907"/>
      <c r="H40" s="907"/>
      <c r="I40" s="903"/>
      <c r="J40" s="906"/>
      <c r="K40" s="925"/>
      <c r="L40" s="932"/>
      <c r="M40" s="957" t="s">
        <v>112</v>
      </c>
      <c r="N40" s="967"/>
      <c r="O40" s="967"/>
      <c r="P40" s="856"/>
      <c r="Q40" s="856"/>
      <c r="R40" s="856"/>
      <c r="S40" s="856"/>
      <c r="T40" s="856"/>
      <c r="U40" s="856"/>
      <c r="V40" s="960"/>
      <c r="W40" s="960"/>
      <c r="X40" s="856"/>
      <c r="Y40" s="856"/>
      <c r="Z40" s="856"/>
      <c r="AA40" s="856"/>
      <c r="AB40" s="856"/>
      <c r="AC40" s="856"/>
      <c r="AD40" s="856"/>
      <c r="AE40" s="856"/>
      <c r="AF40" s="856"/>
      <c r="AG40" s="856"/>
      <c r="AH40" s="856"/>
      <c r="AI40" s="856"/>
      <c r="AJ40" s="856"/>
      <c r="AK40" s="856"/>
      <c r="AL40" s="856"/>
      <c r="AM40" s="856"/>
      <c r="AN40" s="856"/>
      <c r="AO40" s="856"/>
      <c r="AP40" s="856"/>
      <c r="AQ40" s="856"/>
      <c r="AR40" s="856"/>
      <c r="AS40" s="856"/>
      <c r="AT40" s="856"/>
      <c r="AU40" s="856"/>
      <c r="AV40" s="856"/>
      <c r="AW40" s="856"/>
      <c r="AX40" s="856"/>
      <c r="AY40" s="856"/>
      <c r="AZ40" s="856"/>
      <c r="BA40" s="866" t="s">
        <v>113</v>
      </c>
      <c r="BB40" s="866" t="s">
        <v>113</v>
      </c>
      <c r="BC40" s="866" t="s">
        <v>113</v>
      </c>
      <c r="BD40" s="958">
        <v>0</v>
      </c>
      <c r="BE40" s="958">
        <v>0</v>
      </c>
      <c r="BF40" s="958">
        <v>0</v>
      </c>
    </row>
    <row r="41" spans="1:58" x14ac:dyDescent="0.25">
      <c r="A41" s="1162"/>
      <c r="B41" s="881" t="s">
        <v>29</v>
      </c>
      <c r="C41" s="915">
        <v>0</v>
      </c>
      <c r="D41" s="943"/>
      <c r="E41" s="944"/>
      <c r="F41" s="944"/>
      <c r="G41" s="944"/>
      <c r="H41" s="944"/>
      <c r="I41" s="933"/>
      <c r="J41" s="943"/>
      <c r="K41" s="911"/>
      <c r="L41" s="954"/>
      <c r="M41" s="957" t="s">
        <v>112</v>
      </c>
      <c r="N41" s="967"/>
      <c r="O41" s="967"/>
      <c r="P41" s="856"/>
      <c r="Q41" s="856"/>
      <c r="R41" s="856"/>
      <c r="S41" s="856"/>
      <c r="T41" s="856"/>
      <c r="U41" s="856"/>
      <c r="V41" s="960"/>
      <c r="W41" s="960"/>
      <c r="X41" s="856"/>
      <c r="Y41" s="856"/>
      <c r="Z41" s="856"/>
      <c r="AA41" s="856"/>
      <c r="AB41" s="856"/>
      <c r="AC41" s="856"/>
      <c r="AD41" s="856"/>
      <c r="AE41" s="856"/>
      <c r="AF41" s="856"/>
      <c r="AG41" s="856"/>
      <c r="AH41" s="856"/>
      <c r="AI41" s="856"/>
      <c r="AJ41" s="856"/>
      <c r="AK41" s="856"/>
      <c r="AL41" s="856"/>
      <c r="AM41" s="856"/>
      <c r="AN41" s="856"/>
      <c r="AO41" s="856"/>
      <c r="AP41" s="856"/>
      <c r="AQ41" s="856"/>
      <c r="AR41" s="856"/>
      <c r="AS41" s="856"/>
      <c r="AT41" s="856"/>
      <c r="AU41" s="856"/>
      <c r="AV41" s="856"/>
      <c r="AW41" s="856"/>
      <c r="AX41" s="856"/>
      <c r="AY41" s="856"/>
      <c r="AZ41" s="856"/>
      <c r="BA41" s="866" t="s">
        <v>113</v>
      </c>
      <c r="BB41" s="866" t="s">
        <v>113</v>
      </c>
      <c r="BC41" s="866" t="s">
        <v>113</v>
      </c>
      <c r="BD41" s="958">
        <v>0</v>
      </c>
      <c r="BE41" s="958">
        <v>0</v>
      </c>
      <c r="BF41" s="958">
        <v>0</v>
      </c>
    </row>
    <row r="42" spans="1:58" x14ac:dyDescent="0.25">
      <c r="A42" s="1161" t="s">
        <v>32</v>
      </c>
      <c r="B42" s="885" t="s">
        <v>20</v>
      </c>
      <c r="C42" s="913">
        <v>0</v>
      </c>
      <c r="D42" s="945"/>
      <c r="E42" s="946"/>
      <c r="F42" s="946"/>
      <c r="G42" s="946"/>
      <c r="H42" s="946"/>
      <c r="I42" s="937"/>
      <c r="J42" s="945"/>
      <c r="K42" s="936"/>
      <c r="L42" s="974"/>
      <c r="M42" s="957" t="s">
        <v>112</v>
      </c>
      <c r="N42" s="967"/>
      <c r="O42" s="967"/>
      <c r="P42" s="856"/>
      <c r="Q42" s="856"/>
      <c r="R42" s="856"/>
      <c r="S42" s="856"/>
      <c r="T42" s="856"/>
      <c r="U42" s="856"/>
      <c r="V42" s="960"/>
      <c r="W42" s="960"/>
      <c r="X42" s="856"/>
      <c r="Y42" s="856"/>
      <c r="Z42" s="856"/>
      <c r="AA42" s="856"/>
      <c r="AB42" s="856"/>
      <c r="AC42" s="856"/>
      <c r="AD42" s="856"/>
      <c r="AE42" s="856"/>
      <c r="AF42" s="856"/>
      <c r="AG42" s="856"/>
      <c r="AH42" s="856"/>
      <c r="AI42" s="856"/>
      <c r="AJ42" s="856"/>
      <c r="AK42" s="856"/>
      <c r="AL42" s="856"/>
      <c r="AM42" s="856"/>
      <c r="AN42" s="856"/>
      <c r="AO42" s="856"/>
      <c r="AP42" s="856"/>
      <c r="AQ42" s="856"/>
      <c r="AR42" s="856"/>
      <c r="AS42" s="856"/>
      <c r="AT42" s="856"/>
      <c r="AU42" s="856"/>
      <c r="AV42" s="856"/>
      <c r="AW42" s="856"/>
      <c r="AX42" s="856"/>
      <c r="AY42" s="856"/>
      <c r="AZ42" s="856"/>
      <c r="BA42" s="866" t="s">
        <v>113</v>
      </c>
      <c r="BB42" s="866" t="s">
        <v>113</v>
      </c>
      <c r="BC42" s="866" t="s">
        <v>113</v>
      </c>
      <c r="BD42" s="958">
        <v>0</v>
      </c>
      <c r="BE42" s="958">
        <v>0</v>
      </c>
      <c r="BF42" s="958">
        <v>0</v>
      </c>
    </row>
    <row r="43" spans="1:58" x14ac:dyDescent="0.25">
      <c r="A43" s="1168"/>
      <c r="B43" s="867" t="s">
        <v>21</v>
      </c>
      <c r="C43" s="914">
        <v>0</v>
      </c>
      <c r="D43" s="906"/>
      <c r="E43" s="907"/>
      <c r="F43" s="907"/>
      <c r="G43" s="907"/>
      <c r="H43" s="907"/>
      <c r="I43" s="903"/>
      <c r="J43" s="906"/>
      <c r="K43" s="908"/>
      <c r="L43" s="953"/>
      <c r="M43" s="957" t="s">
        <v>112</v>
      </c>
      <c r="N43" s="967"/>
      <c r="O43" s="967"/>
      <c r="P43" s="856"/>
      <c r="Q43" s="856"/>
      <c r="R43" s="856"/>
      <c r="S43" s="856"/>
      <c r="T43" s="856"/>
      <c r="U43" s="856"/>
      <c r="V43" s="960"/>
      <c r="W43" s="960"/>
      <c r="X43" s="856"/>
      <c r="Y43" s="856"/>
      <c r="Z43" s="856"/>
      <c r="AA43" s="856"/>
      <c r="AB43" s="856"/>
      <c r="AC43" s="856"/>
      <c r="AD43" s="856"/>
      <c r="AE43" s="856"/>
      <c r="AF43" s="856"/>
      <c r="AG43" s="856"/>
      <c r="AH43" s="856"/>
      <c r="AI43" s="856"/>
      <c r="AJ43" s="856"/>
      <c r="AK43" s="856"/>
      <c r="AL43" s="856"/>
      <c r="AM43" s="856"/>
      <c r="AN43" s="856"/>
      <c r="AO43" s="856"/>
      <c r="AP43" s="856"/>
      <c r="AQ43" s="856"/>
      <c r="AR43" s="856"/>
      <c r="AS43" s="856"/>
      <c r="AT43" s="856"/>
      <c r="AU43" s="856"/>
      <c r="AV43" s="856"/>
      <c r="AW43" s="856"/>
      <c r="AX43" s="856"/>
      <c r="AY43" s="856"/>
      <c r="AZ43" s="856"/>
      <c r="BA43" s="866" t="s">
        <v>113</v>
      </c>
      <c r="BB43" s="866" t="s">
        <v>113</v>
      </c>
      <c r="BC43" s="866" t="s">
        <v>113</v>
      </c>
      <c r="BD43" s="958">
        <v>0</v>
      </c>
      <c r="BE43" s="958">
        <v>0</v>
      </c>
      <c r="BF43" s="958">
        <v>0</v>
      </c>
    </row>
    <row r="44" spans="1:58" x14ac:dyDescent="0.25">
      <c r="A44" s="1168"/>
      <c r="B44" s="867" t="s">
        <v>22</v>
      </c>
      <c r="C44" s="914">
        <v>0</v>
      </c>
      <c r="D44" s="906"/>
      <c r="E44" s="907"/>
      <c r="F44" s="907"/>
      <c r="G44" s="907"/>
      <c r="H44" s="907"/>
      <c r="I44" s="903"/>
      <c r="J44" s="906"/>
      <c r="K44" s="908"/>
      <c r="L44" s="953"/>
      <c r="M44" s="957" t="s">
        <v>112</v>
      </c>
      <c r="N44" s="967"/>
      <c r="O44" s="967"/>
      <c r="P44" s="856"/>
      <c r="Q44" s="856"/>
      <c r="R44" s="856"/>
      <c r="S44" s="856"/>
      <c r="T44" s="856"/>
      <c r="U44" s="856"/>
      <c r="V44" s="960"/>
      <c r="W44" s="960"/>
      <c r="X44" s="856"/>
      <c r="Y44" s="856"/>
      <c r="Z44" s="856"/>
      <c r="AA44" s="856"/>
      <c r="AB44" s="856"/>
      <c r="AC44" s="856"/>
      <c r="AD44" s="856"/>
      <c r="AE44" s="856"/>
      <c r="AF44" s="856"/>
      <c r="AG44" s="856"/>
      <c r="AH44" s="856"/>
      <c r="AI44" s="856"/>
      <c r="AJ44" s="856"/>
      <c r="AK44" s="856"/>
      <c r="AL44" s="856"/>
      <c r="AM44" s="856"/>
      <c r="AN44" s="856"/>
      <c r="AO44" s="856"/>
      <c r="AP44" s="856"/>
      <c r="AQ44" s="856"/>
      <c r="AR44" s="856"/>
      <c r="AS44" s="856"/>
      <c r="AT44" s="856"/>
      <c r="AU44" s="856"/>
      <c r="AV44" s="856"/>
      <c r="AW44" s="856"/>
      <c r="AX44" s="856"/>
      <c r="AY44" s="856"/>
      <c r="AZ44" s="856"/>
      <c r="BA44" s="866" t="s">
        <v>113</v>
      </c>
      <c r="BB44" s="866" t="s">
        <v>113</v>
      </c>
      <c r="BC44" s="866" t="s">
        <v>113</v>
      </c>
      <c r="BD44" s="958">
        <v>0</v>
      </c>
      <c r="BE44" s="958">
        <v>0</v>
      </c>
      <c r="BF44" s="958">
        <v>0</v>
      </c>
    </row>
    <row r="45" spans="1:58" x14ac:dyDescent="0.25">
      <c r="A45" s="1168"/>
      <c r="B45" s="867" t="s">
        <v>24</v>
      </c>
      <c r="C45" s="914">
        <v>0</v>
      </c>
      <c r="D45" s="906"/>
      <c r="E45" s="907"/>
      <c r="F45" s="907"/>
      <c r="G45" s="907"/>
      <c r="H45" s="907"/>
      <c r="I45" s="903"/>
      <c r="J45" s="906"/>
      <c r="K45" s="908"/>
      <c r="L45" s="953"/>
      <c r="M45" s="957" t="s">
        <v>112</v>
      </c>
      <c r="N45" s="967"/>
      <c r="O45" s="967"/>
      <c r="P45" s="856"/>
      <c r="Q45" s="856"/>
      <c r="R45" s="856"/>
      <c r="S45" s="856"/>
      <c r="T45" s="856"/>
      <c r="U45" s="856"/>
      <c r="V45" s="960"/>
      <c r="W45" s="960"/>
      <c r="X45" s="856"/>
      <c r="Y45" s="856"/>
      <c r="Z45" s="856"/>
      <c r="AA45" s="856"/>
      <c r="AB45" s="856"/>
      <c r="AC45" s="856"/>
      <c r="AD45" s="856"/>
      <c r="AE45" s="856"/>
      <c r="AF45" s="856"/>
      <c r="AG45" s="856"/>
      <c r="AH45" s="856"/>
      <c r="AI45" s="856"/>
      <c r="AJ45" s="856"/>
      <c r="AK45" s="856"/>
      <c r="AL45" s="856"/>
      <c r="AM45" s="856"/>
      <c r="AN45" s="856"/>
      <c r="AO45" s="856"/>
      <c r="AP45" s="856"/>
      <c r="AQ45" s="856"/>
      <c r="AR45" s="856"/>
      <c r="AS45" s="856"/>
      <c r="AT45" s="856"/>
      <c r="AU45" s="856"/>
      <c r="AV45" s="856"/>
      <c r="AW45" s="856"/>
      <c r="AX45" s="856"/>
      <c r="AY45" s="856"/>
      <c r="AZ45" s="856"/>
      <c r="BA45" s="866" t="s">
        <v>113</v>
      </c>
      <c r="BB45" s="866" t="s">
        <v>113</v>
      </c>
      <c r="BC45" s="866" t="s">
        <v>113</v>
      </c>
      <c r="BD45" s="958">
        <v>0</v>
      </c>
      <c r="BE45" s="958">
        <v>0</v>
      </c>
      <c r="BF45" s="958">
        <v>0</v>
      </c>
    </row>
    <row r="46" spans="1:58" x14ac:dyDescent="0.25">
      <c r="A46" s="1168"/>
      <c r="B46" s="867" t="s">
        <v>25</v>
      </c>
      <c r="C46" s="914">
        <v>0</v>
      </c>
      <c r="D46" s="906"/>
      <c r="E46" s="907"/>
      <c r="F46" s="907"/>
      <c r="G46" s="907"/>
      <c r="H46" s="907"/>
      <c r="I46" s="903"/>
      <c r="J46" s="906"/>
      <c r="K46" s="908"/>
      <c r="L46" s="953"/>
      <c r="M46" s="957" t="s">
        <v>112</v>
      </c>
      <c r="N46" s="967"/>
      <c r="O46" s="967"/>
      <c r="P46" s="856"/>
      <c r="Q46" s="856"/>
      <c r="R46" s="856"/>
      <c r="S46" s="856"/>
      <c r="T46" s="856"/>
      <c r="U46" s="856"/>
      <c r="V46" s="960"/>
      <c r="W46" s="960"/>
      <c r="X46" s="856"/>
      <c r="Y46" s="856"/>
      <c r="Z46" s="856"/>
      <c r="AA46" s="856"/>
      <c r="AB46" s="856"/>
      <c r="AC46" s="856"/>
      <c r="AD46" s="856"/>
      <c r="AE46" s="856"/>
      <c r="AF46" s="856"/>
      <c r="AG46" s="856"/>
      <c r="AH46" s="856"/>
      <c r="AI46" s="856"/>
      <c r="AJ46" s="856"/>
      <c r="AK46" s="856"/>
      <c r="AL46" s="856"/>
      <c r="AM46" s="856"/>
      <c r="AN46" s="856"/>
      <c r="AO46" s="856"/>
      <c r="AP46" s="856"/>
      <c r="AQ46" s="856"/>
      <c r="AR46" s="856"/>
      <c r="AS46" s="856"/>
      <c r="AT46" s="856"/>
      <c r="AU46" s="856"/>
      <c r="AV46" s="856"/>
      <c r="AW46" s="856"/>
      <c r="AX46" s="856"/>
      <c r="AY46" s="856"/>
      <c r="AZ46" s="856"/>
      <c r="BA46" s="866" t="s">
        <v>113</v>
      </c>
      <c r="BB46" s="866" t="s">
        <v>113</v>
      </c>
      <c r="BC46" s="866" t="s">
        <v>113</v>
      </c>
      <c r="BD46" s="958">
        <v>0</v>
      </c>
      <c r="BE46" s="958">
        <v>0</v>
      </c>
      <c r="BF46" s="958">
        <v>0</v>
      </c>
    </row>
    <row r="47" spans="1:58" x14ac:dyDescent="0.25">
      <c r="A47" s="1168"/>
      <c r="B47" s="874" t="s">
        <v>28</v>
      </c>
      <c r="C47" s="922">
        <v>0</v>
      </c>
      <c r="D47" s="923"/>
      <c r="E47" s="924"/>
      <c r="F47" s="924"/>
      <c r="G47" s="924"/>
      <c r="H47" s="924"/>
      <c r="I47" s="904"/>
      <c r="J47" s="923"/>
      <c r="K47" s="925"/>
      <c r="L47" s="932"/>
      <c r="M47" s="957" t="s">
        <v>112</v>
      </c>
      <c r="N47" s="967"/>
      <c r="O47" s="967"/>
      <c r="P47" s="856"/>
      <c r="Q47" s="856"/>
      <c r="R47" s="856"/>
      <c r="S47" s="856"/>
      <c r="T47" s="856"/>
      <c r="U47" s="856"/>
      <c r="V47" s="960"/>
      <c r="W47" s="960"/>
      <c r="X47" s="856"/>
      <c r="Y47" s="856"/>
      <c r="Z47" s="856"/>
      <c r="AA47" s="856"/>
      <c r="AB47" s="856"/>
      <c r="AC47" s="856"/>
      <c r="AD47" s="856"/>
      <c r="AE47" s="856"/>
      <c r="AF47" s="856"/>
      <c r="AG47" s="856"/>
      <c r="AH47" s="856"/>
      <c r="AI47" s="856"/>
      <c r="AJ47" s="856"/>
      <c r="AK47" s="856"/>
      <c r="AL47" s="856"/>
      <c r="AM47" s="856"/>
      <c r="AN47" s="856"/>
      <c r="AO47" s="856"/>
      <c r="AP47" s="856"/>
      <c r="AQ47" s="856"/>
      <c r="AR47" s="856"/>
      <c r="AS47" s="856"/>
      <c r="AT47" s="856"/>
      <c r="AU47" s="856"/>
      <c r="AV47" s="856"/>
      <c r="AW47" s="856"/>
      <c r="AX47" s="856"/>
      <c r="AY47" s="856"/>
      <c r="AZ47" s="856"/>
      <c r="BA47" s="866" t="s">
        <v>113</v>
      </c>
      <c r="BB47" s="866" t="s">
        <v>113</v>
      </c>
      <c r="BC47" s="866" t="s">
        <v>113</v>
      </c>
      <c r="BD47" s="958">
        <v>0</v>
      </c>
      <c r="BE47" s="958">
        <v>0</v>
      </c>
      <c r="BF47" s="958">
        <v>0</v>
      </c>
    </row>
    <row r="48" spans="1:58" x14ac:dyDescent="0.25">
      <c r="A48" s="1161" t="s">
        <v>33</v>
      </c>
      <c r="B48" s="885" t="s">
        <v>20</v>
      </c>
      <c r="C48" s="913">
        <v>0</v>
      </c>
      <c r="D48" s="947"/>
      <c r="E48" s="942"/>
      <c r="F48" s="942"/>
      <c r="G48" s="942"/>
      <c r="H48" s="942"/>
      <c r="I48" s="948"/>
      <c r="J48" s="941"/>
      <c r="K48" s="934"/>
      <c r="L48" s="974"/>
      <c r="M48" s="957" t="s">
        <v>112</v>
      </c>
      <c r="N48" s="967"/>
      <c r="O48" s="967"/>
      <c r="P48" s="856"/>
      <c r="Q48" s="856"/>
      <c r="R48" s="856"/>
      <c r="S48" s="856"/>
      <c r="T48" s="856"/>
      <c r="U48" s="856"/>
      <c r="V48" s="960"/>
      <c r="W48" s="960"/>
      <c r="X48" s="856"/>
      <c r="Y48" s="856"/>
      <c r="Z48" s="856"/>
      <c r="AA48" s="856"/>
      <c r="AB48" s="856"/>
      <c r="AC48" s="856"/>
      <c r="AD48" s="856"/>
      <c r="AE48" s="856"/>
      <c r="AF48" s="856"/>
      <c r="AG48" s="856"/>
      <c r="AH48" s="856"/>
      <c r="AI48" s="856"/>
      <c r="AJ48" s="856"/>
      <c r="AK48" s="856"/>
      <c r="AL48" s="856"/>
      <c r="AM48" s="856"/>
      <c r="AN48" s="856"/>
      <c r="AO48" s="856"/>
      <c r="AP48" s="856"/>
      <c r="AQ48" s="856"/>
      <c r="AR48" s="856"/>
      <c r="AS48" s="856"/>
      <c r="AT48" s="856"/>
      <c r="AU48" s="856"/>
      <c r="AV48" s="856"/>
      <c r="AW48" s="856"/>
      <c r="AX48" s="856"/>
      <c r="AY48" s="856"/>
      <c r="AZ48" s="856"/>
      <c r="BA48" s="866" t="s">
        <v>113</v>
      </c>
      <c r="BB48" s="866" t="s">
        <v>113</v>
      </c>
      <c r="BC48" s="866" t="s">
        <v>113</v>
      </c>
      <c r="BD48" s="958">
        <v>0</v>
      </c>
      <c r="BE48" s="958">
        <v>0</v>
      </c>
      <c r="BF48" s="958">
        <v>0</v>
      </c>
    </row>
    <row r="49" spans="1:58" x14ac:dyDescent="0.25">
      <c r="A49" s="1168"/>
      <c r="B49" s="867" t="s">
        <v>22</v>
      </c>
      <c r="C49" s="914">
        <v>0</v>
      </c>
      <c r="D49" s="920"/>
      <c r="E49" s="907"/>
      <c r="F49" s="907"/>
      <c r="G49" s="907"/>
      <c r="H49" s="907"/>
      <c r="I49" s="917"/>
      <c r="J49" s="906"/>
      <c r="K49" s="908"/>
      <c r="L49" s="953"/>
      <c r="M49" s="957" t="s">
        <v>112</v>
      </c>
      <c r="N49" s="967"/>
      <c r="O49" s="967"/>
      <c r="P49" s="856"/>
      <c r="Q49" s="856"/>
      <c r="R49" s="856"/>
      <c r="S49" s="856"/>
      <c r="T49" s="856"/>
      <c r="U49" s="856"/>
      <c r="V49" s="960"/>
      <c r="W49" s="960"/>
      <c r="X49" s="856"/>
      <c r="Y49" s="856"/>
      <c r="Z49" s="856"/>
      <c r="AA49" s="856"/>
      <c r="AB49" s="856"/>
      <c r="AC49" s="856"/>
      <c r="AD49" s="856"/>
      <c r="AE49" s="856"/>
      <c r="AF49" s="856"/>
      <c r="AG49" s="856"/>
      <c r="AH49" s="856"/>
      <c r="AI49" s="856"/>
      <c r="AJ49" s="856"/>
      <c r="AK49" s="856"/>
      <c r="AL49" s="856"/>
      <c r="AM49" s="856"/>
      <c r="AN49" s="856"/>
      <c r="AO49" s="856"/>
      <c r="AP49" s="856"/>
      <c r="AQ49" s="856"/>
      <c r="AR49" s="856"/>
      <c r="AS49" s="856"/>
      <c r="AT49" s="856"/>
      <c r="AU49" s="856"/>
      <c r="AV49" s="856"/>
      <c r="AW49" s="856"/>
      <c r="AX49" s="856"/>
      <c r="AY49" s="856"/>
      <c r="AZ49" s="856"/>
      <c r="BA49" s="866" t="s">
        <v>113</v>
      </c>
      <c r="BB49" s="866" t="s">
        <v>113</v>
      </c>
      <c r="BC49" s="866" t="s">
        <v>113</v>
      </c>
      <c r="BD49" s="958">
        <v>0</v>
      </c>
      <c r="BE49" s="958">
        <v>0</v>
      </c>
      <c r="BF49" s="958">
        <v>0</v>
      </c>
    </row>
    <row r="50" spans="1:58" x14ac:dyDescent="0.25">
      <c r="A50" s="1162"/>
      <c r="B50" s="881" t="s">
        <v>28</v>
      </c>
      <c r="C50" s="915">
        <v>0</v>
      </c>
      <c r="D50" s="928"/>
      <c r="E50" s="910"/>
      <c r="F50" s="910"/>
      <c r="G50" s="910"/>
      <c r="H50" s="910"/>
      <c r="I50" s="929"/>
      <c r="J50" s="909"/>
      <c r="K50" s="911"/>
      <c r="L50" s="954"/>
      <c r="M50" s="957" t="s">
        <v>112</v>
      </c>
      <c r="N50" s="967"/>
      <c r="O50" s="967"/>
      <c r="P50" s="856"/>
      <c r="Q50" s="856"/>
      <c r="R50" s="856"/>
      <c r="S50" s="856"/>
      <c r="T50" s="856"/>
      <c r="U50" s="856"/>
      <c r="V50" s="960"/>
      <c r="W50" s="960"/>
      <c r="X50" s="856"/>
      <c r="Y50" s="856"/>
      <c r="Z50" s="856"/>
      <c r="AA50" s="856"/>
      <c r="AB50" s="856"/>
      <c r="AC50" s="856"/>
      <c r="AD50" s="856"/>
      <c r="AE50" s="856"/>
      <c r="AF50" s="856"/>
      <c r="AG50" s="856"/>
      <c r="AH50" s="856"/>
      <c r="AI50" s="856"/>
      <c r="AJ50" s="856"/>
      <c r="AK50" s="856"/>
      <c r="AL50" s="856"/>
      <c r="AM50" s="856"/>
      <c r="AN50" s="856"/>
      <c r="AO50" s="856"/>
      <c r="AP50" s="856"/>
      <c r="AQ50" s="856"/>
      <c r="AR50" s="856"/>
      <c r="AS50" s="856"/>
      <c r="AT50" s="856"/>
      <c r="AU50" s="856"/>
      <c r="AV50" s="856"/>
      <c r="AW50" s="856"/>
      <c r="AX50" s="856"/>
      <c r="AY50" s="856"/>
      <c r="AZ50" s="856"/>
      <c r="BA50" s="866" t="s">
        <v>113</v>
      </c>
      <c r="BB50" s="866" t="s">
        <v>113</v>
      </c>
      <c r="BC50" s="866" t="s">
        <v>113</v>
      </c>
      <c r="BD50" s="958">
        <v>0</v>
      </c>
      <c r="BE50" s="958">
        <v>0</v>
      </c>
      <c r="BF50" s="958">
        <v>0</v>
      </c>
    </row>
    <row r="51" spans="1:58" x14ac:dyDescent="0.25">
      <c r="A51" s="1161" t="s">
        <v>34</v>
      </c>
      <c r="B51" s="885" t="s">
        <v>20</v>
      </c>
      <c r="C51" s="913">
        <v>0</v>
      </c>
      <c r="D51" s="941"/>
      <c r="E51" s="942"/>
      <c r="F51" s="942"/>
      <c r="G51" s="942"/>
      <c r="H51" s="942"/>
      <c r="I51" s="935"/>
      <c r="J51" s="941"/>
      <c r="K51" s="934"/>
      <c r="L51" s="974"/>
      <c r="M51" s="957" t="s">
        <v>112</v>
      </c>
      <c r="N51" s="967"/>
      <c r="O51" s="967"/>
      <c r="P51" s="856"/>
      <c r="Q51" s="856"/>
      <c r="R51" s="856"/>
      <c r="S51" s="856"/>
      <c r="T51" s="856"/>
      <c r="U51" s="856"/>
      <c r="V51" s="960"/>
      <c r="W51" s="960"/>
      <c r="X51" s="856"/>
      <c r="Y51" s="856"/>
      <c r="Z51" s="856"/>
      <c r="AA51" s="856"/>
      <c r="AB51" s="856"/>
      <c r="AC51" s="856"/>
      <c r="AD51" s="856"/>
      <c r="AE51" s="856"/>
      <c r="AF51" s="856"/>
      <c r="AG51" s="856"/>
      <c r="AH51" s="856"/>
      <c r="AI51" s="856"/>
      <c r="AJ51" s="856"/>
      <c r="AK51" s="856"/>
      <c r="AL51" s="856"/>
      <c r="AM51" s="856"/>
      <c r="AN51" s="856"/>
      <c r="AO51" s="856"/>
      <c r="AP51" s="856"/>
      <c r="AQ51" s="856"/>
      <c r="AR51" s="856"/>
      <c r="AS51" s="856"/>
      <c r="AT51" s="856"/>
      <c r="AU51" s="856"/>
      <c r="AV51" s="856"/>
      <c r="AW51" s="856"/>
      <c r="AX51" s="856"/>
      <c r="AY51" s="856"/>
      <c r="AZ51" s="856"/>
      <c r="BA51" s="866" t="s">
        <v>113</v>
      </c>
      <c r="BB51" s="866" t="s">
        <v>113</v>
      </c>
      <c r="BC51" s="866" t="s">
        <v>113</v>
      </c>
      <c r="BD51" s="958">
        <v>0</v>
      </c>
      <c r="BE51" s="958">
        <v>0</v>
      </c>
      <c r="BF51" s="958">
        <v>0</v>
      </c>
    </row>
    <row r="52" spans="1:58" x14ac:dyDescent="0.25">
      <c r="A52" s="1168"/>
      <c r="B52" s="867" t="s">
        <v>21</v>
      </c>
      <c r="C52" s="914">
        <v>0</v>
      </c>
      <c r="D52" s="906"/>
      <c r="E52" s="907"/>
      <c r="F52" s="907"/>
      <c r="G52" s="907"/>
      <c r="H52" s="907"/>
      <c r="I52" s="903"/>
      <c r="J52" s="906"/>
      <c r="K52" s="908"/>
      <c r="L52" s="953"/>
      <c r="M52" s="957" t="s">
        <v>112</v>
      </c>
      <c r="N52" s="967"/>
      <c r="O52" s="967"/>
      <c r="P52" s="856"/>
      <c r="Q52" s="856"/>
      <c r="R52" s="856"/>
      <c r="S52" s="856"/>
      <c r="T52" s="856"/>
      <c r="U52" s="856"/>
      <c r="V52" s="960"/>
      <c r="W52" s="960"/>
      <c r="X52" s="856"/>
      <c r="Y52" s="856"/>
      <c r="Z52" s="856"/>
      <c r="AA52" s="856"/>
      <c r="AB52" s="856"/>
      <c r="AC52" s="856"/>
      <c r="AD52" s="856"/>
      <c r="AE52" s="856"/>
      <c r="AF52" s="856"/>
      <c r="AG52" s="856"/>
      <c r="AH52" s="856"/>
      <c r="AI52" s="856"/>
      <c r="AJ52" s="856"/>
      <c r="AK52" s="856"/>
      <c r="AL52" s="856"/>
      <c r="AM52" s="856"/>
      <c r="AN52" s="856"/>
      <c r="AO52" s="856"/>
      <c r="AP52" s="856"/>
      <c r="AQ52" s="856"/>
      <c r="AR52" s="856"/>
      <c r="AS52" s="856"/>
      <c r="AT52" s="856"/>
      <c r="AU52" s="856"/>
      <c r="AV52" s="856"/>
      <c r="AW52" s="856"/>
      <c r="AX52" s="856"/>
      <c r="AY52" s="856"/>
      <c r="AZ52" s="856"/>
      <c r="BA52" s="866" t="s">
        <v>113</v>
      </c>
      <c r="BB52" s="866" t="s">
        <v>113</v>
      </c>
      <c r="BC52" s="866" t="s">
        <v>113</v>
      </c>
      <c r="BD52" s="958">
        <v>0</v>
      </c>
      <c r="BE52" s="958">
        <v>0</v>
      </c>
      <c r="BF52" s="958">
        <v>0</v>
      </c>
    </row>
    <row r="53" spans="1:58" x14ac:dyDescent="0.25">
      <c r="A53" s="1168"/>
      <c r="B53" s="867" t="s">
        <v>22</v>
      </c>
      <c r="C53" s="914">
        <v>0</v>
      </c>
      <c r="D53" s="906"/>
      <c r="E53" s="907"/>
      <c r="F53" s="907"/>
      <c r="G53" s="907"/>
      <c r="H53" s="907"/>
      <c r="I53" s="903"/>
      <c r="J53" s="906"/>
      <c r="K53" s="908"/>
      <c r="L53" s="953"/>
      <c r="M53" s="957" t="s">
        <v>112</v>
      </c>
      <c r="N53" s="967"/>
      <c r="O53" s="967"/>
      <c r="P53" s="856"/>
      <c r="Q53" s="856"/>
      <c r="R53" s="856"/>
      <c r="S53" s="856"/>
      <c r="T53" s="856"/>
      <c r="U53" s="856"/>
      <c r="V53" s="960"/>
      <c r="W53" s="960"/>
      <c r="X53" s="856"/>
      <c r="Y53" s="856"/>
      <c r="Z53" s="856"/>
      <c r="AA53" s="856"/>
      <c r="AB53" s="856"/>
      <c r="AC53" s="856"/>
      <c r="AD53" s="856"/>
      <c r="AE53" s="856"/>
      <c r="AF53" s="856"/>
      <c r="AG53" s="856"/>
      <c r="AH53" s="856"/>
      <c r="AI53" s="856"/>
      <c r="AJ53" s="856"/>
      <c r="AK53" s="856"/>
      <c r="AL53" s="856"/>
      <c r="AM53" s="856"/>
      <c r="AN53" s="856"/>
      <c r="AO53" s="856"/>
      <c r="AP53" s="856"/>
      <c r="AQ53" s="856"/>
      <c r="AR53" s="856"/>
      <c r="AS53" s="856"/>
      <c r="AT53" s="856"/>
      <c r="AU53" s="856"/>
      <c r="AV53" s="856"/>
      <c r="AW53" s="856"/>
      <c r="AX53" s="856"/>
      <c r="AY53" s="856"/>
      <c r="AZ53" s="856"/>
      <c r="BA53" s="866" t="s">
        <v>113</v>
      </c>
      <c r="BB53" s="866" t="s">
        <v>113</v>
      </c>
      <c r="BC53" s="866" t="s">
        <v>113</v>
      </c>
      <c r="BD53" s="958">
        <v>0</v>
      </c>
      <c r="BE53" s="958">
        <v>0</v>
      </c>
      <c r="BF53" s="958">
        <v>0</v>
      </c>
    </row>
    <row r="54" spans="1:58" x14ac:dyDescent="0.25">
      <c r="A54" s="1168"/>
      <c r="B54" s="867" t="s">
        <v>24</v>
      </c>
      <c r="C54" s="914">
        <v>0</v>
      </c>
      <c r="D54" s="906"/>
      <c r="E54" s="907"/>
      <c r="F54" s="907"/>
      <c r="G54" s="907"/>
      <c r="H54" s="907"/>
      <c r="I54" s="903"/>
      <c r="J54" s="906"/>
      <c r="K54" s="908"/>
      <c r="L54" s="953"/>
      <c r="M54" s="957" t="s">
        <v>112</v>
      </c>
      <c r="N54" s="967"/>
      <c r="O54" s="967"/>
      <c r="P54" s="856"/>
      <c r="Q54" s="856"/>
      <c r="R54" s="856"/>
      <c r="S54" s="856"/>
      <c r="T54" s="856"/>
      <c r="U54" s="856"/>
      <c r="V54" s="960"/>
      <c r="W54" s="960"/>
      <c r="X54" s="856"/>
      <c r="Y54" s="856"/>
      <c r="Z54" s="856"/>
      <c r="AA54" s="856"/>
      <c r="AB54" s="856"/>
      <c r="AC54" s="856"/>
      <c r="AD54" s="856"/>
      <c r="AE54" s="856"/>
      <c r="AF54" s="856"/>
      <c r="AG54" s="856"/>
      <c r="AH54" s="856"/>
      <c r="AI54" s="856"/>
      <c r="AJ54" s="856"/>
      <c r="AK54" s="856"/>
      <c r="AL54" s="856"/>
      <c r="AM54" s="856"/>
      <c r="AN54" s="856"/>
      <c r="AO54" s="856"/>
      <c r="AP54" s="856"/>
      <c r="AQ54" s="856"/>
      <c r="AR54" s="856"/>
      <c r="AS54" s="856"/>
      <c r="AT54" s="856"/>
      <c r="AU54" s="856"/>
      <c r="AV54" s="856"/>
      <c r="AW54" s="856"/>
      <c r="AX54" s="856"/>
      <c r="AY54" s="856"/>
      <c r="AZ54" s="856"/>
      <c r="BA54" s="866" t="s">
        <v>113</v>
      </c>
      <c r="BB54" s="866" t="s">
        <v>113</v>
      </c>
      <c r="BC54" s="866" t="s">
        <v>113</v>
      </c>
      <c r="BD54" s="958">
        <v>0</v>
      </c>
      <c r="BE54" s="958">
        <v>0</v>
      </c>
      <c r="BF54" s="958">
        <v>0</v>
      </c>
    </row>
    <row r="55" spans="1:58" x14ac:dyDescent="0.25">
      <c r="A55" s="1168"/>
      <c r="B55" s="867" t="s">
        <v>25</v>
      </c>
      <c r="C55" s="914">
        <v>0</v>
      </c>
      <c r="D55" s="906"/>
      <c r="E55" s="907"/>
      <c r="F55" s="907"/>
      <c r="G55" s="907"/>
      <c r="H55" s="907"/>
      <c r="I55" s="903"/>
      <c r="J55" s="906"/>
      <c r="K55" s="908"/>
      <c r="L55" s="953"/>
      <c r="M55" s="957" t="s">
        <v>112</v>
      </c>
      <c r="N55" s="967"/>
      <c r="O55" s="967"/>
      <c r="P55" s="856"/>
      <c r="Q55" s="856"/>
      <c r="R55" s="856"/>
      <c r="S55" s="856"/>
      <c r="T55" s="856"/>
      <c r="U55" s="856"/>
      <c r="V55" s="960"/>
      <c r="W55" s="960"/>
      <c r="X55" s="856"/>
      <c r="Y55" s="856"/>
      <c r="Z55" s="856"/>
      <c r="AA55" s="856"/>
      <c r="AB55" s="856"/>
      <c r="AC55" s="856"/>
      <c r="AD55" s="856"/>
      <c r="AE55" s="856"/>
      <c r="AF55" s="856"/>
      <c r="AG55" s="856"/>
      <c r="AH55" s="856"/>
      <c r="AI55" s="856"/>
      <c r="AJ55" s="856"/>
      <c r="AK55" s="856"/>
      <c r="AL55" s="856"/>
      <c r="AM55" s="856"/>
      <c r="AN55" s="856"/>
      <c r="AO55" s="856"/>
      <c r="AP55" s="856"/>
      <c r="AQ55" s="856"/>
      <c r="AR55" s="856"/>
      <c r="AS55" s="856"/>
      <c r="AT55" s="856"/>
      <c r="AU55" s="856"/>
      <c r="AV55" s="856"/>
      <c r="AW55" s="856"/>
      <c r="AX55" s="856"/>
      <c r="AY55" s="856"/>
      <c r="AZ55" s="856"/>
      <c r="BA55" s="866" t="s">
        <v>113</v>
      </c>
      <c r="BB55" s="866" t="s">
        <v>113</v>
      </c>
      <c r="BC55" s="866" t="s">
        <v>113</v>
      </c>
      <c r="BD55" s="958">
        <v>0</v>
      </c>
      <c r="BE55" s="958">
        <v>0</v>
      </c>
      <c r="BF55" s="958">
        <v>0</v>
      </c>
    </row>
    <row r="56" spans="1:58" x14ac:dyDescent="0.25">
      <c r="A56" s="1162"/>
      <c r="B56" s="881" t="s">
        <v>28</v>
      </c>
      <c r="C56" s="915">
        <v>0</v>
      </c>
      <c r="D56" s="909"/>
      <c r="E56" s="910"/>
      <c r="F56" s="910"/>
      <c r="G56" s="910"/>
      <c r="H56" s="910"/>
      <c r="I56" s="912"/>
      <c r="J56" s="909"/>
      <c r="K56" s="911"/>
      <c r="L56" s="954"/>
      <c r="M56" s="957" t="s">
        <v>112</v>
      </c>
      <c r="N56" s="967"/>
      <c r="O56" s="967"/>
      <c r="P56" s="856"/>
      <c r="Q56" s="856"/>
      <c r="R56" s="856"/>
      <c r="S56" s="856"/>
      <c r="T56" s="856"/>
      <c r="U56" s="856"/>
      <c r="V56" s="960"/>
      <c r="W56" s="960"/>
      <c r="X56" s="856"/>
      <c r="Y56" s="856"/>
      <c r="Z56" s="856"/>
      <c r="AA56" s="856"/>
      <c r="AB56" s="856"/>
      <c r="AC56" s="856"/>
      <c r="AD56" s="856"/>
      <c r="AE56" s="856"/>
      <c r="AF56" s="856"/>
      <c r="AG56" s="856"/>
      <c r="AH56" s="856"/>
      <c r="AI56" s="856"/>
      <c r="AJ56" s="856"/>
      <c r="AK56" s="856"/>
      <c r="AL56" s="856"/>
      <c r="AM56" s="856"/>
      <c r="AN56" s="856"/>
      <c r="AO56" s="856"/>
      <c r="AP56" s="856"/>
      <c r="AQ56" s="856"/>
      <c r="AR56" s="856"/>
      <c r="AS56" s="856"/>
      <c r="AT56" s="856"/>
      <c r="AU56" s="856"/>
      <c r="AV56" s="856"/>
      <c r="AW56" s="856"/>
      <c r="AX56" s="856"/>
      <c r="AY56" s="856"/>
      <c r="AZ56" s="856"/>
      <c r="BA56" s="866" t="s">
        <v>113</v>
      </c>
      <c r="BB56" s="866" t="s">
        <v>113</v>
      </c>
      <c r="BC56" s="866" t="s">
        <v>113</v>
      </c>
      <c r="BD56" s="958">
        <v>0</v>
      </c>
      <c r="BE56" s="958">
        <v>0</v>
      </c>
      <c r="BF56" s="958">
        <v>0</v>
      </c>
    </row>
    <row r="57" spans="1:58" x14ac:dyDescent="0.25">
      <c r="A57" s="1161" t="s">
        <v>35</v>
      </c>
      <c r="B57" s="885" t="s">
        <v>36</v>
      </c>
      <c r="C57" s="913">
        <v>0</v>
      </c>
      <c r="D57" s="947"/>
      <c r="E57" s="942"/>
      <c r="F57" s="942"/>
      <c r="G57" s="942"/>
      <c r="H57" s="942"/>
      <c r="I57" s="948"/>
      <c r="J57" s="947"/>
      <c r="K57" s="951"/>
      <c r="L57" s="974"/>
      <c r="M57" s="957" t="s">
        <v>113</v>
      </c>
      <c r="N57" s="967"/>
      <c r="O57" s="967"/>
      <c r="P57" s="856"/>
      <c r="Q57" s="856"/>
      <c r="R57" s="856"/>
      <c r="S57" s="856"/>
      <c r="T57" s="856"/>
      <c r="U57" s="856"/>
      <c r="V57" s="960"/>
      <c r="W57" s="960"/>
      <c r="X57" s="856"/>
      <c r="Y57" s="856"/>
      <c r="Z57" s="856"/>
      <c r="AA57" s="856"/>
      <c r="AB57" s="856"/>
      <c r="AC57" s="856"/>
      <c r="AD57" s="856"/>
      <c r="AE57" s="856"/>
      <c r="AF57" s="856"/>
      <c r="AG57" s="856"/>
      <c r="AH57" s="856"/>
      <c r="AI57" s="856"/>
      <c r="AJ57" s="856"/>
      <c r="AK57" s="856"/>
      <c r="AL57" s="856"/>
      <c r="AM57" s="856"/>
      <c r="AN57" s="856"/>
      <c r="AO57" s="856"/>
      <c r="AP57" s="856"/>
      <c r="AQ57" s="856"/>
      <c r="AR57" s="856"/>
      <c r="AS57" s="856"/>
      <c r="AT57" s="856"/>
      <c r="AU57" s="856"/>
      <c r="AV57" s="856"/>
      <c r="AW57" s="856"/>
      <c r="AX57" s="856"/>
      <c r="AY57" s="856"/>
      <c r="AZ57" s="856"/>
      <c r="BA57" s="858"/>
      <c r="BB57" s="866" t="s">
        <v>113</v>
      </c>
      <c r="BC57" s="866" t="s">
        <v>113</v>
      </c>
      <c r="BD57" s="849"/>
      <c r="BE57" s="958">
        <v>0</v>
      </c>
      <c r="BF57" s="958">
        <v>0</v>
      </c>
    </row>
    <row r="58" spans="1:58" x14ac:dyDescent="0.25">
      <c r="A58" s="1168"/>
      <c r="B58" s="874" t="s">
        <v>37</v>
      </c>
      <c r="C58" s="922">
        <v>0</v>
      </c>
      <c r="D58" s="920"/>
      <c r="E58" s="907"/>
      <c r="F58" s="907"/>
      <c r="G58" s="907"/>
      <c r="H58" s="907"/>
      <c r="I58" s="917"/>
      <c r="J58" s="916"/>
      <c r="K58" s="952"/>
      <c r="L58" s="953"/>
      <c r="M58" s="957" t="s">
        <v>113</v>
      </c>
      <c r="N58" s="967"/>
      <c r="O58" s="967"/>
      <c r="P58" s="856"/>
      <c r="Q58" s="856"/>
      <c r="R58" s="856"/>
      <c r="S58" s="856"/>
      <c r="T58" s="856"/>
      <c r="U58" s="856"/>
      <c r="V58" s="960"/>
      <c r="W58" s="960"/>
      <c r="X58" s="856"/>
      <c r="Y58" s="856"/>
      <c r="Z58" s="856"/>
      <c r="AA58" s="856"/>
      <c r="AB58" s="856"/>
      <c r="AC58" s="856"/>
      <c r="AD58" s="856"/>
      <c r="AE58" s="856"/>
      <c r="AF58" s="856"/>
      <c r="AG58" s="856"/>
      <c r="AH58" s="856"/>
      <c r="AI58" s="856"/>
      <c r="AJ58" s="856"/>
      <c r="AK58" s="856"/>
      <c r="AL58" s="856"/>
      <c r="AM58" s="856"/>
      <c r="AN58" s="856"/>
      <c r="AO58" s="856"/>
      <c r="AP58" s="856"/>
      <c r="AQ58" s="856"/>
      <c r="AR58" s="856"/>
      <c r="AS58" s="856"/>
      <c r="AT58" s="856"/>
      <c r="AU58" s="856"/>
      <c r="AV58" s="856"/>
      <c r="AW58" s="856"/>
      <c r="AX58" s="856"/>
      <c r="AY58" s="856"/>
      <c r="AZ58" s="856"/>
      <c r="BA58" s="858"/>
      <c r="BB58" s="866" t="s">
        <v>113</v>
      </c>
      <c r="BC58" s="866" t="s">
        <v>113</v>
      </c>
      <c r="BD58" s="849"/>
      <c r="BE58" s="958">
        <v>0</v>
      </c>
      <c r="BF58" s="958">
        <v>0</v>
      </c>
    </row>
    <row r="59" spans="1:58" x14ac:dyDescent="0.25">
      <c r="A59" s="1168"/>
      <c r="B59" s="874" t="s">
        <v>38</v>
      </c>
      <c r="C59" s="914">
        <v>0</v>
      </c>
      <c r="D59" s="916"/>
      <c r="E59" s="907"/>
      <c r="F59" s="907"/>
      <c r="G59" s="907"/>
      <c r="H59" s="907"/>
      <c r="I59" s="917"/>
      <c r="J59" s="916"/>
      <c r="K59" s="952"/>
      <c r="L59" s="953"/>
      <c r="M59" s="957" t="s">
        <v>113</v>
      </c>
      <c r="N59" s="967"/>
      <c r="O59" s="967"/>
      <c r="P59" s="856"/>
      <c r="Q59" s="856"/>
      <c r="R59" s="856"/>
      <c r="S59" s="856"/>
      <c r="T59" s="856"/>
      <c r="U59" s="856"/>
      <c r="V59" s="960"/>
      <c r="W59" s="960"/>
      <c r="X59" s="856"/>
      <c r="Y59" s="856"/>
      <c r="Z59" s="856"/>
      <c r="AA59" s="856"/>
      <c r="AB59" s="856"/>
      <c r="AC59" s="856"/>
      <c r="AD59" s="856"/>
      <c r="AE59" s="856"/>
      <c r="AF59" s="856"/>
      <c r="AG59" s="856"/>
      <c r="AH59" s="856"/>
      <c r="AI59" s="856"/>
      <c r="AJ59" s="856"/>
      <c r="AK59" s="856"/>
      <c r="AL59" s="856"/>
      <c r="AM59" s="856"/>
      <c r="AN59" s="856"/>
      <c r="AO59" s="856"/>
      <c r="AP59" s="856"/>
      <c r="AQ59" s="856"/>
      <c r="AR59" s="856"/>
      <c r="AS59" s="856"/>
      <c r="AT59" s="856"/>
      <c r="AU59" s="856"/>
      <c r="AV59" s="856"/>
      <c r="AW59" s="856"/>
      <c r="AX59" s="856"/>
      <c r="AY59" s="856"/>
      <c r="AZ59" s="856"/>
      <c r="BA59" s="858"/>
      <c r="BB59" s="866" t="s">
        <v>113</v>
      </c>
      <c r="BC59" s="866" t="s">
        <v>113</v>
      </c>
      <c r="BD59" s="849"/>
      <c r="BE59" s="958">
        <v>0</v>
      </c>
      <c r="BF59" s="958">
        <v>0</v>
      </c>
    </row>
    <row r="60" spans="1:58" x14ac:dyDescent="0.25">
      <c r="A60" s="1168"/>
      <c r="B60" s="867" t="s">
        <v>39</v>
      </c>
      <c r="C60" s="914">
        <v>0</v>
      </c>
      <c r="D60" s="928"/>
      <c r="E60" s="910"/>
      <c r="F60" s="910"/>
      <c r="G60" s="910"/>
      <c r="H60" s="910"/>
      <c r="I60" s="929"/>
      <c r="J60" s="916"/>
      <c r="K60" s="952"/>
      <c r="L60" s="954"/>
      <c r="M60" s="957" t="s">
        <v>113</v>
      </c>
      <c r="N60" s="967"/>
      <c r="O60" s="967"/>
      <c r="P60" s="856"/>
      <c r="Q60" s="856"/>
      <c r="R60" s="856"/>
      <c r="S60" s="856"/>
      <c r="T60" s="856"/>
      <c r="U60" s="856"/>
      <c r="V60" s="960"/>
      <c r="W60" s="960"/>
      <c r="X60" s="856"/>
      <c r="Y60" s="856"/>
      <c r="Z60" s="856"/>
      <c r="AA60" s="856"/>
      <c r="AB60" s="856"/>
      <c r="AC60" s="856"/>
      <c r="AD60" s="856"/>
      <c r="AE60" s="856"/>
      <c r="AF60" s="856"/>
      <c r="AG60" s="856"/>
      <c r="AH60" s="856"/>
      <c r="AI60" s="856"/>
      <c r="AJ60" s="856"/>
      <c r="AK60" s="856"/>
      <c r="AL60" s="856"/>
      <c r="AM60" s="856"/>
      <c r="AN60" s="856"/>
      <c r="AO60" s="856"/>
      <c r="AP60" s="856"/>
      <c r="AQ60" s="856"/>
      <c r="AR60" s="856"/>
      <c r="AS60" s="856"/>
      <c r="AT60" s="856"/>
      <c r="AU60" s="856"/>
      <c r="AV60" s="856"/>
      <c r="AW60" s="856"/>
      <c r="AX60" s="856"/>
      <c r="AY60" s="856"/>
      <c r="AZ60" s="856"/>
      <c r="BA60" s="858"/>
      <c r="BB60" s="866" t="s">
        <v>113</v>
      </c>
      <c r="BC60" s="866" t="s">
        <v>113</v>
      </c>
      <c r="BD60" s="849"/>
      <c r="BE60" s="958">
        <v>0</v>
      </c>
      <c r="BF60" s="958">
        <v>0</v>
      </c>
    </row>
    <row r="61" spans="1:58" x14ac:dyDescent="0.25">
      <c r="A61" s="1161" t="s">
        <v>40</v>
      </c>
      <c r="B61" s="885" t="s">
        <v>20</v>
      </c>
      <c r="C61" s="913">
        <v>0</v>
      </c>
      <c r="D61" s="941"/>
      <c r="E61" s="942"/>
      <c r="F61" s="942"/>
      <c r="G61" s="942"/>
      <c r="H61" s="942"/>
      <c r="I61" s="935"/>
      <c r="J61" s="941"/>
      <c r="K61" s="934"/>
      <c r="L61" s="976"/>
      <c r="M61" s="957" t="s">
        <v>112</v>
      </c>
      <c r="N61" s="967"/>
      <c r="O61" s="967"/>
      <c r="P61" s="856"/>
      <c r="Q61" s="856"/>
      <c r="R61" s="856"/>
      <c r="S61" s="856"/>
      <c r="T61" s="856"/>
      <c r="U61" s="856"/>
      <c r="V61" s="960"/>
      <c r="W61" s="960"/>
      <c r="X61" s="856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856"/>
      <c r="AJ61" s="856"/>
      <c r="AK61" s="856"/>
      <c r="AL61" s="856"/>
      <c r="AM61" s="856"/>
      <c r="AN61" s="856"/>
      <c r="AO61" s="856"/>
      <c r="AP61" s="856"/>
      <c r="AQ61" s="856"/>
      <c r="AR61" s="856"/>
      <c r="AS61" s="856"/>
      <c r="AT61" s="856"/>
      <c r="AU61" s="856"/>
      <c r="AV61" s="856"/>
      <c r="AW61" s="856"/>
      <c r="AX61" s="856"/>
      <c r="AY61" s="856"/>
      <c r="AZ61" s="856"/>
      <c r="BA61" s="866" t="s">
        <v>113</v>
      </c>
      <c r="BB61" s="866" t="s">
        <v>113</v>
      </c>
      <c r="BC61" s="866" t="s">
        <v>113</v>
      </c>
      <c r="BD61" s="958">
        <v>0</v>
      </c>
      <c r="BE61" s="958">
        <v>0</v>
      </c>
      <c r="BF61" s="958">
        <v>0</v>
      </c>
    </row>
    <row r="62" spans="1:58" x14ac:dyDescent="0.25">
      <c r="A62" s="1168"/>
      <c r="B62" s="867" t="s">
        <v>21</v>
      </c>
      <c r="C62" s="914">
        <v>0</v>
      </c>
      <c r="D62" s="906"/>
      <c r="E62" s="907"/>
      <c r="F62" s="907"/>
      <c r="G62" s="907"/>
      <c r="H62" s="907"/>
      <c r="I62" s="903"/>
      <c r="J62" s="906"/>
      <c r="K62" s="908"/>
      <c r="L62" s="953"/>
      <c r="M62" s="957" t="s">
        <v>112</v>
      </c>
      <c r="N62" s="967"/>
      <c r="O62" s="967"/>
      <c r="P62" s="856"/>
      <c r="Q62" s="856"/>
      <c r="R62" s="856"/>
      <c r="S62" s="856"/>
      <c r="T62" s="856"/>
      <c r="U62" s="856"/>
      <c r="V62" s="960"/>
      <c r="W62" s="960"/>
      <c r="X62" s="856"/>
      <c r="Y62" s="856"/>
      <c r="Z62" s="856"/>
      <c r="AA62" s="856"/>
      <c r="AB62" s="856"/>
      <c r="AC62" s="856"/>
      <c r="AD62" s="856"/>
      <c r="AE62" s="856"/>
      <c r="AF62" s="856"/>
      <c r="AG62" s="856"/>
      <c r="AH62" s="856"/>
      <c r="AI62" s="856"/>
      <c r="AJ62" s="856"/>
      <c r="AK62" s="856"/>
      <c r="AL62" s="856"/>
      <c r="AM62" s="856"/>
      <c r="AN62" s="856"/>
      <c r="AO62" s="856"/>
      <c r="AP62" s="856"/>
      <c r="AQ62" s="856"/>
      <c r="AR62" s="856"/>
      <c r="AS62" s="856"/>
      <c r="AT62" s="856"/>
      <c r="AU62" s="856"/>
      <c r="AV62" s="856"/>
      <c r="AW62" s="856"/>
      <c r="AX62" s="856"/>
      <c r="AY62" s="856"/>
      <c r="AZ62" s="856"/>
      <c r="BA62" s="866" t="s">
        <v>113</v>
      </c>
      <c r="BB62" s="866" t="s">
        <v>113</v>
      </c>
      <c r="BC62" s="866" t="s">
        <v>113</v>
      </c>
      <c r="BD62" s="958">
        <v>0</v>
      </c>
      <c r="BE62" s="958">
        <v>0</v>
      </c>
      <c r="BF62" s="958">
        <v>0</v>
      </c>
    </row>
    <row r="63" spans="1:58" x14ac:dyDescent="0.25">
      <c r="A63" s="1168"/>
      <c r="B63" s="867" t="s">
        <v>22</v>
      </c>
      <c r="C63" s="914">
        <v>0</v>
      </c>
      <c r="D63" s="906"/>
      <c r="E63" s="907"/>
      <c r="F63" s="907"/>
      <c r="G63" s="907"/>
      <c r="H63" s="907"/>
      <c r="I63" s="903"/>
      <c r="J63" s="906"/>
      <c r="K63" s="908"/>
      <c r="L63" s="953"/>
      <c r="M63" s="957" t="s">
        <v>112</v>
      </c>
      <c r="N63" s="967"/>
      <c r="O63" s="967"/>
      <c r="P63" s="856"/>
      <c r="Q63" s="856"/>
      <c r="R63" s="856"/>
      <c r="S63" s="856"/>
      <c r="T63" s="856"/>
      <c r="U63" s="856"/>
      <c r="V63" s="960"/>
      <c r="W63" s="960"/>
      <c r="X63" s="856"/>
      <c r="Y63" s="856"/>
      <c r="Z63" s="856"/>
      <c r="AA63" s="856"/>
      <c r="AB63" s="856"/>
      <c r="AC63" s="856"/>
      <c r="AD63" s="856"/>
      <c r="AE63" s="856"/>
      <c r="AF63" s="856"/>
      <c r="AG63" s="856"/>
      <c r="AH63" s="856"/>
      <c r="AI63" s="856"/>
      <c r="AJ63" s="856"/>
      <c r="AK63" s="856"/>
      <c r="AL63" s="856"/>
      <c r="AM63" s="856"/>
      <c r="AN63" s="856"/>
      <c r="AO63" s="856"/>
      <c r="AP63" s="856"/>
      <c r="AQ63" s="856"/>
      <c r="AR63" s="856"/>
      <c r="AS63" s="856"/>
      <c r="AT63" s="856"/>
      <c r="AU63" s="856"/>
      <c r="AV63" s="856"/>
      <c r="AW63" s="856"/>
      <c r="AX63" s="856"/>
      <c r="AY63" s="856"/>
      <c r="AZ63" s="856"/>
      <c r="BA63" s="866" t="s">
        <v>113</v>
      </c>
      <c r="BB63" s="866" t="s">
        <v>113</v>
      </c>
      <c r="BC63" s="866" t="s">
        <v>113</v>
      </c>
      <c r="BD63" s="958">
        <v>0</v>
      </c>
      <c r="BE63" s="958">
        <v>0</v>
      </c>
      <c r="BF63" s="958">
        <v>0</v>
      </c>
    </row>
    <row r="64" spans="1:58" x14ac:dyDescent="0.25">
      <c r="A64" s="1168"/>
      <c r="B64" s="867" t="s">
        <v>24</v>
      </c>
      <c r="C64" s="914">
        <v>0</v>
      </c>
      <c r="D64" s="906"/>
      <c r="E64" s="907"/>
      <c r="F64" s="907"/>
      <c r="G64" s="907"/>
      <c r="H64" s="907"/>
      <c r="I64" s="903"/>
      <c r="J64" s="906"/>
      <c r="K64" s="908"/>
      <c r="L64" s="953"/>
      <c r="M64" s="957" t="s">
        <v>112</v>
      </c>
      <c r="N64" s="967"/>
      <c r="O64" s="967"/>
      <c r="P64" s="856"/>
      <c r="Q64" s="856"/>
      <c r="R64" s="856"/>
      <c r="S64" s="856"/>
      <c r="T64" s="856"/>
      <c r="U64" s="856"/>
      <c r="V64" s="960"/>
      <c r="W64" s="960"/>
      <c r="X64" s="856"/>
      <c r="Y64" s="856"/>
      <c r="Z64" s="856"/>
      <c r="AA64" s="856"/>
      <c r="AB64" s="856"/>
      <c r="AC64" s="856"/>
      <c r="AD64" s="856"/>
      <c r="AE64" s="856"/>
      <c r="AF64" s="856"/>
      <c r="AG64" s="856"/>
      <c r="AH64" s="856"/>
      <c r="AI64" s="856"/>
      <c r="AJ64" s="856"/>
      <c r="AK64" s="856"/>
      <c r="AL64" s="856"/>
      <c r="AM64" s="856"/>
      <c r="AN64" s="856"/>
      <c r="AO64" s="856"/>
      <c r="AP64" s="856"/>
      <c r="AQ64" s="856"/>
      <c r="AR64" s="856"/>
      <c r="AS64" s="856"/>
      <c r="AT64" s="856"/>
      <c r="AU64" s="856"/>
      <c r="AV64" s="856"/>
      <c r="AW64" s="856"/>
      <c r="AX64" s="856"/>
      <c r="AY64" s="856"/>
      <c r="AZ64" s="856"/>
      <c r="BA64" s="866" t="s">
        <v>113</v>
      </c>
      <c r="BB64" s="866" t="s">
        <v>113</v>
      </c>
      <c r="BC64" s="866" t="s">
        <v>113</v>
      </c>
      <c r="BD64" s="958">
        <v>0</v>
      </c>
      <c r="BE64" s="958">
        <v>0</v>
      </c>
      <c r="BF64" s="958">
        <v>0</v>
      </c>
    </row>
    <row r="65" spans="1:58" x14ac:dyDescent="0.25">
      <c r="A65" s="1168"/>
      <c r="B65" s="867" t="s">
        <v>25</v>
      </c>
      <c r="C65" s="914">
        <v>0</v>
      </c>
      <c r="D65" s="906"/>
      <c r="E65" s="907"/>
      <c r="F65" s="907"/>
      <c r="G65" s="907"/>
      <c r="H65" s="907"/>
      <c r="I65" s="903"/>
      <c r="J65" s="906"/>
      <c r="K65" s="908"/>
      <c r="L65" s="953"/>
      <c r="M65" s="957" t="s">
        <v>112</v>
      </c>
      <c r="N65" s="967"/>
      <c r="O65" s="967"/>
      <c r="P65" s="856"/>
      <c r="Q65" s="856"/>
      <c r="R65" s="856"/>
      <c r="S65" s="856"/>
      <c r="T65" s="856"/>
      <c r="U65" s="856"/>
      <c r="V65" s="960"/>
      <c r="W65" s="960"/>
      <c r="X65" s="856"/>
      <c r="Y65" s="856"/>
      <c r="Z65" s="856"/>
      <c r="AA65" s="856"/>
      <c r="AB65" s="856"/>
      <c r="AC65" s="856"/>
      <c r="AD65" s="856"/>
      <c r="AE65" s="856"/>
      <c r="AF65" s="856"/>
      <c r="AG65" s="856"/>
      <c r="AH65" s="856"/>
      <c r="AI65" s="856"/>
      <c r="AJ65" s="856"/>
      <c r="AK65" s="856"/>
      <c r="AL65" s="856"/>
      <c r="AM65" s="856"/>
      <c r="AN65" s="856"/>
      <c r="AO65" s="856"/>
      <c r="AP65" s="856"/>
      <c r="AQ65" s="856"/>
      <c r="AR65" s="856"/>
      <c r="AS65" s="856"/>
      <c r="AT65" s="856"/>
      <c r="AU65" s="856"/>
      <c r="AV65" s="856"/>
      <c r="AW65" s="856"/>
      <c r="AX65" s="856"/>
      <c r="AY65" s="856"/>
      <c r="AZ65" s="856"/>
      <c r="BA65" s="866" t="s">
        <v>113</v>
      </c>
      <c r="BB65" s="866" t="s">
        <v>113</v>
      </c>
      <c r="BC65" s="866" t="s">
        <v>113</v>
      </c>
      <c r="BD65" s="958">
        <v>0</v>
      </c>
      <c r="BE65" s="958">
        <v>0</v>
      </c>
      <c r="BF65" s="958">
        <v>0</v>
      </c>
    </row>
    <row r="66" spans="1:58" x14ac:dyDescent="0.25">
      <c r="A66" s="1168"/>
      <c r="B66" s="867" t="s">
        <v>27</v>
      </c>
      <c r="C66" s="914">
        <v>0</v>
      </c>
      <c r="D66" s="923"/>
      <c r="E66" s="924"/>
      <c r="F66" s="924"/>
      <c r="G66" s="924"/>
      <c r="H66" s="924"/>
      <c r="I66" s="904"/>
      <c r="J66" s="923"/>
      <c r="K66" s="925"/>
      <c r="L66" s="953"/>
      <c r="M66" s="957" t="s">
        <v>112</v>
      </c>
      <c r="N66" s="967"/>
      <c r="O66" s="967"/>
      <c r="P66" s="856"/>
      <c r="Q66" s="856"/>
      <c r="R66" s="856"/>
      <c r="S66" s="856"/>
      <c r="T66" s="856"/>
      <c r="U66" s="856"/>
      <c r="V66" s="960"/>
      <c r="W66" s="960"/>
      <c r="X66" s="856"/>
      <c r="Y66" s="856"/>
      <c r="Z66" s="856"/>
      <c r="AA66" s="856"/>
      <c r="AB66" s="856"/>
      <c r="AC66" s="856"/>
      <c r="AD66" s="856"/>
      <c r="AE66" s="856"/>
      <c r="AF66" s="856"/>
      <c r="AG66" s="856"/>
      <c r="AH66" s="856"/>
      <c r="AI66" s="856"/>
      <c r="AJ66" s="856"/>
      <c r="AK66" s="856"/>
      <c r="AL66" s="856"/>
      <c r="AM66" s="856"/>
      <c r="AN66" s="856"/>
      <c r="AO66" s="856"/>
      <c r="AP66" s="856"/>
      <c r="AQ66" s="856"/>
      <c r="AR66" s="856"/>
      <c r="AS66" s="856"/>
      <c r="AT66" s="856"/>
      <c r="AU66" s="856"/>
      <c r="AV66" s="856"/>
      <c r="AW66" s="856"/>
      <c r="AX66" s="856"/>
      <c r="AY66" s="856"/>
      <c r="AZ66" s="856"/>
      <c r="BA66" s="866" t="s">
        <v>113</v>
      </c>
      <c r="BB66" s="866" t="s">
        <v>113</v>
      </c>
      <c r="BC66" s="866" t="s">
        <v>113</v>
      </c>
      <c r="BD66" s="958">
        <v>0</v>
      </c>
      <c r="BE66" s="958">
        <v>0</v>
      </c>
      <c r="BF66" s="958">
        <v>0</v>
      </c>
    </row>
    <row r="67" spans="1:58" x14ac:dyDescent="0.25">
      <c r="A67" s="1162"/>
      <c r="B67" s="881" t="s">
        <v>28</v>
      </c>
      <c r="C67" s="915">
        <v>0</v>
      </c>
      <c r="D67" s="909"/>
      <c r="E67" s="910"/>
      <c r="F67" s="910"/>
      <c r="G67" s="910"/>
      <c r="H67" s="910"/>
      <c r="I67" s="912"/>
      <c r="J67" s="909"/>
      <c r="K67" s="911"/>
      <c r="L67" s="954"/>
      <c r="M67" s="957" t="s">
        <v>112</v>
      </c>
      <c r="N67" s="967"/>
      <c r="O67" s="967"/>
      <c r="P67" s="856"/>
      <c r="Q67" s="856"/>
      <c r="R67" s="856"/>
      <c r="S67" s="856"/>
      <c r="T67" s="856"/>
      <c r="U67" s="856"/>
      <c r="V67" s="960"/>
      <c r="W67" s="960"/>
      <c r="X67" s="856"/>
      <c r="Y67" s="856"/>
      <c r="Z67" s="856"/>
      <c r="AA67" s="856"/>
      <c r="AB67" s="856"/>
      <c r="AC67" s="856"/>
      <c r="AD67" s="856"/>
      <c r="AE67" s="856"/>
      <c r="AF67" s="856"/>
      <c r="AG67" s="856"/>
      <c r="AH67" s="856"/>
      <c r="AI67" s="856"/>
      <c r="AJ67" s="856"/>
      <c r="AK67" s="856"/>
      <c r="AL67" s="856"/>
      <c r="AM67" s="856"/>
      <c r="AN67" s="856"/>
      <c r="AO67" s="856"/>
      <c r="AP67" s="856"/>
      <c r="AQ67" s="856"/>
      <c r="AR67" s="856"/>
      <c r="AS67" s="856"/>
      <c r="AT67" s="856"/>
      <c r="AU67" s="856"/>
      <c r="AV67" s="856"/>
      <c r="AW67" s="856"/>
      <c r="AX67" s="856"/>
      <c r="AY67" s="856"/>
      <c r="AZ67" s="856"/>
      <c r="BA67" s="866" t="s">
        <v>113</v>
      </c>
      <c r="BB67" s="866" t="s">
        <v>113</v>
      </c>
      <c r="BC67" s="866" t="s">
        <v>113</v>
      </c>
      <c r="BD67" s="958">
        <v>0</v>
      </c>
      <c r="BE67" s="958">
        <v>0</v>
      </c>
      <c r="BF67" s="958">
        <v>0</v>
      </c>
    </row>
    <row r="68" spans="1:58" x14ac:dyDescent="0.25">
      <c r="A68" s="898" t="s">
        <v>41</v>
      </c>
      <c r="B68" s="898"/>
      <c r="C68" s="898"/>
      <c r="D68" s="898"/>
      <c r="E68" s="898"/>
      <c r="F68" s="898"/>
      <c r="G68" s="898"/>
      <c r="H68" s="898"/>
      <c r="I68" s="898"/>
      <c r="J68" s="898"/>
      <c r="K68" s="880"/>
      <c r="L68" s="880"/>
      <c r="M68" s="856"/>
      <c r="N68" s="856"/>
      <c r="O68" s="846"/>
      <c r="P68" s="846"/>
      <c r="Q68" s="856"/>
      <c r="R68" s="856"/>
      <c r="S68" s="856"/>
      <c r="T68" s="856"/>
      <c r="U68" s="960"/>
      <c r="V68" s="960"/>
      <c r="W68" s="960"/>
      <c r="X68" s="856"/>
      <c r="Y68" s="856"/>
      <c r="Z68" s="856"/>
      <c r="AA68" s="856"/>
      <c r="AB68" s="856"/>
      <c r="AC68" s="856"/>
      <c r="AD68" s="856"/>
      <c r="AE68" s="856"/>
      <c r="AF68" s="856"/>
      <c r="AG68" s="856"/>
      <c r="AH68" s="856"/>
      <c r="AI68" s="856"/>
      <c r="AJ68" s="856"/>
      <c r="AK68" s="856"/>
      <c r="AL68" s="856"/>
      <c r="AM68" s="856"/>
      <c r="AN68" s="856"/>
      <c r="AO68" s="856"/>
      <c r="AP68" s="856"/>
      <c r="AQ68" s="856"/>
      <c r="AR68" s="856"/>
      <c r="AS68" s="856"/>
      <c r="AT68" s="856"/>
      <c r="AU68" s="856"/>
      <c r="AV68" s="856"/>
      <c r="AW68" s="856"/>
      <c r="AX68" s="856"/>
      <c r="AY68" s="856"/>
      <c r="AZ68" s="856"/>
      <c r="BA68" s="848"/>
      <c r="BB68" s="848"/>
      <c r="BC68" s="848"/>
      <c r="BD68" s="849"/>
      <c r="BE68" s="849"/>
      <c r="BF68" s="849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857"/>
      <c r="M69" s="882"/>
      <c r="N69" s="856"/>
      <c r="O69" s="846"/>
      <c r="P69" s="846"/>
      <c r="Q69" s="856"/>
      <c r="R69" s="856"/>
      <c r="S69" s="856"/>
      <c r="T69" s="856"/>
      <c r="U69" s="960"/>
      <c r="V69" s="960"/>
      <c r="W69" s="960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  <c r="AT69" s="856"/>
      <c r="AU69" s="856"/>
      <c r="AV69" s="856"/>
      <c r="AW69" s="856"/>
      <c r="AX69" s="856"/>
      <c r="AY69" s="856"/>
      <c r="AZ69" s="856"/>
      <c r="BA69" s="848"/>
      <c r="BB69" s="848"/>
      <c r="BC69" s="848"/>
      <c r="BD69" s="849"/>
      <c r="BE69" s="884"/>
      <c r="BF69" s="884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857"/>
      <c r="M70" s="882"/>
      <c r="N70" s="856"/>
      <c r="O70" s="846"/>
      <c r="P70" s="846"/>
      <c r="Q70" s="856"/>
      <c r="R70" s="856"/>
      <c r="S70" s="856"/>
      <c r="T70" s="856"/>
      <c r="U70" s="960"/>
      <c r="V70" s="960"/>
      <c r="W70" s="960"/>
      <c r="X70" s="856"/>
      <c r="Y70" s="856"/>
      <c r="Z70" s="856"/>
      <c r="AA70" s="856"/>
      <c r="AB70" s="856"/>
      <c r="AC70" s="856"/>
      <c r="AD70" s="856"/>
      <c r="AE70" s="856"/>
      <c r="AF70" s="856"/>
      <c r="AG70" s="856"/>
      <c r="AH70" s="856"/>
      <c r="AI70" s="856"/>
      <c r="AJ70" s="856"/>
      <c r="AK70" s="856"/>
      <c r="AL70" s="856"/>
      <c r="AM70" s="856"/>
      <c r="AN70" s="856"/>
      <c r="AO70" s="856"/>
      <c r="AP70" s="856"/>
      <c r="AQ70" s="856"/>
      <c r="AR70" s="856"/>
      <c r="AS70" s="856"/>
      <c r="AT70" s="856"/>
      <c r="AU70" s="856"/>
      <c r="AV70" s="856"/>
      <c r="AW70" s="856"/>
      <c r="AX70" s="856"/>
      <c r="AY70" s="856"/>
      <c r="AZ70" s="856"/>
      <c r="BA70" s="848"/>
      <c r="BB70" s="848"/>
      <c r="BC70" s="848"/>
      <c r="BD70" s="849"/>
      <c r="BE70" s="884"/>
      <c r="BF70" s="884"/>
    </row>
    <row r="71" spans="1:58" ht="21" x14ac:dyDescent="0.25">
      <c r="A71" s="1171"/>
      <c r="B71" s="1171"/>
      <c r="C71" s="1176"/>
      <c r="D71" s="852" t="s">
        <v>11</v>
      </c>
      <c r="E71" s="853" t="s">
        <v>12</v>
      </c>
      <c r="F71" s="853" t="s">
        <v>13</v>
      </c>
      <c r="G71" s="853" t="s">
        <v>14</v>
      </c>
      <c r="H71" s="853" t="s">
        <v>15</v>
      </c>
      <c r="I71" s="860" t="s">
        <v>16</v>
      </c>
      <c r="J71" s="852" t="s">
        <v>17</v>
      </c>
      <c r="K71" s="860" t="s">
        <v>18</v>
      </c>
      <c r="L71" s="857"/>
      <c r="M71" s="882"/>
      <c r="N71" s="856"/>
      <c r="O71" s="846"/>
      <c r="P71" s="846"/>
      <c r="Q71" s="856"/>
      <c r="R71" s="856"/>
      <c r="S71" s="856"/>
      <c r="T71" s="856"/>
      <c r="U71" s="960"/>
      <c r="V71" s="960"/>
      <c r="W71" s="960"/>
      <c r="X71" s="856"/>
      <c r="Y71" s="856"/>
      <c r="Z71" s="856"/>
      <c r="AA71" s="856"/>
      <c r="AB71" s="856"/>
      <c r="AC71" s="856"/>
      <c r="AD71" s="856"/>
      <c r="AE71" s="856"/>
      <c r="AF71" s="856"/>
      <c r="AG71" s="856"/>
      <c r="AH71" s="856"/>
      <c r="AI71" s="856"/>
      <c r="AJ71" s="856"/>
      <c r="AK71" s="856"/>
      <c r="AL71" s="856"/>
      <c r="AM71" s="856"/>
      <c r="AN71" s="856"/>
      <c r="AO71" s="856"/>
      <c r="AP71" s="856"/>
      <c r="AQ71" s="856"/>
      <c r="AR71" s="856"/>
      <c r="AS71" s="856"/>
      <c r="AT71" s="856"/>
      <c r="AU71" s="856"/>
      <c r="AV71" s="856"/>
      <c r="AW71" s="856"/>
      <c r="AX71" s="856"/>
      <c r="AY71" s="856"/>
      <c r="AZ71" s="856"/>
      <c r="BA71" s="848"/>
      <c r="BB71" s="848"/>
      <c r="BC71" s="848"/>
      <c r="BD71" s="849"/>
      <c r="BE71" s="884"/>
      <c r="BF71" s="884"/>
    </row>
    <row r="72" spans="1:58" x14ac:dyDescent="0.25">
      <c r="A72" s="1161" t="s">
        <v>43</v>
      </c>
      <c r="B72" s="885" t="s">
        <v>44</v>
      </c>
      <c r="C72" s="913">
        <v>0</v>
      </c>
      <c r="D72" s="918"/>
      <c r="E72" s="919"/>
      <c r="F72" s="919"/>
      <c r="G72" s="919"/>
      <c r="H72" s="919"/>
      <c r="I72" s="931"/>
      <c r="J72" s="918"/>
      <c r="K72" s="931"/>
      <c r="L72" s="957" t="s">
        <v>112</v>
      </c>
      <c r="M72" s="967"/>
      <c r="N72" s="967"/>
      <c r="O72" s="967"/>
      <c r="P72" s="856"/>
      <c r="Q72" s="856"/>
      <c r="R72" s="856"/>
      <c r="S72" s="856"/>
      <c r="T72" s="856"/>
      <c r="U72" s="856"/>
      <c r="V72" s="960"/>
      <c r="W72" s="960"/>
      <c r="X72" s="856"/>
      <c r="Y72" s="856"/>
      <c r="Z72" s="856"/>
      <c r="AA72" s="856"/>
      <c r="AB72" s="856"/>
      <c r="AC72" s="856"/>
      <c r="AD72" s="856"/>
      <c r="AE72" s="856"/>
      <c r="AF72" s="856"/>
      <c r="AG72" s="856"/>
      <c r="AH72" s="856"/>
      <c r="AI72" s="856"/>
      <c r="AJ72" s="856"/>
      <c r="AK72" s="856"/>
      <c r="AL72" s="856"/>
      <c r="AM72" s="856"/>
      <c r="AN72" s="856"/>
      <c r="AO72" s="856"/>
      <c r="AP72" s="856"/>
      <c r="AQ72" s="856"/>
      <c r="AR72" s="856"/>
      <c r="AS72" s="856"/>
      <c r="AT72" s="856"/>
      <c r="AU72" s="856"/>
      <c r="AV72" s="856"/>
      <c r="AW72" s="856"/>
      <c r="AX72" s="856"/>
      <c r="AY72" s="856"/>
      <c r="AZ72" s="856"/>
      <c r="BA72" s="866" t="s">
        <v>113</v>
      </c>
      <c r="BB72" s="866" t="s">
        <v>113</v>
      </c>
      <c r="BC72" s="849"/>
      <c r="BD72" s="958">
        <v>0</v>
      </c>
      <c r="BE72" s="958">
        <v>0</v>
      </c>
      <c r="BF72" s="884"/>
    </row>
    <row r="73" spans="1:58" x14ac:dyDescent="0.25">
      <c r="A73" s="1168"/>
      <c r="B73" s="867" t="s">
        <v>45</v>
      </c>
      <c r="C73" s="914">
        <v>0</v>
      </c>
      <c r="D73" s="906"/>
      <c r="E73" s="907"/>
      <c r="F73" s="907"/>
      <c r="G73" s="907"/>
      <c r="H73" s="907"/>
      <c r="I73" s="903"/>
      <c r="J73" s="906"/>
      <c r="K73" s="903"/>
      <c r="L73" s="957" t="s">
        <v>112</v>
      </c>
      <c r="M73" s="967"/>
      <c r="N73" s="967"/>
      <c r="O73" s="967"/>
      <c r="P73" s="856"/>
      <c r="Q73" s="856"/>
      <c r="R73" s="856"/>
      <c r="S73" s="856"/>
      <c r="T73" s="856"/>
      <c r="U73" s="856"/>
      <c r="V73" s="960"/>
      <c r="W73" s="960"/>
      <c r="X73" s="856"/>
      <c r="Y73" s="856"/>
      <c r="Z73" s="856"/>
      <c r="AA73" s="856"/>
      <c r="AB73" s="856"/>
      <c r="AC73" s="856"/>
      <c r="AD73" s="856"/>
      <c r="AE73" s="856"/>
      <c r="AF73" s="856"/>
      <c r="AG73" s="856"/>
      <c r="AH73" s="856"/>
      <c r="AI73" s="856"/>
      <c r="AJ73" s="856"/>
      <c r="AK73" s="856"/>
      <c r="AL73" s="856"/>
      <c r="AM73" s="856"/>
      <c r="AN73" s="856"/>
      <c r="AO73" s="856"/>
      <c r="AP73" s="856"/>
      <c r="AQ73" s="856"/>
      <c r="AR73" s="856"/>
      <c r="AS73" s="856"/>
      <c r="AT73" s="856"/>
      <c r="AU73" s="856"/>
      <c r="AV73" s="856"/>
      <c r="AW73" s="856"/>
      <c r="AX73" s="856"/>
      <c r="AY73" s="856"/>
      <c r="AZ73" s="856"/>
      <c r="BA73" s="866" t="s">
        <v>113</v>
      </c>
      <c r="BB73" s="866" t="s">
        <v>113</v>
      </c>
      <c r="BC73" s="849"/>
      <c r="BD73" s="958">
        <v>0</v>
      </c>
      <c r="BE73" s="958">
        <v>0</v>
      </c>
      <c r="BF73" s="884"/>
    </row>
    <row r="74" spans="1:58" x14ac:dyDescent="0.25">
      <c r="A74" s="1168"/>
      <c r="B74" s="867" t="s">
        <v>46</v>
      </c>
      <c r="C74" s="914">
        <v>0</v>
      </c>
      <c r="D74" s="906"/>
      <c r="E74" s="907"/>
      <c r="F74" s="907"/>
      <c r="G74" s="907"/>
      <c r="H74" s="907"/>
      <c r="I74" s="903"/>
      <c r="J74" s="906"/>
      <c r="K74" s="903"/>
      <c r="L74" s="957" t="s">
        <v>112</v>
      </c>
      <c r="M74" s="967"/>
      <c r="N74" s="967"/>
      <c r="O74" s="967"/>
      <c r="P74" s="856"/>
      <c r="Q74" s="856"/>
      <c r="R74" s="856"/>
      <c r="S74" s="856"/>
      <c r="T74" s="856"/>
      <c r="U74" s="856"/>
      <c r="V74" s="960"/>
      <c r="W74" s="960"/>
      <c r="X74" s="856"/>
      <c r="Y74" s="856"/>
      <c r="Z74" s="856"/>
      <c r="AA74" s="856"/>
      <c r="AB74" s="856"/>
      <c r="AC74" s="856"/>
      <c r="AD74" s="856"/>
      <c r="AE74" s="856"/>
      <c r="AF74" s="856"/>
      <c r="AG74" s="856"/>
      <c r="AH74" s="856"/>
      <c r="AI74" s="856"/>
      <c r="AJ74" s="856"/>
      <c r="AK74" s="856"/>
      <c r="AL74" s="856"/>
      <c r="AM74" s="856"/>
      <c r="AN74" s="856"/>
      <c r="AO74" s="856"/>
      <c r="AP74" s="856"/>
      <c r="AQ74" s="856"/>
      <c r="AR74" s="856"/>
      <c r="AS74" s="856"/>
      <c r="AT74" s="856"/>
      <c r="AU74" s="856"/>
      <c r="AV74" s="856"/>
      <c r="AW74" s="856"/>
      <c r="AX74" s="856"/>
      <c r="AY74" s="856"/>
      <c r="AZ74" s="856"/>
      <c r="BA74" s="866" t="s">
        <v>113</v>
      </c>
      <c r="BB74" s="866" t="s">
        <v>113</v>
      </c>
      <c r="BC74" s="849"/>
      <c r="BD74" s="958">
        <v>0</v>
      </c>
      <c r="BE74" s="958">
        <v>0</v>
      </c>
      <c r="BF74" s="884"/>
    </row>
    <row r="75" spans="1:58" x14ac:dyDescent="0.25">
      <c r="A75" s="1168"/>
      <c r="B75" s="867" t="s">
        <v>47</v>
      </c>
      <c r="C75" s="914">
        <v>0</v>
      </c>
      <c r="D75" s="906"/>
      <c r="E75" s="907"/>
      <c r="F75" s="907"/>
      <c r="G75" s="907"/>
      <c r="H75" s="907"/>
      <c r="I75" s="903"/>
      <c r="J75" s="906"/>
      <c r="K75" s="903"/>
      <c r="L75" s="957" t="s">
        <v>112</v>
      </c>
      <c r="M75" s="967"/>
      <c r="N75" s="967"/>
      <c r="O75" s="967"/>
      <c r="P75" s="856"/>
      <c r="Q75" s="856"/>
      <c r="R75" s="856"/>
      <c r="S75" s="856"/>
      <c r="T75" s="856"/>
      <c r="U75" s="856"/>
      <c r="V75" s="960"/>
      <c r="W75" s="960"/>
      <c r="X75" s="856"/>
      <c r="Y75" s="856"/>
      <c r="Z75" s="856"/>
      <c r="AA75" s="856"/>
      <c r="AB75" s="856"/>
      <c r="AC75" s="856"/>
      <c r="AD75" s="856"/>
      <c r="AE75" s="856"/>
      <c r="AF75" s="856"/>
      <c r="AG75" s="856"/>
      <c r="AH75" s="856"/>
      <c r="AI75" s="856"/>
      <c r="AJ75" s="856"/>
      <c r="AK75" s="856"/>
      <c r="AL75" s="856"/>
      <c r="AM75" s="856"/>
      <c r="AN75" s="856"/>
      <c r="AO75" s="856"/>
      <c r="AP75" s="856"/>
      <c r="AQ75" s="856"/>
      <c r="AR75" s="856"/>
      <c r="AS75" s="856"/>
      <c r="AT75" s="856"/>
      <c r="AU75" s="856"/>
      <c r="AV75" s="856"/>
      <c r="AW75" s="856"/>
      <c r="AX75" s="856"/>
      <c r="AY75" s="856"/>
      <c r="AZ75" s="856"/>
      <c r="BA75" s="866" t="s">
        <v>113</v>
      </c>
      <c r="BB75" s="866" t="s">
        <v>113</v>
      </c>
      <c r="BC75" s="849"/>
      <c r="BD75" s="958">
        <v>0</v>
      </c>
      <c r="BE75" s="958">
        <v>0</v>
      </c>
      <c r="BF75" s="884"/>
    </row>
    <row r="76" spans="1:58" x14ac:dyDescent="0.25">
      <c r="A76" s="1168"/>
      <c r="B76" s="874" t="s">
        <v>48</v>
      </c>
      <c r="C76" s="922">
        <v>0</v>
      </c>
      <c r="D76" s="920"/>
      <c r="E76" s="924"/>
      <c r="F76" s="924"/>
      <c r="G76" s="924"/>
      <c r="H76" s="940"/>
      <c r="I76" s="921"/>
      <c r="J76" s="923"/>
      <c r="K76" s="904"/>
      <c r="L76" s="957" t="s">
        <v>112</v>
      </c>
      <c r="M76" s="967"/>
      <c r="N76" s="967"/>
      <c r="O76" s="967"/>
      <c r="P76" s="856"/>
      <c r="Q76" s="856"/>
      <c r="R76" s="856"/>
      <c r="S76" s="856"/>
      <c r="T76" s="856"/>
      <c r="U76" s="856"/>
      <c r="V76" s="960"/>
      <c r="W76" s="960"/>
      <c r="X76" s="856"/>
      <c r="Y76" s="856"/>
      <c r="Z76" s="856"/>
      <c r="AA76" s="856"/>
      <c r="AB76" s="856"/>
      <c r="AC76" s="856"/>
      <c r="AD76" s="856"/>
      <c r="AE76" s="856"/>
      <c r="AF76" s="856"/>
      <c r="AG76" s="856"/>
      <c r="AH76" s="856"/>
      <c r="AI76" s="856"/>
      <c r="AJ76" s="856"/>
      <c r="AK76" s="856"/>
      <c r="AL76" s="856"/>
      <c r="AM76" s="856"/>
      <c r="AN76" s="856"/>
      <c r="AO76" s="856"/>
      <c r="AP76" s="856"/>
      <c r="AQ76" s="856"/>
      <c r="AR76" s="856"/>
      <c r="AS76" s="856"/>
      <c r="AT76" s="856"/>
      <c r="AU76" s="856"/>
      <c r="AV76" s="856"/>
      <c r="AW76" s="856"/>
      <c r="AX76" s="856"/>
      <c r="AY76" s="856"/>
      <c r="AZ76" s="856"/>
      <c r="BA76" s="866" t="s">
        <v>113</v>
      </c>
      <c r="BB76" s="866" t="s">
        <v>113</v>
      </c>
      <c r="BC76" s="849"/>
      <c r="BD76" s="958">
        <v>0</v>
      </c>
      <c r="BE76" s="958">
        <v>0</v>
      </c>
      <c r="BF76" s="884"/>
    </row>
    <row r="77" spans="1:58" x14ac:dyDescent="0.25">
      <c r="A77" s="1162"/>
      <c r="B77" s="881" t="s">
        <v>49</v>
      </c>
      <c r="C77" s="915">
        <v>0</v>
      </c>
      <c r="D77" s="909"/>
      <c r="E77" s="910"/>
      <c r="F77" s="910"/>
      <c r="G77" s="910"/>
      <c r="H77" s="910"/>
      <c r="I77" s="912"/>
      <c r="J77" s="909"/>
      <c r="K77" s="912"/>
      <c r="L77" s="957" t="s">
        <v>112</v>
      </c>
      <c r="M77" s="967"/>
      <c r="N77" s="967"/>
      <c r="O77" s="967"/>
      <c r="P77" s="856"/>
      <c r="Q77" s="856"/>
      <c r="R77" s="856"/>
      <c r="S77" s="856"/>
      <c r="T77" s="856"/>
      <c r="U77" s="856"/>
      <c r="V77" s="960"/>
      <c r="W77" s="960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  <c r="AT77" s="856"/>
      <c r="AU77" s="856"/>
      <c r="AV77" s="856"/>
      <c r="AW77" s="856"/>
      <c r="AX77" s="856"/>
      <c r="AY77" s="856"/>
      <c r="AZ77" s="856"/>
      <c r="BA77" s="866" t="s">
        <v>113</v>
      </c>
      <c r="BB77" s="866" t="s">
        <v>113</v>
      </c>
      <c r="BC77" s="849"/>
      <c r="BD77" s="958">
        <v>0</v>
      </c>
      <c r="BE77" s="958">
        <v>0</v>
      </c>
      <c r="BF77" s="884"/>
    </row>
    <row r="78" spans="1:58" x14ac:dyDescent="0.25">
      <c r="A78" s="1161" t="s">
        <v>50</v>
      </c>
      <c r="B78" s="885" t="s">
        <v>44</v>
      </c>
      <c r="C78" s="913">
        <v>0</v>
      </c>
      <c r="D78" s="918"/>
      <c r="E78" s="919"/>
      <c r="F78" s="919"/>
      <c r="G78" s="919"/>
      <c r="H78" s="919"/>
      <c r="I78" s="931"/>
      <c r="J78" s="918"/>
      <c r="K78" s="931"/>
      <c r="L78" s="957" t="s">
        <v>112</v>
      </c>
      <c r="M78" s="967"/>
      <c r="N78" s="967"/>
      <c r="O78" s="967"/>
      <c r="P78" s="856"/>
      <c r="Q78" s="856"/>
      <c r="R78" s="856"/>
      <c r="S78" s="856"/>
      <c r="T78" s="856"/>
      <c r="U78" s="856"/>
      <c r="V78" s="960"/>
      <c r="W78" s="960"/>
      <c r="X78" s="856"/>
      <c r="Y78" s="856"/>
      <c r="Z78" s="856"/>
      <c r="AA78" s="856"/>
      <c r="AB78" s="856"/>
      <c r="AC78" s="856"/>
      <c r="AD78" s="856"/>
      <c r="AE78" s="856"/>
      <c r="AF78" s="856"/>
      <c r="AG78" s="856"/>
      <c r="AH78" s="856"/>
      <c r="AI78" s="856"/>
      <c r="AJ78" s="856"/>
      <c r="AK78" s="856"/>
      <c r="AL78" s="856"/>
      <c r="AM78" s="856"/>
      <c r="AN78" s="856"/>
      <c r="AO78" s="856"/>
      <c r="AP78" s="856"/>
      <c r="AQ78" s="856"/>
      <c r="AR78" s="856"/>
      <c r="AS78" s="856"/>
      <c r="AT78" s="856"/>
      <c r="AU78" s="856"/>
      <c r="AV78" s="856"/>
      <c r="AW78" s="856"/>
      <c r="AX78" s="856"/>
      <c r="AY78" s="856"/>
      <c r="AZ78" s="856"/>
      <c r="BA78" s="866" t="s">
        <v>113</v>
      </c>
      <c r="BB78" s="866" t="s">
        <v>113</v>
      </c>
      <c r="BC78" s="849"/>
      <c r="BD78" s="958">
        <v>0</v>
      </c>
      <c r="BE78" s="958">
        <v>0</v>
      </c>
      <c r="BF78" s="884"/>
    </row>
    <row r="79" spans="1:58" x14ac:dyDescent="0.25">
      <c r="A79" s="1168"/>
      <c r="B79" s="867" t="s">
        <v>45</v>
      </c>
      <c r="C79" s="914">
        <v>0</v>
      </c>
      <c r="D79" s="906"/>
      <c r="E79" s="907"/>
      <c r="F79" s="907"/>
      <c r="G79" s="907"/>
      <c r="H79" s="907"/>
      <c r="I79" s="903"/>
      <c r="J79" s="906"/>
      <c r="K79" s="903"/>
      <c r="L79" s="957" t="s">
        <v>112</v>
      </c>
      <c r="M79" s="967"/>
      <c r="N79" s="967"/>
      <c r="O79" s="967"/>
      <c r="P79" s="856"/>
      <c r="Q79" s="856"/>
      <c r="R79" s="856"/>
      <c r="S79" s="856"/>
      <c r="T79" s="856"/>
      <c r="U79" s="856"/>
      <c r="V79" s="960"/>
      <c r="W79" s="960"/>
      <c r="X79" s="856"/>
      <c r="Y79" s="856"/>
      <c r="Z79" s="856"/>
      <c r="AA79" s="856"/>
      <c r="AB79" s="856"/>
      <c r="AC79" s="856"/>
      <c r="AD79" s="856"/>
      <c r="AE79" s="856"/>
      <c r="AF79" s="856"/>
      <c r="AG79" s="856"/>
      <c r="AH79" s="856"/>
      <c r="AI79" s="856"/>
      <c r="AJ79" s="856"/>
      <c r="AK79" s="856"/>
      <c r="AL79" s="856"/>
      <c r="AM79" s="856"/>
      <c r="AN79" s="856"/>
      <c r="AO79" s="856"/>
      <c r="AP79" s="856"/>
      <c r="AQ79" s="856"/>
      <c r="AR79" s="856"/>
      <c r="AS79" s="856"/>
      <c r="AT79" s="856"/>
      <c r="AU79" s="856"/>
      <c r="AV79" s="856"/>
      <c r="AW79" s="856"/>
      <c r="AX79" s="856"/>
      <c r="AY79" s="856"/>
      <c r="AZ79" s="856"/>
      <c r="BA79" s="866" t="s">
        <v>113</v>
      </c>
      <c r="BB79" s="866" t="s">
        <v>113</v>
      </c>
      <c r="BC79" s="849"/>
      <c r="BD79" s="958">
        <v>0</v>
      </c>
      <c r="BE79" s="958">
        <v>0</v>
      </c>
      <c r="BF79" s="884"/>
    </row>
    <row r="80" spans="1:58" x14ac:dyDescent="0.25">
      <c r="A80" s="1168"/>
      <c r="B80" s="867" t="s">
        <v>46</v>
      </c>
      <c r="C80" s="914">
        <v>0</v>
      </c>
      <c r="D80" s="906"/>
      <c r="E80" s="907"/>
      <c r="F80" s="907"/>
      <c r="G80" s="907"/>
      <c r="H80" s="907"/>
      <c r="I80" s="903"/>
      <c r="J80" s="906"/>
      <c r="K80" s="903"/>
      <c r="L80" s="957" t="s">
        <v>112</v>
      </c>
      <c r="M80" s="967"/>
      <c r="N80" s="967"/>
      <c r="O80" s="967"/>
      <c r="P80" s="856"/>
      <c r="Q80" s="856"/>
      <c r="R80" s="856"/>
      <c r="S80" s="856"/>
      <c r="T80" s="856"/>
      <c r="U80" s="856"/>
      <c r="V80" s="960"/>
      <c r="W80" s="960"/>
      <c r="X80" s="856"/>
      <c r="Y80" s="856"/>
      <c r="Z80" s="856"/>
      <c r="AA80" s="856"/>
      <c r="AB80" s="856"/>
      <c r="AC80" s="856"/>
      <c r="AD80" s="856"/>
      <c r="AE80" s="856"/>
      <c r="AF80" s="856"/>
      <c r="AG80" s="856"/>
      <c r="AH80" s="856"/>
      <c r="AI80" s="856"/>
      <c r="AJ80" s="856"/>
      <c r="AK80" s="856"/>
      <c r="AL80" s="856"/>
      <c r="AM80" s="856"/>
      <c r="AN80" s="856"/>
      <c r="AO80" s="856"/>
      <c r="AP80" s="856"/>
      <c r="AQ80" s="856"/>
      <c r="AR80" s="856"/>
      <c r="AS80" s="856"/>
      <c r="AT80" s="856"/>
      <c r="AU80" s="856"/>
      <c r="AV80" s="856"/>
      <c r="AW80" s="856"/>
      <c r="AX80" s="856"/>
      <c r="AY80" s="856"/>
      <c r="AZ80" s="856"/>
      <c r="BA80" s="866" t="s">
        <v>113</v>
      </c>
      <c r="BB80" s="866" t="s">
        <v>113</v>
      </c>
      <c r="BC80" s="849"/>
      <c r="BD80" s="958">
        <v>0</v>
      </c>
      <c r="BE80" s="958">
        <v>0</v>
      </c>
      <c r="BF80" s="884"/>
    </row>
    <row r="81" spans="1:57" x14ac:dyDescent="0.25">
      <c r="A81" s="1168"/>
      <c r="B81" s="867" t="s">
        <v>47</v>
      </c>
      <c r="C81" s="914">
        <v>0</v>
      </c>
      <c r="D81" s="906"/>
      <c r="E81" s="907"/>
      <c r="F81" s="907"/>
      <c r="G81" s="907"/>
      <c r="H81" s="907"/>
      <c r="I81" s="903"/>
      <c r="J81" s="906"/>
      <c r="K81" s="903"/>
      <c r="L81" s="957" t="s">
        <v>112</v>
      </c>
      <c r="M81" s="967"/>
      <c r="N81" s="967"/>
      <c r="O81" s="967"/>
      <c r="P81" s="856"/>
      <c r="Q81" s="856"/>
      <c r="R81" s="856"/>
      <c r="S81" s="856"/>
      <c r="T81" s="856"/>
      <c r="U81" s="856"/>
      <c r="V81" s="960"/>
      <c r="W81" s="960"/>
      <c r="X81" s="856"/>
      <c r="Y81" s="856"/>
      <c r="Z81" s="856"/>
      <c r="AA81" s="856"/>
      <c r="AB81" s="856"/>
      <c r="AC81" s="856"/>
      <c r="AD81" s="856"/>
      <c r="AE81" s="856"/>
      <c r="AF81" s="856"/>
      <c r="AG81" s="856"/>
      <c r="AH81" s="856"/>
      <c r="AI81" s="856"/>
      <c r="AJ81" s="856"/>
      <c r="AK81" s="856"/>
      <c r="AL81" s="856"/>
      <c r="AM81" s="856"/>
      <c r="AN81" s="856"/>
      <c r="AO81" s="856"/>
      <c r="AP81" s="856"/>
      <c r="AQ81" s="856"/>
      <c r="AR81" s="856"/>
      <c r="AS81" s="856"/>
      <c r="AT81" s="856"/>
      <c r="AU81" s="856"/>
      <c r="AV81" s="856"/>
      <c r="AW81" s="856"/>
      <c r="AX81" s="856"/>
      <c r="AY81" s="856"/>
      <c r="AZ81" s="856"/>
      <c r="BA81" s="866" t="s">
        <v>113</v>
      </c>
      <c r="BB81" s="866" t="s">
        <v>113</v>
      </c>
      <c r="BC81" s="849"/>
      <c r="BD81" s="958">
        <v>0</v>
      </c>
      <c r="BE81" s="958">
        <v>0</v>
      </c>
    </row>
    <row r="82" spans="1:57" x14ac:dyDescent="0.25">
      <c r="A82" s="1168"/>
      <c r="B82" s="874" t="s">
        <v>48</v>
      </c>
      <c r="C82" s="922">
        <v>0</v>
      </c>
      <c r="D82" s="920"/>
      <c r="E82" s="924"/>
      <c r="F82" s="924"/>
      <c r="G82" s="924"/>
      <c r="H82" s="940"/>
      <c r="I82" s="921"/>
      <c r="J82" s="923"/>
      <c r="K82" s="904"/>
      <c r="L82" s="957" t="s">
        <v>112</v>
      </c>
      <c r="M82" s="967"/>
      <c r="N82" s="967"/>
      <c r="O82" s="967"/>
      <c r="P82" s="856"/>
      <c r="Q82" s="856"/>
      <c r="R82" s="856"/>
      <c r="S82" s="856"/>
      <c r="T82" s="856"/>
      <c r="U82" s="856"/>
      <c r="V82" s="960"/>
      <c r="W82" s="960"/>
      <c r="X82" s="856"/>
      <c r="Y82" s="856"/>
      <c r="Z82" s="856"/>
      <c r="AA82" s="856"/>
      <c r="AB82" s="856"/>
      <c r="AC82" s="856"/>
      <c r="AD82" s="856"/>
      <c r="AE82" s="856"/>
      <c r="AF82" s="856"/>
      <c r="AG82" s="856"/>
      <c r="AH82" s="856"/>
      <c r="AI82" s="856"/>
      <c r="AJ82" s="856"/>
      <c r="AK82" s="856"/>
      <c r="AL82" s="856"/>
      <c r="AM82" s="856"/>
      <c r="AN82" s="856"/>
      <c r="AO82" s="856"/>
      <c r="AP82" s="856"/>
      <c r="AQ82" s="856"/>
      <c r="AR82" s="856"/>
      <c r="AS82" s="856"/>
      <c r="AT82" s="856"/>
      <c r="AU82" s="856"/>
      <c r="AV82" s="856"/>
      <c r="AW82" s="856"/>
      <c r="AX82" s="856"/>
      <c r="AY82" s="856"/>
      <c r="AZ82" s="856"/>
      <c r="BA82" s="866" t="s">
        <v>113</v>
      </c>
      <c r="BB82" s="866" t="s">
        <v>113</v>
      </c>
      <c r="BC82" s="849"/>
      <c r="BD82" s="958">
        <v>0</v>
      </c>
      <c r="BE82" s="958">
        <v>0</v>
      </c>
    </row>
    <row r="83" spans="1:57" x14ac:dyDescent="0.25">
      <c r="A83" s="1162"/>
      <c r="B83" s="881" t="s">
        <v>49</v>
      </c>
      <c r="C83" s="915">
        <v>0</v>
      </c>
      <c r="D83" s="909"/>
      <c r="E83" s="910"/>
      <c r="F83" s="910"/>
      <c r="G83" s="910"/>
      <c r="H83" s="910"/>
      <c r="I83" s="912"/>
      <c r="J83" s="909"/>
      <c r="K83" s="912"/>
      <c r="L83" s="957" t="s">
        <v>112</v>
      </c>
      <c r="M83" s="967"/>
      <c r="N83" s="967"/>
      <c r="O83" s="967"/>
      <c r="P83" s="856"/>
      <c r="Q83" s="856"/>
      <c r="R83" s="856"/>
      <c r="S83" s="856"/>
      <c r="T83" s="856"/>
      <c r="U83" s="856"/>
      <c r="V83" s="960"/>
      <c r="W83" s="960"/>
      <c r="X83" s="856"/>
      <c r="Y83" s="856"/>
      <c r="Z83" s="856"/>
      <c r="AA83" s="856"/>
      <c r="AB83" s="856"/>
      <c r="AC83" s="856"/>
      <c r="AD83" s="856"/>
      <c r="AE83" s="856"/>
      <c r="AF83" s="856"/>
      <c r="AG83" s="856"/>
      <c r="AH83" s="856"/>
      <c r="AI83" s="856"/>
      <c r="AJ83" s="856"/>
      <c r="AK83" s="856"/>
      <c r="AL83" s="856"/>
      <c r="AM83" s="856"/>
      <c r="AN83" s="856"/>
      <c r="AO83" s="856"/>
      <c r="AP83" s="856"/>
      <c r="AQ83" s="856"/>
      <c r="AR83" s="856"/>
      <c r="AS83" s="856"/>
      <c r="AT83" s="856"/>
      <c r="AU83" s="856"/>
      <c r="AV83" s="856"/>
      <c r="AW83" s="856"/>
      <c r="AX83" s="856"/>
      <c r="AY83" s="856"/>
      <c r="AZ83" s="856"/>
      <c r="BA83" s="866" t="s">
        <v>113</v>
      </c>
      <c r="BB83" s="866" t="s">
        <v>113</v>
      </c>
      <c r="BC83" s="849"/>
      <c r="BD83" s="958">
        <v>0</v>
      </c>
      <c r="BE83" s="958">
        <v>0</v>
      </c>
    </row>
    <row r="84" spans="1:57" x14ac:dyDescent="0.25">
      <c r="A84" s="876" t="s">
        <v>51</v>
      </c>
      <c r="B84" s="880"/>
      <c r="C84" s="880"/>
      <c r="D84" s="880"/>
      <c r="E84" s="880"/>
      <c r="F84" s="880"/>
      <c r="G84" s="880"/>
      <c r="H84" s="880"/>
      <c r="I84" s="880"/>
      <c r="J84" s="880"/>
      <c r="K84" s="880"/>
      <c r="L84" s="868"/>
      <c r="M84" s="879"/>
      <c r="N84" s="960"/>
      <c r="O84" s="960"/>
      <c r="P84" s="960"/>
      <c r="Q84" s="856"/>
      <c r="R84" s="856"/>
      <c r="S84" s="856"/>
      <c r="T84" s="856"/>
      <c r="U84" s="960"/>
      <c r="V84" s="960"/>
      <c r="W84" s="960"/>
      <c r="X84" s="856"/>
      <c r="Y84" s="856"/>
      <c r="Z84" s="856"/>
      <c r="AA84" s="856"/>
      <c r="AB84" s="856"/>
      <c r="AC84" s="856"/>
      <c r="AD84" s="856"/>
      <c r="AE84" s="856"/>
      <c r="AF84" s="856"/>
      <c r="AG84" s="856"/>
      <c r="AH84" s="856"/>
      <c r="AI84" s="856"/>
      <c r="AJ84" s="856"/>
      <c r="AK84" s="856"/>
      <c r="AL84" s="856"/>
      <c r="AM84" s="856"/>
      <c r="AN84" s="856"/>
      <c r="AO84" s="856"/>
      <c r="AP84" s="856"/>
      <c r="AQ84" s="856"/>
      <c r="AR84" s="856"/>
      <c r="AS84" s="856"/>
      <c r="AT84" s="856"/>
      <c r="AU84" s="856"/>
      <c r="AV84" s="856"/>
      <c r="AW84" s="856"/>
      <c r="AX84" s="856"/>
      <c r="AY84" s="856"/>
      <c r="AZ84" s="856"/>
      <c r="BA84" s="848"/>
      <c r="BB84" s="848"/>
      <c r="BC84" s="848"/>
      <c r="BD84" s="849"/>
      <c r="BE84" s="849"/>
    </row>
    <row r="85" spans="1:57" ht="31.5" x14ac:dyDescent="0.25">
      <c r="A85" s="1161" t="s">
        <v>52</v>
      </c>
      <c r="B85" s="877" t="s">
        <v>53</v>
      </c>
      <c r="C85" s="878" t="s">
        <v>54</v>
      </c>
      <c r="D85" s="878" t="s">
        <v>55</v>
      </c>
      <c r="E85" s="880"/>
      <c r="F85" s="880"/>
      <c r="G85" s="880"/>
      <c r="H85" s="880"/>
      <c r="I85" s="880"/>
      <c r="J85" s="880"/>
      <c r="K85" s="880"/>
      <c r="L85" s="868"/>
      <c r="M85" s="879"/>
      <c r="N85" s="960"/>
      <c r="O85" s="960"/>
      <c r="P85" s="960"/>
      <c r="Q85" s="856"/>
      <c r="R85" s="856"/>
      <c r="S85" s="856"/>
      <c r="T85" s="856"/>
      <c r="U85" s="960"/>
      <c r="V85" s="960"/>
      <c r="W85" s="960"/>
      <c r="X85" s="856"/>
      <c r="Y85" s="856"/>
      <c r="Z85" s="856"/>
      <c r="AA85" s="856"/>
      <c r="AB85" s="856"/>
      <c r="AC85" s="856"/>
      <c r="AD85" s="856"/>
      <c r="AE85" s="856"/>
      <c r="AF85" s="856"/>
      <c r="AG85" s="856"/>
      <c r="AH85" s="856"/>
      <c r="AI85" s="856"/>
      <c r="AJ85" s="856"/>
      <c r="AK85" s="856"/>
      <c r="AL85" s="856"/>
      <c r="AM85" s="856"/>
      <c r="AN85" s="856"/>
      <c r="AO85" s="856"/>
      <c r="AP85" s="856"/>
      <c r="AQ85" s="856"/>
      <c r="AR85" s="856"/>
      <c r="AS85" s="856"/>
      <c r="AT85" s="856"/>
      <c r="AU85" s="856"/>
      <c r="AV85" s="856"/>
      <c r="AW85" s="856"/>
      <c r="AX85" s="856"/>
      <c r="AY85" s="856"/>
      <c r="AZ85" s="856"/>
      <c r="BA85" s="848"/>
      <c r="BB85" s="848"/>
      <c r="BC85" s="848"/>
      <c r="BD85" s="849"/>
      <c r="BE85" s="884"/>
    </row>
    <row r="86" spans="1:57" ht="21" x14ac:dyDescent="0.25">
      <c r="A86" s="1168"/>
      <c r="B86" s="886" t="s">
        <v>56</v>
      </c>
      <c r="C86" s="899"/>
      <c r="D86" s="899"/>
      <c r="E86" s="972" t="s">
        <v>113</v>
      </c>
      <c r="F86" s="868"/>
      <c r="G86" s="868"/>
      <c r="H86" s="868"/>
      <c r="I86" s="868"/>
      <c r="J86" s="868"/>
      <c r="K86" s="868"/>
      <c r="L86" s="868"/>
      <c r="M86" s="879"/>
      <c r="N86" s="856"/>
      <c r="O86" s="856"/>
      <c r="P86" s="856"/>
      <c r="Q86" s="856"/>
      <c r="R86" s="856"/>
      <c r="S86" s="856"/>
      <c r="T86" s="856"/>
      <c r="U86" s="960"/>
      <c r="V86" s="960"/>
      <c r="W86" s="960"/>
      <c r="X86" s="856"/>
      <c r="Y86" s="856"/>
      <c r="Z86" s="856"/>
      <c r="AA86" s="856"/>
      <c r="AB86" s="856"/>
      <c r="AC86" s="856"/>
      <c r="AD86" s="856"/>
      <c r="AE86" s="856"/>
      <c r="AF86" s="856"/>
      <c r="AG86" s="856"/>
      <c r="AH86" s="856"/>
      <c r="AI86" s="856"/>
      <c r="AJ86" s="856"/>
      <c r="AK86" s="856"/>
      <c r="AL86" s="856"/>
      <c r="AM86" s="856"/>
      <c r="AN86" s="856"/>
      <c r="AO86" s="856"/>
      <c r="AP86" s="856"/>
      <c r="AQ86" s="856"/>
      <c r="AR86" s="856"/>
      <c r="AS86" s="856"/>
      <c r="AT86" s="856"/>
      <c r="AU86" s="856"/>
      <c r="AV86" s="856"/>
      <c r="AW86" s="856"/>
      <c r="AX86" s="856"/>
      <c r="AY86" s="856"/>
      <c r="AZ86" s="856"/>
      <c r="BA86" s="866" t="s">
        <v>113</v>
      </c>
      <c r="BB86" s="848"/>
      <c r="BC86" s="848"/>
      <c r="BD86" s="958">
        <v>0</v>
      </c>
      <c r="BE86" s="884"/>
    </row>
    <row r="87" spans="1:57" ht="42" x14ac:dyDescent="0.25">
      <c r="A87" s="1168"/>
      <c r="B87" s="887" t="s">
        <v>57</v>
      </c>
      <c r="C87" s="900"/>
      <c r="D87" s="900"/>
      <c r="E87" s="972" t="s">
        <v>113</v>
      </c>
      <c r="F87" s="868"/>
      <c r="G87" s="868"/>
      <c r="H87" s="868"/>
      <c r="I87" s="868"/>
      <c r="J87" s="868"/>
      <c r="K87" s="868"/>
      <c r="L87" s="868"/>
      <c r="M87" s="879"/>
      <c r="N87" s="856"/>
      <c r="O87" s="856"/>
      <c r="P87" s="856"/>
      <c r="Q87" s="856"/>
      <c r="R87" s="856"/>
      <c r="S87" s="856"/>
      <c r="T87" s="856"/>
      <c r="U87" s="960"/>
      <c r="V87" s="960"/>
      <c r="W87" s="960"/>
      <c r="X87" s="856"/>
      <c r="Y87" s="856"/>
      <c r="Z87" s="856"/>
      <c r="AA87" s="856"/>
      <c r="AB87" s="856"/>
      <c r="AC87" s="856"/>
      <c r="AD87" s="856"/>
      <c r="AE87" s="856"/>
      <c r="AF87" s="856"/>
      <c r="AG87" s="856"/>
      <c r="AH87" s="856"/>
      <c r="AI87" s="856"/>
      <c r="AJ87" s="856"/>
      <c r="AK87" s="856"/>
      <c r="AL87" s="856"/>
      <c r="AM87" s="856"/>
      <c r="AN87" s="856"/>
      <c r="AO87" s="856"/>
      <c r="AP87" s="856"/>
      <c r="AQ87" s="856"/>
      <c r="AR87" s="856"/>
      <c r="AS87" s="856"/>
      <c r="AT87" s="856"/>
      <c r="AU87" s="856"/>
      <c r="AV87" s="856"/>
      <c r="AW87" s="856"/>
      <c r="AX87" s="856"/>
      <c r="AY87" s="856"/>
      <c r="AZ87" s="856"/>
      <c r="BA87" s="866" t="s">
        <v>113</v>
      </c>
      <c r="BB87" s="848"/>
      <c r="BC87" s="848"/>
      <c r="BD87" s="958">
        <v>0</v>
      </c>
      <c r="BE87" s="884"/>
    </row>
    <row r="88" spans="1:57" ht="52.5" x14ac:dyDescent="0.25">
      <c r="A88" s="1168"/>
      <c r="B88" s="887" t="s">
        <v>58</v>
      </c>
      <c r="C88" s="900"/>
      <c r="D88" s="900"/>
      <c r="E88" s="972" t="s">
        <v>113</v>
      </c>
      <c r="F88" s="868"/>
      <c r="G88" s="868"/>
      <c r="H88" s="868"/>
      <c r="I88" s="868"/>
      <c r="J88" s="868"/>
      <c r="K88" s="868"/>
      <c r="L88" s="868"/>
      <c r="M88" s="879"/>
      <c r="N88" s="856"/>
      <c r="O88" s="856"/>
      <c r="P88" s="856"/>
      <c r="Q88" s="856"/>
      <c r="R88" s="856"/>
      <c r="S88" s="856"/>
      <c r="T88" s="856"/>
      <c r="U88" s="960"/>
      <c r="V88" s="960"/>
      <c r="W88" s="960"/>
      <c r="X88" s="856"/>
      <c r="Y88" s="856"/>
      <c r="Z88" s="856"/>
      <c r="AA88" s="856"/>
      <c r="AB88" s="856"/>
      <c r="AC88" s="856"/>
      <c r="AD88" s="856"/>
      <c r="AE88" s="856"/>
      <c r="AF88" s="856"/>
      <c r="AG88" s="856"/>
      <c r="AH88" s="856"/>
      <c r="AI88" s="856"/>
      <c r="AJ88" s="856"/>
      <c r="AK88" s="856"/>
      <c r="AL88" s="856"/>
      <c r="AM88" s="856"/>
      <c r="AN88" s="856"/>
      <c r="AO88" s="856"/>
      <c r="AP88" s="856"/>
      <c r="AQ88" s="856"/>
      <c r="AR88" s="856"/>
      <c r="AS88" s="856"/>
      <c r="AT88" s="856"/>
      <c r="AU88" s="856"/>
      <c r="AV88" s="856"/>
      <c r="AW88" s="856"/>
      <c r="AX88" s="856"/>
      <c r="AY88" s="856"/>
      <c r="AZ88" s="856"/>
      <c r="BA88" s="866" t="s">
        <v>113</v>
      </c>
      <c r="BB88" s="848"/>
      <c r="BC88" s="848"/>
      <c r="BD88" s="958">
        <v>0</v>
      </c>
      <c r="BE88" s="884"/>
    </row>
    <row r="89" spans="1:57" ht="31.5" x14ac:dyDescent="0.25">
      <c r="A89" s="1168"/>
      <c r="B89" s="887" t="s">
        <v>59</v>
      </c>
      <c r="C89" s="900"/>
      <c r="D89" s="927"/>
      <c r="E89" s="868"/>
      <c r="F89" s="868"/>
      <c r="G89" s="868"/>
      <c r="H89" s="868"/>
      <c r="I89" s="868"/>
      <c r="J89" s="868"/>
      <c r="K89" s="868"/>
      <c r="L89" s="868"/>
      <c r="M89" s="879"/>
      <c r="N89" s="856"/>
      <c r="O89" s="856"/>
      <c r="P89" s="856"/>
      <c r="Q89" s="856"/>
      <c r="R89" s="856"/>
      <c r="S89" s="856"/>
      <c r="T89" s="856"/>
      <c r="U89" s="960"/>
      <c r="V89" s="960"/>
      <c r="W89" s="960"/>
      <c r="X89" s="856"/>
      <c r="Y89" s="856"/>
      <c r="Z89" s="856"/>
      <c r="AA89" s="856"/>
      <c r="AB89" s="856"/>
      <c r="AC89" s="856"/>
      <c r="AD89" s="856"/>
      <c r="AE89" s="856"/>
      <c r="AF89" s="856"/>
      <c r="AG89" s="856"/>
      <c r="AH89" s="856"/>
      <c r="AI89" s="856"/>
      <c r="AJ89" s="856"/>
      <c r="AK89" s="856"/>
      <c r="AL89" s="856"/>
      <c r="AM89" s="856"/>
      <c r="AN89" s="856"/>
      <c r="AO89" s="856"/>
      <c r="AP89" s="856"/>
      <c r="AQ89" s="856"/>
      <c r="AR89" s="856"/>
      <c r="AS89" s="856"/>
      <c r="AT89" s="856"/>
      <c r="AU89" s="856"/>
      <c r="AV89" s="856"/>
      <c r="AW89" s="856"/>
      <c r="AX89" s="856"/>
      <c r="AY89" s="856"/>
      <c r="AZ89" s="856"/>
      <c r="BA89" s="858"/>
      <c r="BB89" s="848"/>
      <c r="BC89" s="848"/>
      <c r="BD89" s="849"/>
      <c r="BE89" s="884"/>
    </row>
    <row r="90" spans="1:57" ht="31.5" x14ac:dyDescent="0.25">
      <c r="A90" s="1168"/>
      <c r="B90" s="887" t="s">
        <v>60</v>
      </c>
      <c r="C90" s="900"/>
      <c r="D90" s="927"/>
      <c r="E90" s="868"/>
      <c r="F90" s="868"/>
      <c r="G90" s="868"/>
      <c r="H90" s="868"/>
      <c r="I90" s="868"/>
      <c r="J90" s="868"/>
      <c r="K90" s="868"/>
      <c r="L90" s="868"/>
      <c r="M90" s="879"/>
      <c r="N90" s="856"/>
      <c r="O90" s="856"/>
      <c r="P90" s="856"/>
      <c r="Q90" s="856"/>
      <c r="R90" s="856"/>
      <c r="S90" s="856"/>
      <c r="T90" s="856"/>
      <c r="U90" s="960"/>
      <c r="V90" s="960"/>
      <c r="W90" s="960"/>
      <c r="X90" s="856"/>
      <c r="Y90" s="856"/>
      <c r="Z90" s="856"/>
      <c r="AA90" s="856"/>
      <c r="AB90" s="856"/>
      <c r="AC90" s="856"/>
      <c r="AD90" s="856"/>
      <c r="AE90" s="856"/>
      <c r="AF90" s="856"/>
      <c r="AG90" s="856"/>
      <c r="AH90" s="856"/>
      <c r="AI90" s="856"/>
      <c r="AJ90" s="856"/>
      <c r="AK90" s="856"/>
      <c r="AL90" s="856"/>
      <c r="AM90" s="856"/>
      <c r="AN90" s="856"/>
      <c r="AO90" s="856"/>
      <c r="AP90" s="856"/>
      <c r="AQ90" s="856"/>
      <c r="AR90" s="856"/>
      <c r="AS90" s="856"/>
      <c r="AT90" s="856"/>
      <c r="AU90" s="856"/>
      <c r="AV90" s="856"/>
      <c r="AW90" s="856"/>
      <c r="AX90" s="856"/>
      <c r="AY90" s="856"/>
      <c r="AZ90" s="856"/>
      <c r="BA90" s="858"/>
      <c r="BB90" s="848"/>
      <c r="BC90" s="848"/>
      <c r="BD90" s="849"/>
      <c r="BE90" s="884"/>
    </row>
    <row r="91" spans="1:57" ht="52.5" x14ac:dyDescent="0.25">
      <c r="A91" s="1168"/>
      <c r="B91" s="887" t="s">
        <v>61</v>
      </c>
      <c r="C91" s="900"/>
      <c r="D91" s="900"/>
      <c r="E91" s="972" t="s">
        <v>113</v>
      </c>
      <c r="F91" s="868"/>
      <c r="G91" s="868"/>
      <c r="H91" s="868"/>
      <c r="I91" s="868"/>
      <c r="J91" s="868"/>
      <c r="K91" s="868"/>
      <c r="L91" s="868"/>
      <c r="M91" s="879"/>
      <c r="N91" s="856"/>
      <c r="O91" s="856"/>
      <c r="P91" s="856"/>
      <c r="Q91" s="856"/>
      <c r="R91" s="856"/>
      <c r="S91" s="856"/>
      <c r="T91" s="856"/>
      <c r="U91" s="960"/>
      <c r="V91" s="960"/>
      <c r="W91" s="960"/>
      <c r="X91" s="856"/>
      <c r="Y91" s="856"/>
      <c r="Z91" s="856"/>
      <c r="AA91" s="856"/>
      <c r="AB91" s="856"/>
      <c r="AC91" s="856"/>
      <c r="AD91" s="856"/>
      <c r="AE91" s="856"/>
      <c r="AF91" s="856"/>
      <c r="AG91" s="856"/>
      <c r="AH91" s="856"/>
      <c r="AI91" s="856"/>
      <c r="AJ91" s="856"/>
      <c r="AK91" s="856"/>
      <c r="AL91" s="856"/>
      <c r="AM91" s="856"/>
      <c r="AN91" s="856"/>
      <c r="AO91" s="856"/>
      <c r="AP91" s="856"/>
      <c r="AQ91" s="856"/>
      <c r="AR91" s="856"/>
      <c r="AS91" s="856"/>
      <c r="AT91" s="856"/>
      <c r="AU91" s="856"/>
      <c r="AV91" s="856"/>
      <c r="AW91" s="856"/>
      <c r="AX91" s="856"/>
      <c r="AY91" s="856"/>
      <c r="AZ91" s="856"/>
      <c r="BA91" s="866" t="s">
        <v>113</v>
      </c>
      <c r="BB91" s="848"/>
      <c r="BC91" s="848"/>
      <c r="BD91" s="958">
        <v>0</v>
      </c>
      <c r="BE91" s="884"/>
    </row>
    <row r="92" spans="1:57" ht="42" x14ac:dyDescent="0.25">
      <c r="A92" s="1168"/>
      <c r="B92" s="887" t="s">
        <v>62</v>
      </c>
      <c r="C92" s="900"/>
      <c r="D92" s="900"/>
      <c r="E92" s="972" t="s">
        <v>113</v>
      </c>
      <c r="F92" s="868"/>
      <c r="G92" s="868"/>
      <c r="H92" s="868"/>
      <c r="I92" s="868"/>
      <c r="J92" s="868"/>
      <c r="K92" s="868"/>
      <c r="L92" s="868"/>
      <c r="M92" s="879"/>
      <c r="N92" s="856"/>
      <c r="O92" s="856"/>
      <c r="P92" s="856"/>
      <c r="Q92" s="856"/>
      <c r="R92" s="856"/>
      <c r="S92" s="856"/>
      <c r="T92" s="856"/>
      <c r="U92" s="960"/>
      <c r="V92" s="960"/>
      <c r="W92" s="960"/>
      <c r="X92" s="856"/>
      <c r="Y92" s="856"/>
      <c r="Z92" s="856"/>
      <c r="AA92" s="856"/>
      <c r="AB92" s="856"/>
      <c r="AC92" s="856"/>
      <c r="AD92" s="856"/>
      <c r="AE92" s="856"/>
      <c r="AF92" s="856"/>
      <c r="AG92" s="856"/>
      <c r="AH92" s="856"/>
      <c r="AI92" s="856"/>
      <c r="AJ92" s="856"/>
      <c r="AK92" s="856"/>
      <c r="AL92" s="856"/>
      <c r="AM92" s="856"/>
      <c r="AN92" s="856"/>
      <c r="AO92" s="856"/>
      <c r="AP92" s="856"/>
      <c r="AQ92" s="856"/>
      <c r="AR92" s="856"/>
      <c r="AS92" s="856"/>
      <c r="AT92" s="856"/>
      <c r="AU92" s="856"/>
      <c r="AV92" s="856"/>
      <c r="AW92" s="856"/>
      <c r="AX92" s="856"/>
      <c r="AY92" s="856"/>
      <c r="AZ92" s="856"/>
      <c r="BA92" s="866" t="s">
        <v>113</v>
      </c>
      <c r="BB92" s="848"/>
      <c r="BC92" s="848"/>
      <c r="BD92" s="958">
        <v>0</v>
      </c>
      <c r="BE92" s="884"/>
    </row>
    <row r="93" spans="1:57" ht="31.5" x14ac:dyDescent="0.25">
      <c r="A93" s="1162"/>
      <c r="B93" s="888" t="s">
        <v>63</v>
      </c>
      <c r="C93" s="902"/>
      <c r="D93" s="902"/>
      <c r="E93" s="972" t="s">
        <v>113</v>
      </c>
      <c r="F93" s="868"/>
      <c r="G93" s="868"/>
      <c r="H93" s="868"/>
      <c r="I93" s="868"/>
      <c r="J93" s="868"/>
      <c r="K93" s="868"/>
      <c r="L93" s="868"/>
      <c r="M93" s="879"/>
      <c r="N93" s="856"/>
      <c r="O93" s="856"/>
      <c r="P93" s="856"/>
      <c r="Q93" s="856"/>
      <c r="R93" s="856"/>
      <c r="S93" s="856"/>
      <c r="T93" s="856"/>
      <c r="U93" s="960"/>
      <c r="V93" s="960"/>
      <c r="W93" s="960"/>
      <c r="X93" s="856"/>
      <c r="Y93" s="856"/>
      <c r="Z93" s="856"/>
      <c r="AA93" s="856"/>
      <c r="AB93" s="856"/>
      <c r="AC93" s="856"/>
      <c r="AD93" s="856"/>
      <c r="AE93" s="856"/>
      <c r="AF93" s="856"/>
      <c r="AG93" s="856"/>
      <c r="AH93" s="856"/>
      <c r="AI93" s="856"/>
      <c r="AJ93" s="856"/>
      <c r="AK93" s="856"/>
      <c r="AL93" s="856"/>
      <c r="AM93" s="856"/>
      <c r="AN93" s="856"/>
      <c r="AO93" s="856"/>
      <c r="AP93" s="856"/>
      <c r="AQ93" s="856"/>
      <c r="AR93" s="856"/>
      <c r="AS93" s="856"/>
      <c r="AT93" s="856"/>
      <c r="AU93" s="856"/>
      <c r="AV93" s="856"/>
      <c r="AW93" s="856"/>
      <c r="AX93" s="856"/>
      <c r="AY93" s="856"/>
      <c r="AZ93" s="856"/>
      <c r="BA93" s="866" t="s">
        <v>113</v>
      </c>
      <c r="BB93" s="848"/>
      <c r="BC93" s="848"/>
      <c r="BD93" s="958">
        <v>0</v>
      </c>
      <c r="BE93" s="884"/>
    </row>
    <row r="94" spans="1:57" x14ac:dyDescent="0.25">
      <c r="A94" s="889" t="s">
        <v>64</v>
      </c>
      <c r="B94" s="890"/>
      <c r="C94" s="869"/>
      <c r="D94" s="868"/>
      <c r="E94" s="868"/>
      <c r="F94" s="868"/>
      <c r="G94" s="868"/>
      <c r="H94" s="868"/>
      <c r="I94" s="868"/>
      <c r="J94" s="868"/>
      <c r="K94" s="868"/>
      <c r="L94" s="868"/>
      <c r="M94" s="879"/>
      <c r="N94" s="966"/>
      <c r="O94" s="966"/>
      <c r="P94" s="966"/>
      <c r="Q94" s="856"/>
      <c r="R94" s="856"/>
      <c r="S94" s="856"/>
      <c r="T94" s="856"/>
      <c r="U94" s="960"/>
      <c r="V94" s="960"/>
      <c r="W94" s="960"/>
      <c r="X94" s="856"/>
      <c r="Y94" s="856"/>
      <c r="Z94" s="856"/>
      <c r="AA94" s="856"/>
      <c r="AB94" s="856"/>
      <c r="AC94" s="856"/>
      <c r="AD94" s="856"/>
      <c r="AE94" s="856"/>
      <c r="AF94" s="856"/>
      <c r="AG94" s="856"/>
      <c r="AH94" s="856"/>
      <c r="AI94" s="856"/>
      <c r="AJ94" s="856"/>
      <c r="AK94" s="856"/>
      <c r="AL94" s="856"/>
      <c r="AM94" s="856"/>
      <c r="AN94" s="856"/>
      <c r="AO94" s="856"/>
      <c r="AP94" s="856"/>
      <c r="AQ94" s="856"/>
      <c r="AR94" s="856"/>
      <c r="AS94" s="856"/>
      <c r="AT94" s="856"/>
      <c r="AU94" s="856"/>
      <c r="AV94" s="856"/>
      <c r="AW94" s="856"/>
      <c r="AX94" s="856"/>
      <c r="AY94" s="856"/>
      <c r="AZ94" s="856"/>
      <c r="BA94" s="848"/>
      <c r="BB94" s="848"/>
      <c r="BC94" s="848"/>
      <c r="BD94" s="849"/>
      <c r="BE94" s="849"/>
    </row>
    <row r="95" spans="1:57" x14ac:dyDescent="0.25">
      <c r="A95" s="870" t="s">
        <v>65</v>
      </c>
      <c r="B95" s="849"/>
      <c r="C95" s="849"/>
      <c r="D95" s="849"/>
      <c r="E95" s="849"/>
      <c r="F95" s="849"/>
      <c r="G95" s="849"/>
      <c r="H95" s="849"/>
      <c r="I95" s="849"/>
      <c r="J95" s="849"/>
      <c r="K95" s="849"/>
      <c r="L95" s="849"/>
      <c r="M95" s="959"/>
      <c r="N95" s="968"/>
      <c r="O95" s="959"/>
      <c r="P95" s="959"/>
      <c r="Q95" s="959"/>
      <c r="R95" s="959"/>
      <c r="S95" s="959"/>
      <c r="T95" s="959"/>
      <c r="U95" s="969"/>
      <c r="V95" s="969"/>
      <c r="W95" s="969"/>
      <c r="X95" s="959"/>
      <c r="Y95" s="959"/>
      <c r="Z95" s="959"/>
      <c r="AA95" s="959"/>
      <c r="AB95" s="959"/>
      <c r="AC95" s="959"/>
      <c r="AD95" s="959"/>
      <c r="AE95" s="959"/>
      <c r="AF95" s="959"/>
      <c r="AG95" s="959"/>
      <c r="AH95" s="959"/>
      <c r="AI95" s="959"/>
      <c r="AJ95" s="959"/>
      <c r="AK95" s="959"/>
      <c r="AL95" s="959"/>
      <c r="AM95" s="959"/>
      <c r="AN95" s="959"/>
      <c r="AO95" s="959"/>
      <c r="AP95" s="959"/>
      <c r="AQ95" s="959"/>
      <c r="AR95" s="959"/>
      <c r="AS95" s="959"/>
      <c r="AT95" s="959"/>
      <c r="AU95" s="959"/>
      <c r="AV95" s="959"/>
      <c r="AW95" s="959"/>
      <c r="AX95" s="959"/>
      <c r="AY95" s="959"/>
      <c r="AZ95" s="959"/>
      <c r="BA95" s="891"/>
      <c r="BB95" s="891"/>
      <c r="BC95" s="891"/>
      <c r="BD95" s="865"/>
      <c r="BE95" s="865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856"/>
      <c r="O96" s="856"/>
      <c r="P96" s="846"/>
      <c r="Q96" s="846"/>
      <c r="R96" s="856"/>
      <c r="S96" s="856"/>
      <c r="T96" s="856"/>
      <c r="U96" s="856"/>
      <c r="V96" s="856"/>
      <c r="W96" s="960"/>
      <c r="X96" s="960"/>
      <c r="Y96" s="856"/>
      <c r="Z96" s="856"/>
      <c r="AA96" s="856"/>
      <c r="AB96" s="856"/>
      <c r="AC96" s="856"/>
      <c r="AD96" s="856"/>
      <c r="AE96" s="856"/>
      <c r="AF96" s="856"/>
      <c r="AG96" s="856"/>
      <c r="AH96" s="856"/>
      <c r="AI96" s="856"/>
      <c r="AJ96" s="856"/>
      <c r="AK96" s="856"/>
      <c r="AL96" s="856"/>
      <c r="AM96" s="856"/>
      <c r="AN96" s="856"/>
      <c r="AO96" s="856"/>
      <c r="AP96" s="856"/>
      <c r="AQ96" s="856"/>
      <c r="AR96" s="856"/>
      <c r="AS96" s="856"/>
      <c r="AT96" s="856"/>
      <c r="AU96" s="856"/>
      <c r="AV96" s="856"/>
      <c r="AW96" s="856"/>
      <c r="AX96" s="856"/>
      <c r="AY96" s="856"/>
      <c r="AZ96" s="856"/>
      <c r="BA96" s="856"/>
      <c r="BB96" s="848"/>
      <c r="BC96" s="848"/>
      <c r="BD96" s="848"/>
      <c r="BE96" s="848"/>
    </row>
    <row r="97" spans="1:57" ht="63" x14ac:dyDescent="0.25">
      <c r="A97" s="1159"/>
      <c r="B97" s="1159"/>
      <c r="C97" s="1183"/>
      <c r="D97" s="854" t="s">
        <v>30</v>
      </c>
      <c r="E97" s="875" t="s">
        <v>71</v>
      </c>
      <c r="F97" s="875" t="s">
        <v>72</v>
      </c>
      <c r="G97" s="875" t="s">
        <v>73</v>
      </c>
      <c r="H97" s="875" t="s">
        <v>74</v>
      </c>
      <c r="I97" s="973" t="s">
        <v>75</v>
      </c>
      <c r="J97" s="855" t="s">
        <v>76</v>
      </c>
      <c r="K97" s="892" t="s">
        <v>77</v>
      </c>
      <c r="L97" s="892" t="s">
        <v>78</v>
      </c>
      <c r="M97" s="1185"/>
      <c r="N97" s="856"/>
      <c r="O97" s="846"/>
      <c r="P97" s="846"/>
      <c r="Q97" s="856"/>
      <c r="R97" s="856"/>
      <c r="S97" s="856"/>
      <c r="T97" s="856"/>
      <c r="U97" s="856"/>
      <c r="V97" s="960"/>
      <c r="W97" s="960"/>
      <c r="X97" s="960"/>
      <c r="Y97" s="856"/>
      <c r="Z97" s="856"/>
      <c r="AA97" s="856"/>
      <c r="AB97" s="856"/>
      <c r="AC97" s="856"/>
      <c r="AD97" s="856"/>
      <c r="AE97" s="856"/>
      <c r="AF97" s="856"/>
      <c r="AG97" s="856"/>
      <c r="AH97" s="856"/>
      <c r="AI97" s="856"/>
      <c r="AJ97" s="856"/>
      <c r="AK97" s="856"/>
      <c r="AL97" s="856"/>
      <c r="AM97" s="856"/>
      <c r="AN97" s="856"/>
      <c r="AO97" s="856"/>
      <c r="AP97" s="856"/>
      <c r="AQ97" s="856"/>
      <c r="AR97" s="856"/>
      <c r="AS97" s="856"/>
      <c r="AT97" s="856"/>
      <c r="AU97" s="856"/>
      <c r="AV97" s="856"/>
      <c r="AW97" s="856"/>
      <c r="AX97" s="856"/>
      <c r="AY97" s="856"/>
      <c r="AZ97" s="856"/>
      <c r="BA97" s="856"/>
      <c r="BB97" s="848"/>
      <c r="BC97" s="848"/>
      <c r="BD97" s="848"/>
      <c r="BE97" s="849"/>
    </row>
    <row r="98" spans="1:57" ht="31.5" x14ac:dyDescent="0.25">
      <c r="A98" s="1159" t="s">
        <v>79</v>
      </c>
      <c r="B98" s="861" t="s">
        <v>80</v>
      </c>
      <c r="C98" s="930">
        <v>0</v>
      </c>
      <c r="D98" s="941"/>
      <c r="E98" s="942"/>
      <c r="F98" s="942"/>
      <c r="G98" s="942"/>
      <c r="H98" s="942"/>
      <c r="I98" s="934"/>
      <c r="J98" s="935"/>
      <c r="K98" s="938"/>
      <c r="L98" s="938"/>
      <c r="M98" s="938"/>
      <c r="N98" s="972" t="s">
        <v>113</v>
      </c>
      <c r="O98" s="846"/>
      <c r="P98" s="846"/>
      <c r="Q98" s="856"/>
      <c r="R98" s="856"/>
      <c r="S98" s="856"/>
      <c r="T98" s="856"/>
      <c r="U98" s="856"/>
      <c r="V98" s="960"/>
      <c r="W98" s="960"/>
      <c r="X98" s="960"/>
      <c r="Y98" s="856"/>
      <c r="Z98" s="856"/>
      <c r="AA98" s="856"/>
      <c r="AB98" s="856"/>
      <c r="AC98" s="856"/>
      <c r="AD98" s="856"/>
      <c r="AE98" s="856"/>
      <c r="AF98" s="856"/>
      <c r="AG98" s="856"/>
      <c r="AH98" s="856"/>
      <c r="AI98" s="856"/>
      <c r="AJ98" s="856"/>
      <c r="AK98" s="856"/>
      <c r="AL98" s="856"/>
      <c r="AM98" s="856"/>
      <c r="AN98" s="856"/>
      <c r="AO98" s="856"/>
      <c r="AP98" s="856"/>
      <c r="AQ98" s="856"/>
      <c r="AR98" s="856"/>
      <c r="AS98" s="856"/>
      <c r="AT98" s="856"/>
      <c r="AU98" s="856"/>
      <c r="AV98" s="856"/>
      <c r="AW98" s="856"/>
      <c r="AX98" s="856"/>
      <c r="AY98" s="856"/>
      <c r="AZ98" s="856"/>
      <c r="BA98" s="856"/>
      <c r="BB98" s="866" t="s">
        <v>113</v>
      </c>
      <c r="BC98" s="848"/>
      <c r="BD98" s="848"/>
      <c r="BE98" s="958">
        <v>0</v>
      </c>
    </row>
    <row r="99" spans="1:57" ht="31.5" x14ac:dyDescent="0.25">
      <c r="A99" s="1159"/>
      <c r="B99" s="862" t="s">
        <v>81</v>
      </c>
      <c r="C99" s="914">
        <v>0</v>
      </c>
      <c r="D99" s="906"/>
      <c r="E99" s="907"/>
      <c r="F99" s="907"/>
      <c r="G99" s="907"/>
      <c r="H99" s="907"/>
      <c r="I99" s="908"/>
      <c r="J99" s="903"/>
      <c r="K99" s="900"/>
      <c r="L99" s="900"/>
      <c r="M99" s="900"/>
      <c r="N99" s="972" t="s">
        <v>113</v>
      </c>
      <c r="O99" s="846"/>
      <c r="P99" s="846"/>
      <c r="Q99" s="856"/>
      <c r="R99" s="856"/>
      <c r="S99" s="856"/>
      <c r="T99" s="856"/>
      <c r="U99" s="856"/>
      <c r="V99" s="960"/>
      <c r="W99" s="960"/>
      <c r="X99" s="960"/>
      <c r="Y99" s="856"/>
      <c r="Z99" s="856"/>
      <c r="AA99" s="856"/>
      <c r="AB99" s="856"/>
      <c r="AC99" s="856"/>
      <c r="AD99" s="856"/>
      <c r="AE99" s="856"/>
      <c r="AF99" s="856"/>
      <c r="AG99" s="856"/>
      <c r="AH99" s="856"/>
      <c r="AI99" s="856"/>
      <c r="AJ99" s="856"/>
      <c r="AK99" s="856"/>
      <c r="AL99" s="856"/>
      <c r="AM99" s="856"/>
      <c r="AN99" s="856"/>
      <c r="AO99" s="856"/>
      <c r="AP99" s="856"/>
      <c r="AQ99" s="856"/>
      <c r="AR99" s="856"/>
      <c r="AS99" s="856"/>
      <c r="AT99" s="856"/>
      <c r="AU99" s="856"/>
      <c r="AV99" s="856"/>
      <c r="AW99" s="856"/>
      <c r="AX99" s="856"/>
      <c r="AY99" s="856"/>
      <c r="AZ99" s="856"/>
      <c r="BA99" s="856"/>
      <c r="BB99" s="866" t="s">
        <v>113</v>
      </c>
      <c r="BC99" s="848"/>
      <c r="BD99" s="848"/>
      <c r="BE99" s="958">
        <v>0</v>
      </c>
    </row>
    <row r="100" spans="1:57" ht="21" x14ac:dyDescent="0.25">
      <c r="A100" s="1160"/>
      <c r="B100" s="862" t="s">
        <v>82</v>
      </c>
      <c r="C100" s="914">
        <v>0</v>
      </c>
      <c r="D100" s="906"/>
      <c r="E100" s="907"/>
      <c r="F100" s="907"/>
      <c r="G100" s="907"/>
      <c r="H100" s="907"/>
      <c r="I100" s="908"/>
      <c r="J100" s="903"/>
      <c r="K100" s="900"/>
      <c r="L100" s="900"/>
      <c r="M100" s="900"/>
      <c r="N100" s="972" t="s">
        <v>113</v>
      </c>
      <c r="O100" s="846"/>
      <c r="P100" s="846"/>
      <c r="Q100" s="856"/>
      <c r="R100" s="856"/>
      <c r="S100" s="856"/>
      <c r="T100" s="856"/>
      <c r="U100" s="856"/>
      <c r="V100" s="960"/>
      <c r="W100" s="960"/>
      <c r="X100" s="960"/>
      <c r="Y100" s="856"/>
      <c r="Z100" s="856"/>
      <c r="AA100" s="856"/>
      <c r="AB100" s="856"/>
      <c r="AC100" s="856"/>
      <c r="AD100" s="856"/>
      <c r="AE100" s="856"/>
      <c r="AF100" s="856"/>
      <c r="AG100" s="856"/>
      <c r="AH100" s="856"/>
      <c r="AI100" s="856"/>
      <c r="AJ100" s="856"/>
      <c r="AK100" s="856"/>
      <c r="AL100" s="856"/>
      <c r="AM100" s="856"/>
      <c r="AN100" s="856"/>
      <c r="AO100" s="856"/>
      <c r="AP100" s="856"/>
      <c r="AQ100" s="856"/>
      <c r="AR100" s="856"/>
      <c r="AS100" s="856"/>
      <c r="AT100" s="856"/>
      <c r="AU100" s="856"/>
      <c r="AV100" s="856"/>
      <c r="AW100" s="856"/>
      <c r="AX100" s="856"/>
      <c r="AY100" s="856"/>
      <c r="AZ100" s="856"/>
      <c r="BA100" s="856"/>
      <c r="BB100" s="866" t="s">
        <v>113</v>
      </c>
      <c r="BC100" s="848"/>
      <c r="BD100" s="848"/>
      <c r="BE100" s="958">
        <v>0</v>
      </c>
    </row>
    <row r="101" spans="1:57" ht="31.5" x14ac:dyDescent="0.25">
      <c r="A101" s="1160"/>
      <c r="B101" s="863" t="s">
        <v>83</v>
      </c>
      <c r="C101" s="915">
        <v>0</v>
      </c>
      <c r="D101" s="943"/>
      <c r="E101" s="944"/>
      <c r="F101" s="944"/>
      <c r="G101" s="944"/>
      <c r="H101" s="944"/>
      <c r="I101" s="955"/>
      <c r="J101" s="933"/>
      <c r="K101" s="905"/>
      <c r="L101" s="905"/>
      <c r="M101" s="905"/>
      <c r="N101" s="972" t="s">
        <v>113</v>
      </c>
      <c r="O101" s="846"/>
      <c r="P101" s="846"/>
      <c r="Q101" s="856"/>
      <c r="R101" s="856"/>
      <c r="S101" s="856"/>
      <c r="T101" s="856"/>
      <c r="U101" s="856"/>
      <c r="V101" s="960"/>
      <c r="W101" s="960"/>
      <c r="X101" s="960"/>
      <c r="Y101" s="856"/>
      <c r="Z101" s="856"/>
      <c r="AA101" s="856"/>
      <c r="AB101" s="856"/>
      <c r="AC101" s="856"/>
      <c r="AD101" s="856"/>
      <c r="AE101" s="856"/>
      <c r="AF101" s="856"/>
      <c r="AG101" s="856"/>
      <c r="AH101" s="856"/>
      <c r="AI101" s="856"/>
      <c r="AJ101" s="856"/>
      <c r="AK101" s="856"/>
      <c r="AL101" s="856"/>
      <c r="AM101" s="856"/>
      <c r="AN101" s="856"/>
      <c r="AO101" s="856"/>
      <c r="AP101" s="856"/>
      <c r="AQ101" s="856"/>
      <c r="AR101" s="856"/>
      <c r="AS101" s="856"/>
      <c r="AT101" s="856"/>
      <c r="AU101" s="856"/>
      <c r="AV101" s="856"/>
      <c r="AW101" s="856"/>
      <c r="AX101" s="856"/>
      <c r="AY101" s="856"/>
      <c r="AZ101" s="856"/>
      <c r="BA101" s="856"/>
      <c r="BB101" s="866" t="s">
        <v>113</v>
      </c>
      <c r="BC101" s="848"/>
      <c r="BD101" s="848"/>
      <c r="BE101" s="958">
        <v>0</v>
      </c>
    </row>
    <row r="102" spans="1:57" ht="31.5" x14ac:dyDescent="0.25">
      <c r="A102" s="1160" t="s">
        <v>84</v>
      </c>
      <c r="B102" s="861" t="s">
        <v>80</v>
      </c>
      <c r="C102" s="913">
        <v>0</v>
      </c>
      <c r="D102" s="918"/>
      <c r="E102" s="919"/>
      <c r="F102" s="919"/>
      <c r="G102" s="919"/>
      <c r="H102" s="919"/>
      <c r="I102" s="926"/>
      <c r="J102" s="931"/>
      <c r="K102" s="899"/>
      <c r="L102" s="899"/>
      <c r="M102" s="899"/>
      <c r="N102" s="972" t="s">
        <v>113</v>
      </c>
      <c r="O102" s="846"/>
      <c r="P102" s="846"/>
      <c r="Q102" s="856"/>
      <c r="R102" s="856"/>
      <c r="S102" s="856"/>
      <c r="T102" s="856"/>
      <c r="U102" s="856"/>
      <c r="V102" s="960"/>
      <c r="W102" s="960"/>
      <c r="X102" s="960"/>
      <c r="Y102" s="856"/>
      <c r="Z102" s="856"/>
      <c r="AA102" s="856"/>
      <c r="AB102" s="856"/>
      <c r="AC102" s="856"/>
      <c r="AD102" s="856"/>
      <c r="AE102" s="856"/>
      <c r="AF102" s="856"/>
      <c r="AG102" s="856"/>
      <c r="AH102" s="856"/>
      <c r="AI102" s="856"/>
      <c r="AJ102" s="856"/>
      <c r="AK102" s="856"/>
      <c r="AL102" s="856"/>
      <c r="AM102" s="856"/>
      <c r="AN102" s="856"/>
      <c r="AO102" s="856"/>
      <c r="AP102" s="856"/>
      <c r="AQ102" s="856"/>
      <c r="AR102" s="856"/>
      <c r="AS102" s="856"/>
      <c r="AT102" s="856"/>
      <c r="AU102" s="856"/>
      <c r="AV102" s="856"/>
      <c r="AW102" s="856"/>
      <c r="AX102" s="856"/>
      <c r="AY102" s="856"/>
      <c r="AZ102" s="856"/>
      <c r="BA102" s="856"/>
      <c r="BB102" s="866" t="s">
        <v>113</v>
      </c>
      <c r="BC102" s="848"/>
      <c r="BD102" s="848"/>
      <c r="BE102" s="958">
        <v>0</v>
      </c>
    </row>
    <row r="103" spans="1:57" ht="31.5" x14ac:dyDescent="0.25">
      <c r="A103" s="1160"/>
      <c r="B103" s="862" t="s">
        <v>81</v>
      </c>
      <c r="C103" s="950">
        <v>0</v>
      </c>
      <c r="D103" s="945"/>
      <c r="E103" s="946"/>
      <c r="F103" s="946"/>
      <c r="G103" s="946"/>
      <c r="H103" s="946"/>
      <c r="I103" s="936"/>
      <c r="J103" s="937"/>
      <c r="K103" s="939"/>
      <c r="L103" s="939"/>
      <c r="M103" s="939"/>
      <c r="N103" s="972" t="s">
        <v>113</v>
      </c>
      <c r="O103" s="846"/>
      <c r="P103" s="846"/>
      <c r="Q103" s="856"/>
      <c r="R103" s="856"/>
      <c r="S103" s="856"/>
      <c r="T103" s="856"/>
      <c r="U103" s="856"/>
      <c r="V103" s="960"/>
      <c r="W103" s="960"/>
      <c r="X103" s="960"/>
      <c r="Y103" s="856"/>
      <c r="Z103" s="856"/>
      <c r="AA103" s="856"/>
      <c r="AB103" s="856"/>
      <c r="AC103" s="856"/>
      <c r="AD103" s="856"/>
      <c r="AE103" s="856"/>
      <c r="AF103" s="856"/>
      <c r="AG103" s="856"/>
      <c r="AH103" s="856"/>
      <c r="AI103" s="856"/>
      <c r="AJ103" s="856"/>
      <c r="AK103" s="856"/>
      <c r="AL103" s="856"/>
      <c r="AM103" s="856"/>
      <c r="AN103" s="856"/>
      <c r="AO103" s="856"/>
      <c r="AP103" s="856"/>
      <c r="AQ103" s="856"/>
      <c r="AR103" s="856"/>
      <c r="AS103" s="856"/>
      <c r="AT103" s="856"/>
      <c r="AU103" s="856"/>
      <c r="AV103" s="856"/>
      <c r="AW103" s="856"/>
      <c r="AX103" s="856"/>
      <c r="AY103" s="856"/>
      <c r="AZ103" s="856"/>
      <c r="BA103" s="856"/>
      <c r="BB103" s="866" t="s">
        <v>113</v>
      </c>
      <c r="BC103" s="848"/>
      <c r="BD103" s="848"/>
      <c r="BE103" s="958">
        <v>0</v>
      </c>
    </row>
    <row r="104" spans="1:57" ht="21" x14ac:dyDescent="0.25">
      <c r="A104" s="1160"/>
      <c r="B104" s="862" t="s">
        <v>82</v>
      </c>
      <c r="C104" s="914">
        <v>0</v>
      </c>
      <c r="D104" s="906"/>
      <c r="E104" s="907"/>
      <c r="F104" s="907"/>
      <c r="G104" s="907"/>
      <c r="H104" s="907"/>
      <c r="I104" s="908"/>
      <c r="J104" s="903"/>
      <c r="K104" s="900"/>
      <c r="L104" s="900"/>
      <c r="M104" s="900"/>
      <c r="N104" s="972" t="s">
        <v>113</v>
      </c>
      <c r="O104" s="846"/>
      <c r="P104" s="846"/>
      <c r="Q104" s="856"/>
      <c r="R104" s="856"/>
      <c r="S104" s="856"/>
      <c r="T104" s="856"/>
      <c r="U104" s="856"/>
      <c r="V104" s="960"/>
      <c r="W104" s="960"/>
      <c r="X104" s="960"/>
      <c r="Y104" s="856"/>
      <c r="Z104" s="856"/>
      <c r="AA104" s="856"/>
      <c r="AB104" s="856"/>
      <c r="AC104" s="856"/>
      <c r="AD104" s="856"/>
      <c r="AE104" s="856"/>
      <c r="AF104" s="856"/>
      <c r="AG104" s="856"/>
      <c r="AH104" s="856"/>
      <c r="AI104" s="856"/>
      <c r="AJ104" s="856"/>
      <c r="AK104" s="856"/>
      <c r="AL104" s="856"/>
      <c r="AM104" s="856"/>
      <c r="AN104" s="856"/>
      <c r="AO104" s="856"/>
      <c r="AP104" s="856"/>
      <c r="AQ104" s="856"/>
      <c r="AR104" s="856"/>
      <c r="AS104" s="856"/>
      <c r="AT104" s="856"/>
      <c r="AU104" s="856"/>
      <c r="AV104" s="856"/>
      <c r="AW104" s="856"/>
      <c r="AX104" s="856"/>
      <c r="AY104" s="856"/>
      <c r="AZ104" s="856"/>
      <c r="BA104" s="856"/>
      <c r="BB104" s="866" t="s">
        <v>113</v>
      </c>
      <c r="BC104" s="848"/>
      <c r="BD104" s="848"/>
      <c r="BE104" s="958">
        <v>0</v>
      </c>
    </row>
    <row r="105" spans="1:57" ht="31.5" x14ac:dyDescent="0.25">
      <c r="A105" s="1160"/>
      <c r="B105" s="863" t="s">
        <v>83</v>
      </c>
      <c r="C105" s="915">
        <v>0</v>
      </c>
      <c r="D105" s="909"/>
      <c r="E105" s="910"/>
      <c r="F105" s="910"/>
      <c r="G105" s="910"/>
      <c r="H105" s="910"/>
      <c r="I105" s="911"/>
      <c r="J105" s="912"/>
      <c r="K105" s="902"/>
      <c r="L105" s="902"/>
      <c r="M105" s="902"/>
      <c r="N105" s="972" t="s">
        <v>113</v>
      </c>
      <c r="O105" s="846"/>
      <c r="P105" s="846"/>
      <c r="Q105" s="856"/>
      <c r="R105" s="856"/>
      <c r="S105" s="856"/>
      <c r="T105" s="856"/>
      <c r="U105" s="856"/>
      <c r="V105" s="960"/>
      <c r="W105" s="960"/>
      <c r="X105" s="960"/>
      <c r="Y105" s="856"/>
      <c r="Z105" s="856"/>
      <c r="AA105" s="856"/>
      <c r="AB105" s="856"/>
      <c r="AC105" s="856"/>
      <c r="AD105" s="856"/>
      <c r="AE105" s="856"/>
      <c r="AF105" s="856"/>
      <c r="AG105" s="856"/>
      <c r="AH105" s="856"/>
      <c r="AI105" s="856"/>
      <c r="AJ105" s="856"/>
      <c r="AK105" s="856"/>
      <c r="AL105" s="856"/>
      <c r="AM105" s="856"/>
      <c r="AN105" s="856"/>
      <c r="AO105" s="856"/>
      <c r="AP105" s="856"/>
      <c r="AQ105" s="856"/>
      <c r="AR105" s="856"/>
      <c r="AS105" s="856"/>
      <c r="AT105" s="856"/>
      <c r="AU105" s="856"/>
      <c r="AV105" s="856"/>
      <c r="AW105" s="856"/>
      <c r="AX105" s="856"/>
      <c r="AY105" s="856"/>
      <c r="AZ105" s="856"/>
      <c r="BA105" s="856"/>
      <c r="BB105" s="866" t="s">
        <v>113</v>
      </c>
      <c r="BC105" s="848"/>
      <c r="BD105" s="848"/>
      <c r="BE105" s="958">
        <v>0</v>
      </c>
    </row>
    <row r="106" spans="1:57" ht="31.5" x14ac:dyDescent="0.25">
      <c r="A106" s="1160" t="s">
        <v>85</v>
      </c>
      <c r="B106" s="861" t="s">
        <v>80</v>
      </c>
      <c r="C106" s="913">
        <v>0</v>
      </c>
      <c r="D106" s="918"/>
      <c r="E106" s="919"/>
      <c r="F106" s="919"/>
      <c r="G106" s="919"/>
      <c r="H106" s="919"/>
      <c r="I106" s="926"/>
      <c r="J106" s="931"/>
      <c r="K106" s="899"/>
      <c r="L106" s="899"/>
      <c r="M106" s="899"/>
      <c r="N106" s="972" t="s">
        <v>113</v>
      </c>
      <c r="O106" s="846"/>
      <c r="P106" s="846"/>
      <c r="Q106" s="856"/>
      <c r="R106" s="856"/>
      <c r="S106" s="856"/>
      <c r="T106" s="856"/>
      <c r="U106" s="856"/>
      <c r="V106" s="960"/>
      <c r="W106" s="960"/>
      <c r="X106" s="960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856"/>
      <c r="AL106" s="856"/>
      <c r="AM106" s="856"/>
      <c r="AN106" s="856"/>
      <c r="AO106" s="856"/>
      <c r="AP106" s="856"/>
      <c r="AQ106" s="856"/>
      <c r="AR106" s="856"/>
      <c r="AS106" s="856"/>
      <c r="AT106" s="856"/>
      <c r="AU106" s="856"/>
      <c r="AV106" s="856"/>
      <c r="AW106" s="856"/>
      <c r="AX106" s="856"/>
      <c r="AY106" s="856"/>
      <c r="AZ106" s="856"/>
      <c r="BA106" s="856"/>
      <c r="BB106" s="866" t="s">
        <v>113</v>
      </c>
      <c r="BC106" s="848"/>
      <c r="BD106" s="848"/>
      <c r="BE106" s="958">
        <v>0</v>
      </c>
    </row>
    <row r="107" spans="1:57" ht="31.5" x14ac:dyDescent="0.25">
      <c r="A107" s="1160"/>
      <c r="B107" s="862" t="s">
        <v>81</v>
      </c>
      <c r="C107" s="950">
        <v>0</v>
      </c>
      <c r="D107" s="945"/>
      <c r="E107" s="946"/>
      <c r="F107" s="946"/>
      <c r="G107" s="946"/>
      <c r="H107" s="946"/>
      <c r="I107" s="936"/>
      <c r="J107" s="937"/>
      <c r="K107" s="939"/>
      <c r="L107" s="939"/>
      <c r="M107" s="939"/>
      <c r="N107" s="972" t="s">
        <v>113</v>
      </c>
      <c r="O107" s="846"/>
      <c r="P107" s="846"/>
      <c r="Q107" s="856"/>
      <c r="R107" s="856"/>
      <c r="S107" s="856"/>
      <c r="T107" s="856"/>
      <c r="U107" s="856"/>
      <c r="V107" s="960"/>
      <c r="W107" s="960"/>
      <c r="X107" s="960"/>
      <c r="Y107" s="856"/>
      <c r="Z107" s="856"/>
      <c r="AA107" s="856"/>
      <c r="AB107" s="856"/>
      <c r="AC107" s="856"/>
      <c r="AD107" s="856"/>
      <c r="AE107" s="856"/>
      <c r="AF107" s="856"/>
      <c r="AG107" s="856"/>
      <c r="AH107" s="856"/>
      <c r="AI107" s="856"/>
      <c r="AJ107" s="856"/>
      <c r="AK107" s="856"/>
      <c r="AL107" s="856"/>
      <c r="AM107" s="856"/>
      <c r="AN107" s="856"/>
      <c r="AO107" s="856"/>
      <c r="AP107" s="856"/>
      <c r="AQ107" s="856"/>
      <c r="AR107" s="856"/>
      <c r="AS107" s="856"/>
      <c r="AT107" s="856"/>
      <c r="AU107" s="856"/>
      <c r="AV107" s="856"/>
      <c r="AW107" s="856"/>
      <c r="AX107" s="856"/>
      <c r="AY107" s="856"/>
      <c r="AZ107" s="856"/>
      <c r="BA107" s="856"/>
      <c r="BB107" s="866" t="s">
        <v>113</v>
      </c>
      <c r="BC107" s="848"/>
      <c r="BD107" s="848"/>
      <c r="BE107" s="958">
        <v>0</v>
      </c>
    </row>
    <row r="108" spans="1:57" ht="21" x14ac:dyDescent="0.25">
      <c r="A108" s="1160"/>
      <c r="B108" s="862" t="s">
        <v>82</v>
      </c>
      <c r="C108" s="914">
        <v>0</v>
      </c>
      <c r="D108" s="906"/>
      <c r="E108" s="907"/>
      <c r="F108" s="907"/>
      <c r="G108" s="907"/>
      <c r="H108" s="907"/>
      <c r="I108" s="908"/>
      <c r="J108" s="903"/>
      <c r="K108" s="900"/>
      <c r="L108" s="900"/>
      <c r="M108" s="900"/>
      <c r="N108" s="972" t="s">
        <v>113</v>
      </c>
      <c r="O108" s="846"/>
      <c r="P108" s="846"/>
      <c r="Q108" s="856"/>
      <c r="R108" s="856"/>
      <c r="S108" s="856"/>
      <c r="T108" s="856"/>
      <c r="U108" s="856"/>
      <c r="V108" s="960"/>
      <c r="W108" s="960"/>
      <c r="X108" s="960"/>
      <c r="Y108" s="856"/>
      <c r="Z108" s="856"/>
      <c r="AA108" s="856"/>
      <c r="AB108" s="856"/>
      <c r="AC108" s="856"/>
      <c r="AD108" s="856"/>
      <c r="AE108" s="856"/>
      <c r="AF108" s="856"/>
      <c r="AG108" s="856"/>
      <c r="AH108" s="856"/>
      <c r="AI108" s="856"/>
      <c r="AJ108" s="856"/>
      <c r="AK108" s="856"/>
      <c r="AL108" s="856"/>
      <c r="AM108" s="856"/>
      <c r="AN108" s="856"/>
      <c r="AO108" s="856"/>
      <c r="AP108" s="856"/>
      <c r="AQ108" s="856"/>
      <c r="AR108" s="856"/>
      <c r="AS108" s="856"/>
      <c r="AT108" s="856"/>
      <c r="AU108" s="856"/>
      <c r="AV108" s="856"/>
      <c r="AW108" s="856"/>
      <c r="AX108" s="856"/>
      <c r="AY108" s="856"/>
      <c r="AZ108" s="856"/>
      <c r="BA108" s="856"/>
      <c r="BB108" s="866" t="s">
        <v>113</v>
      </c>
      <c r="BC108" s="848"/>
      <c r="BD108" s="848"/>
      <c r="BE108" s="958">
        <v>0</v>
      </c>
    </row>
    <row r="109" spans="1:57" ht="31.5" x14ac:dyDescent="0.25">
      <c r="A109" s="1160"/>
      <c r="B109" s="863" t="s">
        <v>83</v>
      </c>
      <c r="C109" s="915">
        <v>0</v>
      </c>
      <c r="D109" s="909"/>
      <c r="E109" s="910"/>
      <c r="F109" s="910"/>
      <c r="G109" s="910"/>
      <c r="H109" s="910"/>
      <c r="I109" s="911"/>
      <c r="J109" s="912"/>
      <c r="K109" s="902"/>
      <c r="L109" s="902"/>
      <c r="M109" s="902"/>
      <c r="N109" s="972" t="s">
        <v>113</v>
      </c>
      <c r="O109" s="846"/>
      <c r="P109" s="846"/>
      <c r="Q109" s="856"/>
      <c r="R109" s="856"/>
      <c r="S109" s="856"/>
      <c r="T109" s="856"/>
      <c r="U109" s="856"/>
      <c r="V109" s="960"/>
      <c r="W109" s="960"/>
      <c r="X109" s="960"/>
      <c r="Y109" s="856"/>
      <c r="Z109" s="856"/>
      <c r="AA109" s="856"/>
      <c r="AB109" s="856"/>
      <c r="AC109" s="856"/>
      <c r="AD109" s="856"/>
      <c r="AE109" s="856"/>
      <c r="AF109" s="856"/>
      <c r="AG109" s="856"/>
      <c r="AH109" s="856"/>
      <c r="AI109" s="856"/>
      <c r="AJ109" s="856"/>
      <c r="AK109" s="856"/>
      <c r="AL109" s="856"/>
      <c r="AM109" s="856"/>
      <c r="AN109" s="856"/>
      <c r="AO109" s="856"/>
      <c r="AP109" s="856"/>
      <c r="AQ109" s="856"/>
      <c r="AR109" s="856"/>
      <c r="AS109" s="856"/>
      <c r="AT109" s="856"/>
      <c r="AU109" s="856"/>
      <c r="AV109" s="856"/>
      <c r="AW109" s="856"/>
      <c r="AX109" s="856"/>
      <c r="AY109" s="856"/>
      <c r="AZ109" s="856"/>
      <c r="BA109" s="856"/>
      <c r="BB109" s="866" t="s">
        <v>113</v>
      </c>
      <c r="BC109" s="848"/>
      <c r="BD109" s="848"/>
      <c r="BE109" s="958">
        <v>0</v>
      </c>
    </row>
    <row r="110" spans="1:57" ht="31.5" x14ac:dyDescent="0.25">
      <c r="A110" s="1160" t="s">
        <v>86</v>
      </c>
      <c r="B110" s="861" t="s">
        <v>80</v>
      </c>
      <c r="C110" s="913">
        <v>0</v>
      </c>
      <c r="D110" s="918"/>
      <c r="E110" s="919"/>
      <c r="F110" s="919"/>
      <c r="G110" s="919"/>
      <c r="H110" s="919"/>
      <c r="I110" s="926"/>
      <c r="J110" s="931"/>
      <c r="K110" s="899"/>
      <c r="L110" s="899"/>
      <c r="M110" s="899"/>
      <c r="N110" s="972" t="s">
        <v>113</v>
      </c>
      <c r="O110" s="846"/>
      <c r="P110" s="846"/>
      <c r="Q110" s="856"/>
      <c r="R110" s="856"/>
      <c r="S110" s="856"/>
      <c r="T110" s="856"/>
      <c r="U110" s="856"/>
      <c r="V110" s="960"/>
      <c r="W110" s="960"/>
      <c r="X110" s="960"/>
      <c r="Y110" s="856"/>
      <c r="Z110" s="856"/>
      <c r="AA110" s="856"/>
      <c r="AB110" s="856"/>
      <c r="AC110" s="856"/>
      <c r="AD110" s="856"/>
      <c r="AE110" s="856"/>
      <c r="AF110" s="856"/>
      <c r="AG110" s="856"/>
      <c r="AH110" s="856"/>
      <c r="AI110" s="856"/>
      <c r="AJ110" s="856"/>
      <c r="AK110" s="856"/>
      <c r="AL110" s="856"/>
      <c r="AM110" s="856"/>
      <c r="AN110" s="856"/>
      <c r="AO110" s="856"/>
      <c r="AP110" s="856"/>
      <c r="AQ110" s="856"/>
      <c r="AR110" s="856"/>
      <c r="AS110" s="856"/>
      <c r="AT110" s="856"/>
      <c r="AU110" s="856"/>
      <c r="AV110" s="856"/>
      <c r="AW110" s="856"/>
      <c r="AX110" s="856"/>
      <c r="AY110" s="856"/>
      <c r="AZ110" s="856"/>
      <c r="BA110" s="856"/>
      <c r="BB110" s="866" t="s">
        <v>113</v>
      </c>
      <c r="BC110" s="848"/>
      <c r="BD110" s="848"/>
      <c r="BE110" s="958">
        <v>0</v>
      </c>
    </row>
    <row r="111" spans="1:57" ht="31.5" x14ac:dyDescent="0.25">
      <c r="A111" s="1160"/>
      <c r="B111" s="862" t="s">
        <v>81</v>
      </c>
      <c r="C111" s="950">
        <v>0</v>
      </c>
      <c r="D111" s="945"/>
      <c r="E111" s="946"/>
      <c r="F111" s="946"/>
      <c r="G111" s="946"/>
      <c r="H111" s="946"/>
      <c r="I111" s="936"/>
      <c r="J111" s="937"/>
      <c r="K111" s="939"/>
      <c r="L111" s="939"/>
      <c r="M111" s="939"/>
      <c r="N111" s="972" t="s">
        <v>113</v>
      </c>
      <c r="O111" s="846"/>
      <c r="P111" s="846"/>
      <c r="Q111" s="856"/>
      <c r="R111" s="856"/>
      <c r="S111" s="856"/>
      <c r="T111" s="856"/>
      <c r="U111" s="856"/>
      <c r="V111" s="960"/>
      <c r="W111" s="960"/>
      <c r="X111" s="960"/>
      <c r="Y111" s="856"/>
      <c r="Z111" s="856"/>
      <c r="AA111" s="856"/>
      <c r="AB111" s="856"/>
      <c r="AC111" s="856"/>
      <c r="AD111" s="856"/>
      <c r="AE111" s="856"/>
      <c r="AF111" s="856"/>
      <c r="AG111" s="856"/>
      <c r="AH111" s="856"/>
      <c r="AI111" s="856"/>
      <c r="AJ111" s="856"/>
      <c r="AK111" s="856"/>
      <c r="AL111" s="856"/>
      <c r="AM111" s="856"/>
      <c r="AN111" s="856"/>
      <c r="AO111" s="856"/>
      <c r="AP111" s="856"/>
      <c r="AQ111" s="856"/>
      <c r="AR111" s="856"/>
      <c r="AS111" s="856"/>
      <c r="AT111" s="856"/>
      <c r="AU111" s="856"/>
      <c r="AV111" s="856"/>
      <c r="AW111" s="856"/>
      <c r="AX111" s="856"/>
      <c r="AY111" s="856"/>
      <c r="AZ111" s="856"/>
      <c r="BA111" s="856"/>
      <c r="BB111" s="866" t="s">
        <v>113</v>
      </c>
      <c r="BC111" s="848"/>
      <c r="BD111" s="848"/>
      <c r="BE111" s="958">
        <v>0</v>
      </c>
    </row>
    <row r="112" spans="1:57" ht="21" x14ac:dyDescent="0.25">
      <c r="A112" s="1160"/>
      <c r="B112" s="862" t="s">
        <v>82</v>
      </c>
      <c r="C112" s="914">
        <v>0</v>
      </c>
      <c r="D112" s="906"/>
      <c r="E112" s="907"/>
      <c r="F112" s="907"/>
      <c r="G112" s="907"/>
      <c r="H112" s="907"/>
      <c r="I112" s="908"/>
      <c r="J112" s="903"/>
      <c r="K112" s="900"/>
      <c r="L112" s="900"/>
      <c r="M112" s="900"/>
      <c r="N112" s="972" t="s">
        <v>113</v>
      </c>
      <c r="O112" s="846"/>
      <c r="P112" s="846"/>
      <c r="Q112" s="856"/>
      <c r="R112" s="856"/>
      <c r="S112" s="856"/>
      <c r="T112" s="856"/>
      <c r="U112" s="856"/>
      <c r="V112" s="960"/>
      <c r="W112" s="960"/>
      <c r="X112" s="960"/>
      <c r="Y112" s="856"/>
      <c r="Z112" s="856"/>
      <c r="AA112" s="856"/>
      <c r="AB112" s="856"/>
      <c r="AC112" s="856"/>
      <c r="AD112" s="856"/>
      <c r="AE112" s="856"/>
      <c r="AF112" s="856"/>
      <c r="AG112" s="856"/>
      <c r="AH112" s="856"/>
      <c r="AI112" s="856"/>
      <c r="AJ112" s="856"/>
      <c r="AK112" s="856"/>
      <c r="AL112" s="856"/>
      <c r="AM112" s="856"/>
      <c r="AN112" s="856"/>
      <c r="AO112" s="856"/>
      <c r="AP112" s="856"/>
      <c r="AQ112" s="856"/>
      <c r="AR112" s="856"/>
      <c r="AS112" s="856"/>
      <c r="AT112" s="856"/>
      <c r="AU112" s="856"/>
      <c r="AV112" s="856"/>
      <c r="AW112" s="856"/>
      <c r="AX112" s="856"/>
      <c r="AY112" s="856"/>
      <c r="AZ112" s="856"/>
      <c r="BA112" s="856"/>
      <c r="BB112" s="866" t="s">
        <v>113</v>
      </c>
      <c r="BC112" s="848"/>
      <c r="BD112" s="848"/>
      <c r="BE112" s="958">
        <v>0</v>
      </c>
    </row>
    <row r="113" spans="1:57" ht="31.5" x14ac:dyDescent="0.25">
      <c r="A113" s="1160"/>
      <c r="B113" s="863" t="s">
        <v>83</v>
      </c>
      <c r="C113" s="915">
        <v>0</v>
      </c>
      <c r="D113" s="909"/>
      <c r="E113" s="910"/>
      <c r="F113" s="910"/>
      <c r="G113" s="910"/>
      <c r="H113" s="910"/>
      <c r="I113" s="911"/>
      <c r="J113" s="912"/>
      <c r="K113" s="902"/>
      <c r="L113" s="902"/>
      <c r="M113" s="902"/>
      <c r="N113" s="972" t="s">
        <v>113</v>
      </c>
      <c r="O113" s="846"/>
      <c r="P113" s="846"/>
      <c r="Q113" s="856"/>
      <c r="R113" s="856"/>
      <c r="S113" s="856"/>
      <c r="T113" s="856"/>
      <c r="U113" s="856"/>
      <c r="V113" s="960"/>
      <c r="W113" s="960"/>
      <c r="X113" s="960"/>
      <c r="Y113" s="856"/>
      <c r="Z113" s="856"/>
      <c r="AA113" s="856"/>
      <c r="AB113" s="856"/>
      <c r="AC113" s="856"/>
      <c r="AD113" s="856"/>
      <c r="AE113" s="856"/>
      <c r="AF113" s="856"/>
      <c r="AG113" s="856"/>
      <c r="AH113" s="856"/>
      <c r="AI113" s="856"/>
      <c r="AJ113" s="856"/>
      <c r="AK113" s="856"/>
      <c r="AL113" s="856"/>
      <c r="AM113" s="856"/>
      <c r="AN113" s="856"/>
      <c r="AO113" s="856"/>
      <c r="AP113" s="856"/>
      <c r="AQ113" s="856"/>
      <c r="AR113" s="856"/>
      <c r="AS113" s="856"/>
      <c r="AT113" s="856"/>
      <c r="AU113" s="856"/>
      <c r="AV113" s="856"/>
      <c r="AW113" s="856"/>
      <c r="AX113" s="856"/>
      <c r="AY113" s="856"/>
      <c r="AZ113" s="856"/>
      <c r="BA113" s="856"/>
      <c r="BB113" s="866" t="s">
        <v>113</v>
      </c>
      <c r="BC113" s="848"/>
      <c r="BD113" s="848"/>
      <c r="BE113" s="958">
        <v>0</v>
      </c>
    </row>
    <row r="114" spans="1:57" x14ac:dyDescent="0.25">
      <c r="A114" s="870" t="s">
        <v>87</v>
      </c>
      <c r="B114" s="849"/>
      <c r="C114" s="849"/>
      <c r="D114" s="849"/>
      <c r="E114" s="849"/>
      <c r="F114" s="849"/>
      <c r="G114" s="849"/>
      <c r="H114" s="849"/>
      <c r="I114" s="849"/>
      <c r="J114" s="849"/>
      <c r="K114" s="849"/>
      <c r="L114" s="849"/>
      <c r="M114" s="856"/>
      <c r="N114" s="970"/>
      <c r="O114" s="856"/>
      <c r="P114" s="856"/>
      <c r="Q114" s="856"/>
      <c r="R114" s="856"/>
      <c r="S114" s="856"/>
      <c r="T114" s="856"/>
      <c r="U114" s="960"/>
      <c r="V114" s="960"/>
      <c r="W114" s="960"/>
      <c r="X114" s="856"/>
      <c r="Y114" s="856"/>
      <c r="Z114" s="856"/>
      <c r="AA114" s="856"/>
      <c r="AB114" s="856"/>
      <c r="AC114" s="856"/>
      <c r="AD114" s="856"/>
      <c r="AE114" s="856"/>
      <c r="AF114" s="856"/>
      <c r="AG114" s="856"/>
      <c r="AH114" s="856"/>
      <c r="AI114" s="856"/>
      <c r="AJ114" s="856"/>
      <c r="AK114" s="856"/>
      <c r="AL114" s="856"/>
      <c r="AM114" s="856"/>
      <c r="AN114" s="856"/>
      <c r="AO114" s="856"/>
      <c r="AP114" s="856"/>
      <c r="AQ114" s="856"/>
      <c r="AR114" s="856"/>
      <c r="AS114" s="856"/>
      <c r="AT114" s="856"/>
      <c r="AU114" s="856"/>
      <c r="AV114" s="856"/>
      <c r="AW114" s="856"/>
      <c r="AX114" s="856"/>
      <c r="AY114" s="856"/>
      <c r="AZ114" s="856"/>
      <c r="BA114" s="848"/>
      <c r="BB114" s="848"/>
      <c r="BC114" s="848"/>
      <c r="BD114" s="849"/>
      <c r="BE114" s="849"/>
    </row>
    <row r="115" spans="1:57" ht="52.5" x14ac:dyDescent="0.25">
      <c r="A115" s="877" t="s">
        <v>88</v>
      </c>
      <c r="B115" s="894" t="s">
        <v>89</v>
      </c>
      <c r="C115" s="894" t="s">
        <v>90</v>
      </c>
      <c r="D115" s="894" t="s">
        <v>91</v>
      </c>
      <c r="E115" s="894" t="s">
        <v>92</v>
      </c>
      <c r="F115" s="894" t="s">
        <v>93</v>
      </c>
      <c r="G115" s="894" t="s">
        <v>94</v>
      </c>
      <c r="H115" s="894" t="s">
        <v>95</v>
      </c>
      <c r="I115" s="893"/>
      <c r="J115" s="895"/>
      <c r="K115" s="896"/>
      <c r="L115" s="896"/>
      <c r="M115" s="971"/>
      <c r="N115" s="971"/>
      <c r="O115" s="970"/>
      <c r="P115" s="970"/>
      <c r="Q115" s="856"/>
      <c r="R115" s="856"/>
      <c r="S115" s="856"/>
      <c r="T115" s="856"/>
      <c r="U115" s="960"/>
      <c r="V115" s="960"/>
      <c r="W115" s="960"/>
      <c r="X115" s="856"/>
      <c r="Y115" s="856"/>
      <c r="Z115" s="856"/>
      <c r="AA115" s="856"/>
      <c r="AB115" s="856"/>
      <c r="AC115" s="856"/>
      <c r="AD115" s="856"/>
      <c r="AE115" s="856"/>
      <c r="AF115" s="856"/>
      <c r="AG115" s="856"/>
      <c r="AH115" s="856"/>
      <c r="AI115" s="856"/>
      <c r="AJ115" s="856"/>
      <c r="AK115" s="856"/>
      <c r="AL115" s="856"/>
      <c r="AM115" s="856"/>
      <c r="AN115" s="856"/>
      <c r="AO115" s="856"/>
      <c r="AP115" s="856"/>
      <c r="AQ115" s="856"/>
      <c r="AR115" s="856"/>
      <c r="AS115" s="856"/>
      <c r="AT115" s="856"/>
      <c r="AU115" s="856"/>
      <c r="AV115" s="856"/>
      <c r="AW115" s="856"/>
      <c r="AX115" s="856"/>
      <c r="AY115" s="856"/>
      <c r="AZ115" s="856"/>
      <c r="BA115" s="848"/>
      <c r="BB115" s="848"/>
      <c r="BC115" s="848"/>
      <c r="BD115" s="849"/>
      <c r="BE115" s="884"/>
    </row>
    <row r="116" spans="1:57" ht="31.5" x14ac:dyDescent="0.25">
      <c r="A116" s="861" t="s">
        <v>96</v>
      </c>
      <c r="B116" s="913">
        <v>0</v>
      </c>
      <c r="C116" s="899"/>
      <c r="D116" s="949"/>
      <c r="E116" s="949"/>
      <c r="F116" s="949"/>
      <c r="G116" s="949"/>
      <c r="H116" s="949"/>
      <c r="I116" s="972" t="s">
        <v>113</v>
      </c>
      <c r="J116" s="849"/>
      <c r="K116" s="845"/>
      <c r="L116" s="845"/>
      <c r="M116" s="846"/>
      <c r="N116" s="846"/>
      <c r="O116" s="856"/>
      <c r="P116" s="856"/>
      <c r="Q116" s="856"/>
      <c r="R116" s="856"/>
      <c r="S116" s="856"/>
      <c r="T116" s="856"/>
      <c r="U116" s="960"/>
      <c r="V116" s="960"/>
      <c r="W116" s="960"/>
      <c r="X116" s="856"/>
      <c r="Y116" s="856"/>
      <c r="Z116" s="856"/>
      <c r="AA116" s="856"/>
      <c r="AB116" s="856"/>
      <c r="AC116" s="856"/>
      <c r="AD116" s="856"/>
      <c r="AE116" s="856"/>
      <c r="AF116" s="856"/>
      <c r="AG116" s="856"/>
      <c r="AH116" s="856"/>
      <c r="AI116" s="856"/>
      <c r="AJ116" s="856"/>
      <c r="AK116" s="856"/>
      <c r="AL116" s="856"/>
      <c r="AM116" s="856"/>
      <c r="AN116" s="856"/>
      <c r="AO116" s="856"/>
      <c r="AP116" s="856"/>
      <c r="AQ116" s="856"/>
      <c r="AR116" s="856"/>
      <c r="AS116" s="856"/>
      <c r="AT116" s="856"/>
      <c r="AU116" s="856"/>
      <c r="AV116" s="856"/>
      <c r="AW116" s="856"/>
      <c r="AX116" s="856"/>
      <c r="AY116" s="856"/>
      <c r="AZ116" s="856"/>
      <c r="BA116" s="866" t="s">
        <v>113</v>
      </c>
      <c r="BB116" s="848"/>
      <c r="BC116" s="848"/>
      <c r="BD116" s="958">
        <v>0</v>
      </c>
      <c r="BE116" s="884"/>
    </row>
    <row r="117" spans="1:57" ht="31.5" x14ac:dyDescent="0.25">
      <c r="A117" s="862" t="s">
        <v>81</v>
      </c>
      <c r="B117" s="950">
        <v>0</v>
      </c>
      <c r="C117" s="939"/>
      <c r="D117" s="939"/>
      <c r="E117" s="939"/>
      <c r="F117" s="939"/>
      <c r="G117" s="939"/>
      <c r="H117" s="939"/>
      <c r="I117" s="972" t="s">
        <v>113</v>
      </c>
      <c r="J117" s="849"/>
      <c r="K117" s="845"/>
      <c r="L117" s="845"/>
      <c r="M117" s="846"/>
      <c r="N117" s="846"/>
      <c r="O117" s="856"/>
      <c r="P117" s="856"/>
      <c r="Q117" s="856"/>
      <c r="R117" s="856"/>
      <c r="S117" s="856"/>
      <c r="T117" s="856"/>
      <c r="U117" s="960"/>
      <c r="V117" s="960"/>
      <c r="W117" s="960"/>
      <c r="X117" s="856"/>
      <c r="Y117" s="856"/>
      <c r="Z117" s="856"/>
      <c r="AA117" s="856"/>
      <c r="AB117" s="856"/>
      <c r="AC117" s="856"/>
      <c r="AD117" s="856"/>
      <c r="AE117" s="856"/>
      <c r="AF117" s="856"/>
      <c r="AG117" s="856"/>
      <c r="AH117" s="856"/>
      <c r="AI117" s="856"/>
      <c r="AJ117" s="856"/>
      <c r="AK117" s="856"/>
      <c r="AL117" s="856"/>
      <c r="AM117" s="856"/>
      <c r="AN117" s="856"/>
      <c r="AO117" s="856"/>
      <c r="AP117" s="856"/>
      <c r="AQ117" s="856"/>
      <c r="AR117" s="856"/>
      <c r="AS117" s="856"/>
      <c r="AT117" s="856"/>
      <c r="AU117" s="856"/>
      <c r="AV117" s="856"/>
      <c r="AW117" s="856"/>
      <c r="AX117" s="856"/>
      <c r="AY117" s="856"/>
      <c r="AZ117" s="856"/>
      <c r="BA117" s="866" t="s">
        <v>113</v>
      </c>
      <c r="BB117" s="848"/>
      <c r="BC117" s="848"/>
      <c r="BD117" s="958">
        <v>0</v>
      </c>
      <c r="BE117" s="884"/>
    </row>
    <row r="118" spans="1:57" ht="21" x14ac:dyDescent="0.25">
      <c r="A118" s="862" t="s">
        <v>82</v>
      </c>
      <c r="B118" s="914">
        <v>0</v>
      </c>
      <c r="C118" s="900"/>
      <c r="D118" s="900"/>
      <c r="E118" s="900"/>
      <c r="F118" s="900"/>
      <c r="G118" s="900"/>
      <c r="H118" s="900"/>
      <c r="I118" s="972" t="s">
        <v>113</v>
      </c>
      <c r="J118" s="849"/>
      <c r="K118" s="845"/>
      <c r="L118" s="845"/>
      <c r="M118" s="846"/>
      <c r="N118" s="846"/>
      <c r="O118" s="856"/>
      <c r="P118" s="856"/>
      <c r="Q118" s="856"/>
      <c r="R118" s="856"/>
      <c r="S118" s="856"/>
      <c r="T118" s="856"/>
      <c r="U118" s="960"/>
      <c r="V118" s="960"/>
      <c r="W118" s="960"/>
      <c r="X118" s="856"/>
      <c r="Y118" s="856"/>
      <c r="Z118" s="856"/>
      <c r="AA118" s="856"/>
      <c r="AB118" s="856"/>
      <c r="AC118" s="856"/>
      <c r="AD118" s="856"/>
      <c r="AE118" s="856"/>
      <c r="AF118" s="856"/>
      <c r="AG118" s="856"/>
      <c r="AH118" s="856"/>
      <c r="AI118" s="856"/>
      <c r="AJ118" s="856"/>
      <c r="AK118" s="856"/>
      <c r="AL118" s="856"/>
      <c r="AM118" s="856"/>
      <c r="AN118" s="856"/>
      <c r="AO118" s="856"/>
      <c r="AP118" s="856"/>
      <c r="AQ118" s="856"/>
      <c r="AR118" s="856"/>
      <c r="AS118" s="856"/>
      <c r="AT118" s="856"/>
      <c r="AU118" s="856"/>
      <c r="AV118" s="856"/>
      <c r="AW118" s="856"/>
      <c r="AX118" s="856"/>
      <c r="AY118" s="856"/>
      <c r="AZ118" s="856"/>
      <c r="BA118" s="866" t="s">
        <v>113</v>
      </c>
      <c r="BB118" s="848"/>
      <c r="BC118" s="848"/>
      <c r="BD118" s="958">
        <v>0</v>
      </c>
      <c r="BE118" s="884"/>
    </row>
    <row r="119" spans="1:57" ht="42" x14ac:dyDescent="0.25">
      <c r="A119" s="863" t="s">
        <v>97</v>
      </c>
      <c r="B119" s="915">
        <v>0</v>
      </c>
      <c r="C119" s="902"/>
      <c r="D119" s="902"/>
      <c r="E119" s="902"/>
      <c r="F119" s="902"/>
      <c r="G119" s="902"/>
      <c r="H119" s="902"/>
      <c r="I119" s="972" t="s">
        <v>113</v>
      </c>
      <c r="J119" s="849"/>
      <c r="K119" s="845"/>
      <c r="L119" s="845"/>
      <c r="M119" s="846"/>
      <c r="N119" s="846"/>
      <c r="O119" s="856"/>
      <c r="P119" s="856"/>
      <c r="Q119" s="856"/>
      <c r="R119" s="856"/>
      <c r="S119" s="856"/>
      <c r="T119" s="856"/>
      <c r="U119" s="960"/>
      <c r="V119" s="960"/>
      <c r="W119" s="960"/>
      <c r="X119" s="856"/>
      <c r="Y119" s="856"/>
      <c r="Z119" s="856"/>
      <c r="AA119" s="856"/>
      <c r="AB119" s="856"/>
      <c r="AC119" s="856"/>
      <c r="AD119" s="856"/>
      <c r="AE119" s="856"/>
      <c r="AF119" s="856"/>
      <c r="AG119" s="856"/>
      <c r="AH119" s="856"/>
      <c r="AI119" s="856"/>
      <c r="AJ119" s="856"/>
      <c r="AK119" s="856"/>
      <c r="AL119" s="856"/>
      <c r="AM119" s="856"/>
      <c r="AN119" s="856"/>
      <c r="AO119" s="856"/>
      <c r="AP119" s="856"/>
      <c r="AQ119" s="856"/>
      <c r="AR119" s="856"/>
      <c r="AS119" s="856"/>
      <c r="AT119" s="856"/>
      <c r="AU119" s="856"/>
      <c r="AV119" s="856"/>
      <c r="AW119" s="856"/>
      <c r="AX119" s="856"/>
      <c r="AY119" s="856"/>
      <c r="AZ119" s="856"/>
      <c r="BA119" s="866" t="s">
        <v>113</v>
      </c>
      <c r="BB119" s="848"/>
      <c r="BC119" s="848"/>
      <c r="BD119" s="958">
        <v>0</v>
      </c>
      <c r="BE119" s="884"/>
    </row>
    <row r="120" spans="1:57" x14ac:dyDescent="0.25">
      <c r="A120" s="870" t="s">
        <v>98</v>
      </c>
      <c r="B120" s="849"/>
      <c r="C120" s="849"/>
      <c r="D120" s="849"/>
      <c r="E120" s="849"/>
      <c r="F120" s="849"/>
      <c r="G120" s="849"/>
      <c r="H120" s="849"/>
      <c r="I120" s="849"/>
      <c r="J120" s="849"/>
      <c r="K120" s="849"/>
      <c r="L120" s="849"/>
      <c r="M120" s="856"/>
      <c r="N120" s="970"/>
      <c r="O120" s="856"/>
      <c r="P120" s="856"/>
      <c r="Q120" s="856"/>
      <c r="R120" s="856"/>
      <c r="S120" s="856"/>
      <c r="T120" s="856"/>
      <c r="U120" s="960"/>
      <c r="V120" s="960"/>
      <c r="W120" s="960"/>
      <c r="X120" s="856"/>
      <c r="Y120" s="856"/>
      <c r="Z120" s="856"/>
      <c r="AA120" s="856"/>
      <c r="AB120" s="856"/>
      <c r="AC120" s="856"/>
      <c r="AD120" s="856"/>
      <c r="AE120" s="856"/>
      <c r="AF120" s="856"/>
      <c r="AG120" s="856"/>
      <c r="AH120" s="856"/>
      <c r="AI120" s="856"/>
      <c r="AJ120" s="856"/>
      <c r="AK120" s="856"/>
      <c r="AL120" s="856"/>
      <c r="AM120" s="856"/>
      <c r="AN120" s="856"/>
      <c r="AO120" s="856"/>
      <c r="AP120" s="856"/>
      <c r="AQ120" s="856"/>
      <c r="AR120" s="856"/>
      <c r="AS120" s="856"/>
      <c r="AT120" s="856"/>
      <c r="AU120" s="856"/>
      <c r="AV120" s="856"/>
      <c r="AW120" s="856"/>
      <c r="AX120" s="856"/>
      <c r="AY120" s="856"/>
      <c r="AZ120" s="856"/>
      <c r="BA120" s="848"/>
      <c r="BB120" s="848"/>
      <c r="BC120" s="848"/>
      <c r="BD120" s="849"/>
      <c r="BE120" s="849"/>
    </row>
    <row r="121" spans="1:57" ht="73.5" x14ac:dyDescent="0.25">
      <c r="A121" s="877" t="s">
        <v>88</v>
      </c>
      <c r="B121" s="894" t="s">
        <v>54</v>
      </c>
      <c r="C121" s="894" t="s">
        <v>99</v>
      </c>
      <c r="D121" s="894" t="s">
        <v>100</v>
      </c>
      <c r="E121" s="894" t="s">
        <v>101</v>
      </c>
      <c r="F121" s="894" t="s">
        <v>102</v>
      </c>
      <c r="G121" s="894" t="s">
        <v>103</v>
      </c>
      <c r="H121" s="894" t="s">
        <v>104</v>
      </c>
      <c r="I121" s="893"/>
      <c r="J121" s="895"/>
      <c r="K121" s="896"/>
      <c r="L121" s="896"/>
      <c r="M121" s="971"/>
      <c r="N121" s="971"/>
      <c r="O121" s="970"/>
      <c r="P121" s="970"/>
      <c r="Q121" s="856"/>
      <c r="R121" s="856"/>
      <c r="S121" s="856"/>
      <c r="T121" s="856"/>
      <c r="U121" s="960"/>
      <c r="V121" s="960"/>
      <c r="W121" s="960"/>
      <c r="X121" s="856"/>
      <c r="Y121" s="856"/>
      <c r="Z121" s="856"/>
      <c r="AA121" s="856"/>
      <c r="AB121" s="856"/>
      <c r="AC121" s="856"/>
      <c r="AD121" s="856"/>
      <c r="AE121" s="856"/>
      <c r="AF121" s="856"/>
      <c r="AG121" s="856"/>
      <c r="AH121" s="856"/>
      <c r="AI121" s="856"/>
      <c r="AJ121" s="856"/>
      <c r="AK121" s="856"/>
      <c r="AL121" s="856"/>
      <c r="AM121" s="856"/>
      <c r="AN121" s="856"/>
      <c r="AO121" s="856"/>
      <c r="AP121" s="856"/>
      <c r="AQ121" s="856"/>
      <c r="AR121" s="856"/>
      <c r="AS121" s="856"/>
      <c r="AT121" s="856"/>
      <c r="AU121" s="856"/>
      <c r="AV121" s="856"/>
      <c r="AW121" s="856"/>
      <c r="AX121" s="856"/>
      <c r="AY121" s="856"/>
      <c r="AZ121" s="856"/>
      <c r="BA121" s="848"/>
      <c r="BB121" s="848"/>
      <c r="BC121" s="848"/>
      <c r="BD121" s="849"/>
      <c r="BE121" s="884"/>
    </row>
    <row r="122" spans="1:57" ht="31.5" x14ac:dyDescent="0.25">
      <c r="A122" s="861" t="s">
        <v>96</v>
      </c>
      <c r="B122" s="913">
        <v>0</v>
      </c>
      <c r="C122" s="899"/>
      <c r="D122" s="949"/>
      <c r="E122" s="949"/>
      <c r="F122" s="949"/>
      <c r="G122" s="949"/>
      <c r="H122" s="949"/>
      <c r="I122" s="972" t="s">
        <v>113</v>
      </c>
      <c r="J122" s="849"/>
      <c r="K122" s="845"/>
      <c r="L122" s="845"/>
      <c r="M122" s="846"/>
      <c r="N122" s="846"/>
      <c r="O122" s="856"/>
      <c r="P122" s="856"/>
      <c r="Q122" s="856"/>
      <c r="R122" s="856"/>
      <c r="S122" s="856"/>
      <c r="T122" s="856"/>
      <c r="U122" s="960"/>
      <c r="V122" s="960"/>
      <c r="W122" s="960"/>
      <c r="X122" s="856"/>
      <c r="Y122" s="856"/>
      <c r="Z122" s="856"/>
      <c r="AA122" s="856"/>
      <c r="AB122" s="856"/>
      <c r="AC122" s="856"/>
      <c r="AD122" s="856"/>
      <c r="AE122" s="856"/>
      <c r="AF122" s="856"/>
      <c r="AG122" s="856"/>
      <c r="AH122" s="856"/>
      <c r="AI122" s="856"/>
      <c r="AJ122" s="856"/>
      <c r="AK122" s="856"/>
      <c r="AL122" s="856"/>
      <c r="AM122" s="856"/>
      <c r="AN122" s="856"/>
      <c r="AO122" s="856"/>
      <c r="AP122" s="856"/>
      <c r="AQ122" s="856"/>
      <c r="AR122" s="856"/>
      <c r="AS122" s="856"/>
      <c r="AT122" s="856"/>
      <c r="AU122" s="856"/>
      <c r="AV122" s="856"/>
      <c r="AW122" s="856"/>
      <c r="AX122" s="856"/>
      <c r="AY122" s="856"/>
      <c r="AZ122" s="856"/>
      <c r="BA122" s="866" t="s">
        <v>113</v>
      </c>
      <c r="BB122" s="848"/>
      <c r="BC122" s="848"/>
      <c r="BD122" s="958">
        <v>0</v>
      </c>
      <c r="BE122" s="884"/>
    </row>
    <row r="123" spans="1:57" ht="31.5" x14ac:dyDescent="0.25">
      <c r="A123" s="862" t="s">
        <v>81</v>
      </c>
      <c r="B123" s="914">
        <v>0</v>
      </c>
      <c r="C123" s="900"/>
      <c r="D123" s="900"/>
      <c r="E123" s="900"/>
      <c r="F123" s="900"/>
      <c r="G123" s="900"/>
      <c r="H123" s="900"/>
      <c r="I123" s="972" t="s">
        <v>113</v>
      </c>
      <c r="J123" s="849"/>
      <c r="K123" s="845"/>
      <c r="L123" s="845"/>
      <c r="M123" s="846"/>
      <c r="N123" s="846"/>
      <c r="O123" s="856"/>
      <c r="P123" s="856"/>
      <c r="Q123" s="856"/>
      <c r="R123" s="856"/>
      <c r="S123" s="856"/>
      <c r="T123" s="856"/>
      <c r="U123" s="960"/>
      <c r="V123" s="960"/>
      <c r="W123" s="960"/>
      <c r="X123" s="856"/>
      <c r="Y123" s="856"/>
      <c r="Z123" s="856"/>
      <c r="AA123" s="856"/>
      <c r="AB123" s="856"/>
      <c r="AC123" s="856"/>
      <c r="AD123" s="856"/>
      <c r="AE123" s="856"/>
      <c r="AF123" s="856"/>
      <c r="AG123" s="856"/>
      <c r="AH123" s="856"/>
      <c r="AI123" s="856"/>
      <c r="AJ123" s="856"/>
      <c r="AK123" s="856"/>
      <c r="AL123" s="856"/>
      <c r="AM123" s="856"/>
      <c r="AN123" s="856"/>
      <c r="AO123" s="856"/>
      <c r="AP123" s="856"/>
      <c r="AQ123" s="856"/>
      <c r="AR123" s="856"/>
      <c r="AS123" s="856"/>
      <c r="AT123" s="856"/>
      <c r="AU123" s="856"/>
      <c r="AV123" s="856"/>
      <c r="AW123" s="856"/>
      <c r="AX123" s="856"/>
      <c r="AY123" s="856"/>
      <c r="AZ123" s="856"/>
      <c r="BA123" s="866" t="s">
        <v>113</v>
      </c>
      <c r="BB123" s="848"/>
      <c r="BC123" s="848"/>
      <c r="BD123" s="958">
        <v>0</v>
      </c>
      <c r="BE123" s="884"/>
    </row>
    <row r="124" spans="1:57" ht="21" x14ac:dyDescent="0.25">
      <c r="A124" s="862" t="s">
        <v>82</v>
      </c>
      <c r="B124" s="914">
        <v>0</v>
      </c>
      <c r="C124" s="900"/>
      <c r="D124" s="900"/>
      <c r="E124" s="900"/>
      <c r="F124" s="900"/>
      <c r="G124" s="900"/>
      <c r="H124" s="900"/>
      <c r="I124" s="972" t="s">
        <v>113</v>
      </c>
      <c r="J124" s="849"/>
      <c r="K124" s="845"/>
      <c r="L124" s="845"/>
      <c r="M124" s="846"/>
      <c r="N124" s="846"/>
      <c r="O124" s="856"/>
      <c r="P124" s="856"/>
      <c r="Q124" s="856"/>
      <c r="R124" s="856"/>
      <c r="S124" s="856"/>
      <c r="T124" s="856"/>
      <c r="U124" s="960"/>
      <c r="V124" s="960"/>
      <c r="W124" s="960"/>
      <c r="X124" s="856"/>
      <c r="Y124" s="856"/>
      <c r="Z124" s="856"/>
      <c r="AA124" s="856"/>
      <c r="AB124" s="856"/>
      <c r="AC124" s="856"/>
      <c r="AD124" s="856"/>
      <c r="AE124" s="856"/>
      <c r="AF124" s="856"/>
      <c r="AG124" s="856"/>
      <c r="AH124" s="856"/>
      <c r="AI124" s="856"/>
      <c r="AJ124" s="856"/>
      <c r="AK124" s="856"/>
      <c r="AL124" s="856"/>
      <c r="AM124" s="856"/>
      <c r="AN124" s="856"/>
      <c r="AO124" s="856"/>
      <c r="AP124" s="856"/>
      <c r="AQ124" s="856"/>
      <c r="AR124" s="856"/>
      <c r="AS124" s="856"/>
      <c r="AT124" s="856"/>
      <c r="AU124" s="856"/>
      <c r="AV124" s="856"/>
      <c r="AW124" s="856"/>
      <c r="AX124" s="856"/>
      <c r="AY124" s="856"/>
      <c r="AZ124" s="856"/>
      <c r="BA124" s="866" t="s">
        <v>113</v>
      </c>
      <c r="BB124" s="848"/>
      <c r="BC124" s="848"/>
      <c r="BD124" s="958">
        <v>0</v>
      </c>
      <c r="BE124" s="884"/>
    </row>
    <row r="125" spans="1:57" ht="42" x14ac:dyDescent="0.25">
      <c r="A125" s="862" t="s">
        <v>105</v>
      </c>
      <c r="B125" s="914">
        <v>0</v>
      </c>
      <c r="C125" s="900"/>
      <c r="D125" s="900"/>
      <c r="E125" s="900"/>
      <c r="F125" s="900"/>
      <c r="G125" s="900"/>
      <c r="H125" s="900"/>
      <c r="I125" s="972" t="s">
        <v>113</v>
      </c>
      <c r="J125" s="849"/>
      <c r="K125" s="845"/>
      <c r="L125" s="845"/>
      <c r="M125" s="846"/>
      <c r="N125" s="846"/>
      <c r="O125" s="856"/>
      <c r="P125" s="856"/>
      <c r="Q125" s="856"/>
      <c r="R125" s="856"/>
      <c r="S125" s="856"/>
      <c r="T125" s="856"/>
      <c r="U125" s="960"/>
      <c r="V125" s="960"/>
      <c r="W125" s="960"/>
      <c r="X125" s="856"/>
      <c r="Y125" s="856"/>
      <c r="Z125" s="856"/>
      <c r="AA125" s="856"/>
      <c r="AB125" s="856"/>
      <c r="AC125" s="856"/>
      <c r="AD125" s="856"/>
      <c r="AE125" s="856"/>
      <c r="AF125" s="856"/>
      <c r="AG125" s="856"/>
      <c r="AH125" s="856"/>
      <c r="AI125" s="856"/>
      <c r="AJ125" s="856"/>
      <c r="AK125" s="856"/>
      <c r="AL125" s="856"/>
      <c r="AM125" s="856"/>
      <c r="AN125" s="856"/>
      <c r="AO125" s="856"/>
      <c r="AP125" s="856"/>
      <c r="AQ125" s="856"/>
      <c r="AR125" s="856"/>
      <c r="AS125" s="856"/>
      <c r="AT125" s="856"/>
      <c r="AU125" s="856"/>
      <c r="AV125" s="856"/>
      <c r="AW125" s="856"/>
      <c r="AX125" s="856"/>
      <c r="AY125" s="856"/>
      <c r="AZ125" s="856"/>
      <c r="BA125" s="866" t="s">
        <v>113</v>
      </c>
      <c r="BB125" s="848"/>
      <c r="BC125" s="848"/>
      <c r="BD125" s="958">
        <v>0</v>
      </c>
      <c r="BE125" s="884"/>
    </row>
    <row r="126" spans="1:57" ht="31.5" x14ac:dyDescent="0.25">
      <c r="A126" s="864" t="s">
        <v>106</v>
      </c>
      <c r="B126" s="922">
        <v>0</v>
      </c>
      <c r="C126" s="901"/>
      <c r="D126" s="901"/>
      <c r="E126" s="901"/>
      <c r="F126" s="901"/>
      <c r="G126" s="901"/>
      <c r="H126" s="901"/>
      <c r="I126" s="972" t="s">
        <v>113</v>
      </c>
      <c r="J126" s="849"/>
      <c r="K126" s="845"/>
      <c r="L126" s="845"/>
      <c r="M126" s="846"/>
      <c r="N126" s="846"/>
      <c r="O126" s="856"/>
      <c r="P126" s="856"/>
      <c r="Q126" s="856"/>
      <c r="R126" s="856"/>
      <c r="S126" s="856"/>
      <c r="T126" s="856"/>
      <c r="U126" s="960"/>
      <c r="V126" s="960"/>
      <c r="W126" s="960"/>
      <c r="X126" s="856"/>
      <c r="Y126" s="856"/>
      <c r="Z126" s="856"/>
      <c r="AA126" s="856"/>
      <c r="AB126" s="856"/>
      <c r="AC126" s="856"/>
      <c r="AD126" s="856"/>
      <c r="AE126" s="856"/>
      <c r="AF126" s="856"/>
      <c r="AG126" s="856"/>
      <c r="AH126" s="856"/>
      <c r="AI126" s="856"/>
      <c r="AJ126" s="856"/>
      <c r="AK126" s="856"/>
      <c r="AL126" s="856"/>
      <c r="AM126" s="856"/>
      <c r="AN126" s="856"/>
      <c r="AO126" s="856"/>
      <c r="AP126" s="856"/>
      <c r="AQ126" s="856"/>
      <c r="AR126" s="856"/>
      <c r="AS126" s="856"/>
      <c r="AT126" s="856"/>
      <c r="AU126" s="856"/>
      <c r="AV126" s="856"/>
      <c r="AW126" s="856"/>
      <c r="AX126" s="856"/>
      <c r="AY126" s="856"/>
      <c r="AZ126" s="856"/>
      <c r="BA126" s="866" t="s">
        <v>113</v>
      </c>
      <c r="BB126" s="848"/>
      <c r="BC126" s="848"/>
      <c r="BD126" s="958">
        <v>0</v>
      </c>
      <c r="BE126" s="884"/>
    </row>
    <row r="127" spans="1:57" x14ac:dyDescent="0.25">
      <c r="A127" s="897" t="s">
        <v>107</v>
      </c>
      <c r="B127" s="915">
        <v>0</v>
      </c>
      <c r="C127" s="902"/>
      <c r="D127" s="902"/>
      <c r="E127" s="902"/>
      <c r="F127" s="902"/>
      <c r="G127" s="902"/>
      <c r="H127" s="902"/>
      <c r="I127" s="972" t="s">
        <v>113</v>
      </c>
      <c r="J127" s="849"/>
      <c r="K127" s="845"/>
      <c r="L127" s="845"/>
      <c r="M127" s="846"/>
      <c r="N127" s="846"/>
      <c r="O127" s="856"/>
      <c r="P127" s="856"/>
      <c r="Q127" s="856"/>
      <c r="R127" s="856"/>
      <c r="S127" s="856"/>
      <c r="T127" s="856"/>
      <c r="U127" s="960"/>
      <c r="V127" s="960"/>
      <c r="W127" s="960"/>
      <c r="X127" s="856"/>
      <c r="Y127" s="856"/>
      <c r="Z127" s="856"/>
      <c r="AA127" s="856"/>
      <c r="AB127" s="856"/>
      <c r="AC127" s="856"/>
      <c r="AD127" s="856"/>
      <c r="AE127" s="856"/>
      <c r="AF127" s="856"/>
      <c r="AG127" s="856"/>
      <c r="AH127" s="856"/>
      <c r="AI127" s="856"/>
      <c r="AJ127" s="856"/>
      <c r="AK127" s="856"/>
      <c r="AL127" s="856"/>
      <c r="AM127" s="856"/>
      <c r="AN127" s="856"/>
      <c r="AO127" s="856"/>
      <c r="AP127" s="856"/>
      <c r="AQ127" s="856"/>
      <c r="AR127" s="856"/>
      <c r="AS127" s="856"/>
      <c r="AT127" s="856"/>
      <c r="AU127" s="856"/>
      <c r="AV127" s="856"/>
      <c r="AW127" s="856"/>
      <c r="AX127" s="856"/>
      <c r="AY127" s="856"/>
      <c r="AZ127" s="856"/>
      <c r="BA127" s="866" t="s">
        <v>113</v>
      </c>
      <c r="BB127" s="848"/>
      <c r="BC127" s="848"/>
      <c r="BD127" s="958">
        <v>0</v>
      </c>
      <c r="BE127" s="884"/>
    </row>
    <row r="128" spans="1:57" ht="15.75" x14ac:dyDescent="0.25">
      <c r="A128" s="960"/>
      <c r="B128" s="960"/>
      <c r="C128" s="960"/>
      <c r="D128" s="960"/>
      <c r="E128" s="960"/>
      <c r="F128" s="960"/>
      <c r="G128" s="960"/>
      <c r="H128" s="960"/>
      <c r="I128" s="960"/>
      <c r="J128" s="960"/>
      <c r="K128" s="960"/>
      <c r="L128" s="961"/>
      <c r="M128" s="960"/>
      <c r="N128" s="960"/>
      <c r="O128" s="960"/>
      <c r="P128" s="960"/>
      <c r="Q128" s="960"/>
      <c r="R128" s="960"/>
      <c r="S128" s="960"/>
      <c r="T128" s="960"/>
      <c r="U128" s="960"/>
      <c r="V128" s="960"/>
      <c r="W128" s="960"/>
      <c r="X128" s="960"/>
      <c r="Y128" s="960"/>
      <c r="Z128" s="960"/>
      <c r="AA128" s="960"/>
      <c r="AB128" s="960"/>
      <c r="AC128" s="960"/>
      <c r="AD128" s="960"/>
      <c r="AE128" s="960"/>
      <c r="AF128" s="960"/>
      <c r="AG128" s="960"/>
      <c r="AH128" s="960"/>
      <c r="AI128" s="960"/>
      <c r="AJ128" s="960"/>
      <c r="AK128" s="960"/>
      <c r="AL128" s="960"/>
      <c r="AM128" s="960"/>
      <c r="AN128" s="960"/>
      <c r="AO128" s="960"/>
      <c r="AP128" s="960"/>
      <c r="AQ128" s="960"/>
      <c r="AR128" s="960"/>
      <c r="AS128" s="960"/>
      <c r="AT128" s="960"/>
      <c r="AU128" s="960"/>
      <c r="AV128" s="960"/>
      <c r="AW128" s="960"/>
      <c r="AX128" s="960"/>
      <c r="AY128" s="960"/>
      <c r="AZ128" s="960"/>
      <c r="BA128" s="960"/>
      <c r="BB128" s="960"/>
      <c r="BC128" s="960"/>
      <c r="BD128" s="960"/>
      <c r="BE128" s="960"/>
    </row>
    <row r="129" spans="12:12" ht="15.75" x14ac:dyDescent="0.25">
      <c r="L129" s="961"/>
    </row>
    <row r="130" spans="12:12" ht="15.75" x14ac:dyDescent="0.25">
      <c r="L130" s="961"/>
    </row>
    <row r="131" spans="12:12" ht="15.75" x14ac:dyDescent="0.25">
      <c r="L131" s="961"/>
    </row>
    <row r="132" spans="12:12" ht="15.75" x14ac:dyDescent="0.25">
      <c r="L132" s="961"/>
    </row>
    <row r="133" spans="12:12" ht="15.75" x14ac:dyDescent="0.25">
      <c r="L133" s="961"/>
    </row>
    <row r="134" spans="12:12" ht="15.75" x14ac:dyDescent="0.25">
      <c r="L134" s="961"/>
    </row>
    <row r="135" spans="12:12" ht="15.75" x14ac:dyDescent="0.25">
      <c r="L135" s="961"/>
    </row>
    <row r="136" spans="12:12" ht="15.75" x14ac:dyDescent="0.25">
      <c r="L136" s="961"/>
    </row>
    <row r="137" spans="12:12" ht="15.75" x14ac:dyDescent="0.25">
      <c r="L137" s="961"/>
    </row>
    <row r="138" spans="12:12" ht="15.75" x14ac:dyDescent="0.25">
      <c r="L138" s="961"/>
    </row>
    <row r="139" spans="12:12" ht="15.75" x14ac:dyDescent="0.25">
      <c r="L139" s="961"/>
    </row>
    <row r="140" spans="12:12" ht="15.75" x14ac:dyDescent="0.25">
      <c r="L140" s="961"/>
    </row>
    <row r="141" spans="12:12" ht="15.75" x14ac:dyDescent="0.25">
      <c r="L141" s="961"/>
    </row>
    <row r="142" spans="12:12" ht="15.75" x14ac:dyDescent="0.25">
      <c r="L142" s="961"/>
    </row>
    <row r="143" spans="12:12" ht="15.75" x14ac:dyDescent="0.25">
      <c r="L143" s="961"/>
    </row>
    <row r="144" spans="12:12" ht="15.75" x14ac:dyDescent="0.25">
      <c r="L144" s="961"/>
    </row>
    <row r="145" spans="12:12" ht="15.75" x14ac:dyDescent="0.25">
      <c r="L145" s="961"/>
    </row>
    <row r="146" spans="12:12" ht="15.75" x14ac:dyDescent="0.25">
      <c r="L146" s="961"/>
    </row>
    <row r="147" spans="12:12" ht="15.75" x14ac:dyDescent="0.25">
      <c r="L147" s="961"/>
    </row>
    <row r="148" spans="12:12" ht="15.75" x14ac:dyDescent="0.25">
      <c r="L148" s="961"/>
    </row>
    <row r="149" spans="12:12" ht="15.75" x14ac:dyDescent="0.25">
      <c r="L149" s="961"/>
    </row>
    <row r="150" spans="12:12" ht="15.75" x14ac:dyDescent="0.25">
      <c r="L150" s="961"/>
    </row>
    <row r="151" spans="12:12" ht="15.75" x14ac:dyDescent="0.25">
      <c r="L151" s="961"/>
    </row>
    <row r="152" spans="12:12" ht="15.75" x14ac:dyDescent="0.25">
      <c r="L152" s="961"/>
    </row>
    <row r="153" spans="12:12" ht="15.75" x14ac:dyDescent="0.25">
      <c r="L153" s="961"/>
    </row>
    <row r="154" spans="12:12" ht="15.75" x14ac:dyDescent="0.25">
      <c r="L154" s="961"/>
    </row>
    <row r="155" spans="12:12" ht="15.75" x14ac:dyDescent="0.25">
      <c r="L155" s="961"/>
    </row>
    <row r="156" spans="12:12" ht="15.75" x14ac:dyDescent="0.25">
      <c r="L156" s="961"/>
    </row>
    <row r="157" spans="12:12" ht="15.75" x14ac:dyDescent="0.25">
      <c r="L157" s="961"/>
    </row>
    <row r="158" spans="12:12" ht="15.75" x14ac:dyDescent="0.25">
      <c r="L158" s="961"/>
    </row>
    <row r="159" spans="12:12" ht="15.75" x14ac:dyDescent="0.25">
      <c r="L159" s="961"/>
    </row>
    <row r="160" spans="12:12" ht="15.75" x14ac:dyDescent="0.25">
      <c r="L160" s="961"/>
    </row>
    <row r="161" spans="12:12" ht="15.75" x14ac:dyDescent="0.25">
      <c r="L161" s="961"/>
    </row>
    <row r="162" spans="12:12" ht="15.75" x14ac:dyDescent="0.25">
      <c r="L162" s="961"/>
    </row>
    <row r="163" spans="12:12" ht="15.75" x14ac:dyDescent="0.25">
      <c r="L163" s="961"/>
    </row>
    <row r="164" spans="12:12" ht="15.75" x14ac:dyDescent="0.25">
      <c r="L164" s="961"/>
    </row>
    <row r="165" spans="12:12" ht="15.75" x14ac:dyDescent="0.25">
      <c r="L165" s="961"/>
    </row>
    <row r="166" spans="12:12" ht="15.75" x14ac:dyDescent="0.25">
      <c r="L166" s="961"/>
    </row>
    <row r="167" spans="12:12" ht="15.75" x14ac:dyDescent="0.25">
      <c r="L167" s="961"/>
    </row>
    <row r="168" spans="12:12" ht="15.75" x14ac:dyDescent="0.25">
      <c r="L168" s="961"/>
    </row>
    <row r="169" spans="12:12" ht="15.75" x14ac:dyDescent="0.25">
      <c r="L169" s="961"/>
    </row>
    <row r="170" spans="12:12" ht="15.75" x14ac:dyDescent="0.25">
      <c r="L170" s="961"/>
    </row>
    <row r="171" spans="12:12" ht="15.75" x14ac:dyDescent="0.25">
      <c r="L171" s="961"/>
    </row>
    <row r="172" spans="12:12" ht="15.75" x14ac:dyDescent="0.25">
      <c r="L172" s="961"/>
    </row>
    <row r="173" spans="12:12" ht="15.75" x14ac:dyDescent="0.25">
      <c r="L173" s="961"/>
    </row>
    <row r="174" spans="12:12" ht="15.75" x14ac:dyDescent="0.25">
      <c r="L174" s="961"/>
    </row>
    <row r="175" spans="12:12" ht="15.75" x14ac:dyDescent="0.25">
      <c r="L175" s="961"/>
    </row>
    <row r="176" spans="12:12" ht="15.75" x14ac:dyDescent="0.25">
      <c r="L176" s="961"/>
    </row>
    <row r="177" spans="12:12" ht="15.75" x14ac:dyDescent="0.25">
      <c r="L177" s="961"/>
    </row>
    <row r="178" spans="12:12" ht="15.75" x14ac:dyDescent="0.25">
      <c r="L178" s="961"/>
    </row>
    <row r="250" spans="1:56" x14ac:dyDescent="0.25">
      <c r="A250" s="962">
        <v>0</v>
      </c>
      <c r="B250" s="844"/>
      <c r="C250" s="844"/>
      <c r="D250" s="844"/>
      <c r="E250" s="844"/>
      <c r="F250" s="844"/>
      <c r="G250" s="844"/>
      <c r="H250" s="844"/>
      <c r="I250" s="844"/>
      <c r="J250" s="844"/>
      <c r="K250" s="844"/>
      <c r="L250" s="844"/>
      <c r="M250" s="844"/>
      <c r="N250" s="844"/>
      <c r="O250" s="844"/>
      <c r="P250" s="844"/>
      <c r="Q250" s="844"/>
      <c r="R250" s="844"/>
      <c r="S250" s="844"/>
      <c r="T250" s="844"/>
      <c r="U250" s="844"/>
      <c r="V250" s="844"/>
      <c r="W250" s="844"/>
      <c r="X250" s="844"/>
      <c r="Y250" s="844"/>
      <c r="Z250" s="844"/>
      <c r="AA250" s="844"/>
      <c r="AB250" s="844"/>
      <c r="AC250" s="844"/>
      <c r="AD250" s="844"/>
      <c r="AE250" s="844"/>
      <c r="AF250" s="844"/>
      <c r="AG250" s="844"/>
      <c r="AH250" s="844"/>
      <c r="AI250" s="844"/>
      <c r="AJ250" s="844"/>
      <c r="AK250" s="844"/>
      <c r="AL250" s="844"/>
      <c r="AM250" s="844"/>
      <c r="AN250" s="844"/>
      <c r="AO250" s="844"/>
      <c r="AP250" s="844"/>
      <c r="AQ250" s="844"/>
      <c r="AR250" s="844"/>
      <c r="AS250" s="844"/>
      <c r="AT250" s="844"/>
      <c r="AU250" s="844"/>
      <c r="AV250" s="844"/>
      <c r="AW250" s="844"/>
      <c r="AX250" s="844"/>
      <c r="AY250" s="844"/>
      <c r="AZ250" s="844"/>
      <c r="BA250" s="844"/>
      <c r="BB250" s="844"/>
      <c r="BC250" s="844"/>
      <c r="BD250" s="963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topLeftCell="A7" workbookViewId="0">
      <selection activeCell="D32" sqref="D32"/>
    </sheetView>
  </sheetViews>
  <sheetFormatPr baseColWidth="10" defaultRowHeight="15" x14ac:dyDescent="0.25"/>
  <sheetData>
    <row r="1" spans="1:58" ht="15.75" x14ac:dyDescent="0.25">
      <c r="A1" s="1089" t="s">
        <v>0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4"/>
      <c r="M1" s="989"/>
      <c r="N1" s="989"/>
      <c r="O1" s="989"/>
      <c r="P1" s="989"/>
      <c r="Q1" s="989"/>
      <c r="R1" s="989"/>
      <c r="S1" s="989"/>
      <c r="T1" s="989"/>
      <c r="U1" s="989"/>
      <c r="V1" s="989"/>
      <c r="W1" s="989"/>
      <c r="X1" s="989"/>
      <c r="Y1" s="989"/>
      <c r="Z1" s="989"/>
      <c r="AA1" s="989"/>
      <c r="AB1" s="989"/>
      <c r="AC1" s="989"/>
      <c r="AD1" s="989"/>
      <c r="AE1" s="989"/>
      <c r="AF1" s="989"/>
      <c r="AG1" s="989"/>
      <c r="AH1" s="989"/>
      <c r="AI1" s="989"/>
      <c r="AJ1" s="989"/>
      <c r="AK1" s="989"/>
      <c r="AL1" s="989"/>
      <c r="AM1" s="989"/>
      <c r="AN1" s="989"/>
      <c r="AO1" s="989"/>
      <c r="AP1" s="989"/>
      <c r="AQ1" s="989"/>
      <c r="AR1" s="989"/>
      <c r="AS1" s="989"/>
      <c r="AT1" s="989"/>
      <c r="AU1" s="989"/>
      <c r="AV1" s="989"/>
      <c r="AW1" s="989"/>
      <c r="AX1" s="989"/>
      <c r="AY1" s="989"/>
      <c r="AZ1" s="989"/>
      <c r="BA1" s="982"/>
      <c r="BB1" s="982"/>
      <c r="BC1" s="982"/>
      <c r="BD1" s="982"/>
      <c r="BE1" s="982"/>
      <c r="BF1" s="982"/>
    </row>
    <row r="2" spans="1:58" ht="15.75" x14ac:dyDescent="0.25">
      <c r="A2" s="1089" t="s">
        <v>108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4"/>
      <c r="M2" s="989"/>
      <c r="N2" s="989"/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989"/>
      <c r="AL2" s="989"/>
      <c r="AM2" s="989"/>
      <c r="AN2" s="989"/>
      <c r="AO2" s="989"/>
      <c r="AP2" s="989"/>
      <c r="AQ2" s="989"/>
      <c r="AR2" s="989"/>
      <c r="AS2" s="989"/>
      <c r="AT2" s="989"/>
      <c r="AU2" s="989"/>
      <c r="AV2" s="989"/>
      <c r="AW2" s="989"/>
      <c r="AX2" s="989"/>
      <c r="AY2" s="989"/>
      <c r="AZ2" s="989"/>
      <c r="BA2" s="982"/>
      <c r="BB2" s="982"/>
      <c r="BC2" s="982"/>
      <c r="BD2" s="982"/>
      <c r="BE2" s="982"/>
      <c r="BF2" s="982"/>
    </row>
    <row r="3" spans="1:58" ht="15.75" x14ac:dyDescent="0.25">
      <c r="A3" s="1089" t="s">
        <v>109</v>
      </c>
      <c r="B3" s="981"/>
      <c r="C3" s="981"/>
      <c r="D3" s="983"/>
      <c r="E3" s="981"/>
      <c r="F3" s="981"/>
      <c r="G3" s="981"/>
      <c r="H3" s="981"/>
      <c r="I3" s="981"/>
      <c r="J3" s="981"/>
      <c r="K3" s="981"/>
      <c r="L3" s="984"/>
      <c r="M3" s="989"/>
      <c r="N3" s="989"/>
      <c r="O3" s="989"/>
      <c r="P3" s="989"/>
      <c r="Q3" s="989"/>
      <c r="R3" s="989"/>
      <c r="S3" s="989"/>
      <c r="T3" s="989"/>
      <c r="U3" s="989"/>
      <c r="V3" s="989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  <c r="AM3" s="989"/>
      <c r="AN3" s="989"/>
      <c r="AO3" s="989"/>
      <c r="AP3" s="989"/>
      <c r="AQ3" s="989"/>
      <c r="AR3" s="989"/>
      <c r="AS3" s="989"/>
      <c r="AT3" s="989"/>
      <c r="AU3" s="989"/>
      <c r="AV3" s="989"/>
      <c r="AW3" s="989"/>
      <c r="AX3" s="989"/>
      <c r="AY3" s="989"/>
      <c r="AZ3" s="989"/>
      <c r="BA3" s="982"/>
      <c r="BB3" s="982"/>
      <c r="BC3" s="982"/>
      <c r="BD3" s="982"/>
      <c r="BE3" s="982"/>
      <c r="BF3" s="982"/>
    </row>
    <row r="4" spans="1:58" ht="15.75" x14ac:dyDescent="0.25">
      <c r="A4" s="1089" t="s">
        <v>110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4"/>
      <c r="M4" s="989"/>
      <c r="N4" s="989"/>
      <c r="O4" s="989"/>
      <c r="P4" s="989"/>
      <c r="Q4" s="989"/>
      <c r="R4" s="989"/>
      <c r="S4" s="989"/>
      <c r="T4" s="989"/>
      <c r="U4" s="989"/>
      <c r="V4" s="989"/>
      <c r="W4" s="989"/>
      <c r="X4" s="989"/>
      <c r="Y4" s="989"/>
      <c r="Z4" s="989"/>
      <c r="AA4" s="989"/>
      <c r="AB4" s="989"/>
      <c r="AC4" s="989"/>
      <c r="AD4" s="989"/>
      <c r="AE4" s="989"/>
      <c r="AF4" s="989"/>
      <c r="AG4" s="989"/>
      <c r="AH4" s="989"/>
      <c r="AI4" s="989"/>
      <c r="AJ4" s="989"/>
      <c r="AK4" s="989"/>
      <c r="AL4" s="989"/>
      <c r="AM4" s="989"/>
      <c r="AN4" s="989"/>
      <c r="AO4" s="989"/>
      <c r="AP4" s="989"/>
      <c r="AQ4" s="989"/>
      <c r="AR4" s="989"/>
      <c r="AS4" s="989"/>
      <c r="AT4" s="989"/>
      <c r="AU4" s="989"/>
      <c r="AV4" s="989"/>
      <c r="AW4" s="989"/>
      <c r="AX4" s="989"/>
      <c r="AY4" s="989"/>
      <c r="AZ4" s="989"/>
      <c r="BA4" s="982"/>
      <c r="BB4" s="982"/>
      <c r="BC4" s="982"/>
      <c r="BD4" s="982"/>
      <c r="BE4" s="982"/>
      <c r="BF4" s="982"/>
    </row>
    <row r="5" spans="1:58" ht="15.75" x14ac:dyDescent="0.25">
      <c r="A5" s="980" t="s">
        <v>111</v>
      </c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4"/>
      <c r="M5" s="989"/>
      <c r="N5" s="989"/>
      <c r="O5" s="989"/>
      <c r="P5" s="989"/>
      <c r="Q5" s="989"/>
      <c r="R5" s="989"/>
      <c r="S5" s="989"/>
      <c r="T5" s="989"/>
      <c r="U5" s="989"/>
      <c r="V5" s="989"/>
      <c r="W5" s="989"/>
      <c r="X5" s="989"/>
      <c r="Y5" s="989"/>
      <c r="Z5" s="989"/>
      <c r="AA5" s="989"/>
      <c r="AB5" s="989"/>
      <c r="AC5" s="989"/>
      <c r="AD5" s="989"/>
      <c r="AE5" s="989"/>
      <c r="AF5" s="989"/>
      <c r="AG5" s="989"/>
      <c r="AH5" s="989"/>
      <c r="AI5" s="989"/>
      <c r="AJ5" s="989"/>
      <c r="AK5" s="989"/>
      <c r="AL5" s="989"/>
      <c r="AM5" s="989"/>
      <c r="AN5" s="989"/>
      <c r="AO5" s="989"/>
      <c r="AP5" s="989"/>
      <c r="AQ5" s="989"/>
      <c r="AR5" s="989"/>
      <c r="AS5" s="989"/>
      <c r="AT5" s="989"/>
      <c r="AU5" s="989"/>
      <c r="AV5" s="989"/>
      <c r="AW5" s="989"/>
      <c r="AX5" s="989"/>
      <c r="AY5" s="989"/>
      <c r="AZ5" s="989"/>
      <c r="BA5" s="982"/>
      <c r="BB5" s="982"/>
      <c r="BC5" s="982"/>
      <c r="BD5" s="982"/>
      <c r="BE5" s="982"/>
      <c r="BF5" s="982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097"/>
      <c r="N6" s="1097"/>
      <c r="O6" s="1097"/>
      <c r="P6" s="979"/>
      <c r="Q6" s="989"/>
      <c r="R6" s="989"/>
      <c r="S6" s="989"/>
      <c r="T6" s="989"/>
      <c r="U6" s="1093"/>
      <c r="V6" s="1093"/>
      <c r="W6" s="1093"/>
      <c r="X6" s="1093"/>
      <c r="Y6" s="1093"/>
      <c r="Z6" s="1093"/>
      <c r="AA6" s="989"/>
      <c r="AB6" s="989"/>
      <c r="AC6" s="989"/>
      <c r="AD6" s="989"/>
      <c r="AE6" s="989"/>
      <c r="AF6" s="989"/>
      <c r="AG6" s="989"/>
      <c r="AH6" s="989"/>
      <c r="AI6" s="989"/>
      <c r="AJ6" s="989"/>
      <c r="AK6" s="989"/>
      <c r="AL6" s="989"/>
      <c r="AM6" s="989"/>
      <c r="AN6" s="989"/>
      <c r="AO6" s="989"/>
      <c r="AP6" s="989"/>
      <c r="AQ6" s="989"/>
      <c r="AR6" s="989"/>
      <c r="AS6" s="989"/>
      <c r="AT6" s="989"/>
      <c r="AU6" s="989"/>
      <c r="AV6" s="989"/>
      <c r="AW6" s="989"/>
      <c r="AX6" s="989"/>
      <c r="AY6" s="989"/>
      <c r="AZ6" s="989"/>
      <c r="BA6" s="982"/>
      <c r="BB6" s="982"/>
      <c r="BC6" s="982"/>
      <c r="BD6" s="982"/>
      <c r="BE6" s="982"/>
      <c r="BF6" s="982"/>
    </row>
    <row r="7" spans="1:58" ht="15.75" x14ac:dyDescent="0.25">
      <c r="A7" s="1179" t="s">
        <v>2</v>
      </c>
      <c r="B7" s="1179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099"/>
      <c r="O7" s="1099"/>
      <c r="P7" s="979"/>
      <c r="Q7" s="989"/>
      <c r="R7" s="989"/>
      <c r="S7" s="989"/>
      <c r="T7" s="989"/>
      <c r="U7" s="1093"/>
      <c r="V7" s="1093"/>
      <c r="W7" s="1093"/>
      <c r="X7" s="1093"/>
      <c r="Y7" s="1093"/>
      <c r="Z7" s="1093"/>
      <c r="AA7" s="989"/>
      <c r="AB7" s="989"/>
      <c r="AC7" s="989"/>
      <c r="AD7" s="989"/>
      <c r="AE7" s="989"/>
      <c r="AF7" s="989"/>
      <c r="AG7" s="989"/>
      <c r="AH7" s="989"/>
      <c r="AI7" s="989"/>
      <c r="AJ7" s="989"/>
      <c r="AK7" s="989"/>
      <c r="AL7" s="989"/>
      <c r="AM7" s="989"/>
      <c r="AN7" s="989"/>
      <c r="AO7" s="989"/>
      <c r="AP7" s="989"/>
      <c r="AQ7" s="989"/>
      <c r="AR7" s="989"/>
      <c r="AS7" s="989"/>
      <c r="AT7" s="989"/>
      <c r="AU7" s="989"/>
      <c r="AV7" s="989"/>
      <c r="AW7" s="989"/>
      <c r="AX7" s="989"/>
      <c r="AY7" s="989"/>
      <c r="AZ7" s="989"/>
      <c r="BA7" s="982"/>
      <c r="BB7" s="982"/>
      <c r="BC7" s="982"/>
      <c r="BD7" s="982"/>
      <c r="BE7" s="982"/>
      <c r="BF7" s="982"/>
    </row>
    <row r="8" spans="1:58" x14ac:dyDescent="0.25">
      <c r="A8" s="1004" t="s">
        <v>3</v>
      </c>
      <c r="B8" s="1016"/>
      <c r="C8" s="1013"/>
      <c r="D8" s="1013"/>
      <c r="E8" s="1013"/>
      <c r="F8" s="1013"/>
      <c r="G8" s="1013"/>
      <c r="H8" s="1013"/>
      <c r="I8" s="1013"/>
      <c r="J8" s="1013"/>
      <c r="K8" s="1013"/>
      <c r="L8" s="1013"/>
      <c r="M8" s="989"/>
      <c r="N8" s="989"/>
      <c r="O8" s="979"/>
      <c r="P8" s="979"/>
      <c r="Q8" s="989"/>
      <c r="R8" s="989"/>
      <c r="S8" s="989"/>
      <c r="T8" s="989"/>
      <c r="U8" s="1093"/>
      <c r="V8" s="1093"/>
      <c r="W8" s="1093"/>
      <c r="X8" s="1093"/>
      <c r="Y8" s="1093"/>
      <c r="Z8" s="1093"/>
      <c r="AA8" s="989"/>
      <c r="AB8" s="989"/>
      <c r="AC8" s="989"/>
      <c r="AD8" s="989"/>
      <c r="AE8" s="989"/>
      <c r="AF8" s="989"/>
      <c r="AG8" s="989"/>
      <c r="AH8" s="989"/>
      <c r="AI8" s="989"/>
      <c r="AJ8" s="989"/>
      <c r="AK8" s="989"/>
      <c r="AL8" s="989"/>
      <c r="AM8" s="989"/>
      <c r="AN8" s="989"/>
      <c r="AO8" s="989"/>
      <c r="AP8" s="989"/>
      <c r="AQ8" s="989"/>
      <c r="AR8" s="989"/>
      <c r="AS8" s="989"/>
      <c r="AT8" s="989"/>
      <c r="AU8" s="989"/>
      <c r="AV8" s="989"/>
      <c r="AW8" s="989"/>
      <c r="AX8" s="989"/>
      <c r="AY8" s="989"/>
      <c r="AZ8" s="989"/>
      <c r="BA8" s="982"/>
      <c r="BB8" s="982"/>
      <c r="BC8" s="982"/>
      <c r="BD8" s="982"/>
      <c r="BE8" s="982"/>
      <c r="BF8" s="982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989"/>
      <c r="N9" s="979"/>
      <c r="O9" s="979"/>
      <c r="P9" s="979"/>
      <c r="Q9" s="989"/>
      <c r="R9" s="989"/>
      <c r="S9" s="989"/>
      <c r="T9" s="989"/>
      <c r="U9" s="1093"/>
      <c r="V9" s="1093"/>
      <c r="W9" s="1093"/>
      <c r="X9" s="1093"/>
      <c r="Y9" s="1093"/>
      <c r="Z9" s="1093"/>
      <c r="AA9" s="989"/>
      <c r="AB9" s="989"/>
      <c r="AC9" s="989"/>
      <c r="AD9" s="989"/>
      <c r="AE9" s="989"/>
      <c r="AF9" s="989"/>
      <c r="AG9" s="989"/>
      <c r="AH9" s="989"/>
      <c r="AI9" s="989"/>
      <c r="AJ9" s="989"/>
      <c r="AK9" s="989"/>
      <c r="AL9" s="989"/>
      <c r="AM9" s="989"/>
      <c r="AN9" s="989"/>
      <c r="AO9" s="989"/>
      <c r="AP9" s="989"/>
      <c r="AQ9" s="989"/>
      <c r="AR9" s="989"/>
      <c r="AS9" s="989"/>
      <c r="AT9" s="989"/>
      <c r="AU9" s="989"/>
      <c r="AV9" s="989"/>
      <c r="AW9" s="989"/>
      <c r="AX9" s="989"/>
      <c r="AY9" s="989"/>
      <c r="AZ9" s="989"/>
      <c r="BA9" s="1017"/>
      <c r="BB9" s="1017"/>
      <c r="BC9" s="1017"/>
      <c r="BD9" s="1017"/>
      <c r="BE9" s="1017"/>
      <c r="BF9" s="1017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989"/>
      <c r="N10" s="979"/>
      <c r="O10" s="979"/>
      <c r="P10" s="979"/>
      <c r="Q10" s="989"/>
      <c r="R10" s="989"/>
      <c r="S10" s="989"/>
      <c r="T10" s="989"/>
      <c r="U10" s="1093"/>
      <c r="V10" s="1093"/>
      <c r="W10" s="1093"/>
      <c r="X10" s="1093"/>
      <c r="Y10" s="1093"/>
      <c r="Z10" s="1093"/>
      <c r="AA10" s="989"/>
      <c r="AB10" s="989"/>
      <c r="AC10" s="989"/>
      <c r="AD10" s="989"/>
      <c r="AE10" s="989"/>
      <c r="AF10" s="989"/>
      <c r="AG10" s="989"/>
      <c r="AH10" s="989"/>
      <c r="AI10" s="989"/>
      <c r="AJ10" s="989"/>
      <c r="AK10" s="989"/>
      <c r="AL10" s="989"/>
      <c r="AM10" s="989"/>
      <c r="AN10" s="989"/>
      <c r="AO10" s="989"/>
      <c r="AP10" s="989"/>
      <c r="AQ10" s="989"/>
      <c r="AR10" s="989"/>
      <c r="AS10" s="989"/>
      <c r="AT10" s="989"/>
      <c r="AU10" s="989"/>
      <c r="AV10" s="989"/>
      <c r="AW10" s="989"/>
      <c r="AX10" s="989"/>
      <c r="AY10" s="989"/>
      <c r="AZ10" s="989"/>
      <c r="BA10" s="1017"/>
      <c r="BB10" s="1017"/>
      <c r="BC10" s="1017"/>
      <c r="BD10" s="1017"/>
      <c r="BE10" s="1017"/>
      <c r="BF10" s="1017"/>
    </row>
    <row r="11" spans="1:58" ht="21" x14ac:dyDescent="0.25">
      <c r="A11" s="1171"/>
      <c r="B11" s="1171"/>
      <c r="C11" s="1183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182"/>
      <c r="M11" s="1015"/>
      <c r="N11" s="989"/>
      <c r="O11" s="979"/>
      <c r="P11" s="979"/>
      <c r="Q11" s="989"/>
      <c r="R11" s="989"/>
      <c r="S11" s="989"/>
      <c r="T11" s="989"/>
      <c r="U11" s="1093"/>
      <c r="V11" s="1093"/>
      <c r="W11" s="1093"/>
      <c r="X11" s="1093"/>
      <c r="Y11" s="1093"/>
      <c r="Z11" s="1093"/>
      <c r="AA11" s="989"/>
      <c r="AB11" s="989"/>
      <c r="AC11" s="989"/>
      <c r="AD11" s="989"/>
      <c r="AE11" s="989"/>
      <c r="AF11" s="989"/>
      <c r="AG11" s="989"/>
      <c r="AH11" s="989"/>
      <c r="AI11" s="989"/>
      <c r="AJ11" s="989"/>
      <c r="AK11" s="989"/>
      <c r="AL11" s="989"/>
      <c r="AM11" s="989"/>
      <c r="AN11" s="989"/>
      <c r="AO11" s="989"/>
      <c r="AP11" s="989"/>
      <c r="AQ11" s="989"/>
      <c r="AR11" s="989"/>
      <c r="AS11" s="989"/>
      <c r="AT11" s="989"/>
      <c r="AU11" s="989"/>
      <c r="AV11" s="989"/>
      <c r="AW11" s="989"/>
      <c r="AX11" s="989"/>
      <c r="AY11" s="989"/>
      <c r="AZ11" s="989"/>
      <c r="BA11" s="1017"/>
      <c r="BB11" s="1017"/>
      <c r="BC11" s="1017"/>
      <c r="BD11" s="1017"/>
      <c r="BE11" s="1017"/>
      <c r="BF11" s="1017"/>
    </row>
    <row r="12" spans="1:58" x14ac:dyDescent="0.25">
      <c r="A12" s="1161" t="s">
        <v>19</v>
      </c>
      <c r="B12" s="1018" t="s">
        <v>20</v>
      </c>
      <c r="C12" s="1046">
        <v>0</v>
      </c>
      <c r="D12" s="1051"/>
      <c r="E12" s="1052"/>
      <c r="F12" s="1052"/>
      <c r="G12" s="1052"/>
      <c r="H12" s="1052"/>
      <c r="I12" s="1064"/>
      <c r="J12" s="1051"/>
      <c r="K12" s="1059"/>
      <c r="L12" s="1086"/>
      <c r="M12" s="1090" t="s">
        <v>112</v>
      </c>
      <c r="N12" s="1100"/>
      <c r="O12" s="1100"/>
      <c r="P12" s="989"/>
      <c r="Q12" s="989"/>
      <c r="R12" s="989"/>
      <c r="S12" s="989"/>
      <c r="T12" s="989"/>
      <c r="U12" s="989"/>
      <c r="V12" s="1093"/>
      <c r="W12" s="1093"/>
      <c r="X12" s="989"/>
      <c r="Y12" s="989"/>
      <c r="Z12" s="989"/>
      <c r="AA12" s="989"/>
      <c r="AB12" s="989"/>
      <c r="AC12" s="989"/>
      <c r="AD12" s="989"/>
      <c r="AE12" s="989"/>
      <c r="AF12" s="989"/>
      <c r="AG12" s="989"/>
      <c r="AH12" s="989"/>
      <c r="AI12" s="989"/>
      <c r="AJ12" s="989"/>
      <c r="AK12" s="989"/>
      <c r="AL12" s="989"/>
      <c r="AM12" s="989"/>
      <c r="AN12" s="989"/>
      <c r="AO12" s="989"/>
      <c r="AP12" s="989"/>
      <c r="AQ12" s="989"/>
      <c r="AR12" s="989"/>
      <c r="AS12" s="989"/>
      <c r="AT12" s="989"/>
      <c r="AU12" s="989"/>
      <c r="AV12" s="989"/>
      <c r="AW12" s="989"/>
      <c r="AX12" s="989"/>
      <c r="AY12" s="989"/>
      <c r="AZ12" s="989"/>
      <c r="BA12" s="999" t="s">
        <v>113</v>
      </c>
      <c r="BB12" s="999" t="s">
        <v>113</v>
      </c>
      <c r="BC12" s="999" t="s">
        <v>113</v>
      </c>
      <c r="BD12" s="1091">
        <v>0</v>
      </c>
      <c r="BE12" s="1091">
        <v>0</v>
      </c>
      <c r="BF12" s="1091">
        <v>0</v>
      </c>
    </row>
    <row r="13" spans="1:58" x14ac:dyDescent="0.25">
      <c r="A13" s="1168"/>
      <c r="B13" s="1000" t="s">
        <v>21</v>
      </c>
      <c r="C13" s="1047"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090" t="s">
        <v>112</v>
      </c>
      <c r="N13" s="1100"/>
      <c r="O13" s="1100"/>
      <c r="P13" s="989"/>
      <c r="Q13" s="989"/>
      <c r="R13" s="989"/>
      <c r="S13" s="989"/>
      <c r="T13" s="989"/>
      <c r="U13" s="989"/>
      <c r="V13" s="1093"/>
      <c r="W13" s="1093"/>
      <c r="X13" s="989"/>
      <c r="Y13" s="989"/>
      <c r="Z13" s="989"/>
      <c r="AA13" s="989"/>
      <c r="AB13" s="989"/>
      <c r="AC13" s="989"/>
      <c r="AD13" s="989"/>
      <c r="AE13" s="989"/>
      <c r="AF13" s="989"/>
      <c r="AG13" s="989"/>
      <c r="AH13" s="989"/>
      <c r="AI13" s="989"/>
      <c r="AJ13" s="989"/>
      <c r="AK13" s="989"/>
      <c r="AL13" s="989"/>
      <c r="AM13" s="989"/>
      <c r="AN13" s="989"/>
      <c r="AO13" s="989"/>
      <c r="AP13" s="989"/>
      <c r="AQ13" s="989"/>
      <c r="AR13" s="989"/>
      <c r="AS13" s="989"/>
      <c r="AT13" s="989"/>
      <c r="AU13" s="989"/>
      <c r="AV13" s="989"/>
      <c r="AW13" s="989"/>
      <c r="AX13" s="989"/>
      <c r="AY13" s="989"/>
      <c r="AZ13" s="989"/>
      <c r="BA13" s="999" t="s">
        <v>113</v>
      </c>
      <c r="BB13" s="999" t="s">
        <v>113</v>
      </c>
      <c r="BC13" s="999" t="s">
        <v>113</v>
      </c>
      <c r="BD13" s="1091">
        <v>0</v>
      </c>
      <c r="BE13" s="1091">
        <v>0</v>
      </c>
      <c r="BF13" s="1091">
        <v>0</v>
      </c>
    </row>
    <row r="14" spans="1:58" x14ac:dyDescent="0.25">
      <c r="A14" s="1168"/>
      <c r="B14" s="1000" t="s">
        <v>22</v>
      </c>
      <c r="C14" s="1047"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090" t="s">
        <v>112</v>
      </c>
      <c r="N14" s="1100"/>
      <c r="O14" s="1100"/>
      <c r="P14" s="989"/>
      <c r="Q14" s="989"/>
      <c r="R14" s="989"/>
      <c r="S14" s="989"/>
      <c r="T14" s="989"/>
      <c r="U14" s="989"/>
      <c r="V14" s="1093"/>
      <c r="W14" s="1093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  <c r="AJ14" s="989"/>
      <c r="AK14" s="989"/>
      <c r="AL14" s="989"/>
      <c r="AM14" s="989"/>
      <c r="AN14" s="989"/>
      <c r="AO14" s="989"/>
      <c r="AP14" s="989"/>
      <c r="AQ14" s="989"/>
      <c r="AR14" s="989"/>
      <c r="AS14" s="989"/>
      <c r="AT14" s="989"/>
      <c r="AU14" s="989"/>
      <c r="AV14" s="989"/>
      <c r="AW14" s="989"/>
      <c r="AX14" s="989"/>
      <c r="AY14" s="989"/>
      <c r="AZ14" s="989"/>
      <c r="BA14" s="999" t="s">
        <v>113</v>
      </c>
      <c r="BB14" s="999" t="s">
        <v>113</v>
      </c>
      <c r="BC14" s="999" t="s">
        <v>113</v>
      </c>
      <c r="BD14" s="1091">
        <v>0</v>
      </c>
      <c r="BE14" s="1091">
        <v>0</v>
      </c>
      <c r="BF14" s="1091">
        <v>0</v>
      </c>
    </row>
    <row r="15" spans="1:58" x14ac:dyDescent="0.25">
      <c r="A15" s="1168"/>
      <c r="B15" s="1000" t="s">
        <v>23</v>
      </c>
      <c r="C15" s="1047"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090" t="s">
        <v>112</v>
      </c>
      <c r="N15" s="1100"/>
      <c r="O15" s="1100"/>
      <c r="P15" s="989"/>
      <c r="Q15" s="989"/>
      <c r="R15" s="989"/>
      <c r="S15" s="989"/>
      <c r="T15" s="989"/>
      <c r="U15" s="989"/>
      <c r="V15" s="1093"/>
      <c r="W15" s="1093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  <c r="AJ15" s="989"/>
      <c r="AK15" s="989"/>
      <c r="AL15" s="989"/>
      <c r="AM15" s="989"/>
      <c r="AN15" s="989"/>
      <c r="AO15" s="989"/>
      <c r="AP15" s="989"/>
      <c r="AQ15" s="989"/>
      <c r="AR15" s="989"/>
      <c r="AS15" s="989"/>
      <c r="AT15" s="989"/>
      <c r="AU15" s="989"/>
      <c r="AV15" s="989"/>
      <c r="AW15" s="989"/>
      <c r="AX15" s="989"/>
      <c r="AY15" s="989"/>
      <c r="AZ15" s="989"/>
      <c r="BA15" s="999" t="s">
        <v>113</v>
      </c>
      <c r="BB15" s="999" t="s">
        <v>113</v>
      </c>
      <c r="BC15" s="999" t="s">
        <v>113</v>
      </c>
      <c r="BD15" s="1091">
        <v>0</v>
      </c>
      <c r="BE15" s="1091">
        <v>0</v>
      </c>
      <c r="BF15" s="1091">
        <v>0</v>
      </c>
    </row>
    <row r="16" spans="1:58" x14ac:dyDescent="0.25">
      <c r="A16" s="1168"/>
      <c r="B16" s="1000" t="s">
        <v>24</v>
      </c>
      <c r="C16" s="1047"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090" t="s">
        <v>112</v>
      </c>
      <c r="N16" s="1100"/>
      <c r="O16" s="1100"/>
      <c r="P16" s="989"/>
      <c r="Q16" s="989"/>
      <c r="R16" s="989"/>
      <c r="S16" s="989"/>
      <c r="T16" s="989"/>
      <c r="U16" s="989"/>
      <c r="V16" s="1093"/>
      <c r="W16" s="1093"/>
      <c r="X16" s="989"/>
      <c r="Y16" s="989"/>
      <c r="Z16" s="989"/>
      <c r="AA16" s="989"/>
      <c r="AB16" s="989"/>
      <c r="AC16" s="989"/>
      <c r="AD16" s="989"/>
      <c r="AE16" s="989"/>
      <c r="AF16" s="989"/>
      <c r="AG16" s="989"/>
      <c r="AH16" s="989"/>
      <c r="AI16" s="989"/>
      <c r="AJ16" s="989"/>
      <c r="AK16" s="989"/>
      <c r="AL16" s="989"/>
      <c r="AM16" s="989"/>
      <c r="AN16" s="989"/>
      <c r="AO16" s="989"/>
      <c r="AP16" s="989"/>
      <c r="AQ16" s="989"/>
      <c r="AR16" s="989"/>
      <c r="AS16" s="989"/>
      <c r="AT16" s="989"/>
      <c r="AU16" s="989"/>
      <c r="AV16" s="989"/>
      <c r="AW16" s="989"/>
      <c r="AX16" s="989"/>
      <c r="AY16" s="989"/>
      <c r="AZ16" s="989"/>
      <c r="BA16" s="999" t="s">
        <v>113</v>
      </c>
      <c r="BB16" s="999" t="s">
        <v>113</v>
      </c>
      <c r="BC16" s="999" t="s">
        <v>113</v>
      </c>
      <c r="BD16" s="1091">
        <v>0</v>
      </c>
      <c r="BE16" s="1091">
        <v>0</v>
      </c>
      <c r="BF16" s="1091">
        <v>0</v>
      </c>
    </row>
    <row r="17" spans="1:58" x14ac:dyDescent="0.25">
      <c r="A17" s="1168"/>
      <c r="B17" s="1000" t="s">
        <v>25</v>
      </c>
      <c r="C17" s="1047"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090" t="s">
        <v>112</v>
      </c>
      <c r="N17" s="1100"/>
      <c r="O17" s="1100"/>
      <c r="P17" s="989"/>
      <c r="Q17" s="989"/>
      <c r="R17" s="989"/>
      <c r="S17" s="989"/>
      <c r="T17" s="989"/>
      <c r="U17" s="989"/>
      <c r="V17" s="1093"/>
      <c r="W17" s="1093"/>
      <c r="X17" s="989"/>
      <c r="Y17" s="989"/>
      <c r="Z17" s="989"/>
      <c r="AA17" s="989"/>
      <c r="AB17" s="989"/>
      <c r="AC17" s="989"/>
      <c r="AD17" s="989"/>
      <c r="AE17" s="989"/>
      <c r="AF17" s="989"/>
      <c r="AG17" s="989"/>
      <c r="AH17" s="989"/>
      <c r="AI17" s="989"/>
      <c r="AJ17" s="989"/>
      <c r="AK17" s="989"/>
      <c r="AL17" s="989"/>
      <c r="AM17" s="989"/>
      <c r="AN17" s="989"/>
      <c r="AO17" s="989"/>
      <c r="AP17" s="989"/>
      <c r="AQ17" s="989"/>
      <c r="AR17" s="989"/>
      <c r="AS17" s="989"/>
      <c r="AT17" s="989"/>
      <c r="AU17" s="989"/>
      <c r="AV17" s="989"/>
      <c r="AW17" s="989"/>
      <c r="AX17" s="989"/>
      <c r="AY17" s="989"/>
      <c r="AZ17" s="989"/>
      <c r="BA17" s="999" t="s">
        <v>113</v>
      </c>
      <c r="BB17" s="999" t="s">
        <v>113</v>
      </c>
      <c r="BC17" s="999" t="s">
        <v>113</v>
      </c>
      <c r="BD17" s="1091">
        <v>0</v>
      </c>
      <c r="BE17" s="1091">
        <v>0</v>
      </c>
      <c r="BF17" s="1091">
        <v>0</v>
      </c>
    </row>
    <row r="18" spans="1:58" x14ac:dyDescent="0.25">
      <c r="A18" s="1168"/>
      <c r="B18" s="1000" t="s">
        <v>26</v>
      </c>
      <c r="C18" s="1047"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090" t="s">
        <v>112</v>
      </c>
      <c r="N18" s="1100"/>
      <c r="O18" s="1100"/>
      <c r="P18" s="989"/>
      <c r="Q18" s="989"/>
      <c r="R18" s="989"/>
      <c r="S18" s="989"/>
      <c r="T18" s="989"/>
      <c r="U18" s="989"/>
      <c r="V18" s="1093"/>
      <c r="W18" s="1093"/>
      <c r="X18" s="989"/>
      <c r="Y18" s="989"/>
      <c r="Z18" s="989"/>
      <c r="AA18" s="989"/>
      <c r="AB18" s="989"/>
      <c r="AC18" s="989"/>
      <c r="AD18" s="989"/>
      <c r="AE18" s="989"/>
      <c r="AF18" s="989"/>
      <c r="AG18" s="989"/>
      <c r="AH18" s="989"/>
      <c r="AI18" s="989"/>
      <c r="AJ18" s="989"/>
      <c r="AK18" s="989"/>
      <c r="AL18" s="989"/>
      <c r="AM18" s="989"/>
      <c r="AN18" s="989"/>
      <c r="AO18" s="989"/>
      <c r="AP18" s="989"/>
      <c r="AQ18" s="989"/>
      <c r="AR18" s="989"/>
      <c r="AS18" s="989"/>
      <c r="AT18" s="989"/>
      <c r="AU18" s="989"/>
      <c r="AV18" s="989"/>
      <c r="AW18" s="989"/>
      <c r="AX18" s="989"/>
      <c r="AY18" s="989"/>
      <c r="AZ18" s="989"/>
      <c r="BA18" s="999" t="s">
        <v>113</v>
      </c>
      <c r="BB18" s="999" t="s">
        <v>113</v>
      </c>
      <c r="BC18" s="999" t="s">
        <v>113</v>
      </c>
      <c r="BD18" s="1091">
        <v>0</v>
      </c>
      <c r="BE18" s="1091">
        <v>0</v>
      </c>
      <c r="BF18" s="1091">
        <v>0</v>
      </c>
    </row>
    <row r="19" spans="1:58" ht="33" x14ac:dyDescent="0.25">
      <c r="A19" s="1168"/>
      <c r="B19" s="1006" t="s">
        <v>27</v>
      </c>
      <c r="C19" s="1047"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090" t="s">
        <v>112</v>
      </c>
      <c r="N19" s="1100"/>
      <c r="O19" s="1100"/>
      <c r="P19" s="989"/>
      <c r="Q19" s="989"/>
      <c r="R19" s="989"/>
      <c r="S19" s="989"/>
      <c r="T19" s="989"/>
      <c r="U19" s="989"/>
      <c r="V19" s="1093"/>
      <c r="W19" s="1093"/>
      <c r="X19" s="989"/>
      <c r="Y19" s="989"/>
      <c r="Z19" s="989"/>
      <c r="AA19" s="989"/>
      <c r="AB19" s="989"/>
      <c r="AC19" s="989"/>
      <c r="AD19" s="989"/>
      <c r="AE19" s="989"/>
      <c r="AF19" s="989"/>
      <c r="AG19" s="989"/>
      <c r="AH19" s="989"/>
      <c r="AI19" s="989"/>
      <c r="AJ19" s="989"/>
      <c r="AK19" s="989"/>
      <c r="AL19" s="989"/>
      <c r="AM19" s="989"/>
      <c r="AN19" s="989"/>
      <c r="AO19" s="989"/>
      <c r="AP19" s="989"/>
      <c r="AQ19" s="989"/>
      <c r="AR19" s="989"/>
      <c r="AS19" s="989"/>
      <c r="AT19" s="989"/>
      <c r="AU19" s="989"/>
      <c r="AV19" s="989"/>
      <c r="AW19" s="989"/>
      <c r="AX19" s="989"/>
      <c r="AY19" s="989"/>
      <c r="AZ19" s="989"/>
      <c r="BA19" s="999" t="s">
        <v>113</v>
      </c>
      <c r="BB19" s="999" t="s">
        <v>113</v>
      </c>
      <c r="BC19" s="999" t="s">
        <v>113</v>
      </c>
      <c r="BD19" s="1091">
        <v>0</v>
      </c>
      <c r="BE19" s="1091">
        <v>0</v>
      </c>
      <c r="BF19" s="1091">
        <v>0</v>
      </c>
    </row>
    <row r="20" spans="1:58" x14ac:dyDescent="0.25">
      <c r="A20" s="1168"/>
      <c r="B20" s="1000" t="s">
        <v>28</v>
      </c>
      <c r="C20" s="1047"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090" t="s">
        <v>112</v>
      </c>
      <c r="N20" s="1100"/>
      <c r="O20" s="1100"/>
      <c r="P20" s="989"/>
      <c r="Q20" s="989"/>
      <c r="R20" s="989"/>
      <c r="S20" s="989"/>
      <c r="T20" s="989"/>
      <c r="U20" s="989"/>
      <c r="V20" s="1093"/>
      <c r="W20" s="1093"/>
      <c r="X20" s="989"/>
      <c r="Y20" s="989"/>
      <c r="Z20" s="989"/>
      <c r="AA20" s="989"/>
      <c r="AB20" s="989"/>
      <c r="AC20" s="989"/>
      <c r="AD20" s="989"/>
      <c r="AE20" s="989"/>
      <c r="AF20" s="989"/>
      <c r="AG20" s="989"/>
      <c r="AH20" s="989"/>
      <c r="AI20" s="989"/>
      <c r="AJ20" s="989"/>
      <c r="AK20" s="989"/>
      <c r="AL20" s="989"/>
      <c r="AM20" s="989"/>
      <c r="AN20" s="989"/>
      <c r="AO20" s="989"/>
      <c r="AP20" s="989"/>
      <c r="AQ20" s="989"/>
      <c r="AR20" s="989"/>
      <c r="AS20" s="989"/>
      <c r="AT20" s="989"/>
      <c r="AU20" s="989"/>
      <c r="AV20" s="989"/>
      <c r="AW20" s="989"/>
      <c r="AX20" s="989"/>
      <c r="AY20" s="989"/>
      <c r="AZ20" s="989"/>
      <c r="BA20" s="999" t="s">
        <v>113</v>
      </c>
      <c r="BB20" s="999" t="s">
        <v>113</v>
      </c>
      <c r="BC20" s="999" t="s">
        <v>113</v>
      </c>
      <c r="BD20" s="1091">
        <v>0</v>
      </c>
      <c r="BE20" s="1091">
        <v>0</v>
      </c>
      <c r="BF20" s="1091">
        <v>0</v>
      </c>
    </row>
    <row r="21" spans="1:58" x14ac:dyDescent="0.25">
      <c r="A21" s="1162"/>
      <c r="B21" s="1014" t="s">
        <v>29</v>
      </c>
      <c r="C21" s="1055"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090" t="s">
        <v>112</v>
      </c>
      <c r="N21" s="1100"/>
      <c r="O21" s="1100"/>
      <c r="P21" s="989"/>
      <c r="Q21" s="989"/>
      <c r="R21" s="989"/>
      <c r="S21" s="989"/>
      <c r="T21" s="989"/>
      <c r="U21" s="989"/>
      <c r="V21" s="1093"/>
      <c r="W21" s="1093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  <c r="AJ21" s="989"/>
      <c r="AK21" s="989"/>
      <c r="AL21" s="989"/>
      <c r="AM21" s="989"/>
      <c r="AN21" s="989"/>
      <c r="AO21" s="989"/>
      <c r="AP21" s="989"/>
      <c r="AQ21" s="989"/>
      <c r="AR21" s="989"/>
      <c r="AS21" s="989"/>
      <c r="AT21" s="989"/>
      <c r="AU21" s="989"/>
      <c r="AV21" s="989"/>
      <c r="AW21" s="989"/>
      <c r="AX21" s="989"/>
      <c r="AY21" s="989"/>
      <c r="AZ21" s="989"/>
      <c r="BA21" s="999" t="s">
        <v>113</v>
      </c>
      <c r="BB21" s="999" t="s">
        <v>113</v>
      </c>
      <c r="BC21" s="999" t="s">
        <v>113</v>
      </c>
      <c r="BD21" s="1091">
        <v>0</v>
      </c>
      <c r="BE21" s="1091">
        <v>0</v>
      </c>
      <c r="BF21" s="1091">
        <v>0</v>
      </c>
    </row>
    <row r="22" spans="1:58" x14ac:dyDescent="0.25">
      <c r="A22" s="1161" t="s">
        <v>30</v>
      </c>
      <c r="B22" s="1018" t="s">
        <v>20</v>
      </c>
      <c r="C22" s="1046"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090" t="s">
        <v>112</v>
      </c>
      <c r="N22" s="1100"/>
      <c r="O22" s="1100"/>
      <c r="P22" s="989"/>
      <c r="Q22" s="989"/>
      <c r="R22" s="989"/>
      <c r="S22" s="989"/>
      <c r="T22" s="989"/>
      <c r="U22" s="989"/>
      <c r="V22" s="1093"/>
      <c r="W22" s="1093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  <c r="AJ22" s="989"/>
      <c r="AK22" s="989"/>
      <c r="AL22" s="989"/>
      <c r="AM22" s="989"/>
      <c r="AN22" s="989"/>
      <c r="AO22" s="989"/>
      <c r="AP22" s="989"/>
      <c r="AQ22" s="989"/>
      <c r="AR22" s="989"/>
      <c r="AS22" s="989"/>
      <c r="AT22" s="989"/>
      <c r="AU22" s="989"/>
      <c r="AV22" s="989"/>
      <c r="AW22" s="989"/>
      <c r="AX22" s="989"/>
      <c r="AY22" s="989"/>
      <c r="AZ22" s="989"/>
      <c r="BA22" s="999" t="s">
        <v>113</v>
      </c>
      <c r="BB22" s="999" t="s">
        <v>113</v>
      </c>
      <c r="BC22" s="999" t="s">
        <v>113</v>
      </c>
      <c r="BD22" s="1091">
        <v>0</v>
      </c>
      <c r="BE22" s="1091">
        <v>0</v>
      </c>
      <c r="BF22" s="1091">
        <v>0</v>
      </c>
    </row>
    <row r="23" spans="1:58" x14ac:dyDescent="0.25">
      <c r="A23" s="1168"/>
      <c r="B23" s="1000" t="s">
        <v>21</v>
      </c>
      <c r="C23" s="1047"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090" t="s">
        <v>112</v>
      </c>
      <c r="N23" s="1100"/>
      <c r="O23" s="1100"/>
      <c r="P23" s="989"/>
      <c r="Q23" s="989"/>
      <c r="R23" s="989"/>
      <c r="S23" s="989"/>
      <c r="T23" s="989"/>
      <c r="U23" s="989"/>
      <c r="V23" s="1093"/>
      <c r="W23" s="1093"/>
      <c r="X23" s="989"/>
      <c r="Y23" s="989"/>
      <c r="Z23" s="989"/>
      <c r="AA23" s="989"/>
      <c r="AB23" s="989"/>
      <c r="AC23" s="989"/>
      <c r="AD23" s="989"/>
      <c r="AE23" s="989"/>
      <c r="AF23" s="989"/>
      <c r="AG23" s="989"/>
      <c r="AH23" s="989"/>
      <c r="AI23" s="989"/>
      <c r="AJ23" s="989"/>
      <c r="AK23" s="989"/>
      <c r="AL23" s="989"/>
      <c r="AM23" s="989"/>
      <c r="AN23" s="989"/>
      <c r="AO23" s="989"/>
      <c r="AP23" s="989"/>
      <c r="AQ23" s="989"/>
      <c r="AR23" s="989"/>
      <c r="AS23" s="989"/>
      <c r="AT23" s="989"/>
      <c r="AU23" s="989"/>
      <c r="AV23" s="989"/>
      <c r="AW23" s="989"/>
      <c r="AX23" s="989"/>
      <c r="AY23" s="989"/>
      <c r="AZ23" s="989"/>
      <c r="BA23" s="999" t="s">
        <v>113</v>
      </c>
      <c r="BB23" s="999" t="s">
        <v>113</v>
      </c>
      <c r="BC23" s="999" t="s">
        <v>113</v>
      </c>
      <c r="BD23" s="1091">
        <v>0</v>
      </c>
      <c r="BE23" s="1091">
        <v>0</v>
      </c>
      <c r="BF23" s="1091">
        <v>0</v>
      </c>
    </row>
    <row r="24" spans="1:58" x14ac:dyDescent="0.25">
      <c r="A24" s="1168"/>
      <c r="B24" s="1000" t="s">
        <v>22</v>
      </c>
      <c r="C24" s="1047"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090" t="s">
        <v>112</v>
      </c>
      <c r="N24" s="1100"/>
      <c r="O24" s="1100"/>
      <c r="P24" s="989"/>
      <c r="Q24" s="989"/>
      <c r="R24" s="989"/>
      <c r="S24" s="989"/>
      <c r="T24" s="989"/>
      <c r="U24" s="989"/>
      <c r="V24" s="1093"/>
      <c r="W24" s="1093"/>
      <c r="X24" s="989"/>
      <c r="Y24" s="989"/>
      <c r="Z24" s="989"/>
      <c r="AA24" s="989"/>
      <c r="AB24" s="989"/>
      <c r="AC24" s="989"/>
      <c r="AD24" s="989"/>
      <c r="AE24" s="989"/>
      <c r="AF24" s="989"/>
      <c r="AG24" s="989"/>
      <c r="AH24" s="989"/>
      <c r="AI24" s="989"/>
      <c r="AJ24" s="989"/>
      <c r="AK24" s="989"/>
      <c r="AL24" s="989"/>
      <c r="AM24" s="989"/>
      <c r="AN24" s="989"/>
      <c r="AO24" s="989"/>
      <c r="AP24" s="989"/>
      <c r="AQ24" s="989"/>
      <c r="AR24" s="989"/>
      <c r="AS24" s="989"/>
      <c r="AT24" s="989"/>
      <c r="AU24" s="989"/>
      <c r="AV24" s="989"/>
      <c r="AW24" s="989"/>
      <c r="AX24" s="989"/>
      <c r="AY24" s="989"/>
      <c r="AZ24" s="989"/>
      <c r="BA24" s="999" t="s">
        <v>113</v>
      </c>
      <c r="BB24" s="999" t="s">
        <v>113</v>
      </c>
      <c r="BC24" s="999" t="s">
        <v>113</v>
      </c>
      <c r="BD24" s="1091">
        <v>0</v>
      </c>
      <c r="BE24" s="1091">
        <v>0</v>
      </c>
      <c r="BF24" s="1091">
        <v>0</v>
      </c>
    </row>
    <row r="25" spans="1:58" x14ac:dyDescent="0.25">
      <c r="A25" s="1168"/>
      <c r="B25" s="1000" t="s">
        <v>23</v>
      </c>
      <c r="C25" s="1047"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090" t="s">
        <v>112</v>
      </c>
      <c r="N25" s="1100"/>
      <c r="O25" s="1100"/>
      <c r="P25" s="989"/>
      <c r="Q25" s="989"/>
      <c r="R25" s="989"/>
      <c r="S25" s="989"/>
      <c r="T25" s="989"/>
      <c r="U25" s="989"/>
      <c r="V25" s="1093"/>
      <c r="W25" s="1093"/>
      <c r="X25" s="989"/>
      <c r="Y25" s="989"/>
      <c r="Z25" s="989"/>
      <c r="AA25" s="989"/>
      <c r="AB25" s="989"/>
      <c r="AC25" s="989"/>
      <c r="AD25" s="989"/>
      <c r="AE25" s="989"/>
      <c r="AF25" s="989"/>
      <c r="AG25" s="989"/>
      <c r="AH25" s="989"/>
      <c r="AI25" s="989"/>
      <c r="AJ25" s="989"/>
      <c r="AK25" s="989"/>
      <c r="AL25" s="989"/>
      <c r="AM25" s="989"/>
      <c r="AN25" s="989"/>
      <c r="AO25" s="989"/>
      <c r="AP25" s="989"/>
      <c r="AQ25" s="989"/>
      <c r="AR25" s="989"/>
      <c r="AS25" s="989"/>
      <c r="AT25" s="989"/>
      <c r="AU25" s="989"/>
      <c r="AV25" s="989"/>
      <c r="AW25" s="989"/>
      <c r="AX25" s="989"/>
      <c r="AY25" s="989"/>
      <c r="AZ25" s="989"/>
      <c r="BA25" s="999" t="s">
        <v>113</v>
      </c>
      <c r="BB25" s="999" t="s">
        <v>113</v>
      </c>
      <c r="BC25" s="999" t="s">
        <v>113</v>
      </c>
      <c r="BD25" s="1091">
        <v>0</v>
      </c>
      <c r="BE25" s="1091">
        <v>0</v>
      </c>
      <c r="BF25" s="1091">
        <v>0</v>
      </c>
    </row>
    <row r="26" spans="1:58" x14ac:dyDescent="0.25">
      <c r="A26" s="1168"/>
      <c r="B26" s="1000" t="s">
        <v>24</v>
      </c>
      <c r="C26" s="1047"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090" t="s">
        <v>112</v>
      </c>
      <c r="N26" s="1100"/>
      <c r="O26" s="1100"/>
      <c r="P26" s="989"/>
      <c r="Q26" s="989"/>
      <c r="R26" s="989"/>
      <c r="S26" s="989"/>
      <c r="T26" s="989"/>
      <c r="U26" s="989"/>
      <c r="V26" s="1093"/>
      <c r="W26" s="1093"/>
      <c r="X26" s="989"/>
      <c r="Y26" s="989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J26" s="989"/>
      <c r="AK26" s="989"/>
      <c r="AL26" s="989"/>
      <c r="AM26" s="989"/>
      <c r="AN26" s="989"/>
      <c r="AO26" s="989"/>
      <c r="AP26" s="989"/>
      <c r="AQ26" s="989"/>
      <c r="AR26" s="989"/>
      <c r="AS26" s="989"/>
      <c r="AT26" s="989"/>
      <c r="AU26" s="989"/>
      <c r="AV26" s="989"/>
      <c r="AW26" s="989"/>
      <c r="AX26" s="989"/>
      <c r="AY26" s="989"/>
      <c r="AZ26" s="989"/>
      <c r="BA26" s="999" t="s">
        <v>113</v>
      </c>
      <c r="BB26" s="999" t="s">
        <v>113</v>
      </c>
      <c r="BC26" s="999" t="s">
        <v>113</v>
      </c>
      <c r="BD26" s="1091">
        <v>0</v>
      </c>
      <c r="BE26" s="1091">
        <v>0</v>
      </c>
      <c r="BF26" s="1091">
        <v>0</v>
      </c>
    </row>
    <row r="27" spans="1:58" x14ac:dyDescent="0.25">
      <c r="A27" s="1168"/>
      <c r="B27" s="1000" t="s">
        <v>25</v>
      </c>
      <c r="C27" s="1047"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090" t="s">
        <v>112</v>
      </c>
      <c r="N27" s="1100"/>
      <c r="O27" s="1100"/>
      <c r="P27" s="989"/>
      <c r="Q27" s="989"/>
      <c r="R27" s="989"/>
      <c r="S27" s="989"/>
      <c r="T27" s="989"/>
      <c r="U27" s="989"/>
      <c r="V27" s="1093"/>
      <c r="W27" s="1093"/>
      <c r="X27" s="989"/>
      <c r="Y27" s="989"/>
      <c r="Z27" s="989"/>
      <c r="AA27" s="989"/>
      <c r="AB27" s="989"/>
      <c r="AC27" s="989"/>
      <c r="AD27" s="989"/>
      <c r="AE27" s="989"/>
      <c r="AF27" s="989"/>
      <c r="AG27" s="989"/>
      <c r="AH27" s="989"/>
      <c r="AI27" s="989"/>
      <c r="AJ27" s="989"/>
      <c r="AK27" s="989"/>
      <c r="AL27" s="989"/>
      <c r="AM27" s="989"/>
      <c r="AN27" s="989"/>
      <c r="AO27" s="989"/>
      <c r="AP27" s="989"/>
      <c r="AQ27" s="989"/>
      <c r="AR27" s="989"/>
      <c r="AS27" s="989"/>
      <c r="AT27" s="989"/>
      <c r="AU27" s="989"/>
      <c r="AV27" s="989"/>
      <c r="AW27" s="989"/>
      <c r="AX27" s="989"/>
      <c r="AY27" s="989"/>
      <c r="AZ27" s="989"/>
      <c r="BA27" s="999" t="s">
        <v>113</v>
      </c>
      <c r="BB27" s="999" t="s">
        <v>113</v>
      </c>
      <c r="BC27" s="999" t="s">
        <v>113</v>
      </c>
      <c r="BD27" s="1091">
        <v>0</v>
      </c>
      <c r="BE27" s="1091">
        <v>0</v>
      </c>
      <c r="BF27" s="1091">
        <v>0</v>
      </c>
    </row>
    <row r="28" spans="1:58" x14ac:dyDescent="0.25">
      <c r="A28" s="1168"/>
      <c r="B28" s="1000" t="s">
        <v>26</v>
      </c>
      <c r="C28" s="1047"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090" t="s">
        <v>112</v>
      </c>
      <c r="N28" s="1100"/>
      <c r="O28" s="1100"/>
      <c r="P28" s="989"/>
      <c r="Q28" s="989"/>
      <c r="R28" s="989"/>
      <c r="S28" s="989"/>
      <c r="T28" s="989"/>
      <c r="U28" s="989"/>
      <c r="V28" s="1093"/>
      <c r="W28" s="1093"/>
      <c r="X28" s="989"/>
      <c r="Y28" s="989"/>
      <c r="Z28" s="989"/>
      <c r="AA28" s="989"/>
      <c r="AB28" s="989"/>
      <c r="AC28" s="989"/>
      <c r="AD28" s="989"/>
      <c r="AE28" s="989"/>
      <c r="AF28" s="989"/>
      <c r="AG28" s="989"/>
      <c r="AH28" s="989"/>
      <c r="AI28" s="989"/>
      <c r="AJ28" s="989"/>
      <c r="AK28" s="989"/>
      <c r="AL28" s="989"/>
      <c r="AM28" s="989"/>
      <c r="AN28" s="989"/>
      <c r="AO28" s="989"/>
      <c r="AP28" s="989"/>
      <c r="AQ28" s="989"/>
      <c r="AR28" s="989"/>
      <c r="AS28" s="989"/>
      <c r="AT28" s="989"/>
      <c r="AU28" s="989"/>
      <c r="AV28" s="989"/>
      <c r="AW28" s="989"/>
      <c r="AX28" s="989"/>
      <c r="AY28" s="989"/>
      <c r="AZ28" s="989"/>
      <c r="BA28" s="999" t="s">
        <v>113</v>
      </c>
      <c r="BB28" s="999" t="s">
        <v>113</v>
      </c>
      <c r="BC28" s="999" t="s">
        <v>113</v>
      </c>
      <c r="BD28" s="1091">
        <v>0</v>
      </c>
      <c r="BE28" s="1091">
        <v>0</v>
      </c>
      <c r="BF28" s="1091">
        <v>0</v>
      </c>
    </row>
    <row r="29" spans="1:58" ht="33" x14ac:dyDescent="0.25">
      <c r="A29" s="1168"/>
      <c r="B29" s="1006" t="s">
        <v>27</v>
      </c>
      <c r="C29" s="1047"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090" t="s">
        <v>112</v>
      </c>
      <c r="N29" s="1100"/>
      <c r="O29" s="1100"/>
      <c r="P29" s="989"/>
      <c r="Q29" s="989"/>
      <c r="R29" s="989"/>
      <c r="S29" s="989"/>
      <c r="T29" s="989"/>
      <c r="U29" s="989"/>
      <c r="V29" s="1093"/>
      <c r="W29" s="1093"/>
      <c r="X29" s="989"/>
      <c r="Y29" s="989"/>
      <c r="Z29" s="989"/>
      <c r="AA29" s="989"/>
      <c r="AB29" s="989"/>
      <c r="AC29" s="989"/>
      <c r="AD29" s="989"/>
      <c r="AE29" s="989"/>
      <c r="AF29" s="989"/>
      <c r="AG29" s="989"/>
      <c r="AH29" s="989"/>
      <c r="AI29" s="989"/>
      <c r="AJ29" s="989"/>
      <c r="AK29" s="989"/>
      <c r="AL29" s="989"/>
      <c r="AM29" s="989"/>
      <c r="AN29" s="989"/>
      <c r="AO29" s="989"/>
      <c r="AP29" s="989"/>
      <c r="AQ29" s="989"/>
      <c r="AR29" s="989"/>
      <c r="AS29" s="989"/>
      <c r="AT29" s="989"/>
      <c r="AU29" s="989"/>
      <c r="AV29" s="989"/>
      <c r="AW29" s="989"/>
      <c r="AX29" s="989"/>
      <c r="AY29" s="989"/>
      <c r="AZ29" s="989"/>
      <c r="BA29" s="999" t="s">
        <v>113</v>
      </c>
      <c r="BB29" s="999" t="s">
        <v>113</v>
      </c>
      <c r="BC29" s="999" t="s">
        <v>113</v>
      </c>
      <c r="BD29" s="1091">
        <v>0</v>
      </c>
      <c r="BE29" s="1091">
        <v>0</v>
      </c>
      <c r="BF29" s="1091">
        <v>0</v>
      </c>
    </row>
    <row r="30" spans="1:58" x14ac:dyDescent="0.25">
      <c r="A30" s="1168"/>
      <c r="B30" s="1000" t="s">
        <v>28</v>
      </c>
      <c r="C30" s="1047"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090" t="s">
        <v>112</v>
      </c>
      <c r="N30" s="1100"/>
      <c r="O30" s="1100"/>
      <c r="P30" s="989"/>
      <c r="Q30" s="989"/>
      <c r="R30" s="989"/>
      <c r="S30" s="989"/>
      <c r="T30" s="989"/>
      <c r="U30" s="989"/>
      <c r="V30" s="1093"/>
      <c r="W30" s="1093"/>
      <c r="X30" s="989"/>
      <c r="Y30" s="989"/>
      <c r="Z30" s="989"/>
      <c r="AA30" s="989"/>
      <c r="AB30" s="989"/>
      <c r="AC30" s="989"/>
      <c r="AD30" s="989"/>
      <c r="AE30" s="989"/>
      <c r="AF30" s="989"/>
      <c r="AG30" s="989"/>
      <c r="AH30" s="989"/>
      <c r="AI30" s="989"/>
      <c r="AJ30" s="989"/>
      <c r="AK30" s="989"/>
      <c r="AL30" s="989"/>
      <c r="AM30" s="989"/>
      <c r="AN30" s="989"/>
      <c r="AO30" s="989"/>
      <c r="AP30" s="989"/>
      <c r="AQ30" s="989"/>
      <c r="AR30" s="989"/>
      <c r="AS30" s="989"/>
      <c r="AT30" s="989"/>
      <c r="AU30" s="989"/>
      <c r="AV30" s="989"/>
      <c r="AW30" s="989"/>
      <c r="AX30" s="989"/>
      <c r="AY30" s="989"/>
      <c r="AZ30" s="989"/>
      <c r="BA30" s="999" t="s">
        <v>113</v>
      </c>
      <c r="BB30" s="999" t="s">
        <v>113</v>
      </c>
      <c r="BC30" s="999" t="s">
        <v>113</v>
      </c>
      <c r="BD30" s="1091">
        <v>0</v>
      </c>
      <c r="BE30" s="1091">
        <v>0</v>
      </c>
      <c r="BF30" s="1091">
        <v>0</v>
      </c>
    </row>
    <row r="31" spans="1:58" x14ac:dyDescent="0.25">
      <c r="A31" s="1162"/>
      <c r="B31" s="1014" t="s">
        <v>29</v>
      </c>
      <c r="C31" s="1048"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090" t="s">
        <v>112</v>
      </c>
      <c r="N31" s="1100"/>
      <c r="O31" s="1100"/>
      <c r="P31" s="989"/>
      <c r="Q31" s="989"/>
      <c r="R31" s="989"/>
      <c r="S31" s="989"/>
      <c r="T31" s="989"/>
      <c r="U31" s="989"/>
      <c r="V31" s="1093"/>
      <c r="W31" s="1093"/>
      <c r="X31" s="989"/>
      <c r="Y31" s="989"/>
      <c r="Z31" s="989"/>
      <c r="AA31" s="989"/>
      <c r="AB31" s="989"/>
      <c r="AC31" s="989"/>
      <c r="AD31" s="989"/>
      <c r="AE31" s="989"/>
      <c r="AF31" s="989"/>
      <c r="AG31" s="989"/>
      <c r="AH31" s="989"/>
      <c r="AI31" s="989"/>
      <c r="AJ31" s="989"/>
      <c r="AK31" s="989"/>
      <c r="AL31" s="989"/>
      <c r="AM31" s="989"/>
      <c r="AN31" s="989"/>
      <c r="AO31" s="989"/>
      <c r="AP31" s="989"/>
      <c r="AQ31" s="989"/>
      <c r="AR31" s="989"/>
      <c r="AS31" s="989"/>
      <c r="AT31" s="989"/>
      <c r="AU31" s="989"/>
      <c r="AV31" s="989"/>
      <c r="AW31" s="989"/>
      <c r="AX31" s="989"/>
      <c r="AY31" s="989"/>
      <c r="AZ31" s="989"/>
      <c r="BA31" s="999" t="s">
        <v>113</v>
      </c>
      <c r="BB31" s="999" t="s">
        <v>113</v>
      </c>
      <c r="BC31" s="999" t="s">
        <v>113</v>
      </c>
      <c r="BD31" s="1091">
        <v>0</v>
      </c>
      <c r="BE31" s="1091">
        <v>0</v>
      </c>
      <c r="BF31" s="1091">
        <v>0</v>
      </c>
    </row>
    <row r="32" spans="1:58" x14ac:dyDescent="0.25">
      <c r="A32" s="1161" t="s">
        <v>31</v>
      </c>
      <c r="B32" s="1018" t="s">
        <v>20</v>
      </c>
      <c r="C32" s="1083"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090" t="s">
        <v>112</v>
      </c>
      <c r="N32" s="1100"/>
      <c r="O32" s="1100"/>
      <c r="P32" s="989"/>
      <c r="Q32" s="989"/>
      <c r="R32" s="989"/>
      <c r="S32" s="989"/>
      <c r="T32" s="989"/>
      <c r="U32" s="989"/>
      <c r="V32" s="1093"/>
      <c r="W32" s="1093"/>
      <c r="X32" s="989"/>
      <c r="Y32" s="989"/>
      <c r="Z32" s="989"/>
      <c r="AA32" s="989"/>
      <c r="AB32" s="989"/>
      <c r="AC32" s="989"/>
      <c r="AD32" s="989"/>
      <c r="AE32" s="989"/>
      <c r="AF32" s="989"/>
      <c r="AG32" s="989"/>
      <c r="AH32" s="989"/>
      <c r="AI32" s="989"/>
      <c r="AJ32" s="989"/>
      <c r="AK32" s="989"/>
      <c r="AL32" s="989"/>
      <c r="AM32" s="989"/>
      <c r="AN32" s="989"/>
      <c r="AO32" s="989"/>
      <c r="AP32" s="989"/>
      <c r="AQ32" s="989"/>
      <c r="AR32" s="989"/>
      <c r="AS32" s="989"/>
      <c r="AT32" s="989"/>
      <c r="AU32" s="989"/>
      <c r="AV32" s="989"/>
      <c r="AW32" s="989"/>
      <c r="AX32" s="989"/>
      <c r="AY32" s="989"/>
      <c r="AZ32" s="989"/>
      <c r="BA32" s="999" t="s">
        <v>113</v>
      </c>
      <c r="BB32" s="999" t="s">
        <v>113</v>
      </c>
      <c r="BC32" s="999" t="s">
        <v>113</v>
      </c>
      <c r="BD32" s="1091">
        <v>0</v>
      </c>
      <c r="BE32" s="1091">
        <v>0</v>
      </c>
      <c r="BF32" s="1091">
        <v>0</v>
      </c>
    </row>
    <row r="33" spans="1:58" x14ac:dyDescent="0.25">
      <c r="A33" s="1168"/>
      <c r="B33" s="1000" t="s">
        <v>21</v>
      </c>
      <c r="C33" s="1047"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090" t="s">
        <v>112</v>
      </c>
      <c r="N33" s="1100"/>
      <c r="O33" s="1100"/>
      <c r="P33" s="989"/>
      <c r="Q33" s="989"/>
      <c r="R33" s="989"/>
      <c r="S33" s="989"/>
      <c r="T33" s="989"/>
      <c r="U33" s="989"/>
      <c r="V33" s="1093"/>
      <c r="W33" s="1093"/>
      <c r="X33" s="989"/>
      <c r="Y33" s="989"/>
      <c r="Z33" s="989"/>
      <c r="AA33" s="989"/>
      <c r="AB33" s="989"/>
      <c r="AC33" s="989"/>
      <c r="AD33" s="989"/>
      <c r="AE33" s="989"/>
      <c r="AF33" s="989"/>
      <c r="AG33" s="989"/>
      <c r="AH33" s="989"/>
      <c r="AI33" s="989"/>
      <c r="AJ33" s="989"/>
      <c r="AK33" s="989"/>
      <c r="AL33" s="989"/>
      <c r="AM33" s="989"/>
      <c r="AN33" s="989"/>
      <c r="AO33" s="989"/>
      <c r="AP33" s="989"/>
      <c r="AQ33" s="989"/>
      <c r="AR33" s="989"/>
      <c r="AS33" s="989"/>
      <c r="AT33" s="989"/>
      <c r="AU33" s="989"/>
      <c r="AV33" s="989"/>
      <c r="AW33" s="989"/>
      <c r="AX33" s="989"/>
      <c r="AY33" s="989"/>
      <c r="AZ33" s="989"/>
      <c r="BA33" s="999" t="s">
        <v>113</v>
      </c>
      <c r="BB33" s="999" t="s">
        <v>113</v>
      </c>
      <c r="BC33" s="999" t="s">
        <v>113</v>
      </c>
      <c r="BD33" s="1091">
        <v>0</v>
      </c>
      <c r="BE33" s="1091">
        <v>0</v>
      </c>
      <c r="BF33" s="1091">
        <v>0</v>
      </c>
    </row>
    <row r="34" spans="1:58" x14ac:dyDescent="0.25">
      <c r="A34" s="1168"/>
      <c r="B34" s="1000" t="s">
        <v>22</v>
      </c>
      <c r="C34" s="1047"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090" t="s">
        <v>112</v>
      </c>
      <c r="N34" s="1100"/>
      <c r="O34" s="1100"/>
      <c r="P34" s="989"/>
      <c r="Q34" s="989"/>
      <c r="R34" s="989"/>
      <c r="S34" s="989"/>
      <c r="T34" s="989"/>
      <c r="U34" s="989"/>
      <c r="V34" s="1093"/>
      <c r="W34" s="1093"/>
      <c r="X34" s="989"/>
      <c r="Y34" s="989"/>
      <c r="Z34" s="989"/>
      <c r="AA34" s="989"/>
      <c r="AB34" s="989"/>
      <c r="AC34" s="989"/>
      <c r="AD34" s="989"/>
      <c r="AE34" s="989"/>
      <c r="AF34" s="989"/>
      <c r="AG34" s="989"/>
      <c r="AH34" s="989"/>
      <c r="AI34" s="989"/>
      <c r="AJ34" s="989"/>
      <c r="AK34" s="989"/>
      <c r="AL34" s="989"/>
      <c r="AM34" s="989"/>
      <c r="AN34" s="989"/>
      <c r="AO34" s="989"/>
      <c r="AP34" s="989"/>
      <c r="AQ34" s="989"/>
      <c r="AR34" s="989"/>
      <c r="AS34" s="989"/>
      <c r="AT34" s="989"/>
      <c r="AU34" s="989"/>
      <c r="AV34" s="989"/>
      <c r="AW34" s="989"/>
      <c r="AX34" s="989"/>
      <c r="AY34" s="989"/>
      <c r="AZ34" s="989"/>
      <c r="BA34" s="999" t="s">
        <v>113</v>
      </c>
      <c r="BB34" s="999" t="s">
        <v>113</v>
      </c>
      <c r="BC34" s="999" t="s">
        <v>113</v>
      </c>
      <c r="BD34" s="1091">
        <v>0</v>
      </c>
      <c r="BE34" s="1091">
        <v>0</v>
      </c>
      <c r="BF34" s="1091">
        <v>0</v>
      </c>
    </row>
    <row r="35" spans="1:58" x14ac:dyDescent="0.25">
      <c r="A35" s="1168"/>
      <c r="B35" s="1000" t="s">
        <v>23</v>
      </c>
      <c r="C35" s="1047"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090" t="s">
        <v>112</v>
      </c>
      <c r="N35" s="1100"/>
      <c r="O35" s="1100"/>
      <c r="P35" s="989"/>
      <c r="Q35" s="989"/>
      <c r="R35" s="989"/>
      <c r="S35" s="989"/>
      <c r="T35" s="989"/>
      <c r="U35" s="989"/>
      <c r="V35" s="1093"/>
      <c r="W35" s="1093"/>
      <c r="X35" s="989"/>
      <c r="Y35" s="989"/>
      <c r="Z35" s="989"/>
      <c r="AA35" s="989"/>
      <c r="AB35" s="989"/>
      <c r="AC35" s="989"/>
      <c r="AD35" s="989"/>
      <c r="AE35" s="989"/>
      <c r="AF35" s="989"/>
      <c r="AG35" s="989"/>
      <c r="AH35" s="989"/>
      <c r="AI35" s="989"/>
      <c r="AJ35" s="989"/>
      <c r="AK35" s="989"/>
      <c r="AL35" s="989"/>
      <c r="AM35" s="989"/>
      <c r="AN35" s="989"/>
      <c r="AO35" s="989"/>
      <c r="AP35" s="989"/>
      <c r="AQ35" s="989"/>
      <c r="AR35" s="989"/>
      <c r="AS35" s="989"/>
      <c r="AT35" s="989"/>
      <c r="AU35" s="989"/>
      <c r="AV35" s="989"/>
      <c r="AW35" s="989"/>
      <c r="AX35" s="989"/>
      <c r="AY35" s="989"/>
      <c r="AZ35" s="989"/>
      <c r="BA35" s="999" t="s">
        <v>113</v>
      </c>
      <c r="BB35" s="999" t="s">
        <v>113</v>
      </c>
      <c r="BC35" s="999" t="s">
        <v>113</v>
      </c>
      <c r="BD35" s="1091">
        <v>0</v>
      </c>
      <c r="BE35" s="1091">
        <v>0</v>
      </c>
      <c r="BF35" s="1091">
        <v>0</v>
      </c>
    </row>
    <row r="36" spans="1:58" x14ac:dyDescent="0.25">
      <c r="A36" s="1168"/>
      <c r="B36" s="1000" t="s">
        <v>24</v>
      </c>
      <c r="C36" s="1047"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090" t="s">
        <v>112</v>
      </c>
      <c r="N36" s="1100"/>
      <c r="O36" s="1100"/>
      <c r="P36" s="989"/>
      <c r="Q36" s="989"/>
      <c r="R36" s="989"/>
      <c r="S36" s="989"/>
      <c r="T36" s="989"/>
      <c r="U36" s="989"/>
      <c r="V36" s="1093"/>
      <c r="W36" s="1093"/>
      <c r="X36" s="989"/>
      <c r="Y36" s="989"/>
      <c r="Z36" s="989"/>
      <c r="AA36" s="989"/>
      <c r="AB36" s="989"/>
      <c r="AC36" s="989"/>
      <c r="AD36" s="989"/>
      <c r="AE36" s="989"/>
      <c r="AF36" s="989"/>
      <c r="AG36" s="989"/>
      <c r="AH36" s="989"/>
      <c r="AI36" s="989"/>
      <c r="AJ36" s="989"/>
      <c r="AK36" s="989"/>
      <c r="AL36" s="989"/>
      <c r="AM36" s="989"/>
      <c r="AN36" s="989"/>
      <c r="AO36" s="989"/>
      <c r="AP36" s="989"/>
      <c r="AQ36" s="989"/>
      <c r="AR36" s="989"/>
      <c r="AS36" s="989"/>
      <c r="AT36" s="989"/>
      <c r="AU36" s="989"/>
      <c r="AV36" s="989"/>
      <c r="AW36" s="989"/>
      <c r="AX36" s="989"/>
      <c r="AY36" s="989"/>
      <c r="AZ36" s="989"/>
      <c r="BA36" s="999" t="s">
        <v>113</v>
      </c>
      <c r="BB36" s="999" t="s">
        <v>113</v>
      </c>
      <c r="BC36" s="999" t="s">
        <v>113</v>
      </c>
      <c r="BD36" s="1091">
        <v>0</v>
      </c>
      <c r="BE36" s="1091">
        <v>0</v>
      </c>
      <c r="BF36" s="1091">
        <v>0</v>
      </c>
    </row>
    <row r="37" spans="1:58" x14ac:dyDescent="0.25">
      <c r="A37" s="1168"/>
      <c r="B37" s="1000" t="s">
        <v>25</v>
      </c>
      <c r="C37" s="1047"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090" t="s">
        <v>112</v>
      </c>
      <c r="N37" s="1100"/>
      <c r="O37" s="1100"/>
      <c r="P37" s="989"/>
      <c r="Q37" s="989"/>
      <c r="R37" s="989"/>
      <c r="S37" s="989"/>
      <c r="T37" s="989"/>
      <c r="U37" s="989"/>
      <c r="V37" s="1093"/>
      <c r="W37" s="1093"/>
      <c r="X37" s="989"/>
      <c r="Y37" s="989"/>
      <c r="Z37" s="989"/>
      <c r="AA37" s="989"/>
      <c r="AB37" s="989"/>
      <c r="AC37" s="989"/>
      <c r="AD37" s="989"/>
      <c r="AE37" s="989"/>
      <c r="AF37" s="989"/>
      <c r="AG37" s="989"/>
      <c r="AH37" s="989"/>
      <c r="AI37" s="989"/>
      <c r="AJ37" s="989"/>
      <c r="AK37" s="989"/>
      <c r="AL37" s="989"/>
      <c r="AM37" s="989"/>
      <c r="AN37" s="989"/>
      <c r="AO37" s="989"/>
      <c r="AP37" s="989"/>
      <c r="AQ37" s="989"/>
      <c r="AR37" s="989"/>
      <c r="AS37" s="989"/>
      <c r="AT37" s="989"/>
      <c r="AU37" s="989"/>
      <c r="AV37" s="989"/>
      <c r="AW37" s="989"/>
      <c r="AX37" s="989"/>
      <c r="AY37" s="989"/>
      <c r="AZ37" s="989"/>
      <c r="BA37" s="999" t="s">
        <v>113</v>
      </c>
      <c r="BB37" s="999" t="s">
        <v>113</v>
      </c>
      <c r="BC37" s="999" t="s">
        <v>113</v>
      </c>
      <c r="BD37" s="1091">
        <v>0</v>
      </c>
      <c r="BE37" s="1091">
        <v>0</v>
      </c>
      <c r="BF37" s="1091">
        <v>0</v>
      </c>
    </row>
    <row r="38" spans="1:58" x14ac:dyDescent="0.25">
      <c r="A38" s="1168"/>
      <c r="B38" s="1000" t="s">
        <v>26</v>
      </c>
      <c r="C38" s="1047"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090" t="s">
        <v>112</v>
      </c>
      <c r="N38" s="1100"/>
      <c r="O38" s="1100"/>
      <c r="P38" s="989"/>
      <c r="Q38" s="989"/>
      <c r="R38" s="989"/>
      <c r="S38" s="989"/>
      <c r="T38" s="989"/>
      <c r="U38" s="989"/>
      <c r="V38" s="1093"/>
      <c r="W38" s="1093"/>
      <c r="X38" s="989"/>
      <c r="Y38" s="989"/>
      <c r="Z38" s="989"/>
      <c r="AA38" s="989"/>
      <c r="AB38" s="989"/>
      <c r="AC38" s="989"/>
      <c r="AD38" s="989"/>
      <c r="AE38" s="989"/>
      <c r="AF38" s="989"/>
      <c r="AG38" s="989"/>
      <c r="AH38" s="989"/>
      <c r="AI38" s="989"/>
      <c r="AJ38" s="989"/>
      <c r="AK38" s="989"/>
      <c r="AL38" s="989"/>
      <c r="AM38" s="989"/>
      <c r="AN38" s="989"/>
      <c r="AO38" s="989"/>
      <c r="AP38" s="989"/>
      <c r="AQ38" s="989"/>
      <c r="AR38" s="989"/>
      <c r="AS38" s="989"/>
      <c r="AT38" s="989"/>
      <c r="AU38" s="989"/>
      <c r="AV38" s="989"/>
      <c r="AW38" s="989"/>
      <c r="AX38" s="989"/>
      <c r="AY38" s="989"/>
      <c r="AZ38" s="989"/>
      <c r="BA38" s="999" t="s">
        <v>113</v>
      </c>
      <c r="BB38" s="999" t="s">
        <v>113</v>
      </c>
      <c r="BC38" s="999" t="s">
        <v>113</v>
      </c>
      <c r="BD38" s="1091">
        <v>0</v>
      </c>
      <c r="BE38" s="1091">
        <v>0</v>
      </c>
      <c r="BF38" s="1091">
        <v>0</v>
      </c>
    </row>
    <row r="39" spans="1:58" ht="33" x14ac:dyDescent="0.25">
      <c r="A39" s="1168"/>
      <c r="B39" s="1006" t="s">
        <v>27</v>
      </c>
      <c r="C39" s="1047"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090" t="s">
        <v>112</v>
      </c>
      <c r="N39" s="1100"/>
      <c r="O39" s="1100"/>
      <c r="P39" s="989"/>
      <c r="Q39" s="989"/>
      <c r="R39" s="989"/>
      <c r="S39" s="989"/>
      <c r="T39" s="989"/>
      <c r="U39" s="989"/>
      <c r="V39" s="1093"/>
      <c r="W39" s="1093"/>
      <c r="X39" s="989"/>
      <c r="Y39" s="989"/>
      <c r="Z39" s="989"/>
      <c r="AA39" s="989"/>
      <c r="AB39" s="989"/>
      <c r="AC39" s="989"/>
      <c r="AD39" s="989"/>
      <c r="AE39" s="989"/>
      <c r="AF39" s="989"/>
      <c r="AG39" s="989"/>
      <c r="AH39" s="989"/>
      <c r="AI39" s="989"/>
      <c r="AJ39" s="989"/>
      <c r="AK39" s="989"/>
      <c r="AL39" s="989"/>
      <c r="AM39" s="989"/>
      <c r="AN39" s="989"/>
      <c r="AO39" s="989"/>
      <c r="AP39" s="989"/>
      <c r="AQ39" s="989"/>
      <c r="AR39" s="989"/>
      <c r="AS39" s="989"/>
      <c r="AT39" s="989"/>
      <c r="AU39" s="989"/>
      <c r="AV39" s="989"/>
      <c r="AW39" s="989"/>
      <c r="AX39" s="989"/>
      <c r="AY39" s="989"/>
      <c r="AZ39" s="989"/>
      <c r="BA39" s="999" t="s">
        <v>113</v>
      </c>
      <c r="BB39" s="999" t="s">
        <v>113</v>
      </c>
      <c r="BC39" s="999" t="s">
        <v>113</v>
      </c>
      <c r="BD39" s="1091">
        <v>0</v>
      </c>
      <c r="BE39" s="1091">
        <v>0</v>
      </c>
      <c r="BF39" s="1091">
        <v>0</v>
      </c>
    </row>
    <row r="40" spans="1:58" x14ac:dyDescent="0.25">
      <c r="A40" s="1168"/>
      <c r="B40" s="1000" t="s">
        <v>28</v>
      </c>
      <c r="C40" s="1047"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090" t="s">
        <v>112</v>
      </c>
      <c r="N40" s="1100"/>
      <c r="O40" s="1100"/>
      <c r="P40" s="989"/>
      <c r="Q40" s="989"/>
      <c r="R40" s="989"/>
      <c r="S40" s="989"/>
      <c r="T40" s="989"/>
      <c r="U40" s="989"/>
      <c r="V40" s="1093"/>
      <c r="W40" s="1093"/>
      <c r="X40" s="989"/>
      <c r="Y40" s="989"/>
      <c r="Z40" s="989"/>
      <c r="AA40" s="989"/>
      <c r="AB40" s="989"/>
      <c r="AC40" s="989"/>
      <c r="AD40" s="989"/>
      <c r="AE40" s="989"/>
      <c r="AF40" s="989"/>
      <c r="AG40" s="989"/>
      <c r="AH40" s="989"/>
      <c r="AI40" s="989"/>
      <c r="AJ40" s="989"/>
      <c r="AK40" s="989"/>
      <c r="AL40" s="989"/>
      <c r="AM40" s="989"/>
      <c r="AN40" s="989"/>
      <c r="AO40" s="989"/>
      <c r="AP40" s="989"/>
      <c r="AQ40" s="989"/>
      <c r="AR40" s="989"/>
      <c r="AS40" s="989"/>
      <c r="AT40" s="989"/>
      <c r="AU40" s="989"/>
      <c r="AV40" s="989"/>
      <c r="AW40" s="989"/>
      <c r="AX40" s="989"/>
      <c r="AY40" s="989"/>
      <c r="AZ40" s="989"/>
      <c r="BA40" s="999" t="s">
        <v>113</v>
      </c>
      <c r="BB40" s="999" t="s">
        <v>113</v>
      </c>
      <c r="BC40" s="999" t="s">
        <v>113</v>
      </c>
      <c r="BD40" s="1091">
        <v>0</v>
      </c>
      <c r="BE40" s="1091">
        <v>0</v>
      </c>
      <c r="BF40" s="1091">
        <v>0</v>
      </c>
    </row>
    <row r="41" spans="1:58" x14ac:dyDescent="0.25">
      <c r="A41" s="1162"/>
      <c r="B41" s="1014" t="s">
        <v>29</v>
      </c>
      <c r="C41" s="1048"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090" t="s">
        <v>112</v>
      </c>
      <c r="N41" s="1100"/>
      <c r="O41" s="1100"/>
      <c r="P41" s="989"/>
      <c r="Q41" s="989"/>
      <c r="R41" s="989"/>
      <c r="S41" s="989"/>
      <c r="T41" s="989"/>
      <c r="U41" s="989"/>
      <c r="V41" s="1093"/>
      <c r="W41" s="1093"/>
      <c r="X41" s="989"/>
      <c r="Y41" s="989"/>
      <c r="Z41" s="989"/>
      <c r="AA41" s="989"/>
      <c r="AB41" s="989"/>
      <c r="AC41" s="989"/>
      <c r="AD41" s="989"/>
      <c r="AE41" s="989"/>
      <c r="AF41" s="989"/>
      <c r="AG41" s="989"/>
      <c r="AH41" s="989"/>
      <c r="AI41" s="989"/>
      <c r="AJ41" s="989"/>
      <c r="AK41" s="989"/>
      <c r="AL41" s="989"/>
      <c r="AM41" s="989"/>
      <c r="AN41" s="989"/>
      <c r="AO41" s="989"/>
      <c r="AP41" s="989"/>
      <c r="AQ41" s="989"/>
      <c r="AR41" s="989"/>
      <c r="AS41" s="989"/>
      <c r="AT41" s="989"/>
      <c r="AU41" s="989"/>
      <c r="AV41" s="989"/>
      <c r="AW41" s="989"/>
      <c r="AX41" s="989"/>
      <c r="AY41" s="989"/>
      <c r="AZ41" s="989"/>
      <c r="BA41" s="999" t="s">
        <v>113</v>
      </c>
      <c r="BB41" s="999" t="s">
        <v>113</v>
      </c>
      <c r="BC41" s="999" t="s">
        <v>113</v>
      </c>
      <c r="BD41" s="1091">
        <v>0</v>
      </c>
      <c r="BE41" s="1091">
        <v>0</v>
      </c>
      <c r="BF41" s="1091">
        <v>0</v>
      </c>
    </row>
    <row r="42" spans="1:58" x14ac:dyDescent="0.25">
      <c r="A42" s="1161" t="s">
        <v>32</v>
      </c>
      <c r="B42" s="1018" t="s">
        <v>20</v>
      </c>
      <c r="C42" s="1046"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090" t="s">
        <v>112</v>
      </c>
      <c r="N42" s="1100"/>
      <c r="O42" s="1100"/>
      <c r="P42" s="989"/>
      <c r="Q42" s="989"/>
      <c r="R42" s="989"/>
      <c r="S42" s="989"/>
      <c r="T42" s="989"/>
      <c r="U42" s="989"/>
      <c r="V42" s="1093"/>
      <c r="W42" s="1093"/>
      <c r="X42" s="989"/>
      <c r="Y42" s="989"/>
      <c r="Z42" s="989"/>
      <c r="AA42" s="989"/>
      <c r="AB42" s="989"/>
      <c r="AC42" s="989"/>
      <c r="AD42" s="989"/>
      <c r="AE42" s="989"/>
      <c r="AF42" s="989"/>
      <c r="AG42" s="989"/>
      <c r="AH42" s="989"/>
      <c r="AI42" s="989"/>
      <c r="AJ42" s="989"/>
      <c r="AK42" s="989"/>
      <c r="AL42" s="989"/>
      <c r="AM42" s="989"/>
      <c r="AN42" s="989"/>
      <c r="AO42" s="989"/>
      <c r="AP42" s="989"/>
      <c r="AQ42" s="989"/>
      <c r="AR42" s="989"/>
      <c r="AS42" s="989"/>
      <c r="AT42" s="989"/>
      <c r="AU42" s="989"/>
      <c r="AV42" s="989"/>
      <c r="AW42" s="989"/>
      <c r="AX42" s="989"/>
      <c r="AY42" s="989"/>
      <c r="AZ42" s="989"/>
      <c r="BA42" s="999" t="s">
        <v>113</v>
      </c>
      <c r="BB42" s="999" t="s">
        <v>113</v>
      </c>
      <c r="BC42" s="999" t="s">
        <v>113</v>
      </c>
      <c r="BD42" s="1091">
        <v>0</v>
      </c>
      <c r="BE42" s="1091">
        <v>0</v>
      </c>
      <c r="BF42" s="1091">
        <v>0</v>
      </c>
    </row>
    <row r="43" spans="1:58" x14ac:dyDescent="0.25">
      <c r="A43" s="1168"/>
      <c r="B43" s="1000" t="s">
        <v>21</v>
      </c>
      <c r="C43" s="1047"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090" t="s">
        <v>112</v>
      </c>
      <c r="N43" s="1100"/>
      <c r="O43" s="1100"/>
      <c r="P43" s="989"/>
      <c r="Q43" s="989"/>
      <c r="R43" s="989"/>
      <c r="S43" s="989"/>
      <c r="T43" s="989"/>
      <c r="U43" s="989"/>
      <c r="V43" s="1093"/>
      <c r="W43" s="1093"/>
      <c r="X43" s="989"/>
      <c r="Y43" s="989"/>
      <c r="Z43" s="989"/>
      <c r="AA43" s="989"/>
      <c r="AB43" s="989"/>
      <c r="AC43" s="989"/>
      <c r="AD43" s="989"/>
      <c r="AE43" s="989"/>
      <c r="AF43" s="989"/>
      <c r="AG43" s="989"/>
      <c r="AH43" s="989"/>
      <c r="AI43" s="989"/>
      <c r="AJ43" s="989"/>
      <c r="AK43" s="989"/>
      <c r="AL43" s="989"/>
      <c r="AM43" s="989"/>
      <c r="AN43" s="989"/>
      <c r="AO43" s="989"/>
      <c r="AP43" s="989"/>
      <c r="AQ43" s="989"/>
      <c r="AR43" s="989"/>
      <c r="AS43" s="989"/>
      <c r="AT43" s="989"/>
      <c r="AU43" s="989"/>
      <c r="AV43" s="989"/>
      <c r="AW43" s="989"/>
      <c r="AX43" s="989"/>
      <c r="AY43" s="989"/>
      <c r="AZ43" s="989"/>
      <c r="BA43" s="999" t="s">
        <v>113</v>
      </c>
      <c r="BB43" s="999" t="s">
        <v>113</v>
      </c>
      <c r="BC43" s="999" t="s">
        <v>113</v>
      </c>
      <c r="BD43" s="1091">
        <v>0</v>
      </c>
      <c r="BE43" s="1091">
        <v>0</v>
      </c>
      <c r="BF43" s="1091">
        <v>0</v>
      </c>
    </row>
    <row r="44" spans="1:58" x14ac:dyDescent="0.25">
      <c r="A44" s="1168"/>
      <c r="B44" s="1000" t="s">
        <v>22</v>
      </c>
      <c r="C44" s="1047"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090" t="s">
        <v>112</v>
      </c>
      <c r="N44" s="1100"/>
      <c r="O44" s="1100"/>
      <c r="P44" s="989"/>
      <c r="Q44" s="989"/>
      <c r="R44" s="989"/>
      <c r="S44" s="989"/>
      <c r="T44" s="989"/>
      <c r="U44" s="989"/>
      <c r="V44" s="1093"/>
      <c r="W44" s="1093"/>
      <c r="X44" s="989"/>
      <c r="Y44" s="989"/>
      <c r="Z44" s="989"/>
      <c r="AA44" s="989"/>
      <c r="AB44" s="989"/>
      <c r="AC44" s="989"/>
      <c r="AD44" s="989"/>
      <c r="AE44" s="989"/>
      <c r="AF44" s="989"/>
      <c r="AG44" s="989"/>
      <c r="AH44" s="989"/>
      <c r="AI44" s="989"/>
      <c r="AJ44" s="989"/>
      <c r="AK44" s="989"/>
      <c r="AL44" s="989"/>
      <c r="AM44" s="989"/>
      <c r="AN44" s="989"/>
      <c r="AO44" s="989"/>
      <c r="AP44" s="989"/>
      <c r="AQ44" s="989"/>
      <c r="AR44" s="989"/>
      <c r="AS44" s="989"/>
      <c r="AT44" s="989"/>
      <c r="AU44" s="989"/>
      <c r="AV44" s="989"/>
      <c r="AW44" s="989"/>
      <c r="AX44" s="989"/>
      <c r="AY44" s="989"/>
      <c r="AZ44" s="989"/>
      <c r="BA44" s="999" t="s">
        <v>113</v>
      </c>
      <c r="BB44" s="999" t="s">
        <v>113</v>
      </c>
      <c r="BC44" s="999" t="s">
        <v>113</v>
      </c>
      <c r="BD44" s="1091">
        <v>0</v>
      </c>
      <c r="BE44" s="1091">
        <v>0</v>
      </c>
      <c r="BF44" s="1091">
        <v>0</v>
      </c>
    </row>
    <row r="45" spans="1:58" x14ac:dyDescent="0.25">
      <c r="A45" s="1168"/>
      <c r="B45" s="1000" t="s">
        <v>24</v>
      </c>
      <c r="C45" s="1047"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090" t="s">
        <v>112</v>
      </c>
      <c r="N45" s="1100"/>
      <c r="O45" s="1100"/>
      <c r="P45" s="989"/>
      <c r="Q45" s="989"/>
      <c r="R45" s="989"/>
      <c r="S45" s="989"/>
      <c r="T45" s="989"/>
      <c r="U45" s="989"/>
      <c r="V45" s="1093"/>
      <c r="W45" s="1093"/>
      <c r="X45" s="989"/>
      <c r="Y45" s="989"/>
      <c r="Z45" s="989"/>
      <c r="AA45" s="989"/>
      <c r="AB45" s="989"/>
      <c r="AC45" s="989"/>
      <c r="AD45" s="989"/>
      <c r="AE45" s="989"/>
      <c r="AF45" s="989"/>
      <c r="AG45" s="989"/>
      <c r="AH45" s="989"/>
      <c r="AI45" s="989"/>
      <c r="AJ45" s="989"/>
      <c r="AK45" s="989"/>
      <c r="AL45" s="989"/>
      <c r="AM45" s="989"/>
      <c r="AN45" s="989"/>
      <c r="AO45" s="989"/>
      <c r="AP45" s="989"/>
      <c r="AQ45" s="989"/>
      <c r="AR45" s="989"/>
      <c r="AS45" s="989"/>
      <c r="AT45" s="989"/>
      <c r="AU45" s="989"/>
      <c r="AV45" s="989"/>
      <c r="AW45" s="989"/>
      <c r="AX45" s="989"/>
      <c r="AY45" s="989"/>
      <c r="AZ45" s="989"/>
      <c r="BA45" s="999" t="s">
        <v>113</v>
      </c>
      <c r="BB45" s="999" t="s">
        <v>113</v>
      </c>
      <c r="BC45" s="999" t="s">
        <v>113</v>
      </c>
      <c r="BD45" s="1091">
        <v>0</v>
      </c>
      <c r="BE45" s="1091">
        <v>0</v>
      </c>
      <c r="BF45" s="1091">
        <v>0</v>
      </c>
    </row>
    <row r="46" spans="1:58" x14ac:dyDescent="0.25">
      <c r="A46" s="1168"/>
      <c r="B46" s="1000" t="s">
        <v>25</v>
      </c>
      <c r="C46" s="1047"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090" t="s">
        <v>112</v>
      </c>
      <c r="N46" s="1100"/>
      <c r="O46" s="1100"/>
      <c r="P46" s="989"/>
      <c r="Q46" s="989"/>
      <c r="R46" s="989"/>
      <c r="S46" s="989"/>
      <c r="T46" s="989"/>
      <c r="U46" s="989"/>
      <c r="V46" s="1093"/>
      <c r="W46" s="1093"/>
      <c r="X46" s="989"/>
      <c r="Y46" s="989"/>
      <c r="Z46" s="989"/>
      <c r="AA46" s="989"/>
      <c r="AB46" s="989"/>
      <c r="AC46" s="989"/>
      <c r="AD46" s="989"/>
      <c r="AE46" s="989"/>
      <c r="AF46" s="989"/>
      <c r="AG46" s="989"/>
      <c r="AH46" s="989"/>
      <c r="AI46" s="989"/>
      <c r="AJ46" s="989"/>
      <c r="AK46" s="989"/>
      <c r="AL46" s="989"/>
      <c r="AM46" s="989"/>
      <c r="AN46" s="989"/>
      <c r="AO46" s="989"/>
      <c r="AP46" s="989"/>
      <c r="AQ46" s="989"/>
      <c r="AR46" s="989"/>
      <c r="AS46" s="989"/>
      <c r="AT46" s="989"/>
      <c r="AU46" s="989"/>
      <c r="AV46" s="989"/>
      <c r="AW46" s="989"/>
      <c r="AX46" s="989"/>
      <c r="AY46" s="989"/>
      <c r="AZ46" s="989"/>
      <c r="BA46" s="999" t="s">
        <v>113</v>
      </c>
      <c r="BB46" s="999" t="s">
        <v>113</v>
      </c>
      <c r="BC46" s="999" t="s">
        <v>113</v>
      </c>
      <c r="BD46" s="1091">
        <v>0</v>
      </c>
      <c r="BE46" s="1091">
        <v>0</v>
      </c>
      <c r="BF46" s="1091">
        <v>0</v>
      </c>
    </row>
    <row r="47" spans="1:58" x14ac:dyDescent="0.25">
      <c r="A47" s="1168"/>
      <c r="B47" s="1007" t="s">
        <v>28</v>
      </c>
      <c r="C47" s="1055"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090" t="s">
        <v>112</v>
      </c>
      <c r="N47" s="1100"/>
      <c r="O47" s="1100"/>
      <c r="P47" s="989"/>
      <c r="Q47" s="989"/>
      <c r="R47" s="989"/>
      <c r="S47" s="989"/>
      <c r="T47" s="989"/>
      <c r="U47" s="989"/>
      <c r="V47" s="1093"/>
      <c r="W47" s="1093"/>
      <c r="X47" s="989"/>
      <c r="Y47" s="989"/>
      <c r="Z47" s="989"/>
      <c r="AA47" s="989"/>
      <c r="AB47" s="989"/>
      <c r="AC47" s="989"/>
      <c r="AD47" s="989"/>
      <c r="AE47" s="989"/>
      <c r="AF47" s="989"/>
      <c r="AG47" s="989"/>
      <c r="AH47" s="989"/>
      <c r="AI47" s="989"/>
      <c r="AJ47" s="989"/>
      <c r="AK47" s="989"/>
      <c r="AL47" s="989"/>
      <c r="AM47" s="989"/>
      <c r="AN47" s="989"/>
      <c r="AO47" s="989"/>
      <c r="AP47" s="989"/>
      <c r="AQ47" s="989"/>
      <c r="AR47" s="989"/>
      <c r="AS47" s="989"/>
      <c r="AT47" s="989"/>
      <c r="AU47" s="989"/>
      <c r="AV47" s="989"/>
      <c r="AW47" s="989"/>
      <c r="AX47" s="989"/>
      <c r="AY47" s="989"/>
      <c r="AZ47" s="989"/>
      <c r="BA47" s="999" t="s">
        <v>113</v>
      </c>
      <c r="BB47" s="999" t="s">
        <v>113</v>
      </c>
      <c r="BC47" s="999" t="s">
        <v>113</v>
      </c>
      <c r="BD47" s="1091">
        <v>0</v>
      </c>
      <c r="BE47" s="1091">
        <v>0</v>
      </c>
      <c r="BF47" s="1091">
        <v>0</v>
      </c>
    </row>
    <row r="48" spans="1:58" x14ac:dyDescent="0.25">
      <c r="A48" s="1161" t="s">
        <v>33</v>
      </c>
      <c r="B48" s="1018" t="s">
        <v>20</v>
      </c>
      <c r="C48" s="1046"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090" t="s">
        <v>112</v>
      </c>
      <c r="N48" s="1100"/>
      <c r="O48" s="1100"/>
      <c r="P48" s="989"/>
      <c r="Q48" s="989"/>
      <c r="R48" s="989"/>
      <c r="S48" s="989"/>
      <c r="T48" s="989"/>
      <c r="U48" s="989"/>
      <c r="V48" s="1093"/>
      <c r="W48" s="1093"/>
      <c r="X48" s="989"/>
      <c r="Y48" s="989"/>
      <c r="Z48" s="989"/>
      <c r="AA48" s="989"/>
      <c r="AB48" s="989"/>
      <c r="AC48" s="989"/>
      <c r="AD48" s="989"/>
      <c r="AE48" s="989"/>
      <c r="AF48" s="989"/>
      <c r="AG48" s="989"/>
      <c r="AH48" s="989"/>
      <c r="AI48" s="989"/>
      <c r="AJ48" s="989"/>
      <c r="AK48" s="989"/>
      <c r="AL48" s="989"/>
      <c r="AM48" s="989"/>
      <c r="AN48" s="989"/>
      <c r="AO48" s="989"/>
      <c r="AP48" s="989"/>
      <c r="AQ48" s="989"/>
      <c r="AR48" s="989"/>
      <c r="AS48" s="989"/>
      <c r="AT48" s="989"/>
      <c r="AU48" s="989"/>
      <c r="AV48" s="989"/>
      <c r="AW48" s="989"/>
      <c r="AX48" s="989"/>
      <c r="AY48" s="989"/>
      <c r="AZ48" s="989"/>
      <c r="BA48" s="999" t="s">
        <v>113</v>
      </c>
      <c r="BB48" s="999" t="s">
        <v>113</v>
      </c>
      <c r="BC48" s="999" t="s">
        <v>113</v>
      </c>
      <c r="BD48" s="1091">
        <v>0</v>
      </c>
      <c r="BE48" s="1091">
        <v>0</v>
      </c>
      <c r="BF48" s="1091">
        <v>0</v>
      </c>
    </row>
    <row r="49" spans="1:58" x14ac:dyDescent="0.25">
      <c r="A49" s="1168"/>
      <c r="B49" s="1000" t="s">
        <v>22</v>
      </c>
      <c r="C49" s="1047"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090" t="s">
        <v>112</v>
      </c>
      <c r="N49" s="1100"/>
      <c r="O49" s="1100"/>
      <c r="P49" s="989"/>
      <c r="Q49" s="989"/>
      <c r="R49" s="989"/>
      <c r="S49" s="989"/>
      <c r="T49" s="989"/>
      <c r="U49" s="989"/>
      <c r="V49" s="1093"/>
      <c r="W49" s="1093"/>
      <c r="X49" s="989"/>
      <c r="Y49" s="989"/>
      <c r="Z49" s="989"/>
      <c r="AA49" s="989"/>
      <c r="AB49" s="989"/>
      <c r="AC49" s="989"/>
      <c r="AD49" s="989"/>
      <c r="AE49" s="989"/>
      <c r="AF49" s="989"/>
      <c r="AG49" s="989"/>
      <c r="AH49" s="989"/>
      <c r="AI49" s="989"/>
      <c r="AJ49" s="989"/>
      <c r="AK49" s="989"/>
      <c r="AL49" s="989"/>
      <c r="AM49" s="989"/>
      <c r="AN49" s="989"/>
      <c r="AO49" s="989"/>
      <c r="AP49" s="989"/>
      <c r="AQ49" s="989"/>
      <c r="AR49" s="989"/>
      <c r="AS49" s="989"/>
      <c r="AT49" s="989"/>
      <c r="AU49" s="989"/>
      <c r="AV49" s="989"/>
      <c r="AW49" s="989"/>
      <c r="AX49" s="989"/>
      <c r="AY49" s="989"/>
      <c r="AZ49" s="989"/>
      <c r="BA49" s="999" t="s">
        <v>113</v>
      </c>
      <c r="BB49" s="999" t="s">
        <v>113</v>
      </c>
      <c r="BC49" s="999" t="s">
        <v>113</v>
      </c>
      <c r="BD49" s="1091">
        <v>0</v>
      </c>
      <c r="BE49" s="1091">
        <v>0</v>
      </c>
      <c r="BF49" s="1091">
        <v>0</v>
      </c>
    </row>
    <row r="50" spans="1:58" x14ac:dyDescent="0.25">
      <c r="A50" s="1162"/>
      <c r="B50" s="1014" t="s">
        <v>28</v>
      </c>
      <c r="C50" s="1048"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090" t="s">
        <v>112</v>
      </c>
      <c r="N50" s="1100"/>
      <c r="O50" s="1100"/>
      <c r="P50" s="989"/>
      <c r="Q50" s="989"/>
      <c r="R50" s="989"/>
      <c r="S50" s="989"/>
      <c r="T50" s="989"/>
      <c r="U50" s="989"/>
      <c r="V50" s="1093"/>
      <c r="W50" s="1093"/>
      <c r="X50" s="989"/>
      <c r="Y50" s="989"/>
      <c r="Z50" s="989"/>
      <c r="AA50" s="989"/>
      <c r="AB50" s="989"/>
      <c r="AC50" s="989"/>
      <c r="AD50" s="989"/>
      <c r="AE50" s="989"/>
      <c r="AF50" s="989"/>
      <c r="AG50" s="989"/>
      <c r="AH50" s="989"/>
      <c r="AI50" s="989"/>
      <c r="AJ50" s="989"/>
      <c r="AK50" s="989"/>
      <c r="AL50" s="989"/>
      <c r="AM50" s="989"/>
      <c r="AN50" s="989"/>
      <c r="AO50" s="989"/>
      <c r="AP50" s="989"/>
      <c r="AQ50" s="989"/>
      <c r="AR50" s="989"/>
      <c r="AS50" s="989"/>
      <c r="AT50" s="989"/>
      <c r="AU50" s="989"/>
      <c r="AV50" s="989"/>
      <c r="AW50" s="989"/>
      <c r="AX50" s="989"/>
      <c r="AY50" s="989"/>
      <c r="AZ50" s="989"/>
      <c r="BA50" s="999" t="s">
        <v>113</v>
      </c>
      <c r="BB50" s="999" t="s">
        <v>113</v>
      </c>
      <c r="BC50" s="999" t="s">
        <v>113</v>
      </c>
      <c r="BD50" s="1091">
        <v>0</v>
      </c>
      <c r="BE50" s="1091">
        <v>0</v>
      </c>
      <c r="BF50" s="1091">
        <v>0</v>
      </c>
    </row>
    <row r="51" spans="1:58" x14ac:dyDescent="0.25">
      <c r="A51" s="1161" t="s">
        <v>34</v>
      </c>
      <c r="B51" s="1018" t="s">
        <v>20</v>
      </c>
      <c r="C51" s="1046"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090" t="s">
        <v>112</v>
      </c>
      <c r="N51" s="1100"/>
      <c r="O51" s="1100"/>
      <c r="P51" s="989"/>
      <c r="Q51" s="989"/>
      <c r="R51" s="989"/>
      <c r="S51" s="989"/>
      <c r="T51" s="989"/>
      <c r="U51" s="989"/>
      <c r="V51" s="1093"/>
      <c r="W51" s="1093"/>
      <c r="X51" s="989"/>
      <c r="Y51" s="989"/>
      <c r="Z51" s="989"/>
      <c r="AA51" s="989"/>
      <c r="AB51" s="989"/>
      <c r="AC51" s="989"/>
      <c r="AD51" s="989"/>
      <c r="AE51" s="989"/>
      <c r="AF51" s="989"/>
      <c r="AG51" s="989"/>
      <c r="AH51" s="989"/>
      <c r="AI51" s="989"/>
      <c r="AJ51" s="989"/>
      <c r="AK51" s="989"/>
      <c r="AL51" s="989"/>
      <c r="AM51" s="989"/>
      <c r="AN51" s="989"/>
      <c r="AO51" s="989"/>
      <c r="AP51" s="989"/>
      <c r="AQ51" s="989"/>
      <c r="AR51" s="989"/>
      <c r="AS51" s="989"/>
      <c r="AT51" s="989"/>
      <c r="AU51" s="989"/>
      <c r="AV51" s="989"/>
      <c r="AW51" s="989"/>
      <c r="AX51" s="989"/>
      <c r="AY51" s="989"/>
      <c r="AZ51" s="989"/>
      <c r="BA51" s="999" t="s">
        <v>113</v>
      </c>
      <c r="BB51" s="999" t="s">
        <v>113</v>
      </c>
      <c r="BC51" s="999" t="s">
        <v>113</v>
      </c>
      <c r="BD51" s="1091">
        <v>0</v>
      </c>
      <c r="BE51" s="1091">
        <v>0</v>
      </c>
      <c r="BF51" s="1091">
        <v>0</v>
      </c>
    </row>
    <row r="52" spans="1:58" x14ac:dyDescent="0.25">
      <c r="A52" s="1168"/>
      <c r="B52" s="1000" t="s">
        <v>21</v>
      </c>
      <c r="C52" s="1047"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090" t="s">
        <v>112</v>
      </c>
      <c r="N52" s="1100"/>
      <c r="O52" s="1100"/>
      <c r="P52" s="989"/>
      <c r="Q52" s="989"/>
      <c r="R52" s="989"/>
      <c r="S52" s="989"/>
      <c r="T52" s="989"/>
      <c r="U52" s="989"/>
      <c r="V52" s="1093"/>
      <c r="W52" s="1093"/>
      <c r="X52" s="989"/>
      <c r="Y52" s="989"/>
      <c r="Z52" s="989"/>
      <c r="AA52" s="989"/>
      <c r="AB52" s="989"/>
      <c r="AC52" s="989"/>
      <c r="AD52" s="989"/>
      <c r="AE52" s="989"/>
      <c r="AF52" s="989"/>
      <c r="AG52" s="989"/>
      <c r="AH52" s="989"/>
      <c r="AI52" s="989"/>
      <c r="AJ52" s="989"/>
      <c r="AK52" s="989"/>
      <c r="AL52" s="989"/>
      <c r="AM52" s="989"/>
      <c r="AN52" s="989"/>
      <c r="AO52" s="989"/>
      <c r="AP52" s="989"/>
      <c r="AQ52" s="989"/>
      <c r="AR52" s="989"/>
      <c r="AS52" s="989"/>
      <c r="AT52" s="989"/>
      <c r="AU52" s="989"/>
      <c r="AV52" s="989"/>
      <c r="AW52" s="989"/>
      <c r="AX52" s="989"/>
      <c r="AY52" s="989"/>
      <c r="AZ52" s="989"/>
      <c r="BA52" s="999" t="s">
        <v>113</v>
      </c>
      <c r="BB52" s="999" t="s">
        <v>113</v>
      </c>
      <c r="BC52" s="999" t="s">
        <v>113</v>
      </c>
      <c r="BD52" s="1091">
        <v>0</v>
      </c>
      <c r="BE52" s="1091">
        <v>0</v>
      </c>
      <c r="BF52" s="1091">
        <v>0</v>
      </c>
    </row>
    <row r="53" spans="1:58" x14ac:dyDescent="0.25">
      <c r="A53" s="1168"/>
      <c r="B53" s="1000" t="s">
        <v>22</v>
      </c>
      <c r="C53" s="1047">
        <v>0</v>
      </c>
      <c r="D53" s="1039"/>
      <c r="E53" s="1040"/>
      <c r="F53" s="1040"/>
      <c r="G53" s="1040"/>
      <c r="H53" s="1040"/>
      <c r="I53" s="1036"/>
      <c r="J53" s="1039"/>
      <c r="K53" s="1041"/>
      <c r="L53" s="1086"/>
      <c r="M53" s="1090" t="s">
        <v>112</v>
      </c>
      <c r="N53" s="1100"/>
      <c r="O53" s="1100"/>
      <c r="P53" s="989"/>
      <c r="Q53" s="989"/>
      <c r="R53" s="989"/>
      <c r="S53" s="989"/>
      <c r="T53" s="989"/>
      <c r="U53" s="989"/>
      <c r="V53" s="1093"/>
      <c r="W53" s="1093"/>
      <c r="X53" s="989"/>
      <c r="Y53" s="989"/>
      <c r="Z53" s="989"/>
      <c r="AA53" s="989"/>
      <c r="AB53" s="989"/>
      <c r="AC53" s="989"/>
      <c r="AD53" s="989"/>
      <c r="AE53" s="989"/>
      <c r="AF53" s="989"/>
      <c r="AG53" s="989"/>
      <c r="AH53" s="989"/>
      <c r="AI53" s="989"/>
      <c r="AJ53" s="989"/>
      <c r="AK53" s="989"/>
      <c r="AL53" s="989"/>
      <c r="AM53" s="989"/>
      <c r="AN53" s="989"/>
      <c r="AO53" s="989"/>
      <c r="AP53" s="989"/>
      <c r="AQ53" s="989"/>
      <c r="AR53" s="989"/>
      <c r="AS53" s="989"/>
      <c r="AT53" s="989"/>
      <c r="AU53" s="989"/>
      <c r="AV53" s="989"/>
      <c r="AW53" s="989"/>
      <c r="AX53" s="989"/>
      <c r="AY53" s="989"/>
      <c r="AZ53" s="989"/>
      <c r="BA53" s="999" t="s">
        <v>113</v>
      </c>
      <c r="BB53" s="999" t="s">
        <v>113</v>
      </c>
      <c r="BC53" s="999" t="s">
        <v>113</v>
      </c>
      <c r="BD53" s="1091">
        <v>0</v>
      </c>
      <c r="BE53" s="1091">
        <v>0</v>
      </c>
      <c r="BF53" s="1091">
        <v>0</v>
      </c>
    </row>
    <row r="54" spans="1:58" x14ac:dyDescent="0.25">
      <c r="A54" s="1168"/>
      <c r="B54" s="1000" t="s">
        <v>24</v>
      </c>
      <c r="C54" s="1047"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090" t="s">
        <v>112</v>
      </c>
      <c r="N54" s="1100"/>
      <c r="O54" s="1100"/>
      <c r="P54" s="989"/>
      <c r="Q54" s="989"/>
      <c r="R54" s="989"/>
      <c r="S54" s="989"/>
      <c r="T54" s="989"/>
      <c r="U54" s="989"/>
      <c r="V54" s="1093"/>
      <c r="W54" s="1093"/>
      <c r="X54" s="989"/>
      <c r="Y54" s="989"/>
      <c r="Z54" s="989"/>
      <c r="AA54" s="989"/>
      <c r="AB54" s="989"/>
      <c r="AC54" s="989"/>
      <c r="AD54" s="989"/>
      <c r="AE54" s="989"/>
      <c r="AF54" s="989"/>
      <c r="AG54" s="989"/>
      <c r="AH54" s="989"/>
      <c r="AI54" s="989"/>
      <c r="AJ54" s="989"/>
      <c r="AK54" s="989"/>
      <c r="AL54" s="989"/>
      <c r="AM54" s="989"/>
      <c r="AN54" s="989"/>
      <c r="AO54" s="989"/>
      <c r="AP54" s="989"/>
      <c r="AQ54" s="989"/>
      <c r="AR54" s="989"/>
      <c r="AS54" s="989"/>
      <c r="AT54" s="989"/>
      <c r="AU54" s="989"/>
      <c r="AV54" s="989"/>
      <c r="AW54" s="989"/>
      <c r="AX54" s="989"/>
      <c r="AY54" s="989"/>
      <c r="AZ54" s="989"/>
      <c r="BA54" s="999" t="s">
        <v>113</v>
      </c>
      <c r="BB54" s="999" t="s">
        <v>113</v>
      </c>
      <c r="BC54" s="999" t="s">
        <v>113</v>
      </c>
      <c r="BD54" s="1091">
        <v>0</v>
      </c>
      <c r="BE54" s="1091">
        <v>0</v>
      </c>
      <c r="BF54" s="1091">
        <v>0</v>
      </c>
    </row>
    <row r="55" spans="1:58" x14ac:dyDescent="0.25">
      <c r="A55" s="1168"/>
      <c r="B55" s="1000" t="s">
        <v>25</v>
      </c>
      <c r="C55" s="1047"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090" t="s">
        <v>112</v>
      </c>
      <c r="N55" s="1100"/>
      <c r="O55" s="1100"/>
      <c r="P55" s="989"/>
      <c r="Q55" s="989"/>
      <c r="R55" s="989"/>
      <c r="S55" s="989"/>
      <c r="T55" s="989"/>
      <c r="U55" s="989"/>
      <c r="V55" s="1093"/>
      <c r="W55" s="1093"/>
      <c r="X55" s="989"/>
      <c r="Y55" s="989"/>
      <c r="Z55" s="989"/>
      <c r="AA55" s="989"/>
      <c r="AB55" s="989"/>
      <c r="AC55" s="989"/>
      <c r="AD55" s="989"/>
      <c r="AE55" s="989"/>
      <c r="AF55" s="989"/>
      <c r="AG55" s="989"/>
      <c r="AH55" s="989"/>
      <c r="AI55" s="989"/>
      <c r="AJ55" s="989"/>
      <c r="AK55" s="989"/>
      <c r="AL55" s="989"/>
      <c r="AM55" s="989"/>
      <c r="AN55" s="989"/>
      <c r="AO55" s="989"/>
      <c r="AP55" s="989"/>
      <c r="AQ55" s="989"/>
      <c r="AR55" s="989"/>
      <c r="AS55" s="989"/>
      <c r="AT55" s="989"/>
      <c r="AU55" s="989"/>
      <c r="AV55" s="989"/>
      <c r="AW55" s="989"/>
      <c r="AX55" s="989"/>
      <c r="AY55" s="989"/>
      <c r="AZ55" s="989"/>
      <c r="BA55" s="999" t="s">
        <v>113</v>
      </c>
      <c r="BB55" s="999" t="s">
        <v>113</v>
      </c>
      <c r="BC55" s="999" t="s">
        <v>113</v>
      </c>
      <c r="BD55" s="1091">
        <v>0</v>
      </c>
      <c r="BE55" s="1091">
        <v>0</v>
      </c>
      <c r="BF55" s="1091">
        <v>0</v>
      </c>
    </row>
    <row r="56" spans="1:58" x14ac:dyDescent="0.25">
      <c r="A56" s="1162"/>
      <c r="B56" s="1014" t="s">
        <v>28</v>
      </c>
      <c r="C56" s="1048"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090" t="s">
        <v>112</v>
      </c>
      <c r="N56" s="1100"/>
      <c r="O56" s="1100"/>
      <c r="P56" s="989"/>
      <c r="Q56" s="989"/>
      <c r="R56" s="989"/>
      <c r="S56" s="989"/>
      <c r="T56" s="989"/>
      <c r="U56" s="989"/>
      <c r="V56" s="1093"/>
      <c r="W56" s="1093"/>
      <c r="X56" s="989"/>
      <c r="Y56" s="989"/>
      <c r="Z56" s="989"/>
      <c r="AA56" s="989"/>
      <c r="AB56" s="989"/>
      <c r="AC56" s="989"/>
      <c r="AD56" s="989"/>
      <c r="AE56" s="989"/>
      <c r="AF56" s="989"/>
      <c r="AG56" s="989"/>
      <c r="AH56" s="989"/>
      <c r="AI56" s="989"/>
      <c r="AJ56" s="989"/>
      <c r="AK56" s="989"/>
      <c r="AL56" s="989"/>
      <c r="AM56" s="989"/>
      <c r="AN56" s="989"/>
      <c r="AO56" s="989"/>
      <c r="AP56" s="989"/>
      <c r="AQ56" s="989"/>
      <c r="AR56" s="989"/>
      <c r="AS56" s="989"/>
      <c r="AT56" s="989"/>
      <c r="AU56" s="989"/>
      <c r="AV56" s="989"/>
      <c r="AW56" s="989"/>
      <c r="AX56" s="989"/>
      <c r="AY56" s="989"/>
      <c r="AZ56" s="989"/>
      <c r="BA56" s="999" t="s">
        <v>113</v>
      </c>
      <c r="BB56" s="999" t="s">
        <v>113</v>
      </c>
      <c r="BC56" s="999" t="s">
        <v>113</v>
      </c>
      <c r="BD56" s="1091">
        <v>0</v>
      </c>
      <c r="BE56" s="1091">
        <v>0</v>
      </c>
      <c r="BF56" s="1091">
        <v>0</v>
      </c>
    </row>
    <row r="57" spans="1:58" x14ac:dyDescent="0.25">
      <c r="A57" s="1161" t="s">
        <v>35</v>
      </c>
      <c r="B57" s="1018" t="s">
        <v>36</v>
      </c>
      <c r="C57" s="1046"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090" t="s">
        <v>113</v>
      </c>
      <c r="N57" s="1100"/>
      <c r="O57" s="1100"/>
      <c r="P57" s="989"/>
      <c r="Q57" s="989"/>
      <c r="R57" s="989"/>
      <c r="S57" s="989"/>
      <c r="T57" s="989"/>
      <c r="U57" s="989"/>
      <c r="V57" s="1093"/>
      <c r="W57" s="1093"/>
      <c r="X57" s="989"/>
      <c r="Y57" s="989"/>
      <c r="Z57" s="989"/>
      <c r="AA57" s="989"/>
      <c r="AB57" s="989"/>
      <c r="AC57" s="989"/>
      <c r="AD57" s="989"/>
      <c r="AE57" s="989"/>
      <c r="AF57" s="989"/>
      <c r="AG57" s="989"/>
      <c r="AH57" s="989"/>
      <c r="AI57" s="989"/>
      <c r="AJ57" s="989"/>
      <c r="AK57" s="989"/>
      <c r="AL57" s="989"/>
      <c r="AM57" s="989"/>
      <c r="AN57" s="989"/>
      <c r="AO57" s="989"/>
      <c r="AP57" s="989"/>
      <c r="AQ57" s="989"/>
      <c r="AR57" s="989"/>
      <c r="AS57" s="989"/>
      <c r="AT57" s="989"/>
      <c r="AU57" s="989"/>
      <c r="AV57" s="989"/>
      <c r="AW57" s="989"/>
      <c r="AX57" s="989"/>
      <c r="AY57" s="989"/>
      <c r="AZ57" s="989"/>
      <c r="BA57" s="991"/>
      <c r="BB57" s="999" t="s">
        <v>113</v>
      </c>
      <c r="BC57" s="999" t="s">
        <v>113</v>
      </c>
      <c r="BD57" s="982"/>
      <c r="BE57" s="1091">
        <v>0</v>
      </c>
      <c r="BF57" s="1091">
        <v>0</v>
      </c>
    </row>
    <row r="58" spans="1:58" x14ac:dyDescent="0.25">
      <c r="A58" s="1168"/>
      <c r="B58" s="1007" t="s">
        <v>37</v>
      </c>
      <c r="C58" s="1055">
        <v>0</v>
      </c>
      <c r="D58" s="1053"/>
      <c r="E58" s="1040"/>
      <c r="F58" s="1040"/>
      <c r="G58" s="1040"/>
      <c r="H58" s="1040"/>
      <c r="I58" s="1050"/>
      <c r="J58" s="1049"/>
      <c r="K58" s="1085"/>
      <c r="L58" s="1086"/>
      <c r="M58" s="1090" t="s">
        <v>113</v>
      </c>
      <c r="N58" s="1100"/>
      <c r="O58" s="1100"/>
      <c r="P58" s="989"/>
      <c r="Q58" s="989"/>
      <c r="R58" s="989"/>
      <c r="S58" s="989"/>
      <c r="T58" s="989"/>
      <c r="U58" s="989"/>
      <c r="V58" s="1093"/>
      <c r="W58" s="1093"/>
      <c r="X58" s="989"/>
      <c r="Y58" s="989"/>
      <c r="Z58" s="989"/>
      <c r="AA58" s="989"/>
      <c r="AB58" s="989"/>
      <c r="AC58" s="989"/>
      <c r="AD58" s="989"/>
      <c r="AE58" s="989"/>
      <c r="AF58" s="989"/>
      <c r="AG58" s="989"/>
      <c r="AH58" s="989"/>
      <c r="AI58" s="989"/>
      <c r="AJ58" s="989"/>
      <c r="AK58" s="989"/>
      <c r="AL58" s="989"/>
      <c r="AM58" s="989"/>
      <c r="AN58" s="989"/>
      <c r="AO58" s="989"/>
      <c r="AP58" s="989"/>
      <c r="AQ58" s="989"/>
      <c r="AR58" s="989"/>
      <c r="AS58" s="989"/>
      <c r="AT58" s="989"/>
      <c r="AU58" s="989"/>
      <c r="AV58" s="989"/>
      <c r="AW58" s="989"/>
      <c r="AX58" s="989"/>
      <c r="AY58" s="989"/>
      <c r="AZ58" s="989"/>
      <c r="BA58" s="991"/>
      <c r="BB58" s="999" t="s">
        <v>113</v>
      </c>
      <c r="BC58" s="999" t="s">
        <v>113</v>
      </c>
      <c r="BD58" s="982"/>
      <c r="BE58" s="1091">
        <v>0</v>
      </c>
      <c r="BF58" s="1091">
        <v>0</v>
      </c>
    </row>
    <row r="59" spans="1:58" x14ac:dyDescent="0.25">
      <c r="A59" s="1168"/>
      <c r="B59" s="1007" t="s">
        <v>38</v>
      </c>
      <c r="C59" s="1047"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090" t="s">
        <v>113</v>
      </c>
      <c r="N59" s="1100"/>
      <c r="O59" s="1100"/>
      <c r="P59" s="989"/>
      <c r="Q59" s="989"/>
      <c r="R59" s="989"/>
      <c r="S59" s="989"/>
      <c r="T59" s="989"/>
      <c r="U59" s="989"/>
      <c r="V59" s="1093"/>
      <c r="W59" s="1093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91"/>
      <c r="BB59" s="999" t="s">
        <v>113</v>
      </c>
      <c r="BC59" s="999" t="s">
        <v>113</v>
      </c>
      <c r="BD59" s="982"/>
      <c r="BE59" s="1091">
        <v>0</v>
      </c>
      <c r="BF59" s="1091">
        <v>0</v>
      </c>
    </row>
    <row r="60" spans="1:58" x14ac:dyDescent="0.25">
      <c r="A60" s="1168"/>
      <c r="B60" s="1000" t="s">
        <v>39</v>
      </c>
      <c r="C60" s="1047">
        <v>0</v>
      </c>
      <c r="D60" s="1061"/>
      <c r="E60" s="1043"/>
      <c r="F60" s="1043"/>
      <c r="G60" s="1043"/>
      <c r="H60" s="1043"/>
      <c r="I60" s="1062"/>
      <c r="J60" s="1049"/>
      <c r="K60" s="1085"/>
      <c r="L60" s="1087"/>
      <c r="M60" s="1090" t="s">
        <v>113</v>
      </c>
      <c r="N60" s="1100"/>
      <c r="O60" s="1100"/>
      <c r="P60" s="989"/>
      <c r="Q60" s="989"/>
      <c r="R60" s="989"/>
      <c r="S60" s="989"/>
      <c r="T60" s="989"/>
      <c r="U60" s="989"/>
      <c r="V60" s="1093"/>
      <c r="W60" s="1093"/>
      <c r="X60" s="989"/>
      <c r="Y60" s="989"/>
      <c r="Z60" s="989"/>
      <c r="AA60" s="989"/>
      <c r="AB60" s="989"/>
      <c r="AC60" s="989"/>
      <c r="AD60" s="989"/>
      <c r="AE60" s="989"/>
      <c r="AF60" s="989"/>
      <c r="AG60" s="989"/>
      <c r="AH60" s="989"/>
      <c r="AI60" s="989"/>
      <c r="AJ60" s="989"/>
      <c r="AK60" s="989"/>
      <c r="AL60" s="989"/>
      <c r="AM60" s="989"/>
      <c r="AN60" s="989"/>
      <c r="AO60" s="989"/>
      <c r="AP60" s="989"/>
      <c r="AQ60" s="989"/>
      <c r="AR60" s="989"/>
      <c r="AS60" s="989"/>
      <c r="AT60" s="989"/>
      <c r="AU60" s="989"/>
      <c r="AV60" s="989"/>
      <c r="AW60" s="989"/>
      <c r="AX60" s="989"/>
      <c r="AY60" s="989"/>
      <c r="AZ60" s="989"/>
      <c r="BA60" s="991"/>
      <c r="BB60" s="999" t="s">
        <v>113</v>
      </c>
      <c r="BC60" s="999" t="s">
        <v>113</v>
      </c>
      <c r="BD60" s="982"/>
      <c r="BE60" s="1091">
        <v>0</v>
      </c>
      <c r="BF60" s="1091">
        <v>0</v>
      </c>
    </row>
    <row r="61" spans="1:58" x14ac:dyDescent="0.25">
      <c r="A61" s="1161" t="s">
        <v>40</v>
      </c>
      <c r="B61" s="1018" t="s">
        <v>20</v>
      </c>
      <c r="C61" s="1046"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090" t="s">
        <v>112</v>
      </c>
      <c r="N61" s="1100"/>
      <c r="O61" s="1100"/>
      <c r="P61" s="989"/>
      <c r="Q61" s="989"/>
      <c r="R61" s="989"/>
      <c r="S61" s="989"/>
      <c r="T61" s="989"/>
      <c r="U61" s="989"/>
      <c r="V61" s="1093"/>
      <c r="W61" s="1093"/>
      <c r="X61" s="989"/>
      <c r="Y61" s="989"/>
      <c r="Z61" s="989"/>
      <c r="AA61" s="989"/>
      <c r="AB61" s="989"/>
      <c r="AC61" s="989"/>
      <c r="AD61" s="989"/>
      <c r="AE61" s="989"/>
      <c r="AF61" s="989"/>
      <c r="AG61" s="989"/>
      <c r="AH61" s="989"/>
      <c r="AI61" s="989"/>
      <c r="AJ61" s="989"/>
      <c r="AK61" s="989"/>
      <c r="AL61" s="989"/>
      <c r="AM61" s="989"/>
      <c r="AN61" s="989"/>
      <c r="AO61" s="989"/>
      <c r="AP61" s="989"/>
      <c r="AQ61" s="989"/>
      <c r="AR61" s="989"/>
      <c r="AS61" s="989"/>
      <c r="AT61" s="989"/>
      <c r="AU61" s="989"/>
      <c r="AV61" s="989"/>
      <c r="AW61" s="989"/>
      <c r="AX61" s="989"/>
      <c r="AY61" s="989"/>
      <c r="AZ61" s="989"/>
      <c r="BA61" s="999" t="s">
        <v>113</v>
      </c>
      <c r="BB61" s="999" t="s">
        <v>113</v>
      </c>
      <c r="BC61" s="999" t="s">
        <v>113</v>
      </c>
      <c r="BD61" s="1091">
        <v>0</v>
      </c>
      <c r="BE61" s="1091">
        <v>0</v>
      </c>
      <c r="BF61" s="1091">
        <v>0</v>
      </c>
    </row>
    <row r="62" spans="1:58" x14ac:dyDescent="0.25">
      <c r="A62" s="1168"/>
      <c r="B62" s="1000" t="s">
        <v>21</v>
      </c>
      <c r="C62" s="1047"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090" t="s">
        <v>112</v>
      </c>
      <c r="N62" s="1100"/>
      <c r="O62" s="1100"/>
      <c r="P62" s="989"/>
      <c r="Q62" s="989"/>
      <c r="R62" s="989"/>
      <c r="S62" s="989"/>
      <c r="T62" s="989"/>
      <c r="U62" s="989"/>
      <c r="V62" s="1093"/>
      <c r="W62" s="1093"/>
      <c r="X62" s="989"/>
      <c r="Y62" s="989"/>
      <c r="Z62" s="989"/>
      <c r="AA62" s="989"/>
      <c r="AB62" s="989"/>
      <c r="AC62" s="989"/>
      <c r="AD62" s="989"/>
      <c r="AE62" s="989"/>
      <c r="AF62" s="989"/>
      <c r="AG62" s="989"/>
      <c r="AH62" s="989"/>
      <c r="AI62" s="989"/>
      <c r="AJ62" s="989"/>
      <c r="AK62" s="989"/>
      <c r="AL62" s="989"/>
      <c r="AM62" s="989"/>
      <c r="AN62" s="989"/>
      <c r="AO62" s="989"/>
      <c r="AP62" s="989"/>
      <c r="AQ62" s="989"/>
      <c r="AR62" s="989"/>
      <c r="AS62" s="989"/>
      <c r="AT62" s="989"/>
      <c r="AU62" s="989"/>
      <c r="AV62" s="989"/>
      <c r="AW62" s="989"/>
      <c r="AX62" s="989"/>
      <c r="AY62" s="989"/>
      <c r="AZ62" s="989"/>
      <c r="BA62" s="999" t="s">
        <v>113</v>
      </c>
      <c r="BB62" s="999" t="s">
        <v>113</v>
      </c>
      <c r="BC62" s="999" t="s">
        <v>113</v>
      </c>
      <c r="BD62" s="1091">
        <v>0</v>
      </c>
      <c r="BE62" s="1091">
        <v>0</v>
      </c>
      <c r="BF62" s="1091">
        <v>0</v>
      </c>
    </row>
    <row r="63" spans="1:58" x14ac:dyDescent="0.25">
      <c r="A63" s="1168"/>
      <c r="B63" s="1000" t="s">
        <v>22</v>
      </c>
      <c r="C63" s="1047"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090" t="s">
        <v>112</v>
      </c>
      <c r="N63" s="1100"/>
      <c r="O63" s="1100"/>
      <c r="P63" s="989"/>
      <c r="Q63" s="989"/>
      <c r="R63" s="989"/>
      <c r="S63" s="989"/>
      <c r="T63" s="989"/>
      <c r="U63" s="989"/>
      <c r="V63" s="1093"/>
      <c r="W63" s="1093"/>
      <c r="X63" s="989"/>
      <c r="Y63" s="989"/>
      <c r="Z63" s="989"/>
      <c r="AA63" s="989"/>
      <c r="AB63" s="989"/>
      <c r="AC63" s="989"/>
      <c r="AD63" s="989"/>
      <c r="AE63" s="989"/>
      <c r="AF63" s="989"/>
      <c r="AG63" s="989"/>
      <c r="AH63" s="989"/>
      <c r="AI63" s="989"/>
      <c r="AJ63" s="989"/>
      <c r="AK63" s="989"/>
      <c r="AL63" s="989"/>
      <c r="AM63" s="989"/>
      <c r="AN63" s="989"/>
      <c r="AO63" s="989"/>
      <c r="AP63" s="989"/>
      <c r="AQ63" s="989"/>
      <c r="AR63" s="989"/>
      <c r="AS63" s="989"/>
      <c r="AT63" s="989"/>
      <c r="AU63" s="989"/>
      <c r="AV63" s="989"/>
      <c r="AW63" s="989"/>
      <c r="AX63" s="989"/>
      <c r="AY63" s="989"/>
      <c r="AZ63" s="989"/>
      <c r="BA63" s="999" t="s">
        <v>113</v>
      </c>
      <c r="BB63" s="999" t="s">
        <v>113</v>
      </c>
      <c r="BC63" s="999" t="s">
        <v>113</v>
      </c>
      <c r="BD63" s="1091">
        <v>0</v>
      </c>
      <c r="BE63" s="1091">
        <v>0</v>
      </c>
      <c r="BF63" s="1091">
        <v>0</v>
      </c>
    </row>
    <row r="64" spans="1:58" x14ac:dyDescent="0.25">
      <c r="A64" s="1168"/>
      <c r="B64" s="1000" t="s">
        <v>24</v>
      </c>
      <c r="C64" s="1047"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090" t="s">
        <v>112</v>
      </c>
      <c r="N64" s="1100"/>
      <c r="O64" s="1100"/>
      <c r="P64" s="989"/>
      <c r="Q64" s="989"/>
      <c r="R64" s="989"/>
      <c r="S64" s="989"/>
      <c r="T64" s="989"/>
      <c r="U64" s="989"/>
      <c r="V64" s="1093"/>
      <c r="W64" s="1093"/>
      <c r="X64" s="989"/>
      <c r="Y64" s="989"/>
      <c r="Z64" s="989"/>
      <c r="AA64" s="989"/>
      <c r="AB64" s="989"/>
      <c r="AC64" s="989"/>
      <c r="AD64" s="989"/>
      <c r="AE64" s="989"/>
      <c r="AF64" s="989"/>
      <c r="AG64" s="989"/>
      <c r="AH64" s="989"/>
      <c r="AI64" s="989"/>
      <c r="AJ64" s="989"/>
      <c r="AK64" s="989"/>
      <c r="AL64" s="989"/>
      <c r="AM64" s="989"/>
      <c r="AN64" s="989"/>
      <c r="AO64" s="989"/>
      <c r="AP64" s="989"/>
      <c r="AQ64" s="989"/>
      <c r="AR64" s="989"/>
      <c r="AS64" s="989"/>
      <c r="AT64" s="989"/>
      <c r="AU64" s="989"/>
      <c r="AV64" s="989"/>
      <c r="AW64" s="989"/>
      <c r="AX64" s="989"/>
      <c r="AY64" s="989"/>
      <c r="AZ64" s="989"/>
      <c r="BA64" s="999" t="s">
        <v>113</v>
      </c>
      <c r="BB64" s="999" t="s">
        <v>113</v>
      </c>
      <c r="BC64" s="999" t="s">
        <v>113</v>
      </c>
      <c r="BD64" s="1091">
        <v>0</v>
      </c>
      <c r="BE64" s="1091">
        <v>0</v>
      </c>
      <c r="BF64" s="1091">
        <v>0</v>
      </c>
    </row>
    <row r="65" spans="1:58" x14ac:dyDescent="0.25">
      <c r="A65" s="1168"/>
      <c r="B65" s="1000" t="s">
        <v>25</v>
      </c>
      <c r="C65" s="1047"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090" t="s">
        <v>112</v>
      </c>
      <c r="N65" s="1100"/>
      <c r="O65" s="1100"/>
      <c r="P65" s="989"/>
      <c r="Q65" s="989"/>
      <c r="R65" s="989"/>
      <c r="S65" s="989"/>
      <c r="T65" s="989"/>
      <c r="U65" s="989"/>
      <c r="V65" s="1093"/>
      <c r="W65" s="1093"/>
      <c r="X65" s="989"/>
      <c r="Y65" s="989"/>
      <c r="Z65" s="989"/>
      <c r="AA65" s="989"/>
      <c r="AB65" s="989"/>
      <c r="AC65" s="989"/>
      <c r="AD65" s="989"/>
      <c r="AE65" s="989"/>
      <c r="AF65" s="989"/>
      <c r="AG65" s="989"/>
      <c r="AH65" s="989"/>
      <c r="AI65" s="989"/>
      <c r="AJ65" s="989"/>
      <c r="AK65" s="989"/>
      <c r="AL65" s="989"/>
      <c r="AM65" s="989"/>
      <c r="AN65" s="989"/>
      <c r="AO65" s="989"/>
      <c r="AP65" s="989"/>
      <c r="AQ65" s="989"/>
      <c r="AR65" s="989"/>
      <c r="AS65" s="989"/>
      <c r="AT65" s="989"/>
      <c r="AU65" s="989"/>
      <c r="AV65" s="989"/>
      <c r="AW65" s="989"/>
      <c r="AX65" s="989"/>
      <c r="AY65" s="989"/>
      <c r="AZ65" s="989"/>
      <c r="BA65" s="999" t="s">
        <v>113</v>
      </c>
      <c r="BB65" s="999" t="s">
        <v>113</v>
      </c>
      <c r="BC65" s="999" t="s">
        <v>113</v>
      </c>
      <c r="BD65" s="1091">
        <v>0</v>
      </c>
      <c r="BE65" s="1091">
        <v>0</v>
      </c>
      <c r="BF65" s="1091">
        <v>0</v>
      </c>
    </row>
    <row r="66" spans="1:58" x14ac:dyDescent="0.25">
      <c r="A66" s="1168"/>
      <c r="B66" s="1000" t="s">
        <v>27</v>
      </c>
      <c r="C66" s="1047"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090" t="s">
        <v>112</v>
      </c>
      <c r="N66" s="1100"/>
      <c r="O66" s="1100"/>
      <c r="P66" s="989"/>
      <c r="Q66" s="989"/>
      <c r="R66" s="989"/>
      <c r="S66" s="989"/>
      <c r="T66" s="989"/>
      <c r="U66" s="989"/>
      <c r="V66" s="1093"/>
      <c r="W66" s="1093"/>
      <c r="X66" s="989"/>
      <c r="Y66" s="989"/>
      <c r="Z66" s="989"/>
      <c r="AA66" s="989"/>
      <c r="AB66" s="989"/>
      <c r="AC66" s="989"/>
      <c r="AD66" s="989"/>
      <c r="AE66" s="989"/>
      <c r="AF66" s="989"/>
      <c r="AG66" s="989"/>
      <c r="AH66" s="989"/>
      <c r="AI66" s="989"/>
      <c r="AJ66" s="989"/>
      <c r="AK66" s="989"/>
      <c r="AL66" s="989"/>
      <c r="AM66" s="989"/>
      <c r="AN66" s="989"/>
      <c r="AO66" s="989"/>
      <c r="AP66" s="989"/>
      <c r="AQ66" s="989"/>
      <c r="AR66" s="989"/>
      <c r="AS66" s="989"/>
      <c r="AT66" s="989"/>
      <c r="AU66" s="989"/>
      <c r="AV66" s="989"/>
      <c r="AW66" s="989"/>
      <c r="AX66" s="989"/>
      <c r="AY66" s="989"/>
      <c r="AZ66" s="989"/>
      <c r="BA66" s="999" t="s">
        <v>113</v>
      </c>
      <c r="BB66" s="999" t="s">
        <v>113</v>
      </c>
      <c r="BC66" s="999" t="s">
        <v>113</v>
      </c>
      <c r="BD66" s="1091">
        <v>0</v>
      </c>
      <c r="BE66" s="1091">
        <v>0</v>
      </c>
      <c r="BF66" s="1091">
        <v>0</v>
      </c>
    </row>
    <row r="67" spans="1:58" x14ac:dyDescent="0.25">
      <c r="A67" s="1162"/>
      <c r="B67" s="1014" t="s">
        <v>28</v>
      </c>
      <c r="C67" s="1048"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090" t="s">
        <v>112</v>
      </c>
      <c r="N67" s="1100"/>
      <c r="O67" s="1100"/>
      <c r="P67" s="989"/>
      <c r="Q67" s="989"/>
      <c r="R67" s="989"/>
      <c r="S67" s="989"/>
      <c r="T67" s="989"/>
      <c r="U67" s="989"/>
      <c r="V67" s="1093"/>
      <c r="W67" s="1093"/>
      <c r="X67" s="989"/>
      <c r="Y67" s="989"/>
      <c r="Z67" s="989"/>
      <c r="AA67" s="989"/>
      <c r="AB67" s="989"/>
      <c r="AC67" s="989"/>
      <c r="AD67" s="989"/>
      <c r="AE67" s="989"/>
      <c r="AF67" s="989"/>
      <c r="AG67" s="989"/>
      <c r="AH67" s="989"/>
      <c r="AI67" s="989"/>
      <c r="AJ67" s="989"/>
      <c r="AK67" s="989"/>
      <c r="AL67" s="989"/>
      <c r="AM67" s="989"/>
      <c r="AN67" s="989"/>
      <c r="AO67" s="989"/>
      <c r="AP67" s="989"/>
      <c r="AQ67" s="989"/>
      <c r="AR67" s="989"/>
      <c r="AS67" s="989"/>
      <c r="AT67" s="989"/>
      <c r="AU67" s="989"/>
      <c r="AV67" s="989"/>
      <c r="AW67" s="989"/>
      <c r="AX67" s="989"/>
      <c r="AY67" s="989"/>
      <c r="AZ67" s="989"/>
      <c r="BA67" s="999" t="s">
        <v>113</v>
      </c>
      <c r="BB67" s="999" t="s">
        <v>113</v>
      </c>
      <c r="BC67" s="999" t="s">
        <v>113</v>
      </c>
      <c r="BD67" s="1091">
        <v>0</v>
      </c>
      <c r="BE67" s="1091">
        <v>0</v>
      </c>
      <c r="BF67" s="1091">
        <v>0</v>
      </c>
    </row>
    <row r="68" spans="1:58" x14ac:dyDescent="0.25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013"/>
      <c r="L68" s="1013"/>
      <c r="M68" s="989"/>
      <c r="N68" s="989"/>
      <c r="O68" s="979"/>
      <c r="P68" s="979"/>
      <c r="Q68" s="989"/>
      <c r="R68" s="989"/>
      <c r="S68" s="989"/>
      <c r="T68" s="989"/>
      <c r="U68" s="1093"/>
      <c r="V68" s="1093"/>
      <c r="W68" s="1093"/>
      <c r="X68" s="989"/>
      <c r="Y68" s="989"/>
      <c r="Z68" s="989"/>
      <c r="AA68" s="989"/>
      <c r="AB68" s="989"/>
      <c r="AC68" s="989"/>
      <c r="AD68" s="989"/>
      <c r="AE68" s="989"/>
      <c r="AF68" s="989"/>
      <c r="AG68" s="989"/>
      <c r="AH68" s="989"/>
      <c r="AI68" s="989"/>
      <c r="AJ68" s="989"/>
      <c r="AK68" s="989"/>
      <c r="AL68" s="989"/>
      <c r="AM68" s="989"/>
      <c r="AN68" s="989"/>
      <c r="AO68" s="989"/>
      <c r="AP68" s="989"/>
      <c r="AQ68" s="989"/>
      <c r="AR68" s="989"/>
      <c r="AS68" s="989"/>
      <c r="AT68" s="989"/>
      <c r="AU68" s="989"/>
      <c r="AV68" s="989"/>
      <c r="AW68" s="989"/>
      <c r="AX68" s="989"/>
      <c r="AY68" s="989"/>
      <c r="AZ68" s="989"/>
      <c r="BA68" s="981"/>
      <c r="BB68" s="981"/>
      <c r="BC68" s="981"/>
      <c r="BD68" s="982"/>
      <c r="BE68" s="982"/>
      <c r="BF68" s="982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989"/>
      <c r="O69" s="979"/>
      <c r="P69" s="979"/>
      <c r="Q69" s="989"/>
      <c r="R69" s="989"/>
      <c r="S69" s="989"/>
      <c r="T69" s="989"/>
      <c r="U69" s="1093"/>
      <c r="V69" s="1093"/>
      <c r="W69" s="1093"/>
      <c r="X69" s="989"/>
      <c r="Y69" s="989"/>
      <c r="Z69" s="989"/>
      <c r="AA69" s="989"/>
      <c r="AB69" s="989"/>
      <c r="AC69" s="989"/>
      <c r="AD69" s="989"/>
      <c r="AE69" s="989"/>
      <c r="AF69" s="989"/>
      <c r="AG69" s="989"/>
      <c r="AH69" s="989"/>
      <c r="AI69" s="989"/>
      <c r="AJ69" s="989"/>
      <c r="AK69" s="989"/>
      <c r="AL69" s="989"/>
      <c r="AM69" s="989"/>
      <c r="AN69" s="989"/>
      <c r="AO69" s="989"/>
      <c r="AP69" s="989"/>
      <c r="AQ69" s="989"/>
      <c r="AR69" s="989"/>
      <c r="AS69" s="989"/>
      <c r="AT69" s="989"/>
      <c r="AU69" s="989"/>
      <c r="AV69" s="989"/>
      <c r="AW69" s="989"/>
      <c r="AX69" s="989"/>
      <c r="AY69" s="989"/>
      <c r="AZ69" s="989"/>
      <c r="BA69" s="981"/>
      <c r="BB69" s="981"/>
      <c r="BC69" s="981"/>
      <c r="BD69" s="982"/>
      <c r="BE69" s="1017"/>
      <c r="BF69" s="1017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989"/>
      <c r="O70" s="979"/>
      <c r="P70" s="979"/>
      <c r="Q70" s="989"/>
      <c r="R70" s="989"/>
      <c r="S70" s="989"/>
      <c r="T70" s="989"/>
      <c r="U70" s="1093"/>
      <c r="V70" s="1093"/>
      <c r="W70" s="1093"/>
      <c r="X70" s="989"/>
      <c r="Y70" s="989"/>
      <c r="Z70" s="989"/>
      <c r="AA70" s="989"/>
      <c r="AB70" s="989"/>
      <c r="AC70" s="989"/>
      <c r="AD70" s="989"/>
      <c r="AE70" s="989"/>
      <c r="AF70" s="989"/>
      <c r="AG70" s="989"/>
      <c r="AH70" s="989"/>
      <c r="AI70" s="989"/>
      <c r="AJ70" s="989"/>
      <c r="AK70" s="989"/>
      <c r="AL70" s="989"/>
      <c r="AM70" s="989"/>
      <c r="AN70" s="989"/>
      <c r="AO70" s="989"/>
      <c r="AP70" s="989"/>
      <c r="AQ70" s="989"/>
      <c r="AR70" s="989"/>
      <c r="AS70" s="989"/>
      <c r="AT70" s="989"/>
      <c r="AU70" s="989"/>
      <c r="AV70" s="989"/>
      <c r="AW70" s="989"/>
      <c r="AX70" s="989"/>
      <c r="AY70" s="989"/>
      <c r="AZ70" s="989"/>
      <c r="BA70" s="981"/>
      <c r="BB70" s="981"/>
      <c r="BC70" s="981"/>
      <c r="BD70" s="982"/>
      <c r="BE70" s="1017"/>
      <c r="BF70" s="1017"/>
    </row>
    <row r="71" spans="1:58" ht="21" x14ac:dyDescent="0.2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989"/>
      <c r="O71" s="979"/>
      <c r="P71" s="979"/>
      <c r="Q71" s="989"/>
      <c r="R71" s="989"/>
      <c r="S71" s="989"/>
      <c r="T71" s="989"/>
      <c r="U71" s="1093"/>
      <c r="V71" s="1093"/>
      <c r="W71" s="1093"/>
      <c r="X71" s="989"/>
      <c r="Y71" s="989"/>
      <c r="Z71" s="989"/>
      <c r="AA71" s="989"/>
      <c r="AB71" s="989"/>
      <c r="AC71" s="989"/>
      <c r="AD71" s="989"/>
      <c r="AE71" s="989"/>
      <c r="AF71" s="989"/>
      <c r="AG71" s="989"/>
      <c r="AH71" s="989"/>
      <c r="AI71" s="989"/>
      <c r="AJ71" s="989"/>
      <c r="AK71" s="989"/>
      <c r="AL71" s="989"/>
      <c r="AM71" s="989"/>
      <c r="AN71" s="989"/>
      <c r="AO71" s="989"/>
      <c r="AP71" s="989"/>
      <c r="AQ71" s="989"/>
      <c r="AR71" s="989"/>
      <c r="AS71" s="989"/>
      <c r="AT71" s="989"/>
      <c r="AU71" s="989"/>
      <c r="AV71" s="989"/>
      <c r="AW71" s="989"/>
      <c r="AX71" s="989"/>
      <c r="AY71" s="989"/>
      <c r="AZ71" s="989"/>
      <c r="BA71" s="981"/>
      <c r="BB71" s="981"/>
      <c r="BC71" s="981"/>
      <c r="BD71" s="982"/>
      <c r="BE71" s="1017"/>
      <c r="BF71" s="1017"/>
    </row>
    <row r="72" spans="1:58" x14ac:dyDescent="0.25">
      <c r="A72" s="1161" t="s">
        <v>43</v>
      </c>
      <c r="B72" s="1018" t="s">
        <v>44</v>
      </c>
      <c r="C72" s="1046">
        <v>0</v>
      </c>
      <c r="D72" s="1051"/>
      <c r="E72" s="1052"/>
      <c r="F72" s="1052"/>
      <c r="G72" s="1052"/>
      <c r="H72" s="1052"/>
      <c r="I72" s="1064"/>
      <c r="J72" s="1051"/>
      <c r="K72" s="1064"/>
      <c r="L72" s="1090" t="s">
        <v>112</v>
      </c>
      <c r="M72" s="1100"/>
      <c r="N72" s="1100"/>
      <c r="O72" s="1100"/>
      <c r="P72" s="989"/>
      <c r="Q72" s="989"/>
      <c r="R72" s="989"/>
      <c r="S72" s="989"/>
      <c r="T72" s="989"/>
      <c r="U72" s="989"/>
      <c r="V72" s="1093"/>
      <c r="W72" s="1093"/>
      <c r="X72" s="989"/>
      <c r="Y72" s="989"/>
      <c r="Z72" s="989"/>
      <c r="AA72" s="989"/>
      <c r="AB72" s="989"/>
      <c r="AC72" s="989"/>
      <c r="AD72" s="989"/>
      <c r="AE72" s="989"/>
      <c r="AF72" s="989"/>
      <c r="AG72" s="989"/>
      <c r="AH72" s="989"/>
      <c r="AI72" s="989"/>
      <c r="AJ72" s="989"/>
      <c r="AK72" s="989"/>
      <c r="AL72" s="989"/>
      <c r="AM72" s="989"/>
      <c r="AN72" s="989"/>
      <c r="AO72" s="989"/>
      <c r="AP72" s="989"/>
      <c r="AQ72" s="989"/>
      <c r="AR72" s="989"/>
      <c r="AS72" s="989"/>
      <c r="AT72" s="989"/>
      <c r="AU72" s="989"/>
      <c r="AV72" s="989"/>
      <c r="AW72" s="989"/>
      <c r="AX72" s="989"/>
      <c r="AY72" s="989"/>
      <c r="AZ72" s="989"/>
      <c r="BA72" s="999" t="s">
        <v>113</v>
      </c>
      <c r="BB72" s="999" t="s">
        <v>113</v>
      </c>
      <c r="BC72" s="982"/>
      <c r="BD72" s="1091">
        <v>0</v>
      </c>
      <c r="BE72" s="1091">
        <v>0</v>
      </c>
      <c r="BF72" s="1017"/>
    </row>
    <row r="73" spans="1:58" x14ac:dyDescent="0.25">
      <c r="A73" s="1168"/>
      <c r="B73" s="1000" t="s">
        <v>45</v>
      </c>
      <c r="C73" s="1047">
        <v>0</v>
      </c>
      <c r="D73" s="1039"/>
      <c r="E73" s="1040"/>
      <c r="F73" s="1040"/>
      <c r="G73" s="1040"/>
      <c r="H73" s="1040"/>
      <c r="I73" s="1036"/>
      <c r="J73" s="1039"/>
      <c r="K73" s="1036"/>
      <c r="L73" s="1090" t="s">
        <v>112</v>
      </c>
      <c r="M73" s="1100"/>
      <c r="N73" s="1100"/>
      <c r="O73" s="1100"/>
      <c r="P73" s="989"/>
      <c r="Q73" s="989"/>
      <c r="R73" s="989"/>
      <c r="S73" s="989"/>
      <c r="T73" s="989"/>
      <c r="U73" s="989"/>
      <c r="V73" s="1093"/>
      <c r="W73" s="1093"/>
      <c r="X73" s="989"/>
      <c r="Y73" s="989"/>
      <c r="Z73" s="989"/>
      <c r="AA73" s="989"/>
      <c r="AB73" s="989"/>
      <c r="AC73" s="989"/>
      <c r="AD73" s="989"/>
      <c r="AE73" s="989"/>
      <c r="AF73" s="989"/>
      <c r="AG73" s="989"/>
      <c r="AH73" s="989"/>
      <c r="AI73" s="989"/>
      <c r="AJ73" s="989"/>
      <c r="AK73" s="989"/>
      <c r="AL73" s="989"/>
      <c r="AM73" s="989"/>
      <c r="AN73" s="989"/>
      <c r="AO73" s="989"/>
      <c r="AP73" s="989"/>
      <c r="AQ73" s="989"/>
      <c r="AR73" s="989"/>
      <c r="AS73" s="989"/>
      <c r="AT73" s="989"/>
      <c r="AU73" s="989"/>
      <c r="AV73" s="989"/>
      <c r="AW73" s="989"/>
      <c r="AX73" s="989"/>
      <c r="AY73" s="989"/>
      <c r="AZ73" s="989"/>
      <c r="BA73" s="999" t="s">
        <v>113</v>
      </c>
      <c r="BB73" s="999" t="s">
        <v>113</v>
      </c>
      <c r="BC73" s="982"/>
      <c r="BD73" s="1091">
        <v>0</v>
      </c>
      <c r="BE73" s="1091">
        <v>0</v>
      </c>
      <c r="BF73" s="1017"/>
    </row>
    <row r="74" spans="1:58" x14ac:dyDescent="0.25">
      <c r="A74" s="1168"/>
      <c r="B74" s="1000" t="s">
        <v>46</v>
      </c>
      <c r="C74" s="1047">
        <v>0</v>
      </c>
      <c r="D74" s="1039"/>
      <c r="E74" s="1040"/>
      <c r="F74" s="1040"/>
      <c r="G74" s="1040"/>
      <c r="H74" s="1040"/>
      <c r="I74" s="1036"/>
      <c r="J74" s="1039"/>
      <c r="K74" s="1036"/>
      <c r="L74" s="1090" t="s">
        <v>112</v>
      </c>
      <c r="M74" s="1100"/>
      <c r="N74" s="1100"/>
      <c r="O74" s="1100"/>
      <c r="P74" s="989"/>
      <c r="Q74" s="989"/>
      <c r="R74" s="989"/>
      <c r="S74" s="989"/>
      <c r="T74" s="989"/>
      <c r="U74" s="989"/>
      <c r="V74" s="1093"/>
      <c r="W74" s="1093"/>
      <c r="X74" s="989"/>
      <c r="Y74" s="989"/>
      <c r="Z74" s="989"/>
      <c r="AA74" s="989"/>
      <c r="AB74" s="989"/>
      <c r="AC74" s="989"/>
      <c r="AD74" s="989"/>
      <c r="AE74" s="989"/>
      <c r="AF74" s="989"/>
      <c r="AG74" s="989"/>
      <c r="AH74" s="989"/>
      <c r="AI74" s="989"/>
      <c r="AJ74" s="989"/>
      <c r="AK74" s="989"/>
      <c r="AL74" s="989"/>
      <c r="AM74" s="989"/>
      <c r="AN74" s="989"/>
      <c r="AO74" s="989"/>
      <c r="AP74" s="989"/>
      <c r="AQ74" s="989"/>
      <c r="AR74" s="989"/>
      <c r="AS74" s="989"/>
      <c r="AT74" s="989"/>
      <c r="AU74" s="989"/>
      <c r="AV74" s="989"/>
      <c r="AW74" s="989"/>
      <c r="AX74" s="989"/>
      <c r="AY74" s="989"/>
      <c r="AZ74" s="989"/>
      <c r="BA74" s="999" t="s">
        <v>113</v>
      </c>
      <c r="BB74" s="999" t="s">
        <v>113</v>
      </c>
      <c r="BC74" s="982"/>
      <c r="BD74" s="1091">
        <v>0</v>
      </c>
      <c r="BE74" s="1091">
        <v>0</v>
      </c>
      <c r="BF74" s="1017"/>
    </row>
    <row r="75" spans="1:58" x14ac:dyDescent="0.25">
      <c r="A75" s="1168"/>
      <c r="B75" s="1000" t="s">
        <v>47</v>
      </c>
      <c r="C75" s="1047">
        <v>0</v>
      </c>
      <c r="D75" s="1039"/>
      <c r="E75" s="1040"/>
      <c r="F75" s="1040"/>
      <c r="G75" s="1040"/>
      <c r="H75" s="1040"/>
      <c r="I75" s="1036"/>
      <c r="J75" s="1039"/>
      <c r="K75" s="1036"/>
      <c r="L75" s="1090" t="s">
        <v>112</v>
      </c>
      <c r="M75" s="1100"/>
      <c r="N75" s="1100"/>
      <c r="O75" s="1100"/>
      <c r="P75" s="989"/>
      <c r="Q75" s="989"/>
      <c r="R75" s="989"/>
      <c r="S75" s="989"/>
      <c r="T75" s="989"/>
      <c r="U75" s="989"/>
      <c r="V75" s="1093"/>
      <c r="W75" s="1093"/>
      <c r="X75" s="989"/>
      <c r="Y75" s="989"/>
      <c r="Z75" s="989"/>
      <c r="AA75" s="989"/>
      <c r="AB75" s="989"/>
      <c r="AC75" s="989"/>
      <c r="AD75" s="989"/>
      <c r="AE75" s="989"/>
      <c r="AF75" s="989"/>
      <c r="AG75" s="989"/>
      <c r="AH75" s="989"/>
      <c r="AI75" s="989"/>
      <c r="AJ75" s="989"/>
      <c r="AK75" s="989"/>
      <c r="AL75" s="989"/>
      <c r="AM75" s="989"/>
      <c r="AN75" s="989"/>
      <c r="AO75" s="989"/>
      <c r="AP75" s="989"/>
      <c r="AQ75" s="989"/>
      <c r="AR75" s="989"/>
      <c r="AS75" s="989"/>
      <c r="AT75" s="989"/>
      <c r="AU75" s="989"/>
      <c r="AV75" s="989"/>
      <c r="AW75" s="989"/>
      <c r="AX75" s="989"/>
      <c r="AY75" s="989"/>
      <c r="AZ75" s="989"/>
      <c r="BA75" s="999" t="s">
        <v>113</v>
      </c>
      <c r="BB75" s="999" t="s">
        <v>113</v>
      </c>
      <c r="BC75" s="982"/>
      <c r="BD75" s="1091">
        <v>0</v>
      </c>
      <c r="BE75" s="1091">
        <v>0</v>
      </c>
      <c r="BF75" s="1017"/>
    </row>
    <row r="76" spans="1:58" x14ac:dyDescent="0.25">
      <c r="A76" s="1168"/>
      <c r="B76" s="1007" t="s">
        <v>48</v>
      </c>
      <c r="C76" s="1055">
        <v>0</v>
      </c>
      <c r="D76" s="1053"/>
      <c r="E76" s="1057"/>
      <c r="F76" s="1057"/>
      <c r="G76" s="1057"/>
      <c r="H76" s="1073"/>
      <c r="I76" s="1054"/>
      <c r="J76" s="1056"/>
      <c r="K76" s="1037"/>
      <c r="L76" s="1090" t="s">
        <v>112</v>
      </c>
      <c r="M76" s="1100"/>
      <c r="N76" s="1100"/>
      <c r="O76" s="1100"/>
      <c r="P76" s="989"/>
      <c r="Q76" s="989"/>
      <c r="R76" s="989"/>
      <c r="S76" s="989"/>
      <c r="T76" s="989"/>
      <c r="U76" s="989"/>
      <c r="V76" s="1093"/>
      <c r="W76" s="1093"/>
      <c r="X76" s="989"/>
      <c r="Y76" s="989"/>
      <c r="Z76" s="989"/>
      <c r="AA76" s="989"/>
      <c r="AB76" s="989"/>
      <c r="AC76" s="989"/>
      <c r="AD76" s="989"/>
      <c r="AE76" s="989"/>
      <c r="AF76" s="989"/>
      <c r="AG76" s="989"/>
      <c r="AH76" s="989"/>
      <c r="AI76" s="989"/>
      <c r="AJ76" s="989"/>
      <c r="AK76" s="989"/>
      <c r="AL76" s="989"/>
      <c r="AM76" s="989"/>
      <c r="AN76" s="989"/>
      <c r="AO76" s="989"/>
      <c r="AP76" s="989"/>
      <c r="AQ76" s="989"/>
      <c r="AR76" s="989"/>
      <c r="AS76" s="989"/>
      <c r="AT76" s="989"/>
      <c r="AU76" s="989"/>
      <c r="AV76" s="989"/>
      <c r="AW76" s="989"/>
      <c r="AX76" s="989"/>
      <c r="AY76" s="989"/>
      <c r="AZ76" s="989"/>
      <c r="BA76" s="999" t="s">
        <v>113</v>
      </c>
      <c r="BB76" s="999" t="s">
        <v>113</v>
      </c>
      <c r="BC76" s="982"/>
      <c r="BD76" s="1091">
        <v>0</v>
      </c>
      <c r="BE76" s="1091">
        <v>0</v>
      </c>
      <c r="BF76" s="1017"/>
    </row>
    <row r="77" spans="1:58" x14ac:dyDescent="0.25">
      <c r="A77" s="1162"/>
      <c r="B77" s="1014" t="s">
        <v>49</v>
      </c>
      <c r="C77" s="1048">
        <v>0</v>
      </c>
      <c r="D77" s="1042"/>
      <c r="E77" s="1043"/>
      <c r="F77" s="1043"/>
      <c r="G77" s="1043"/>
      <c r="H77" s="1043"/>
      <c r="I77" s="1045"/>
      <c r="J77" s="1042"/>
      <c r="K77" s="1045"/>
      <c r="L77" s="1090" t="s">
        <v>112</v>
      </c>
      <c r="M77" s="1100"/>
      <c r="N77" s="1100"/>
      <c r="O77" s="1100"/>
      <c r="P77" s="989"/>
      <c r="Q77" s="989"/>
      <c r="R77" s="989"/>
      <c r="S77" s="989"/>
      <c r="T77" s="989"/>
      <c r="U77" s="989"/>
      <c r="V77" s="1093"/>
      <c r="W77" s="1093"/>
      <c r="X77" s="989"/>
      <c r="Y77" s="989"/>
      <c r="Z77" s="989"/>
      <c r="AA77" s="989"/>
      <c r="AB77" s="989"/>
      <c r="AC77" s="989"/>
      <c r="AD77" s="989"/>
      <c r="AE77" s="989"/>
      <c r="AF77" s="989"/>
      <c r="AG77" s="989"/>
      <c r="AH77" s="989"/>
      <c r="AI77" s="989"/>
      <c r="AJ77" s="989"/>
      <c r="AK77" s="989"/>
      <c r="AL77" s="989"/>
      <c r="AM77" s="989"/>
      <c r="AN77" s="989"/>
      <c r="AO77" s="989"/>
      <c r="AP77" s="989"/>
      <c r="AQ77" s="989"/>
      <c r="AR77" s="989"/>
      <c r="AS77" s="989"/>
      <c r="AT77" s="989"/>
      <c r="AU77" s="989"/>
      <c r="AV77" s="989"/>
      <c r="AW77" s="989"/>
      <c r="AX77" s="989"/>
      <c r="AY77" s="989"/>
      <c r="AZ77" s="989"/>
      <c r="BA77" s="999" t="s">
        <v>113</v>
      </c>
      <c r="BB77" s="999" t="s">
        <v>113</v>
      </c>
      <c r="BC77" s="982"/>
      <c r="BD77" s="1091">
        <v>0</v>
      </c>
      <c r="BE77" s="1091">
        <v>0</v>
      </c>
      <c r="BF77" s="1017"/>
    </row>
    <row r="78" spans="1:58" x14ac:dyDescent="0.25">
      <c r="A78" s="1161" t="s">
        <v>50</v>
      </c>
      <c r="B78" s="1018" t="s">
        <v>44</v>
      </c>
      <c r="C78" s="1046">
        <v>0</v>
      </c>
      <c r="D78" s="1051"/>
      <c r="E78" s="1052"/>
      <c r="F78" s="1052"/>
      <c r="G78" s="1052"/>
      <c r="H78" s="1052"/>
      <c r="I78" s="1064"/>
      <c r="J78" s="1051"/>
      <c r="K78" s="1064"/>
      <c r="L78" s="1090" t="s">
        <v>112</v>
      </c>
      <c r="M78" s="1100"/>
      <c r="N78" s="1100"/>
      <c r="O78" s="1100"/>
      <c r="P78" s="989"/>
      <c r="Q78" s="989"/>
      <c r="R78" s="989"/>
      <c r="S78" s="989"/>
      <c r="T78" s="989"/>
      <c r="U78" s="989"/>
      <c r="V78" s="1093"/>
      <c r="W78" s="1093"/>
      <c r="X78" s="989"/>
      <c r="Y78" s="989"/>
      <c r="Z78" s="989"/>
      <c r="AA78" s="989"/>
      <c r="AB78" s="989"/>
      <c r="AC78" s="989"/>
      <c r="AD78" s="989"/>
      <c r="AE78" s="989"/>
      <c r="AF78" s="989"/>
      <c r="AG78" s="989"/>
      <c r="AH78" s="989"/>
      <c r="AI78" s="989"/>
      <c r="AJ78" s="989"/>
      <c r="AK78" s="989"/>
      <c r="AL78" s="989"/>
      <c r="AM78" s="989"/>
      <c r="AN78" s="989"/>
      <c r="AO78" s="989"/>
      <c r="AP78" s="989"/>
      <c r="AQ78" s="989"/>
      <c r="AR78" s="989"/>
      <c r="AS78" s="989"/>
      <c r="AT78" s="989"/>
      <c r="AU78" s="989"/>
      <c r="AV78" s="989"/>
      <c r="AW78" s="989"/>
      <c r="AX78" s="989"/>
      <c r="AY78" s="989"/>
      <c r="AZ78" s="989"/>
      <c r="BA78" s="999" t="s">
        <v>113</v>
      </c>
      <c r="BB78" s="999" t="s">
        <v>113</v>
      </c>
      <c r="BC78" s="982"/>
      <c r="BD78" s="1091">
        <v>0</v>
      </c>
      <c r="BE78" s="1091">
        <v>0</v>
      </c>
      <c r="BF78" s="1017"/>
    </row>
    <row r="79" spans="1:58" x14ac:dyDescent="0.25">
      <c r="A79" s="1168"/>
      <c r="B79" s="1000" t="s">
        <v>45</v>
      </c>
      <c r="C79" s="1047">
        <v>0</v>
      </c>
      <c r="D79" s="1039"/>
      <c r="E79" s="1040"/>
      <c r="F79" s="1040"/>
      <c r="G79" s="1040"/>
      <c r="H79" s="1040"/>
      <c r="I79" s="1036"/>
      <c r="J79" s="1039"/>
      <c r="K79" s="1036"/>
      <c r="L79" s="1090" t="s">
        <v>112</v>
      </c>
      <c r="M79" s="1100"/>
      <c r="N79" s="1100"/>
      <c r="O79" s="1100"/>
      <c r="P79" s="989"/>
      <c r="Q79" s="989"/>
      <c r="R79" s="989"/>
      <c r="S79" s="989"/>
      <c r="T79" s="989"/>
      <c r="U79" s="989"/>
      <c r="V79" s="1093"/>
      <c r="W79" s="1093"/>
      <c r="X79" s="989"/>
      <c r="Y79" s="989"/>
      <c r="Z79" s="989"/>
      <c r="AA79" s="989"/>
      <c r="AB79" s="989"/>
      <c r="AC79" s="989"/>
      <c r="AD79" s="989"/>
      <c r="AE79" s="989"/>
      <c r="AF79" s="989"/>
      <c r="AG79" s="989"/>
      <c r="AH79" s="989"/>
      <c r="AI79" s="989"/>
      <c r="AJ79" s="989"/>
      <c r="AK79" s="989"/>
      <c r="AL79" s="989"/>
      <c r="AM79" s="989"/>
      <c r="AN79" s="989"/>
      <c r="AO79" s="989"/>
      <c r="AP79" s="989"/>
      <c r="AQ79" s="989"/>
      <c r="AR79" s="989"/>
      <c r="AS79" s="989"/>
      <c r="AT79" s="989"/>
      <c r="AU79" s="989"/>
      <c r="AV79" s="989"/>
      <c r="AW79" s="989"/>
      <c r="AX79" s="989"/>
      <c r="AY79" s="989"/>
      <c r="AZ79" s="989"/>
      <c r="BA79" s="999" t="s">
        <v>113</v>
      </c>
      <c r="BB79" s="999" t="s">
        <v>113</v>
      </c>
      <c r="BC79" s="982"/>
      <c r="BD79" s="1091">
        <v>0</v>
      </c>
      <c r="BE79" s="1091">
        <v>0</v>
      </c>
      <c r="BF79" s="1017"/>
    </row>
    <row r="80" spans="1:58" x14ac:dyDescent="0.25">
      <c r="A80" s="1168"/>
      <c r="B80" s="1000" t="s">
        <v>46</v>
      </c>
      <c r="C80" s="1047">
        <v>0</v>
      </c>
      <c r="D80" s="1039"/>
      <c r="E80" s="1040"/>
      <c r="F80" s="1040"/>
      <c r="G80" s="1040"/>
      <c r="H80" s="1040"/>
      <c r="I80" s="1036"/>
      <c r="J80" s="1039"/>
      <c r="K80" s="1036"/>
      <c r="L80" s="1090" t="s">
        <v>112</v>
      </c>
      <c r="M80" s="1100"/>
      <c r="N80" s="1100"/>
      <c r="O80" s="1100"/>
      <c r="P80" s="989"/>
      <c r="Q80" s="989"/>
      <c r="R80" s="989"/>
      <c r="S80" s="989"/>
      <c r="T80" s="989"/>
      <c r="U80" s="989"/>
      <c r="V80" s="1093"/>
      <c r="W80" s="1093"/>
      <c r="X80" s="989"/>
      <c r="Y80" s="989"/>
      <c r="Z80" s="989"/>
      <c r="AA80" s="989"/>
      <c r="AB80" s="989"/>
      <c r="AC80" s="989"/>
      <c r="AD80" s="989"/>
      <c r="AE80" s="989"/>
      <c r="AF80" s="989"/>
      <c r="AG80" s="989"/>
      <c r="AH80" s="989"/>
      <c r="AI80" s="989"/>
      <c r="AJ80" s="989"/>
      <c r="AK80" s="989"/>
      <c r="AL80" s="989"/>
      <c r="AM80" s="989"/>
      <c r="AN80" s="989"/>
      <c r="AO80" s="989"/>
      <c r="AP80" s="989"/>
      <c r="AQ80" s="989"/>
      <c r="AR80" s="989"/>
      <c r="AS80" s="989"/>
      <c r="AT80" s="989"/>
      <c r="AU80" s="989"/>
      <c r="AV80" s="989"/>
      <c r="AW80" s="989"/>
      <c r="AX80" s="989"/>
      <c r="AY80" s="989"/>
      <c r="AZ80" s="989"/>
      <c r="BA80" s="999" t="s">
        <v>113</v>
      </c>
      <c r="BB80" s="999" t="s">
        <v>113</v>
      </c>
      <c r="BC80" s="982"/>
      <c r="BD80" s="1091">
        <v>0</v>
      </c>
      <c r="BE80" s="1091">
        <v>0</v>
      </c>
      <c r="BF80" s="1017"/>
    </row>
    <row r="81" spans="1:57" x14ac:dyDescent="0.25">
      <c r="A81" s="1168"/>
      <c r="B81" s="1000" t="s">
        <v>47</v>
      </c>
      <c r="C81" s="1047">
        <v>0</v>
      </c>
      <c r="D81" s="1039"/>
      <c r="E81" s="1040"/>
      <c r="F81" s="1040"/>
      <c r="G81" s="1040"/>
      <c r="H81" s="1040"/>
      <c r="I81" s="1036"/>
      <c r="J81" s="1039"/>
      <c r="K81" s="1036"/>
      <c r="L81" s="1090" t="s">
        <v>112</v>
      </c>
      <c r="M81" s="1100"/>
      <c r="N81" s="1100"/>
      <c r="O81" s="1100"/>
      <c r="P81" s="989"/>
      <c r="Q81" s="989"/>
      <c r="R81" s="989"/>
      <c r="S81" s="989"/>
      <c r="T81" s="989"/>
      <c r="U81" s="989"/>
      <c r="V81" s="1093"/>
      <c r="W81" s="1093"/>
      <c r="X81" s="989"/>
      <c r="Y81" s="989"/>
      <c r="Z81" s="989"/>
      <c r="AA81" s="989"/>
      <c r="AB81" s="989"/>
      <c r="AC81" s="989"/>
      <c r="AD81" s="989"/>
      <c r="AE81" s="989"/>
      <c r="AF81" s="989"/>
      <c r="AG81" s="989"/>
      <c r="AH81" s="989"/>
      <c r="AI81" s="989"/>
      <c r="AJ81" s="989"/>
      <c r="AK81" s="989"/>
      <c r="AL81" s="989"/>
      <c r="AM81" s="989"/>
      <c r="AN81" s="989"/>
      <c r="AO81" s="989"/>
      <c r="AP81" s="989"/>
      <c r="AQ81" s="989"/>
      <c r="AR81" s="989"/>
      <c r="AS81" s="989"/>
      <c r="AT81" s="989"/>
      <c r="AU81" s="989"/>
      <c r="AV81" s="989"/>
      <c r="AW81" s="989"/>
      <c r="AX81" s="989"/>
      <c r="AY81" s="989"/>
      <c r="AZ81" s="989"/>
      <c r="BA81" s="999" t="s">
        <v>113</v>
      </c>
      <c r="BB81" s="999" t="s">
        <v>113</v>
      </c>
      <c r="BC81" s="982"/>
      <c r="BD81" s="1091">
        <v>0</v>
      </c>
      <c r="BE81" s="1091">
        <v>0</v>
      </c>
    </row>
    <row r="82" spans="1:57" x14ac:dyDescent="0.25">
      <c r="A82" s="1168"/>
      <c r="B82" s="1007" t="s">
        <v>48</v>
      </c>
      <c r="C82" s="1055">
        <v>0</v>
      </c>
      <c r="D82" s="1053"/>
      <c r="E82" s="1057"/>
      <c r="F82" s="1057"/>
      <c r="G82" s="1057"/>
      <c r="H82" s="1073"/>
      <c r="I82" s="1054"/>
      <c r="J82" s="1056"/>
      <c r="K82" s="1037"/>
      <c r="L82" s="1090" t="s">
        <v>112</v>
      </c>
      <c r="M82" s="1100"/>
      <c r="N82" s="1100"/>
      <c r="O82" s="1100"/>
      <c r="P82" s="989"/>
      <c r="Q82" s="989"/>
      <c r="R82" s="989"/>
      <c r="S82" s="989"/>
      <c r="T82" s="989"/>
      <c r="U82" s="989"/>
      <c r="V82" s="1093"/>
      <c r="W82" s="1093"/>
      <c r="X82" s="989"/>
      <c r="Y82" s="989"/>
      <c r="Z82" s="989"/>
      <c r="AA82" s="989"/>
      <c r="AB82" s="989"/>
      <c r="AC82" s="989"/>
      <c r="AD82" s="989"/>
      <c r="AE82" s="989"/>
      <c r="AF82" s="989"/>
      <c r="AG82" s="989"/>
      <c r="AH82" s="989"/>
      <c r="AI82" s="989"/>
      <c r="AJ82" s="989"/>
      <c r="AK82" s="989"/>
      <c r="AL82" s="989"/>
      <c r="AM82" s="989"/>
      <c r="AN82" s="989"/>
      <c r="AO82" s="989"/>
      <c r="AP82" s="989"/>
      <c r="AQ82" s="989"/>
      <c r="AR82" s="989"/>
      <c r="AS82" s="989"/>
      <c r="AT82" s="989"/>
      <c r="AU82" s="989"/>
      <c r="AV82" s="989"/>
      <c r="AW82" s="989"/>
      <c r="AX82" s="989"/>
      <c r="AY82" s="989"/>
      <c r="AZ82" s="989"/>
      <c r="BA82" s="999" t="s">
        <v>113</v>
      </c>
      <c r="BB82" s="999" t="s">
        <v>113</v>
      </c>
      <c r="BC82" s="982"/>
      <c r="BD82" s="1091">
        <v>0</v>
      </c>
      <c r="BE82" s="1091">
        <v>0</v>
      </c>
    </row>
    <row r="83" spans="1:57" x14ac:dyDescent="0.25">
      <c r="A83" s="1162"/>
      <c r="B83" s="1014" t="s">
        <v>49</v>
      </c>
      <c r="C83" s="1048">
        <v>0</v>
      </c>
      <c r="D83" s="1042"/>
      <c r="E83" s="1043"/>
      <c r="F83" s="1043"/>
      <c r="G83" s="1043"/>
      <c r="H83" s="1043"/>
      <c r="I83" s="1045"/>
      <c r="J83" s="1042"/>
      <c r="K83" s="1045"/>
      <c r="L83" s="1090" t="s">
        <v>112</v>
      </c>
      <c r="M83" s="1100"/>
      <c r="N83" s="1100"/>
      <c r="O83" s="1100"/>
      <c r="P83" s="989"/>
      <c r="Q83" s="989"/>
      <c r="R83" s="989"/>
      <c r="S83" s="989"/>
      <c r="T83" s="989"/>
      <c r="U83" s="989"/>
      <c r="V83" s="1093"/>
      <c r="W83" s="1093"/>
      <c r="X83" s="989"/>
      <c r="Y83" s="989"/>
      <c r="Z83" s="989"/>
      <c r="AA83" s="989"/>
      <c r="AB83" s="989"/>
      <c r="AC83" s="989"/>
      <c r="AD83" s="989"/>
      <c r="AE83" s="989"/>
      <c r="AF83" s="989"/>
      <c r="AG83" s="989"/>
      <c r="AH83" s="989"/>
      <c r="AI83" s="989"/>
      <c r="AJ83" s="989"/>
      <c r="AK83" s="989"/>
      <c r="AL83" s="989"/>
      <c r="AM83" s="989"/>
      <c r="AN83" s="989"/>
      <c r="AO83" s="989"/>
      <c r="AP83" s="989"/>
      <c r="AQ83" s="989"/>
      <c r="AR83" s="989"/>
      <c r="AS83" s="989"/>
      <c r="AT83" s="989"/>
      <c r="AU83" s="989"/>
      <c r="AV83" s="989"/>
      <c r="AW83" s="989"/>
      <c r="AX83" s="989"/>
      <c r="AY83" s="989"/>
      <c r="AZ83" s="989"/>
      <c r="BA83" s="999" t="s">
        <v>113</v>
      </c>
      <c r="BB83" s="999" t="s">
        <v>113</v>
      </c>
      <c r="BC83" s="982"/>
      <c r="BD83" s="1091">
        <v>0</v>
      </c>
      <c r="BE83" s="1091">
        <v>0</v>
      </c>
    </row>
    <row r="84" spans="1:57" x14ac:dyDescent="0.25">
      <c r="A84" s="1009" t="s">
        <v>51</v>
      </c>
      <c r="B84" s="1013"/>
      <c r="C84" s="1013"/>
      <c r="D84" s="1013"/>
      <c r="E84" s="1013"/>
      <c r="F84" s="1013"/>
      <c r="G84" s="1013"/>
      <c r="H84" s="1013"/>
      <c r="I84" s="1013"/>
      <c r="J84" s="1013"/>
      <c r="K84" s="1013"/>
      <c r="L84" s="1001"/>
      <c r="M84" s="1012"/>
      <c r="N84" s="1093"/>
      <c r="O84" s="1093"/>
      <c r="P84" s="1093"/>
      <c r="Q84" s="989"/>
      <c r="R84" s="989"/>
      <c r="S84" s="989"/>
      <c r="T84" s="989"/>
      <c r="U84" s="1093"/>
      <c r="V84" s="1093"/>
      <c r="W84" s="1093"/>
      <c r="X84" s="989"/>
      <c r="Y84" s="989"/>
      <c r="Z84" s="989"/>
      <c r="AA84" s="989"/>
      <c r="AB84" s="989"/>
      <c r="AC84" s="989"/>
      <c r="AD84" s="989"/>
      <c r="AE84" s="989"/>
      <c r="AF84" s="989"/>
      <c r="AG84" s="989"/>
      <c r="AH84" s="989"/>
      <c r="AI84" s="989"/>
      <c r="AJ84" s="989"/>
      <c r="AK84" s="989"/>
      <c r="AL84" s="989"/>
      <c r="AM84" s="989"/>
      <c r="AN84" s="989"/>
      <c r="AO84" s="989"/>
      <c r="AP84" s="989"/>
      <c r="AQ84" s="989"/>
      <c r="AR84" s="989"/>
      <c r="AS84" s="989"/>
      <c r="AT84" s="989"/>
      <c r="AU84" s="989"/>
      <c r="AV84" s="989"/>
      <c r="AW84" s="989"/>
      <c r="AX84" s="989"/>
      <c r="AY84" s="989"/>
      <c r="AZ84" s="989"/>
      <c r="BA84" s="981"/>
      <c r="BB84" s="981"/>
      <c r="BC84" s="981"/>
      <c r="BD84" s="982"/>
      <c r="BE84" s="982"/>
    </row>
    <row r="85" spans="1:57" ht="31.5" x14ac:dyDescent="0.25">
      <c r="A85" s="1161" t="s">
        <v>52</v>
      </c>
      <c r="B85" s="1010" t="s">
        <v>53</v>
      </c>
      <c r="C85" s="1011" t="s">
        <v>54</v>
      </c>
      <c r="D85" s="1011" t="s">
        <v>55</v>
      </c>
      <c r="E85" s="1013"/>
      <c r="F85" s="1013"/>
      <c r="G85" s="1013"/>
      <c r="H85" s="1013"/>
      <c r="I85" s="1013"/>
      <c r="J85" s="1013"/>
      <c r="K85" s="1013"/>
      <c r="L85" s="1001"/>
      <c r="M85" s="1012"/>
      <c r="N85" s="1093"/>
      <c r="O85" s="1093"/>
      <c r="P85" s="1093"/>
      <c r="Q85" s="989"/>
      <c r="R85" s="989"/>
      <c r="S85" s="989"/>
      <c r="T85" s="989"/>
      <c r="U85" s="1093"/>
      <c r="V85" s="1093"/>
      <c r="W85" s="1093"/>
      <c r="X85" s="989"/>
      <c r="Y85" s="989"/>
      <c r="Z85" s="989"/>
      <c r="AA85" s="989"/>
      <c r="AB85" s="989"/>
      <c r="AC85" s="989"/>
      <c r="AD85" s="989"/>
      <c r="AE85" s="989"/>
      <c r="AF85" s="989"/>
      <c r="AG85" s="989"/>
      <c r="AH85" s="989"/>
      <c r="AI85" s="989"/>
      <c r="AJ85" s="989"/>
      <c r="AK85" s="989"/>
      <c r="AL85" s="989"/>
      <c r="AM85" s="989"/>
      <c r="AN85" s="989"/>
      <c r="AO85" s="989"/>
      <c r="AP85" s="989"/>
      <c r="AQ85" s="989"/>
      <c r="AR85" s="989"/>
      <c r="AS85" s="989"/>
      <c r="AT85" s="989"/>
      <c r="AU85" s="989"/>
      <c r="AV85" s="989"/>
      <c r="AW85" s="989"/>
      <c r="AX85" s="989"/>
      <c r="AY85" s="989"/>
      <c r="AZ85" s="989"/>
      <c r="BA85" s="981"/>
      <c r="BB85" s="981"/>
      <c r="BC85" s="981"/>
      <c r="BD85" s="982"/>
      <c r="BE85" s="1017"/>
    </row>
    <row r="86" spans="1:57" ht="21" x14ac:dyDescent="0.25">
      <c r="A86" s="1168"/>
      <c r="B86" s="1019" t="s">
        <v>56</v>
      </c>
      <c r="C86" s="1032"/>
      <c r="D86" s="1032"/>
      <c r="E86" s="1105" t="s">
        <v>113</v>
      </c>
      <c r="F86" s="1001"/>
      <c r="G86" s="1001"/>
      <c r="H86" s="1001"/>
      <c r="I86" s="1001"/>
      <c r="J86" s="1001"/>
      <c r="K86" s="1001"/>
      <c r="L86" s="1001"/>
      <c r="M86" s="1012"/>
      <c r="N86" s="989"/>
      <c r="O86" s="989"/>
      <c r="P86" s="989"/>
      <c r="Q86" s="989"/>
      <c r="R86" s="989"/>
      <c r="S86" s="989"/>
      <c r="T86" s="989"/>
      <c r="U86" s="1093"/>
      <c r="V86" s="1093"/>
      <c r="W86" s="1093"/>
      <c r="X86" s="989"/>
      <c r="Y86" s="989"/>
      <c r="Z86" s="989"/>
      <c r="AA86" s="989"/>
      <c r="AB86" s="989"/>
      <c r="AC86" s="989"/>
      <c r="AD86" s="989"/>
      <c r="AE86" s="989"/>
      <c r="AF86" s="989"/>
      <c r="AG86" s="989"/>
      <c r="AH86" s="989"/>
      <c r="AI86" s="989"/>
      <c r="AJ86" s="989"/>
      <c r="AK86" s="989"/>
      <c r="AL86" s="989"/>
      <c r="AM86" s="989"/>
      <c r="AN86" s="989"/>
      <c r="AO86" s="989"/>
      <c r="AP86" s="989"/>
      <c r="AQ86" s="989"/>
      <c r="AR86" s="989"/>
      <c r="AS86" s="989"/>
      <c r="AT86" s="989"/>
      <c r="AU86" s="989"/>
      <c r="AV86" s="989"/>
      <c r="AW86" s="989"/>
      <c r="AX86" s="989"/>
      <c r="AY86" s="989"/>
      <c r="AZ86" s="989"/>
      <c r="BA86" s="999" t="s">
        <v>113</v>
      </c>
      <c r="BB86" s="981"/>
      <c r="BC86" s="981"/>
      <c r="BD86" s="1091">
        <v>0</v>
      </c>
      <c r="BE86" s="1017"/>
    </row>
    <row r="87" spans="1:57" ht="42" x14ac:dyDescent="0.25">
      <c r="A87" s="1168"/>
      <c r="B87" s="1020" t="s">
        <v>57</v>
      </c>
      <c r="C87" s="1033"/>
      <c r="D87" s="1033"/>
      <c r="E87" s="1105" t="s">
        <v>113</v>
      </c>
      <c r="F87" s="1001"/>
      <c r="G87" s="1001"/>
      <c r="H87" s="1001"/>
      <c r="I87" s="1001"/>
      <c r="J87" s="1001"/>
      <c r="K87" s="1001"/>
      <c r="L87" s="1001"/>
      <c r="M87" s="1012"/>
      <c r="N87" s="989"/>
      <c r="O87" s="989"/>
      <c r="P87" s="989"/>
      <c r="Q87" s="989"/>
      <c r="R87" s="989"/>
      <c r="S87" s="989"/>
      <c r="T87" s="989"/>
      <c r="U87" s="1093"/>
      <c r="V87" s="1093"/>
      <c r="W87" s="1093"/>
      <c r="X87" s="989"/>
      <c r="Y87" s="989"/>
      <c r="Z87" s="989"/>
      <c r="AA87" s="989"/>
      <c r="AB87" s="989"/>
      <c r="AC87" s="989"/>
      <c r="AD87" s="989"/>
      <c r="AE87" s="989"/>
      <c r="AF87" s="989"/>
      <c r="AG87" s="989"/>
      <c r="AH87" s="989"/>
      <c r="AI87" s="989"/>
      <c r="AJ87" s="989"/>
      <c r="AK87" s="989"/>
      <c r="AL87" s="989"/>
      <c r="AM87" s="989"/>
      <c r="AN87" s="989"/>
      <c r="AO87" s="989"/>
      <c r="AP87" s="989"/>
      <c r="AQ87" s="989"/>
      <c r="AR87" s="989"/>
      <c r="AS87" s="989"/>
      <c r="AT87" s="989"/>
      <c r="AU87" s="989"/>
      <c r="AV87" s="989"/>
      <c r="AW87" s="989"/>
      <c r="AX87" s="989"/>
      <c r="AY87" s="989"/>
      <c r="AZ87" s="989"/>
      <c r="BA87" s="999" t="s">
        <v>113</v>
      </c>
      <c r="BB87" s="981"/>
      <c r="BC87" s="981"/>
      <c r="BD87" s="1091">
        <v>0</v>
      </c>
      <c r="BE87" s="1017"/>
    </row>
    <row r="88" spans="1:57" ht="52.5" x14ac:dyDescent="0.25">
      <c r="A88" s="1168"/>
      <c r="B88" s="1020" t="s">
        <v>58</v>
      </c>
      <c r="C88" s="1033"/>
      <c r="D88" s="1033"/>
      <c r="E88" s="1105" t="s">
        <v>113</v>
      </c>
      <c r="F88" s="1001"/>
      <c r="G88" s="1001"/>
      <c r="H88" s="1001"/>
      <c r="I88" s="1001"/>
      <c r="J88" s="1001"/>
      <c r="K88" s="1001"/>
      <c r="L88" s="1001"/>
      <c r="M88" s="1012"/>
      <c r="N88" s="989"/>
      <c r="O88" s="989"/>
      <c r="P88" s="989"/>
      <c r="Q88" s="989"/>
      <c r="R88" s="989"/>
      <c r="S88" s="989"/>
      <c r="T88" s="989"/>
      <c r="U88" s="1093"/>
      <c r="V88" s="1093"/>
      <c r="W88" s="1093"/>
      <c r="X88" s="989"/>
      <c r="Y88" s="989"/>
      <c r="Z88" s="989"/>
      <c r="AA88" s="989"/>
      <c r="AB88" s="989"/>
      <c r="AC88" s="989"/>
      <c r="AD88" s="989"/>
      <c r="AE88" s="989"/>
      <c r="AF88" s="989"/>
      <c r="AG88" s="989"/>
      <c r="AH88" s="989"/>
      <c r="AI88" s="989"/>
      <c r="AJ88" s="989"/>
      <c r="AK88" s="989"/>
      <c r="AL88" s="989"/>
      <c r="AM88" s="989"/>
      <c r="AN88" s="989"/>
      <c r="AO88" s="989"/>
      <c r="AP88" s="989"/>
      <c r="AQ88" s="989"/>
      <c r="AR88" s="989"/>
      <c r="AS88" s="989"/>
      <c r="AT88" s="989"/>
      <c r="AU88" s="989"/>
      <c r="AV88" s="989"/>
      <c r="AW88" s="989"/>
      <c r="AX88" s="989"/>
      <c r="AY88" s="989"/>
      <c r="AZ88" s="989"/>
      <c r="BA88" s="999" t="s">
        <v>113</v>
      </c>
      <c r="BB88" s="981"/>
      <c r="BC88" s="981"/>
      <c r="BD88" s="1091">
        <v>0</v>
      </c>
      <c r="BE88" s="1017"/>
    </row>
    <row r="89" spans="1:57" ht="31.5" x14ac:dyDescent="0.25">
      <c r="A89" s="1168"/>
      <c r="B89" s="1020" t="s">
        <v>59</v>
      </c>
      <c r="C89" s="1033"/>
      <c r="D89" s="1060"/>
      <c r="E89" s="1001"/>
      <c r="F89" s="1001"/>
      <c r="G89" s="1001"/>
      <c r="H89" s="1001"/>
      <c r="I89" s="1001"/>
      <c r="J89" s="1001"/>
      <c r="K89" s="1001"/>
      <c r="L89" s="1001"/>
      <c r="M89" s="1012"/>
      <c r="N89" s="989"/>
      <c r="O89" s="989"/>
      <c r="P89" s="989"/>
      <c r="Q89" s="989"/>
      <c r="R89" s="989"/>
      <c r="S89" s="989"/>
      <c r="T89" s="989"/>
      <c r="U89" s="1093"/>
      <c r="V89" s="1093"/>
      <c r="W89" s="1093"/>
      <c r="X89" s="989"/>
      <c r="Y89" s="989"/>
      <c r="Z89" s="989"/>
      <c r="AA89" s="989"/>
      <c r="AB89" s="989"/>
      <c r="AC89" s="989"/>
      <c r="AD89" s="989"/>
      <c r="AE89" s="989"/>
      <c r="AF89" s="989"/>
      <c r="AG89" s="989"/>
      <c r="AH89" s="989"/>
      <c r="AI89" s="989"/>
      <c r="AJ89" s="989"/>
      <c r="AK89" s="989"/>
      <c r="AL89" s="989"/>
      <c r="AM89" s="989"/>
      <c r="AN89" s="989"/>
      <c r="AO89" s="989"/>
      <c r="AP89" s="989"/>
      <c r="AQ89" s="989"/>
      <c r="AR89" s="989"/>
      <c r="AS89" s="989"/>
      <c r="AT89" s="989"/>
      <c r="AU89" s="989"/>
      <c r="AV89" s="989"/>
      <c r="AW89" s="989"/>
      <c r="AX89" s="989"/>
      <c r="AY89" s="989"/>
      <c r="AZ89" s="989"/>
      <c r="BA89" s="991"/>
      <c r="BB89" s="981"/>
      <c r="BC89" s="981"/>
      <c r="BD89" s="982"/>
      <c r="BE89" s="1017"/>
    </row>
    <row r="90" spans="1:57" ht="31.5" x14ac:dyDescent="0.25">
      <c r="A90" s="1168"/>
      <c r="B90" s="1020" t="s">
        <v>60</v>
      </c>
      <c r="C90" s="1033"/>
      <c r="D90" s="1060"/>
      <c r="E90" s="1001"/>
      <c r="F90" s="1001"/>
      <c r="G90" s="1001"/>
      <c r="H90" s="1001"/>
      <c r="I90" s="1001"/>
      <c r="J90" s="1001"/>
      <c r="K90" s="1001"/>
      <c r="L90" s="1001"/>
      <c r="M90" s="1012"/>
      <c r="N90" s="989"/>
      <c r="O90" s="989"/>
      <c r="P90" s="989"/>
      <c r="Q90" s="989"/>
      <c r="R90" s="989"/>
      <c r="S90" s="989"/>
      <c r="T90" s="989"/>
      <c r="U90" s="1093"/>
      <c r="V90" s="1093"/>
      <c r="W90" s="1093"/>
      <c r="X90" s="989"/>
      <c r="Y90" s="989"/>
      <c r="Z90" s="989"/>
      <c r="AA90" s="989"/>
      <c r="AB90" s="989"/>
      <c r="AC90" s="989"/>
      <c r="AD90" s="989"/>
      <c r="AE90" s="989"/>
      <c r="AF90" s="989"/>
      <c r="AG90" s="989"/>
      <c r="AH90" s="989"/>
      <c r="AI90" s="989"/>
      <c r="AJ90" s="989"/>
      <c r="AK90" s="989"/>
      <c r="AL90" s="989"/>
      <c r="AM90" s="989"/>
      <c r="AN90" s="989"/>
      <c r="AO90" s="989"/>
      <c r="AP90" s="989"/>
      <c r="AQ90" s="989"/>
      <c r="AR90" s="989"/>
      <c r="AS90" s="989"/>
      <c r="AT90" s="989"/>
      <c r="AU90" s="989"/>
      <c r="AV90" s="989"/>
      <c r="AW90" s="989"/>
      <c r="AX90" s="989"/>
      <c r="AY90" s="989"/>
      <c r="AZ90" s="989"/>
      <c r="BA90" s="991"/>
      <c r="BB90" s="981"/>
      <c r="BC90" s="981"/>
      <c r="BD90" s="982"/>
      <c r="BE90" s="1017"/>
    </row>
    <row r="91" spans="1:57" ht="52.5" x14ac:dyDescent="0.25">
      <c r="A91" s="1168"/>
      <c r="B91" s="1020" t="s">
        <v>61</v>
      </c>
      <c r="C91" s="1033"/>
      <c r="D91" s="1033"/>
      <c r="E91" s="1105" t="s">
        <v>113</v>
      </c>
      <c r="F91" s="1001"/>
      <c r="G91" s="1001"/>
      <c r="H91" s="1001"/>
      <c r="I91" s="1001"/>
      <c r="J91" s="1001"/>
      <c r="K91" s="1001"/>
      <c r="L91" s="1001"/>
      <c r="M91" s="1012"/>
      <c r="N91" s="989"/>
      <c r="O91" s="989"/>
      <c r="P91" s="989"/>
      <c r="Q91" s="989"/>
      <c r="R91" s="989"/>
      <c r="S91" s="989"/>
      <c r="T91" s="989"/>
      <c r="U91" s="1093"/>
      <c r="V91" s="1093"/>
      <c r="W91" s="1093"/>
      <c r="X91" s="989"/>
      <c r="Y91" s="989"/>
      <c r="Z91" s="989"/>
      <c r="AA91" s="989"/>
      <c r="AB91" s="989"/>
      <c r="AC91" s="989"/>
      <c r="AD91" s="989"/>
      <c r="AE91" s="989"/>
      <c r="AF91" s="989"/>
      <c r="AG91" s="989"/>
      <c r="AH91" s="989"/>
      <c r="AI91" s="989"/>
      <c r="AJ91" s="989"/>
      <c r="AK91" s="989"/>
      <c r="AL91" s="989"/>
      <c r="AM91" s="989"/>
      <c r="AN91" s="989"/>
      <c r="AO91" s="989"/>
      <c r="AP91" s="989"/>
      <c r="AQ91" s="989"/>
      <c r="AR91" s="989"/>
      <c r="AS91" s="989"/>
      <c r="AT91" s="989"/>
      <c r="AU91" s="989"/>
      <c r="AV91" s="989"/>
      <c r="AW91" s="989"/>
      <c r="AX91" s="989"/>
      <c r="AY91" s="989"/>
      <c r="AZ91" s="989"/>
      <c r="BA91" s="999" t="s">
        <v>113</v>
      </c>
      <c r="BB91" s="981"/>
      <c r="BC91" s="981"/>
      <c r="BD91" s="1091">
        <v>0</v>
      </c>
      <c r="BE91" s="1017"/>
    </row>
    <row r="92" spans="1:57" ht="42" x14ac:dyDescent="0.25">
      <c r="A92" s="1168"/>
      <c r="B92" s="1020" t="s">
        <v>62</v>
      </c>
      <c r="C92" s="1033"/>
      <c r="D92" s="1033"/>
      <c r="E92" s="1105" t="s">
        <v>113</v>
      </c>
      <c r="F92" s="1001"/>
      <c r="G92" s="1001"/>
      <c r="H92" s="1001"/>
      <c r="I92" s="1001"/>
      <c r="J92" s="1001"/>
      <c r="K92" s="1001"/>
      <c r="L92" s="1001"/>
      <c r="M92" s="1012"/>
      <c r="N92" s="989"/>
      <c r="O92" s="989"/>
      <c r="P92" s="989"/>
      <c r="Q92" s="989"/>
      <c r="R92" s="989"/>
      <c r="S92" s="989"/>
      <c r="T92" s="989"/>
      <c r="U92" s="1093"/>
      <c r="V92" s="1093"/>
      <c r="W92" s="1093"/>
      <c r="X92" s="989"/>
      <c r="Y92" s="989"/>
      <c r="Z92" s="989"/>
      <c r="AA92" s="989"/>
      <c r="AB92" s="989"/>
      <c r="AC92" s="989"/>
      <c r="AD92" s="989"/>
      <c r="AE92" s="989"/>
      <c r="AF92" s="989"/>
      <c r="AG92" s="989"/>
      <c r="AH92" s="989"/>
      <c r="AI92" s="989"/>
      <c r="AJ92" s="989"/>
      <c r="AK92" s="989"/>
      <c r="AL92" s="989"/>
      <c r="AM92" s="989"/>
      <c r="AN92" s="989"/>
      <c r="AO92" s="989"/>
      <c r="AP92" s="989"/>
      <c r="AQ92" s="989"/>
      <c r="AR92" s="989"/>
      <c r="AS92" s="989"/>
      <c r="AT92" s="989"/>
      <c r="AU92" s="989"/>
      <c r="AV92" s="989"/>
      <c r="AW92" s="989"/>
      <c r="AX92" s="989"/>
      <c r="AY92" s="989"/>
      <c r="AZ92" s="989"/>
      <c r="BA92" s="999" t="s">
        <v>113</v>
      </c>
      <c r="BB92" s="981"/>
      <c r="BC92" s="981"/>
      <c r="BD92" s="1091">
        <v>0</v>
      </c>
      <c r="BE92" s="1017"/>
    </row>
    <row r="93" spans="1:57" ht="31.5" x14ac:dyDescent="0.25">
      <c r="A93" s="1162"/>
      <c r="B93" s="1021" t="s">
        <v>63</v>
      </c>
      <c r="C93" s="1035"/>
      <c r="D93" s="1035"/>
      <c r="E93" s="1105" t="s">
        <v>113</v>
      </c>
      <c r="F93" s="1001"/>
      <c r="G93" s="1001"/>
      <c r="H93" s="1001"/>
      <c r="I93" s="1001"/>
      <c r="J93" s="1001"/>
      <c r="K93" s="1001"/>
      <c r="L93" s="1001"/>
      <c r="M93" s="1012"/>
      <c r="N93" s="989"/>
      <c r="O93" s="989"/>
      <c r="P93" s="989"/>
      <c r="Q93" s="989"/>
      <c r="R93" s="989"/>
      <c r="S93" s="989"/>
      <c r="T93" s="989"/>
      <c r="U93" s="1093"/>
      <c r="V93" s="1093"/>
      <c r="W93" s="1093"/>
      <c r="X93" s="989"/>
      <c r="Y93" s="989"/>
      <c r="Z93" s="989"/>
      <c r="AA93" s="989"/>
      <c r="AB93" s="989"/>
      <c r="AC93" s="989"/>
      <c r="AD93" s="989"/>
      <c r="AE93" s="989"/>
      <c r="AF93" s="989"/>
      <c r="AG93" s="989"/>
      <c r="AH93" s="989"/>
      <c r="AI93" s="989"/>
      <c r="AJ93" s="989"/>
      <c r="AK93" s="989"/>
      <c r="AL93" s="989"/>
      <c r="AM93" s="989"/>
      <c r="AN93" s="989"/>
      <c r="AO93" s="989"/>
      <c r="AP93" s="989"/>
      <c r="AQ93" s="989"/>
      <c r="AR93" s="989"/>
      <c r="AS93" s="989"/>
      <c r="AT93" s="989"/>
      <c r="AU93" s="989"/>
      <c r="AV93" s="989"/>
      <c r="AW93" s="989"/>
      <c r="AX93" s="989"/>
      <c r="AY93" s="989"/>
      <c r="AZ93" s="989"/>
      <c r="BA93" s="999" t="s">
        <v>113</v>
      </c>
      <c r="BB93" s="981"/>
      <c r="BC93" s="981"/>
      <c r="BD93" s="1091">
        <v>0</v>
      </c>
      <c r="BE93" s="1017"/>
    </row>
    <row r="94" spans="1:57" x14ac:dyDescent="0.25">
      <c r="A94" s="1022" t="s">
        <v>64</v>
      </c>
      <c r="B94" s="1023"/>
      <c r="C94" s="1002"/>
      <c r="D94" s="1001"/>
      <c r="E94" s="1001"/>
      <c r="F94" s="1001"/>
      <c r="G94" s="1001"/>
      <c r="H94" s="1001"/>
      <c r="I94" s="1001"/>
      <c r="J94" s="1001"/>
      <c r="K94" s="1001"/>
      <c r="L94" s="1001"/>
      <c r="M94" s="1012"/>
      <c r="N94" s="1099"/>
      <c r="O94" s="1099"/>
      <c r="P94" s="1099"/>
      <c r="Q94" s="989"/>
      <c r="R94" s="989"/>
      <c r="S94" s="989"/>
      <c r="T94" s="989"/>
      <c r="U94" s="1093"/>
      <c r="V94" s="1093"/>
      <c r="W94" s="1093"/>
      <c r="X94" s="989"/>
      <c r="Y94" s="989"/>
      <c r="Z94" s="989"/>
      <c r="AA94" s="989"/>
      <c r="AB94" s="989"/>
      <c r="AC94" s="989"/>
      <c r="AD94" s="989"/>
      <c r="AE94" s="989"/>
      <c r="AF94" s="989"/>
      <c r="AG94" s="989"/>
      <c r="AH94" s="989"/>
      <c r="AI94" s="989"/>
      <c r="AJ94" s="989"/>
      <c r="AK94" s="989"/>
      <c r="AL94" s="989"/>
      <c r="AM94" s="989"/>
      <c r="AN94" s="989"/>
      <c r="AO94" s="989"/>
      <c r="AP94" s="989"/>
      <c r="AQ94" s="989"/>
      <c r="AR94" s="989"/>
      <c r="AS94" s="989"/>
      <c r="AT94" s="989"/>
      <c r="AU94" s="989"/>
      <c r="AV94" s="989"/>
      <c r="AW94" s="989"/>
      <c r="AX94" s="989"/>
      <c r="AY94" s="989"/>
      <c r="AZ94" s="989"/>
      <c r="BA94" s="981"/>
      <c r="BB94" s="981"/>
      <c r="BC94" s="981"/>
      <c r="BD94" s="982"/>
      <c r="BE94" s="982"/>
    </row>
    <row r="95" spans="1:57" x14ac:dyDescent="0.25">
      <c r="A95" s="1003" t="s">
        <v>65</v>
      </c>
      <c r="B95" s="982"/>
      <c r="C95" s="982"/>
      <c r="D95" s="982"/>
      <c r="E95" s="982"/>
      <c r="F95" s="982"/>
      <c r="G95" s="982"/>
      <c r="H95" s="982"/>
      <c r="I95" s="982"/>
      <c r="J95" s="982"/>
      <c r="K95" s="982"/>
      <c r="L95" s="982"/>
      <c r="M95" s="1092"/>
      <c r="N95" s="1101"/>
      <c r="O95" s="1092"/>
      <c r="P95" s="1092"/>
      <c r="Q95" s="1092"/>
      <c r="R95" s="1092"/>
      <c r="S95" s="1092"/>
      <c r="T95" s="1092"/>
      <c r="U95" s="1102"/>
      <c r="V95" s="1102"/>
      <c r="W95" s="1102"/>
      <c r="X95" s="1092"/>
      <c r="Y95" s="1092"/>
      <c r="Z95" s="1092"/>
      <c r="AA95" s="1092"/>
      <c r="AB95" s="1092"/>
      <c r="AC95" s="1092"/>
      <c r="AD95" s="1092"/>
      <c r="AE95" s="1092"/>
      <c r="AF95" s="1092"/>
      <c r="AG95" s="1092"/>
      <c r="AH95" s="1092"/>
      <c r="AI95" s="1092"/>
      <c r="AJ95" s="1092"/>
      <c r="AK95" s="1092"/>
      <c r="AL95" s="1092"/>
      <c r="AM95" s="1092"/>
      <c r="AN95" s="1092"/>
      <c r="AO95" s="1092"/>
      <c r="AP95" s="1092"/>
      <c r="AQ95" s="1092"/>
      <c r="AR95" s="1092"/>
      <c r="AS95" s="1092"/>
      <c r="AT95" s="1092"/>
      <c r="AU95" s="1092"/>
      <c r="AV95" s="1092"/>
      <c r="AW95" s="1092"/>
      <c r="AX95" s="1092"/>
      <c r="AY95" s="1092"/>
      <c r="AZ95" s="1092"/>
      <c r="BA95" s="1024"/>
      <c r="BB95" s="1024"/>
      <c r="BC95" s="1024"/>
      <c r="BD95" s="998"/>
      <c r="BE95" s="998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989"/>
      <c r="O96" s="989"/>
      <c r="P96" s="979"/>
      <c r="Q96" s="979"/>
      <c r="R96" s="989"/>
      <c r="S96" s="989"/>
      <c r="T96" s="989"/>
      <c r="U96" s="989"/>
      <c r="V96" s="989"/>
      <c r="W96" s="1093"/>
      <c r="X96" s="1093"/>
      <c r="Y96" s="989"/>
      <c r="Z96" s="989"/>
      <c r="AA96" s="989"/>
      <c r="AB96" s="989"/>
      <c r="AC96" s="989"/>
      <c r="AD96" s="989"/>
      <c r="AE96" s="989"/>
      <c r="AF96" s="989"/>
      <c r="AG96" s="989"/>
      <c r="AH96" s="989"/>
      <c r="AI96" s="989"/>
      <c r="AJ96" s="989"/>
      <c r="AK96" s="989"/>
      <c r="AL96" s="989"/>
      <c r="AM96" s="989"/>
      <c r="AN96" s="989"/>
      <c r="AO96" s="989"/>
      <c r="AP96" s="989"/>
      <c r="AQ96" s="989"/>
      <c r="AR96" s="989"/>
      <c r="AS96" s="989"/>
      <c r="AT96" s="989"/>
      <c r="AU96" s="989"/>
      <c r="AV96" s="989"/>
      <c r="AW96" s="989"/>
      <c r="AX96" s="989"/>
      <c r="AY96" s="989"/>
      <c r="AZ96" s="989"/>
      <c r="BA96" s="989"/>
      <c r="BB96" s="981"/>
      <c r="BC96" s="981"/>
      <c r="BD96" s="981"/>
      <c r="BE96" s="981"/>
    </row>
    <row r="97" spans="1:57" ht="63" x14ac:dyDescent="0.25">
      <c r="A97" s="1159"/>
      <c r="B97" s="1159"/>
      <c r="C97" s="1183"/>
      <c r="D97" s="987" t="s">
        <v>30</v>
      </c>
      <c r="E97" s="1008" t="s">
        <v>71</v>
      </c>
      <c r="F97" s="1008" t="s">
        <v>72</v>
      </c>
      <c r="G97" s="1008" t="s">
        <v>73</v>
      </c>
      <c r="H97" s="1008" t="s">
        <v>74</v>
      </c>
      <c r="I97" s="1106" t="s">
        <v>75</v>
      </c>
      <c r="J97" s="988" t="s">
        <v>76</v>
      </c>
      <c r="K97" s="1025" t="s">
        <v>77</v>
      </c>
      <c r="L97" s="1025" t="s">
        <v>78</v>
      </c>
      <c r="M97" s="1185"/>
      <c r="N97" s="989"/>
      <c r="O97" s="979"/>
      <c r="P97" s="979"/>
      <c r="Q97" s="989"/>
      <c r="R97" s="989"/>
      <c r="S97" s="989"/>
      <c r="T97" s="989"/>
      <c r="U97" s="989"/>
      <c r="V97" s="1093"/>
      <c r="W97" s="1093"/>
      <c r="X97" s="1093"/>
      <c r="Y97" s="989"/>
      <c r="Z97" s="989"/>
      <c r="AA97" s="989"/>
      <c r="AB97" s="989"/>
      <c r="AC97" s="989"/>
      <c r="AD97" s="989"/>
      <c r="AE97" s="989"/>
      <c r="AF97" s="989"/>
      <c r="AG97" s="989"/>
      <c r="AH97" s="989"/>
      <c r="AI97" s="989"/>
      <c r="AJ97" s="989"/>
      <c r="AK97" s="989"/>
      <c r="AL97" s="989"/>
      <c r="AM97" s="989"/>
      <c r="AN97" s="989"/>
      <c r="AO97" s="989"/>
      <c r="AP97" s="989"/>
      <c r="AQ97" s="989"/>
      <c r="AR97" s="989"/>
      <c r="AS97" s="989"/>
      <c r="AT97" s="989"/>
      <c r="AU97" s="989"/>
      <c r="AV97" s="989"/>
      <c r="AW97" s="989"/>
      <c r="AX97" s="989"/>
      <c r="AY97" s="989"/>
      <c r="AZ97" s="989"/>
      <c r="BA97" s="989"/>
      <c r="BB97" s="981"/>
      <c r="BC97" s="981"/>
      <c r="BD97" s="981"/>
      <c r="BE97" s="982"/>
    </row>
    <row r="98" spans="1:57" ht="31.5" x14ac:dyDescent="0.25">
      <c r="A98" s="1159" t="s">
        <v>79</v>
      </c>
      <c r="B98" s="994" t="s">
        <v>80</v>
      </c>
      <c r="C98" s="1063"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05" t="s">
        <v>113</v>
      </c>
      <c r="O98" s="979"/>
      <c r="P98" s="979"/>
      <c r="Q98" s="989"/>
      <c r="R98" s="989"/>
      <c r="S98" s="989"/>
      <c r="T98" s="989"/>
      <c r="U98" s="989"/>
      <c r="V98" s="1093"/>
      <c r="W98" s="1093"/>
      <c r="X98" s="1093"/>
      <c r="Y98" s="989"/>
      <c r="Z98" s="989"/>
      <c r="AA98" s="989"/>
      <c r="AB98" s="989"/>
      <c r="AC98" s="989"/>
      <c r="AD98" s="989"/>
      <c r="AE98" s="989"/>
      <c r="AF98" s="989"/>
      <c r="AG98" s="989"/>
      <c r="AH98" s="989"/>
      <c r="AI98" s="989"/>
      <c r="AJ98" s="989"/>
      <c r="AK98" s="989"/>
      <c r="AL98" s="989"/>
      <c r="AM98" s="989"/>
      <c r="AN98" s="989"/>
      <c r="AO98" s="989"/>
      <c r="AP98" s="989"/>
      <c r="AQ98" s="989"/>
      <c r="AR98" s="989"/>
      <c r="AS98" s="989"/>
      <c r="AT98" s="989"/>
      <c r="AU98" s="989"/>
      <c r="AV98" s="989"/>
      <c r="AW98" s="989"/>
      <c r="AX98" s="989"/>
      <c r="AY98" s="989"/>
      <c r="AZ98" s="989"/>
      <c r="BA98" s="989"/>
      <c r="BB98" s="999" t="s">
        <v>113</v>
      </c>
      <c r="BC98" s="981"/>
      <c r="BD98" s="981"/>
      <c r="BE98" s="1091">
        <v>0</v>
      </c>
    </row>
    <row r="99" spans="1:57" ht="31.5" x14ac:dyDescent="0.25">
      <c r="A99" s="1159"/>
      <c r="B99" s="995" t="s">
        <v>81</v>
      </c>
      <c r="C99" s="1047"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05" t="s">
        <v>113</v>
      </c>
      <c r="O99" s="979"/>
      <c r="P99" s="979"/>
      <c r="Q99" s="989"/>
      <c r="R99" s="989"/>
      <c r="S99" s="989"/>
      <c r="T99" s="989"/>
      <c r="U99" s="989"/>
      <c r="V99" s="1093"/>
      <c r="W99" s="1093"/>
      <c r="X99" s="1093"/>
      <c r="Y99" s="989"/>
      <c r="Z99" s="989"/>
      <c r="AA99" s="989"/>
      <c r="AB99" s="989"/>
      <c r="AC99" s="989"/>
      <c r="AD99" s="989"/>
      <c r="AE99" s="989"/>
      <c r="AF99" s="989"/>
      <c r="AG99" s="989"/>
      <c r="AH99" s="989"/>
      <c r="AI99" s="989"/>
      <c r="AJ99" s="989"/>
      <c r="AK99" s="989"/>
      <c r="AL99" s="989"/>
      <c r="AM99" s="989"/>
      <c r="AN99" s="989"/>
      <c r="AO99" s="989"/>
      <c r="AP99" s="989"/>
      <c r="AQ99" s="989"/>
      <c r="AR99" s="989"/>
      <c r="AS99" s="989"/>
      <c r="AT99" s="989"/>
      <c r="AU99" s="989"/>
      <c r="AV99" s="989"/>
      <c r="AW99" s="989"/>
      <c r="AX99" s="989"/>
      <c r="AY99" s="989"/>
      <c r="AZ99" s="989"/>
      <c r="BA99" s="989"/>
      <c r="BB99" s="999" t="s">
        <v>113</v>
      </c>
      <c r="BC99" s="981"/>
      <c r="BD99" s="981"/>
      <c r="BE99" s="1091">
        <v>0</v>
      </c>
    </row>
    <row r="100" spans="1:57" ht="21" x14ac:dyDescent="0.25">
      <c r="A100" s="1160"/>
      <c r="B100" s="995" t="s">
        <v>82</v>
      </c>
      <c r="C100" s="1047"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05" t="s">
        <v>113</v>
      </c>
      <c r="O100" s="979"/>
      <c r="P100" s="979"/>
      <c r="Q100" s="989"/>
      <c r="R100" s="989"/>
      <c r="S100" s="989"/>
      <c r="T100" s="989"/>
      <c r="U100" s="989"/>
      <c r="V100" s="1093"/>
      <c r="W100" s="1093"/>
      <c r="X100" s="1093"/>
      <c r="Y100" s="989"/>
      <c r="Z100" s="989"/>
      <c r="AA100" s="989"/>
      <c r="AB100" s="989"/>
      <c r="AC100" s="989"/>
      <c r="AD100" s="989"/>
      <c r="AE100" s="989"/>
      <c r="AF100" s="989"/>
      <c r="AG100" s="989"/>
      <c r="AH100" s="989"/>
      <c r="AI100" s="989"/>
      <c r="AJ100" s="989"/>
      <c r="AK100" s="989"/>
      <c r="AL100" s="989"/>
      <c r="AM100" s="989"/>
      <c r="AN100" s="989"/>
      <c r="AO100" s="989"/>
      <c r="AP100" s="989"/>
      <c r="AQ100" s="989"/>
      <c r="AR100" s="989"/>
      <c r="AS100" s="989"/>
      <c r="AT100" s="989"/>
      <c r="AU100" s="989"/>
      <c r="AV100" s="989"/>
      <c r="AW100" s="989"/>
      <c r="AX100" s="989"/>
      <c r="AY100" s="989"/>
      <c r="AZ100" s="989"/>
      <c r="BA100" s="989"/>
      <c r="BB100" s="999" t="s">
        <v>113</v>
      </c>
      <c r="BC100" s="981"/>
      <c r="BD100" s="981"/>
      <c r="BE100" s="1091">
        <v>0</v>
      </c>
    </row>
    <row r="101" spans="1:57" ht="31.5" x14ac:dyDescent="0.25">
      <c r="A101" s="1160"/>
      <c r="B101" s="996" t="s">
        <v>83</v>
      </c>
      <c r="C101" s="1048"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05" t="s">
        <v>113</v>
      </c>
      <c r="O101" s="979"/>
      <c r="P101" s="979"/>
      <c r="Q101" s="989"/>
      <c r="R101" s="989"/>
      <c r="S101" s="989"/>
      <c r="T101" s="989"/>
      <c r="U101" s="989"/>
      <c r="V101" s="1093"/>
      <c r="W101" s="1093"/>
      <c r="X101" s="1093"/>
      <c r="Y101" s="989"/>
      <c r="Z101" s="989"/>
      <c r="AA101" s="989"/>
      <c r="AB101" s="989"/>
      <c r="AC101" s="989"/>
      <c r="AD101" s="989"/>
      <c r="AE101" s="989"/>
      <c r="AF101" s="989"/>
      <c r="AG101" s="989"/>
      <c r="AH101" s="989"/>
      <c r="AI101" s="989"/>
      <c r="AJ101" s="989"/>
      <c r="AK101" s="989"/>
      <c r="AL101" s="989"/>
      <c r="AM101" s="989"/>
      <c r="AN101" s="989"/>
      <c r="AO101" s="989"/>
      <c r="AP101" s="989"/>
      <c r="AQ101" s="989"/>
      <c r="AR101" s="989"/>
      <c r="AS101" s="989"/>
      <c r="AT101" s="989"/>
      <c r="AU101" s="989"/>
      <c r="AV101" s="989"/>
      <c r="AW101" s="989"/>
      <c r="AX101" s="989"/>
      <c r="AY101" s="989"/>
      <c r="AZ101" s="989"/>
      <c r="BA101" s="989"/>
      <c r="BB101" s="999" t="s">
        <v>113</v>
      </c>
      <c r="BC101" s="981"/>
      <c r="BD101" s="981"/>
      <c r="BE101" s="1091">
        <v>0</v>
      </c>
    </row>
    <row r="102" spans="1:57" ht="31.5" x14ac:dyDescent="0.25">
      <c r="A102" s="1160" t="s">
        <v>84</v>
      </c>
      <c r="B102" s="994" t="s">
        <v>80</v>
      </c>
      <c r="C102" s="1046">
        <v>0</v>
      </c>
      <c r="D102" s="1051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05" t="s">
        <v>113</v>
      </c>
      <c r="O102" s="979"/>
      <c r="P102" s="979"/>
      <c r="Q102" s="989"/>
      <c r="R102" s="989"/>
      <c r="S102" s="989"/>
      <c r="T102" s="989"/>
      <c r="U102" s="989"/>
      <c r="V102" s="1093"/>
      <c r="W102" s="1093"/>
      <c r="X102" s="1093"/>
      <c r="Y102" s="989"/>
      <c r="Z102" s="989"/>
      <c r="AA102" s="989"/>
      <c r="AB102" s="989"/>
      <c r="AC102" s="989"/>
      <c r="AD102" s="989"/>
      <c r="AE102" s="989"/>
      <c r="AF102" s="989"/>
      <c r="AG102" s="989"/>
      <c r="AH102" s="989"/>
      <c r="AI102" s="989"/>
      <c r="AJ102" s="989"/>
      <c r="AK102" s="989"/>
      <c r="AL102" s="989"/>
      <c r="AM102" s="989"/>
      <c r="AN102" s="989"/>
      <c r="AO102" s="989"/>
      <c r="AP102" s="989"/>
      <c r="AQ102" s="989"/>
      <c r="AR102" s="989"/>
      <c r="AS102" s="989"/>
      <c r="AT102" s="989"/>
      <c r="AU102" s="989"/>
      <c r="AV102" s="989"/>
      <c r="AW102" s="989"/>
      <c r="AX102" s="989"/>
      <c r="AY102" s="989"/>
      <c r="AZ102" s="989"/>
      <c r="BA102" s="989"/>
      <c r="BB102" s="999" t="s">
        <v>113</v>
      </c>
      <c r="BC102" s="981"/>
      <c r="BD102" s="981"/>
      <c r="BE102" s="1091">
        <v>0</v>
      </c>
    </row>
    <row r="103" spans="1:57" ht="31.5" x14ac:dyDescent="0.25">
      <c r="A103" s="1160"/>
      <c r="B103" s="995" t="s">
        <v>81</v>
      </c>
      <c r="C103" s="1083"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05" t="s">
        <v>113</v>
      </c>
      <c r="O103" s="979"/>
      <c r="P103" s="979"/>
      <c r="Q103" s="989"/>
      <c r="R103" s="989"/>
      <c r="S103" s="989"/>
      <c r="T103" s="989"/>
      <c r="U103" s="989"/>
      <c r="V103" s="1093"/>
      <c r="W103" s="1093"/>
      <c r="X103" s="1093"/>
      <c r="Y103" s="989"/>
      <c r="Z103" s="989"/>
      <c r="AA103" s="989"/>
      <c r="AB103" s="989"/>
      <c r="AC103" s="989"/>
      <c r="AD103" s="989"/>
      <c r="AE103" s="989"/>
      <c r="AF103" s="989"/>
      <c r="AG103" s="989"/>
      <c r="AH103" s="989"/>
      <c r="AI103" s="989"/>
      <c r="AJ103" s="989"/>
      <c r="AK103" s="989"/>
      <c r="AL103" s="989"/>
      <c r="AM103" s="989"/>
      <c r="AN103" s="989"/>
      <c r="AO103" s="989"/>
      <c r="AP103" s="989"/>
      <c r="AQ103" s="989"/>
      <c r="AR103" s="989"/>
      <c r="AS103" s="989"/>
      <c r="AT103" s="989"/>
      <c r="AU103" s="989"/>
      <c r="AV103" s="989"/>
      <c r="AW103" s="989"/>
      <c r="AX103" s="989"/>
      <c r="AY103" s="989"/>
      <c r="AZ103" s="989"/>
      <c r="BA103" s="989"/>
      <c r="BB103" s="999" t="s">
        <v>113</v>
      </c>
      <c r="BC103" s="981"/>
      <c r="BD103" s="981"/>
      <c r="BE103" s="1091">
        <v>0</v>
      </c>
    </row>
    <row r="104" spans="1:57" ht="21" x14ac:dyDescent="0.25">
      <c r="A104" s="1160"/>
      <c r="B104" s="995" t="s">
        <v>82</v>
      </c>
      <c r="C104" s="1047"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05" t="s">
        <v>113</v>
      </c>
      <c r="O104" s="979"/>
      <c r="P104" s="979"/>
      <c r="Q104" s="989"/>
      <c r="R104" s="989"/>
      <c r="S104" s="989"/>
      <c r="T104" s="989"/>
      <c r="U104" s="989"/>
      <c r="V104" s="1093"/>
      <c r="W104" s="1093"/>
      <c r="X104" s="1093"/>
      <c r="Y104" s="989"/>
      <c r="Z104" s="989"/>
      <c r="AA104" s="989"/>
      <c r="AB104" s="989"/>
      <c r="AC104" s="989"/>
      <c r="AD104" s="989"/>
      <c r="AE104" s="989"/>
      <c r="AF104" s="989"/>
      <c r="AG104" s="989"/>
      <c r="AH104" s="989"/>
      <c r="AI104" s="989"/>
      <c r="AJ104" s="989"/>
      <c r="AK104" s="989"/>
      <c r="AL104" s="989"/>
      <c r="AM104" s="989"/>
      <c r="AN104" s="989"/>
      <c r="AO104" s="989"/>
      <c r="AP104" s="989"/>
      <c r="AQ104" s="989"/>
      <c r="AR104" s="989"/>
      <c r="AS104" s="989"/>
      <c r="AT104" s="989"/>
      <c r="AU104" s="989"/>
      <c r="AV104" s="989"/>
      <c r="AW104" s="989"/>
      <c r="AX104" s="989"/>
      <c r="AY104" s="989"/>
      <c r="AZ104" s="989"/>
      <c r="BA104" s="989"/>
      <c r="BB104" s="999" t="s">
        <v>113</v>
      </c>
      <c r="BC104" s="981"/>
      <c r="BD104" s="981"/>
      <c r="BE104" s="1091">
        <v>0</v>
      </c>
    </row>
    <row r="105" spans="1:57" ht="31.5" x14ac:dyDescent="0.25">
      <c r="A105" s="1160"/>
      <c r="B105" s="996" t="s">
        <v>83</v>
      </c>
      <c r="C105" s="1048"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05" t="s">
        <v>113</v>
      </c>
      <c r="O105" s="979"/>
      <c r="P105" s="979"/>
      <c r="Q105" s="989"/>
      <c r="R105" s="989"/>
      <c r="S105" s="989"/>
      <c r="T105" s="989"/>
      <c r="U105" s="989"/>
      <c r="V105" s="1093"/>
      <c r="W105" s="1093"/>
      <c r="X105" s="1093"/>
      <c r="Y105" s="989"/>
      <c r="Z105" s="989"/>
      <c r="AA105" s="989"/>
      <c r="AB105" s="989"/>
      <c r="AC105" s="989"/>
      <c r="AD105" s="989"/>
      <c r="AE105" s="989"/>
      <c r="AF105" s="989"/>
      <c r="AG105" s="989"/>
      <c r="AH105" s="989"/>
      <c r="AI105" s="989"/>
      <c r="AJ105" s="989"/>
      <c r="AK105" s="989"/>
      <c r="AL105" s="989"/>
      <c r="AM105" s="989"/>
      <c r="AN105" s="989"/>
      <c r="AO105" s="989"/>
      <c r="AP105" s="989"/>
      <c r="AQ105" s="989"/>
      <c r="AR105" s="989"/>
      <c r="AS105" s="989"/>
      <c r="AT105" s="989"/>
      <c r="AU105" s="989"/>
      <c r="AV105" s="989"/>
      <c r="AW105" s="989"/>
      <c r="AX105" s="989"/>
      <c r="AY105" s="989"/>
      <c r="AZ105" s="989"/>
      <c r="BA105" s="989"/>
      <c r="BB105" s="999" t="s">
        <v>113</v>
      </c>
      <c r="BC105" s="981"/>
      <c r="BD105" s="981"/>
      <c r="BE105" s="1091">
        <v>0</v>
      </c>
    </row>
    <row r="106" spans="1:57" ht="31.5" x14ac:dyDescent="0.25">
      <c r="A106" s="1160" t="s">
        <v>85</v>
      </c>
      <c r="B106" s="994" t="s">
        <v>80</v>
      </c>
      <c r="C106" s="1046">
        <v>0</v>
      </c>
      <c r="D106" s="1051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05" t="s">
        <v>113</v>
      </c>
      <c r="O106" s="979"/>
      <c r="P106" s="979"/>
      <c r="Q106" s="989"/>
      <c r="R106" s="989"/>
      <c r="S106" s="989"/>
      <c r="T106" s="989"/>
      <c r="U106" s="989"/>
      <c r="V106" s="1093"/>
      <c r="W106" s="1093"/>
      <c r="X106" s="1093"/>
      <c r="Y106" s="989"/>
      <c r="Z106" s="989"/>
      <c r="AA106" s="989"/>
      <c r="AB106" s="989"/>
      <c r="AC106" s="989"/>
      <c r="AD106" s="989"/>
      <c r="AE106" s="989"/>
      <c r="AF106" s="989"/>
      <c r="AG106" s="989"/>
      <c r="AH106" s="989"/>
      <c r="AI106" s="989"/>
      <c r="AJ106" s="989"/>
      <c r="AK106" s="989"/>
      <c r="AL106" s="989"/>
      <c r="AM106" s="989"/>
      <c r="AN106" s="989"/>
      <c r="AO106" s="989"/>
      <c r="AP106" s="989"/>
      <c r="AQ106" s="989"/>
      <c r="AR106" s="989"/>
      <c r="AS106" s="989"/>
      <c r="AT106" s="989"/>
      <c r="AU106" s="989"/>
      <c r="AV106" s="989"/>
      <c r="AW106" s="989"/>
      <c r="AX106" s="989"/>
      <c r="AY106" s="989"/>
      <c r="AZ106" s="989"/>
      <c r="BA106" s="989"/>
      <c r="BB106" s="999" t="s">
        <v>113</v>
      </c>
      <c r="BC106" s="981"/>
      <c r="BD106" s="981"/>
      <c r="BE106" s="1091">
        <v>0</v>
      </c>
    </row>
    <row r="107" spans="1:57" ht="31.5" x14ac:dyDescent="0.25">
      <c r="A107" s="1160"/>
      <c r="B107" s="995" t="s">
        <v>81</v>
      </c>
      <c r="C107" s="1083"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05" t="s">
        <v>113</v>
      </c>
      <c r="O107" s="979"/>
      <c r="P107" s="979"/>
      <c r="Q107" s="989"/>
      <c r="R107" s="989"/>
      <c r="S107" s="989"/>
      <c r="T107" s="989"/>
      <c r="U107" s="989"/>
      <c r="V107" s="1093"/>
      <c r="W107" s="1093"/>
      <c r="X107" s="1093"/>
      <c r="Y107" s="989"/>
      <c r="Z107" s="989"/>
      <c r="AA107" s="989"/>
      <c r="AB107" s="989"/>
      <c r="AC107" s="989"/>
      <c r="AD107" s="989"/>
      <c r="AE107" s="989"/>
      <c r="AF107" s="989"/>
      <c r="AG107" s="989"/>
      <c r="AH107" s="989"/>
      <c r="AI107" s="989"/>
      <c r="AJ107" s="989"/>
      <c r="AK107" s="989"/>
      <c r="AL107" s="989"/>
      <c r="AM107" s="989"/>
      <c r="AN107" s="989"/>
      <c r="AO107" s="989"/>
      <c r="AP107" s="989"/>
      <c r="AQ107" s="989"/>
      <c r="AR107" s="989"/>
      <c r="AS107" s="989"/>
      <c r="AT107" s="989"/>
      <c r="AU107" s="989"/>
      <c r="AV107" s="989"/>
      <c r="AW107" s="989"/>
      <c r="AX107" s="989"/>
      <c r="AY107" s="989"/>
      <c r="AZ107" s="989"/>
      <c r="BA107" s="989"/>
      <c r="BB107" s="999" t="s">
        <v>113</v>
      </c>
      <c r="BC107" s="981"/>
      <c r="BD107" s="981"/>
      <c r="BE107" s="1091">
        <v>0</v>
      </c>
    </row>
    <row r="108" spans="1:57" ht="21" x14ac:dyDescent="0.25">
      <c r="A108" s="1160"/>
      <c r="B108" s="995" t="s">
        <v>82</v>
      </c>
      <c r="C108" s="1047"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05" t="s">
        <v>113</v>
      </c>
      <c r="O108" s="979"/>
      <c r="P108" s="979"/>
      <c r="Q108" s="989"/>
      <c r="R108" s="989"/>
      <c r="S108" s="989"/>
      <c r="T108" s="989"/>
      <c r="U108" s="989"/>
      <c r="V108" s="1093"/>
      <c r="W108" s="1093"/>
      <c r="X108" s="1093"/>
      <c r="Y108" s="989"/>
      <c r="Z108" s="989"/>
      <c r="AA108" s="989"/>
      <c r="AB108" s="989"/>
      <c r="AC108" s="989"/>
      <c r="AD108" s="989"/>
      <c r="AE108" s="989"/>
      <c r="AF108" s="989"/>
      <c r="AG108" s="989"/>
      <c r="AH108" s="989"/>
      <c r="AI108" s="989"/>
      <c r="AJ108" s="989"/>
      <c r="AK108" s="989"/>
      <c r="AL108" s="989"/>
      <c r="AM108" s="989"/>
      <c r="AN108" s="989"/>
      <c r="AO108" s="989"/>
      <c r="AP108" s="989"/>
      <c r="AQ108" s="989"/>
      <c r="AR108" s="989"/>
      <c r="AS108" s="989"/>
      <c r="AT108" s="989"/>
      <c r="AU108" s="989"/>
      <c r="AV108" s="989"/>
      <c r="AW108" s="989"/>
      <c r="AX108" s="989"/>
      <c r="AY108" s="989"/>
      <c r="AZ108" s="989"/>
      <c r="BA108" s="989"/>
      <c r="BB108" s="999" t="s">
        <v>113</v>
      </c>
      <c r="BC108" s="981"/>
      <c r="BD108" s="981"/>
      <c r="BE108" s="1091">
        <v>0</v>
      </c>
    </row>
    <row r="109" spans="1:57" ht="31.5" x14ac:dyDescent="0.25">
      <c r="A109" s="1160"/>
      <c r="B109" s="996" t="s">
        <v>83</v>
      </c>
      <c r="C109" s="1048"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05" t="s">
        <v>113</v>
      </c>
      <c r="O109" s="979"/>
      <c r="P109" s="979"/>
      <c r="Q109" s="989"/>
      <c r="R109" s="989"/>
      <c r="S109" s="989"/>
      <c r="T109" s="989"/>
      <c r="U109" s="989"/>
      <c r="V109" s="1093"/>
      <c r="W109" s="1093"/>
      <c r="X109" s="1093"/>
      <c r="Y109" s="989"/>
      <c r="Z109" s="989"/>
      <c r="AA109" s="989"/>
      <c r="AB109" s="989"/>
      <c r="AC109" s="989"/>
      <c r="AD109" s="989"/>
      <c r="AE109" s="989"/>
      <c r="AF109" s="989"/>
      <c r="AG109" s="989"/>
      <c r="AH109" s="989"/>
      <c r="AI109" s="989"/>
      <c r="AJ109" s="989"/>
      <c r="AK109" s="989"/>
      <c r="AL109" s="989"/>
      <c r="AM109" s="989"/>
      <c r="AN109" s="989"/>
      <c r="AO109" s="989"/>
      <c r="AP109" s="989"/>
      <c r="AQ109" s="989"/>
      <c r="AR109" s="989"/>
      <c r="AS109" s="989"/>
      <c r="AT109" s="989"/>
      <c r="AU109" s="989"/>
      <c r="AV109" s="989"/>
      <c r="AW109" s="989"/>
      <c r="AX109" s="989"/>
      <c r="AY109" s="989"/>
      <c r="AZ109" s="989"/>
      <c r="BA109" s="989"/>
      <c r="BB109" s="999" t="s">
        <v>113</v>
      </c>
      <c r="BC109" s="981"/>
      <c r="BD109" s="981"/>
      <c r="BE109" s="1091">
        <v>0</v>
      </c>
    </row>
    <row r="110" spans="1:57" ht="31.5" x14ac:dyDescent="0.25">
      <c r="A110" s="1160" t="s">
        <v>86</v>
      </c>
      <c r="B110" s="994" t="s">
        <v>80</v>
      </c>
      <c r="C110" s="1046">
        <v>0</v>
      </c>
      <c r="D110" s="1051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05" t="s">
        <v>113</v>
      </c>
      <c r="O110" s="979"/>
      <c r="P110" s="979"/>
      <c r="Q110" s="989"/>
      <c r="R110" s="989"/>
      <c r="S110" s="989"/>
      <c r="T110" s="989"/>
      <c r="U110" s="989"/>
      <c r="V110" s="1093"/>
      <c r="W110" s="1093"/>
      <c r="X110" s="1093"/>
      <c r="Y110" s="989"/>
      <c r="Z110" s="989"/>
      <c r="AA110" s="989"/>
      <c r="AB110" s="989"/>
      <c r="AC110" s="989"/>
      <c r="AD110" s="989"/>
      <c r="AE110" s="989"/>
      <c r="AF110" s="989"/>
      <c r="AG110" s="989"/>
      <c r="AH110" s="989"/>
      <c r="AI110" s="989"/>
      <c r="AJ110" s="989"/>
      <c r="AK110" s="989"/>
      <c r="AL110" s="989"/>
      <c r="AM110" s="989"/>
      <c r="AN110" s="989"/>
      <c r="AO110" s="989"/>
      <c r="AP110" s="989"/>
      <c r="AQ110" s="989"/>
      <c r="AR110" s="989"/>
      <c r="AS110" s="989"/>
      <c r="AT110" s="989"/>
      <c r="AU110" s="989"/>
      <c r="AV110" s="989"/>
      <c r="AW110" s="989"/>
      <c r="AX110" s="989"/>
      <c r="AY110" s="989"/>
      <c r="AZ110" s="989"/>
      <c r="BA110" s="989"/>
      <c r="BB110" s="999" t="s">
        <v>113</v>
      </c>
      <c r="BC110" s="981"/>
      <c r="BD110" s="981"/>
      <c r="BE110" s="1091">
        <v>0</v>
      </c>
    </row>
    <row r="111" spans="1:57" ht="31.5" x14ac:dyDescent="0.25">
      <c r="A111" s="1160"/>
      <c r="B111" s="995" t="s">
        <v>81</v>
      </c>
      <c r="C111" s="1083"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05" t="s">
        <v>113</v>
      </c>
      <c r="O111" s="979"/>
      <c r="P111" s="979"/>
      <c r="Q111" s="989"/>
      <c r="R111" s="989"/>
      <c r="S111" s="989"/>
      <c r="T111" s="989"/>
      <c r="U111" s="989"/>
      <c r="V111" s="1093"/>
      <c r="W111" s="1093"/>
      <c r="X111" s="1093"/>
      <c r="Y111" s="989"/>
      <c r="Z111" s="989"/>
      <c r="AA111" s="989"/>
      <c r="AB111" s="989"/>
      <c r="AC111" s="989"/>
      <c r="AD111" s="989"/>
      <c r="AE111" s="989"/>
      <c r="AF111" s="989"/>
      <c r="AG111" s="989"/>
      <c r="AH111" s="989"/>
      <c r="AI111" s="989"/>
      <c r="AJ111" s="989"/>
      <c r="AK111" s="989"/>
      <c r="AL111" s="989"/>
      <c r="AM111" s="989"/>
      <c r="AN111" s="989"/>
      <c r="AO111" s="989"/>
      <c r="AP111" s="989"/>
      <c r="AQ111" s="989"/>
      <c r="AR111" s="989"/>
      <c r="AS111" s="989"/>
      <c r="AT111" s="989"/>
      <c r="AU111" s="989"/>
      <c r="AV111" s="989"/>
      <c r="AW111" s="989"/>
      <c r="AX111" s="989"/>
      <c r="AY111" s="989"/>
      <c r="AZ111" s="989"/>
      <c r="BA111" s="989"/>
      <c r="BB111" s="999" t="s">
        <v>113</v>
      </c>
      <c r="BC111" s="981"/>
      <c r="BD111" s="981"/>
      <c r="BE111" s="1091">
        <v>0</v>
      </c>
    </row>
    <row r="112" spans="1:57" ht="21" x14ac:dyDescent="0.25">
      <c r="A112" s="1160"/>
      <c r="B112" s="995" t="s">
        <v>82</v>
      </c>
      <c r="C112" s="1047"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05" t="s">
        <v>113</v>
      </c>
      <c r="O112" s="979"/>
      <c r="P112" s="979"/>
      <c r="Q112" s="989"/>
      <c r="R112" s="989"/>
      <c r="S112" s="989"/>
      <c r="T112" s="989"/>
      <c r="U112" s="989"/>
      <c r="V112" s="1093"/>
      <c r="W112" s="1093"/>
      <c r="X112" s="1093"/>
      <c r="Y112" s="989"/>
      <c r="Z112" s="989"/>
      <c r="AA112" s="989"/>
      <c r="AB112" s="989"/>
      <c r="AC112" s="989"/>
      <c r="AD112" s="989"/>
      <c r="AE112" s="989"/>
      <c r="AF112" s="989"/>
      <c r="AG112" s="989"/>
      <c r="AH112" s="989"/>
      <c r="AI112" s="989"/>
      <c r="AJ112" s="989"/>
      <c r="AK112" s="989"/>
      <c r="AL112" s="989"/>
      <c r="AM112" s="989"/>
      <c r="AN112" s="989"/>
      <c r="AO112" s="989"/>
      <c r="AP112" s="989"/>
      <c r="AQ112" s="989"/>
      <c r="AR112" s="989"/>
      <c r="AS112" s="989"/>
      <c r="AT112" s="989"/>
      <c r="AU112" s="989"/>
      <c r="AV112" s="989"/>
      <c r="AW112" s="989"/>
      <c r="AX112" s="989"/>
      <c r="AY112" s="989"/>
      <c r="AZ112" s="989"/>
      <c r="BA112" s="989"/>
      <c r="BB112" s="999" t="s">
        <v>113</v>
      </c>
      <c r="BC112" s="981"/>
      <c r="BD112" s="981"/>
      <c r="BE112" s="1091">
        <v>0</v>
      </c>
    </row>
    <row r="113" spans="1:57" ht="31.5" x14ac:dyDescent="0.25">
      <c r="A113" s="1160"/>
      <c r="B113" s="996" t="s">
        <v>83</v>
      </c>
      <c r="C113" s="1048"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05" t="s">
        <v>113</v>
      </c>
      <c r="O113" s="979"/>
      <c r="P113" s="979"/>
      <c r="Q113" s="989"/>
      <c r="R113" s="989"/>
      <c r="S113" s="989"/>
      <c r="T113" s="989"/>
      <c r="U113" s="989"/>
      <c r="V113" s="1093"/>
      <c r="W113" s="1093"/>
      <c r="X113" s="1093"/>
      <c r="Y113" s="989"/>
      <c r="Z113" s="989"/>
      <c r="AA113" s="989"/>
      <c r="AB113" s="989"/>
      <c r="AC113" s="989"/>
      <c r="AD113" s="989"/>
      <c r="AE113" s="989"/>
      <c r="AF113" s="989"/>
      <c r="AG113" s="989"/>
      <c r="AH113" s="989"/>
      <c r="AI113" s="989"/>
      <c r="AJ113" s="989"/>
      <c r="AK113" s="989"/>
      <c r="AL113" s="989"/>
      <c r="AM113" s="989"/>
      <c r="AN113" s="989"/>
      <c r="AO113" s="989"/>
      <c r="AP113" s="989"/>
      <c r="AQ113" s="989"/>
      <c r="AR113" s="989"/>
      <c r="AS113" s="989"/>
      <c r="AT113" s="989"/>
      <c r="AU113" s="989"/>
      <c r="AV113" s="989"/>
      <c r="AW113" s="989"/>
      <c r="AX113" s="989"/>
      <c r="AY113" s="989"/>
      <c r="AZ113" s="989"/>
      <c r="BA113" s="989"/>
      <c r="BB113" s="999" t="s">
        <v>113</v>
      </c>
      <c r="BC113" s="981"/>
      <c r="BD113" s="981"/>
      <c r="BE113" s="1091">
        <v>0</v>
      </c>
    </row>
    <row r="114" spans="1:57" x14ac:dyDescent="0.25">
      <c r="A114" s="1003" t="s">
        <v>87</v>
      </c>
      <c r="B114" s="982"/>
      <c r="C114" s="982"/>
      <c r="D114" s="982"/>
      <c r="E114" s="982"/>
      <c r="F114" s="982"/>
      <c r="G114" s="982"/>
      <c r="H114" s="982"/>
      <c r="I114" s="982"/>
      <c r="J114" s="982"/>
      <c r="K114" s="982"/>
      <c r="L114" s="982"/>
      <c r="M114" s="989"/>
      <c r="N114" s="1103"/>
      <c r="O114" s="989"/>
      <c r="P114" s="989"/>
      <c r="Q114" s="989"/>
      <c r="R114" s="989"/>
      <c r="S114" s="989"/>
      <c r="T114" s="989"/>
      <c r="U114" s="1093"/>
      <c r="V114" s="1093"/>
      <c r="W114" s="1093"/>
      <c r="X114" s="989"/>
      <c r="Y114" s="989"/>
      <c r="Z114" s="989"/>
      <c r="AA114" s="989"/>
      <c r="AB114" s="989"/>
      <c r="AC114" s="989"/>
      <c r="AD114" s="989"/>
      <c r="AE114" s="989"/>
      <c r="AF114" s="989"/>
      <c r="AG114" s="989"/>
      <c r="AH114" s="989"/>
      <c r="AI114" s="989"/>
      <c r="AJ114" s="989"/>
      <c r="AK114" s="989"/>
      <c r="AL114" s="989"/>
      <c r="AM114" s="989"/>
      <c r="AN114" s="989"/>
      <c r="AO114" s="989"/>
      <c r="AP114" s="989"/>
      <c r="AQ114" s="989"/>
      <c r="AR114" s="989"/>
      <c r="AS114" s="989"/>
      <c r="AT114" s="989"/>
      <c r="AU114" s="989"/>
      <c r="AV114" s="989"/>
      <c r="AW114" s="989"/>
      <c r="AX114" s="989"/>
      <c r="AY114" s="989"/>
      <c r="AZ114" s="989"/>
      <c r="BA114" s="981"/>
      <c r="BB114" s="981"/>
      <c r="BC114" s="981"/>
      <c r="BD114" s="982"/>
      <c r="BE114" s="982"/>
    </row>
    <row r="115" spans="1:57" ht="52.5" x14ac:dyDescent="0.25">
      <c r="A115" s="1010" t="s">
        <v>88</v>
      </c>
      <c r="B115" s="1027" t="s">
        <v>89</v>
      </c>
      <c r="C115" s="1027" t="s">
        <v>90</v>
      </c>
      <c r="D115" s="1027" t="s">
        <v>91</v>
      </c>
      <c r="E115" s="1027" t="s">
        <v>92</v>
      </c>
      <c r="F115" s="1027" t="s">
        <v>93</v>
      </c>
      <c r="G115" s="1027" t="s">
        <v>94</v>
      </c>
      <c r="H115" s="1027" t="s">
        <v>95</v>
      </c>
      <c r="I115" s="1026"/>
      <c r="J115" s="1028"/>
      <c r="K115" s="1029"/>
      <c r="L115" s="1029"/>
      <c r="M115" s="1104"/>
      <c r="N115" s="1104"/>
      <c r="O115" s="1103"/>
      <c r="P115" s="1103"/>
      <c r="Q115" s="989"/>
      <c r="R115" s="989"/>
      <c r="S115" s="989"/>
      <c r="T115" s="989"/>
      <c r="U115" s="1093"/>
      <c r="V115" s="1093"/>
      <c r="W115" s="1093"/>
      <c r="X115" s="989"/>
      <c r="Y115" s="989"/>
      <c r="Z115" s="989"/>
      <c r="AA115" s="989"/>
      <c r="AB115" s="989"/>
      <c r="AC115" s="989"/>
      <c r="AD115" s="989"/>
      <c r="AE115" s="989"/>
      <c r="AF115" s="989"/>
      <c r="AG115" s="989"/>
      <c r="AH115" s="989"/>
      <c r="AI115" s="989"/>
      <c r="AJ115" s="989"/>
      <c r="AK115" s="989"/>
      <c r="AL115" s="989"/>
      <c r="AM115" s="989"/>
      <c r="AN115" s="989"/>
      <c r="AO115" s="989"/>
      <c r="AP115" s="989"/>
      <c r="AQ115" s="989"/>
      <c r="AR115" s="989"/>
      <c r="AS115" s="989"/>
      <c r="AT115" s="989"/>
      <c r="AU115" s="989"/>
      <c r="AV115" s="989"/>
      <c r="AW115" s="989"/>
      <c r="AX115" s="989"/>
      <c r="AY115" s="989"/>
      <c r="AZ115" s="989"/>
      <c r="BA115" s="981"/>
      <c r="BB115" s="981"/>
      <c r="BC115" s="981"/>
      <c r="BD115" s="982"/>
      <c r="BE115" s="1017"/>
    </row>
    <row r="116" spans="1:57" ht="31.5" x14ac:dyDescent="0.25">
      <c r="A116" s="994" t="s">
        <v>96</v>
      </c>
      <c r="B116" s="1046">
        <v>0</v>
      </c>
      <c r="C116" s="1032"/>
      <c r="D116" s="1082"/>
      <c r="E116" s="1082"/>
      <c r="F116" s="1082"/>
      <c r="G116" s="1082"/>
      <c r="H116" s="1082"/>
      <c r="I116" s="1105" t="s">
        <v>113</v>
      </c>
      <c r="J116" s="982"/>
      <c r="K116" s="978"/>
      <c r="L116" s="978"/>
      <c r="M116" s="979"/>
      <c r="N116" s="979"/>
      <c r="O116" s="989"/>
      <c r="P116" s="989"/>
      <c r="Q116" s="989"/>
      <c r="R116" s="989"/>
      <c r="S116" s="989"/>
      <c r="T116" s="989"/>
      <c r="U116" s="1093"/>
      <c r="V116" s="1093"/>
      <c r="W116" s="1093"/>
      <c r="X116" s="989"/>
      <c r="Y116" s="989"/>
      <c r="Z116" s="989"/>
      <c r="AA116" s="989"/>
      <c r="AB116" s="989"/>
      <c r="AC116" s="989"/>
      <c r="AD116" s="989"/>
      <c r="AE116" s="989"/>
      <c r="AF116" s="989"/>
      <c r="AG116" s="989"/>
      <c r="AH116" s="989"/>
      <c r="AI116" s="989"/>
      <c r="AJ116" s="989"/>
      <c r="AK116" s="989"/>
      <c r="AL116" s="989"/>
      <c r="AM116" s="989"/>
      <c r="AN116" s="989"/>
      <c r="AO116" s="989"/>
      <c r="AP116" s="989"/>
      <c r="AQ116" s="989"/>
      <c r="AR116" s="989"/>
      <c r="AS116" s="989"/>
      <c r="AT116" s="989"/>
      <c r="AU116" s="989"/>
      <c r="AV116" s="989"/>
      <c r="AW116" s="989"/>
      <c r="AX116" s="989"/>
      <c r="AY116" s="989"/>
      <c r="AZ116" s="989"/>
      <c r="BA116" s="999" t="s">
        <v>113</v>
      </c>
      <c r="BB116" s="981"/>
      <c r="BC116" s="981"/>
      <c r="BD116" s="1091">
        <v>0</v>
      </c>
      <c r="BE116" s="1017"/>
    </row>
    <row r="117" spans="1:57" ht="31.5" x14ac:dyDescent="0.25">
      <c r="A117" s="995" t="s">
        <v>81</v>
      </c>
      <c r="B117" s="1083">
        <v>0</v>
      </c>
      <c r="C117" s="1072"/>
      <c r="D117" s="1072"/>
      <c r="E117" s="1072"/>
      <c r="F117" s="1072"/>
      <c r="G117" s="1072"/>
      <c r="H117" s="1072"/>
      <c r="I117" s="1105" t="s">
        <v>113</v>
      </c>
      <c r="J117" s="982"/>
      <c r="K117" s="978"/>
      <c r="L117" s="978"/>
      <c r="M117" s="979"/>
      <c r="N117" s="979"/>
      <c r="O117" s="989"/>
      <c r="P117" s="989"/>
      <c r="Q117" s="989"/>
      <c r="R117" s="989"/>
      <c r="S117" s="989"/>
      <c r="T117" s="989"/>
      <c r="U117" s="1093"/>
      <c r="V117" s="1093"/>
      <c r="W117" s="1093"/>
      <c r="X117" s="989"/>
      <c r="Y117" s="989"/>
      <c r="Z117" s="989"/>
      <c r="AA117" s="989"/>
      <c r="AB117" s="989"/>
      <c r="AC117" s="989"/>
      <c r="AD117" s="989"/>
      <c r="AE117" s="989"/>
      <c r="AF117" s="989"/>
      <c r="AG117" s="989"/>
      <c r="AH117" s="989"/>
      <c r="AI117" s="989"/>
      <c r="AJ117" s="989"/>
      <c r="AK117" s="989"/>
      <c r="AL117" s="989"/>
      <c r="AM117" s="989"/>
      <c r="AN117" s="989"/>
      <c r="AO117" s="989"/>
      <c r="AP117" s="989"/>
      <c r="AQ117" s="989"/>
      <c r="AR117" s="989"/>
      <c r="AS117" s="989"/>
      <c r="AT117" s="989"/>
      <c r="AU117" s="989"/>
      <c r="AV117" s="989"/>
      <c r="AW117" s="989"/>
      <c r="AX117" s="989"/>
      <c r="AY117" s="989"/>
      <c r="AZ117" s="989"/>
      <c r="BA117" s="999" t="s">
        <v>113</v>
      </c>
      <c r="BB117" s="981"/>
      <c r="BC117" s="981"/>
      <c r="BD117" s="1091">
        <v>0</v>
      </c>
      <c r="BE117" s="1017"/>
    </row>
    <row r="118" spans="1:57" ht="21" x14ac:dyDescent="0.25">
      <c r="A118" s="995" t="s">
        <v>82</v>
      </c>
      <c r="B118" s="1047">
        <v>0</v>
      </c>
      <c r="C118" s="1033"/>
      <c r="D118" s="1033"/>
      <c r="E118" s="1033"/>
      <c r="F118" s="1033"/>
      <c r="G118" s="1033"/>
      <c r="H118" s="1033"/>
      <c r="I118" s="1105" t="s">
        <v>113</v>
      </c>
      <c r="J118" s="982"/>
      <c r="K118" s="978"/>
      <c r="L118" s="978"/>
      <c r="M118" s="979"/>
      <c r="N118" s="979"/>
      <c r="O118" s="989"/>
      <c r="P118" s="989"/>
      <c r="Q118" s="989"/>
      <c r="R118" s="989"/>
      <c r="S118" s="989"/>
      <c r="T118" s="989"/>
      <c r="U118" s="1093"/>
      <c r="V118" s="1093"/>
      <c r="W118" s="1093"/>
      <c r="X118" s="989"/>
      <c r="Y118" s="989"/>
      <c r="Z118" s="989"/>
      <c r="AA118" s="989"/>
      <c r="AB118" s="989"/>
      <c r="AC118" s="989"/>
      <c r="AD118" s="989"/>
      <c r="AE118" s="989"/>
      <c r="AF118" s="989"/>
      <c r="AG118" s="989"/>
      <c r="AH118" s="989"/>
      <c r="AI118" s="989"/>
      <c r="AJ118" s="989"/>
      <c r="AK118" s="989"/>
      <c r="AL118" s="989"/>
      <c r="AM118" s="989"/>
      <c r="AN118" s="989"/>
      <c r="AO118" s="989"/>
      <c r="AP118" s="989"/>
      <c r="AQ118" s="989"/>
      <c r="AR118" s="989"/>
      <c r="AS118" s="989"/>
      <c r="AT118" s="989"/>
      <c r="AU118" s="989"/>
      <c r="AV118" s="989"/>
      <c r="AW118" s="989"/>
      <c r="AX118" s="989"/>
      <c r="AY118" s="989"/>
      <c r="AZ118" s="989"/>
      <c r="BA118" s="999" t="s">
        <v>113</v>
      </c>
      <c r="BB118" s="981"/>
      <c r="BC118" s="981"/>
      <c r="BD118" s="1091">
        <v>0</v>
      </c>
      <c r="BE118" s="1017"/>
    </row>
    <row r="119" spans="1:57" ht="42" x14ac:dyDescent="0.25">
      <c r="A119" s="996" t="s">
        <v>97</v>
      </c>
      <c r="B119" s="1048">
        <v>0</v>
      </c>
      <c r="C119" s="1035"/>
      <c r="D119" s="1035"/>
      <c r="E119" s="1035"/>
      <c r="F119" s="1035"/>
      <c r="G119" s="1035"/>
      <c r="H119" s="1035"/>
      <c r="I119" s="1105" t="s">
        <v>113</v>
      </c>
      <c r="J119" s="982"/>
      <c r="K119" s="978"/>
      <c r="L119" s="978"/>
      <c r="M119" s="979"/>
      <c r="N119" s="979"/>
      <c r="O119" s="989"/>
      <c r="P119" s="989"/>
      <c r="Q119" s="989"/>
      <c r="R119" s="989"/>
      <c r="S119" s="989"/>
      <c r="T119" s="989"/>
      <c r="U119" s="1093"/>
      <c r="V119" s="1093"/>
      <c r="W119" s="1093"/>
      <c r="X119" s="989"/>
      <c r="Y119" s="989"/>
      <c r="Z119" s="989"/>
      <c r="AA119" s="989"/>
      <c r="AB119" s="989"/>
      <c r="AC119" s="989"/>
      <c r="AD119" s="989"/>
      <c r="AE119" s="989"/>
      <c r="AF119" s="989"/>
      <c r="AG119" s="989"/>
      <c r="AH119" s="989"/>
      <c r="AI119" s="989"/>
      <c r="AJ119" s="989"/>
      <c r="AK119" s="989"/>
      <c r="AL119" s="989"/>
      <c r="AM119" s="989"/>
      <c r="AN119" s="989"/>
      <c r="AO119" s="989"/>
      <c r="AP119" s="989"/>
      <c r="AQ119" s="989"/>
      <c r="AR119" s="989"/>
      <c r="AS119" s="989"/>
      <c r="AT119" s="989"/>
      <c r="AU119" s="989"/>
      <c r="AV119" s="989"/>
      <c r="AW119" s="989"/>
      <c r="AX119" s="989"/>
      <c r="AY119" s="989"/>
      <c r="AZ119" s="989"/>
      <c r="BA119" s="999" t="s">
        <v>113</v>
      </c>
      <c r="BB119" s="981"/>
      <c r="BC119" s="981"/>
      <c r="BD119" s="1091">
        <v>0</v>
      </c>
      <c r="BE119" s="1017"/>
    </row>
    <row r="120" spans="1:57" x14ac:dyDescent="0.25">
      <c r="A120" s="1003" t="s">
        <v>98</v>
      </c>
      <c r="B120" s="982"/>
      <c r="C120" s="982"/>
      <c r="D120" s="982"/>
      <c r="E120" s="982"/>
      <c r="F120" s="982"/>
      <c r="G120" s="982"/>
      <c r="H120" s="982"/>
      <c r="I120" s="982"/>
      <c r="J120" s="982"/>
      <c r="K120" s="982"/>
      <c r="L120" s="982"/>
      <c r="M120" s="989"/>
      <c r="N120" s="1103"/>
      <c r="O120" s="989"/>
      <c r="P120" s="989"/>
      <c r="Q120" s="989"/>
      <c r="R120" s="989"/>
      <c r="S120" s="989"/>
      <c r="T120" s="989"/>
      <c r="U120" s="1093"/>
      <c r="V120" s="1093"/>
      <c r="W120" s="1093"/>
      <c r="X120" s="989"/>
      <c r="Y120" s="989"/>
      <c r="Z120" s="989"/>
      <c r="AA120" s="989"/>
      <c r="AB120" s="989"/>
      <c r="AC120" s="989"/>
      <c r="AD120" s="989"/>
      <c r="AE120" s="989"/>
      <c r="AF120" s="989"/>
      <c r="AG120" s="989"/>
      <c r="AH120" s="989"/>
      <c r="AI120" s="989"/>
      <c r="AJ120" s="989"/>
      <c r="AK120" s="989"/>
      <c r="AL120" s="989"/>
      <c r="AM120" s="989"/>
      <c r="AN120" s="989"/>
      <c r="AO120" s="989"/>
      <c r="AP120" s="989"/>
      <c r="AQ120" s="989"/>
      <c r="AR120" s="989"/>
      <c r="AS120" s="989"/>
      <c r="AT120" s="989"/>
      <c r="AU120" s="989"/>
      <c r="AV120" s="989"/>
      <c r="AW120" s="989"/>
      <c r="AX120" s="989"/>
      <c r="AY120" s="989"/>
      <c r="AZ120" s="989"/>
      <c r="BA120" s="981"/>
      <c r="BB120" s="981"/>
      <c r="BC120" s="981"/>
      <c r="BD120" s="982"/>
      <c r="BE120" s="982"/>
    </row>
    <row r="121" spans="1:57" ht="73.5" x14ac:dyDescent="0.25">
      <c r="A121" s="1010" t="s">
        <v>88</v>
      </c>
      <c r="B121" s="1027" t="s">
        <v>54</v>
      </c>
      <c r="C121" s="1027" t="s">
        <v>99</v>
      </c>
      <c r="D121" s="1027" t="s">
        <v>100</v>
      </c>
      <c r="E121" s="1027" t="s">
        <v>101</v>
      </c>
      <c r="F121" s="1027" t="s">
        <v>102</v>
      </c>
      <c r="G121" s="1027" t="s">
        <v>103</v>
      </c>
      <c r="H121" s="1027" t="s">
        <v>104</v>
      </c>
      <c r="I121" s="1026"/>
      <c r="J121" s="1028"/>
      <c r="K121" s="1029"/>
      <c r="L121" s="1029"/>
      <c r="M121" s="1104"/>
      <c r="N121" s="1104"/>
      <c r="O121" s="1103"/>
      <c r="P121" s="1103"/>
      <c r="Q121" s="989"/>
      <c r="R121" s="989"/>
      <c r="S121" s="989"/>
      <c r="T121" s="989"/>
      <c r="U121" s="1093"/>
      <c r="V121" s="1093"/>
      <c r="W121" s="1093"/>
      <c r="X121" s="989"/>
      <c r="Y121" s="989"/>
      <c r="Z121" s="989"/>
      <c r="AA121" s="989"/>
      <c r="AB121" s="989"/>
      <c r="AC121" s="989"/>
      <c r="AD121" s="989"/>
      <c r="AE121" s="989"/>
      <c r="AF121" s="989"/>
      <c r="AG121" s="989"/>
      <c r="AH121" s="989"/>
      <c r="AI121" s="989"/>
      <c r="AJ121" s="989"/>
      <c r="AK121" s="989"/>
      <c r="AL121" s="989"/>
      <c r="AM121" s="989"/>
      <c r="AN121" s="989"/>
      <c r="AO121" s="989"/>
      <c r="AP121" s="989"/>
      <c r="AQ121" s="989"/>
      <c r="AR121" s="989"/>
      <c r="AS121" s="989"/>
      <c r="AT121" s="989"/>
      <c r="AU121" s="989"/>
      <c r="AV121" s="989"/>
      <c r="AW121" s="989"/>
      <c r="AX121" s="989"/>
      <c r="AY121" s="989"/>
      <c r="AZ121" s="989"/>
      <c r="BA121" s="981"/>
      <c r="BB121" s="981"/>
      <c r="BC121" s="981"/>
      <c r="BD121" s="982"/>
      <c r="BE121" s="1017"/>
    </row>
    <row r="122" spans="1:57" ht="31.5" x14ac:dyDescent="0.25">
      <c r="A122" s="994" t="s">
        <v>96</v>
      </c>
      <c r="B122" s="1046">
        <v>0</v>
      </c>
      <c r="C122" s="1032"/>
      <c r="D122" s="1082"/>
      <c r="E122" s="1082"/>
      <c r="F122" s="1082"/>
      <c r="G122" s="1082"/>
      <c r="H122" s="1082"/>
      <c r="I122" s="1105" t="s">
        <v>113</v>
      </c>
      <c r="J122" s="982"/>
      <c r="K122" s="978"/>
      <c r="L122" s="978"/>
      <c r="M122" s="979"/>
      <c r="N122" s="979"/>
      <c r="O122" s="989"/>
      <c r="P122" s="989"/>
      <c r="Q122" s="989"/>
      <c r="R122" s="989"/>
      <c r="S122" s="989"/>
      <c r="T122" s="989"/>
      <c r="U122" s="1093"/>
      <c r="V122" s="1093"/>
      <c r="W122" s="1093"/>
      <c r="X122" s="989"/>
      <c r="Y122" s="989"/>
      <c r="Z122" s="989"/>
      <c r="AA122" s="989"/>
      <c r="AB122" s="989"/>
      <c r="AC122" s="989"/>
      <c r="AD122" s="989"/>
      <c r="AE122" s="989"/>
      <c r="AF122" s="989"/>
      <c r="AG122" s="989"/>
      <c r="AH122" s="989"/>
      <c r="AI122" s="989"/>
      <c r="AJ122" s="989"/>
      <c r="AK122" s="989"/>
      <c r="AL122" s="989"/>
      <c r="AM122" s="989"/>
      <c r="AN122" s="989"/>
      <c r="AO122" s="989"/>
      <c r="AP122" s="989"/>
      <c r="AQ122" s="989"/>
      <c r="AR122" s="989"/>
      <c r="AS122" s="989"/>
      <c r="AT122" s="989"/>
      <c r="AU122" s="989"/>
      <c r="AV122" s="989"/>
      <c r="AW122" s="989"/>
      <c r="AX122" s="989"/>
      <c r="AY122" s="989"/>
      <c r="AZ122" s="989"/>
      <c r="BA122" s="999" t="s">
        <v>113</v>
      </c>
      <c r="BB122" s="981"/>
      <c r="BC122" s="981"/>
      <c r="BD122" s="1091">
        <v>0</v>
      </c>
      <c r="BE122" s="1017"/>
    </row>
    <row r="123" spans="1:57" ht="31.5" x14ac:dyDescent="0.25">
      <c r="A123" s="995" t="s">
        <v>81</v>
      </c>
      <c r="B123" s="1047">
        <v>0</v>
      </c>
      <c r="C123" s="1033"/>
      <c r="D123" s="1033"/>
      <c r="E123" s="1033"/>
      <c r="F123" s="1033"/>
      <c r="G123" s="1033"/>
      <c r="H123" s="1033"/>
      <c r="I123" s="1105" t="s">
        <v>113</v>
      </c>
      <c r="J123" s="982"/>
      <c r="K123" s="978"/>
      <c r="L123" s="978"/>
      <c r="M123" s="979"/>
      <c r="N123" s="979"/>
      <c r="O123" s="989"/>
      <c r="P123" s="989"/>
      <c r="Q123" s="989"/>
      <c r="R123" s="989"/>
      <c r="S123" s="989"/>
      <c r="T123" s="989"/>
      <c r="U123" s="1093"/>
      <c r="V123" s="1093"/>
      <c r="W123" s="1093"/>
      <c r="X123" s="989"/>
      <c r="Y123" s="989"/>
      <c r="Z123" s="989"/>
      <c r="AA123" s="989"/>
      <c r="AB123" s="989"/>
      <c r="AC123" s="989"/>
      <c r="AD123" s="989"/>
      <c r="AE123" s="989"/>
      <c r="AF123" s="989"/>
      <c r="AG123" s="989"/>
      <c r="AH123" s="989"/>
      <c r="AI123" s="989"/>
      <c r="AJ123" s="989"/>
      <c r="AK123" s="989"/>
      <c r="AL123" s="989"/>
      <c r="AM123" s="989"/>
      <c r="AN123" s="989"/>
      <c r="AO123" s="989"/>
      <c r="AP123" s="989"/>
      <c r="AQ123" s="989"/>
      <c r="AR123" s="989"/>
      <c r="AS123" s="989"/>
      <c r="AT123" s="989"/>
      <c r="AU123" s="989"/>
      <c r="AV123" s="989"/>
      <c r="AW123" s="989"/>
      <c r="AX123" s="989"/>
      <c r="AY123" s="989"/>
      <c r="AZ123" s="989"/>
      <c r="BA123" s="999" t="s">
        <v>113</v>
      </c>
      <c r="BB123" s="981"/>
      <c r="BC123" s="981"/>
      <c r="BD123" s="1091">
        <v>0</v>
      </c>
      <c r="BE123" s="1017"/>
    </row>
    <row r="124" spans="1:57" ht="21" x14ac:dyDescent="0.25">
      <c r="A124" s="995" t="s">
        <v>82</v>
      </c>
      <c r="B124" s="1047">
        <v>0</v>
      </c>
      <c r="C124" s="1033"/>
      <c r="D124" s="1033"/>
      <c r="E124" s="1033"/>
      <c r="F124" s="1033"/>
      <c r="G124" s="1033"/>
      <c r="H124" s="1033"/>
      <c r="I124" s="1105" t="s">
        <v>113</v>
      </c>
      <c r="J124" s="982"/>
      <c r="K124" s="978"/>
      <c r="L124" s="978"/>
      <c r="M124" s="979"/>
      <c r="N124" s="979"/>
      <c r="O124" s="989"/>
      <c r="P124" s="989"/>
      <c r="Q124" s="989"/>
      <c r="R124" s="989"/>
      <c r="S124" s="989"/>
      <c r="T124" s="989"/>
      <c r="U124" s="1093"/>
      <c r="V124" s="1093"/>
      <c r="W124" s="1093"/>
      <c r="X124" s="989"/>
      <c r="Y124" s="989"/>
      <c r="Z124" s="989"/>
      <c r="AA124" s="989"/>
      <c r="AB124" s="989"/>
      <c r="AC124" s="989"/>
      <c r="AD124" s="989"/>
      <c r="AE124" s="989"/>
      <c r="AF124" s="989"/>
      <c r="AG124" s="989"/>
      <c r="AH124" s="989"/>
      <c r="AI124" s="989"/>
      <c r="AJ124" s="989"/>
      <c r="AK124" s="989"/>
      <c r="AL124" s="989"/>
      <c r="AM124" s="989"/>
      <c r="AN124" s="989"/>
      <c r="AO124" s="989"/>
      <c r="AP124" s="989"/>
      <c r="AQ124" s="989"/>
      <c r="AR124" s="989"/>
      <c r="AS124" s="989"/>
      <c r="AT124" s="989"/>
      <c r="AU124" s="989"/>
      <c r="AV124" s="989"/>
      <c r="AW124" s="989"/>
      <c r="AX124" s="989"/>
      <c r="AY124" s="989"/>
      <c r="AZ124" s="989"/>
      <c r="BA124" s="999" t="s">
        <v>113</v>
      </c>
      <c r="BB124" s="981"/>
      <c r="BC124" s="981"/>
      <c r="BD124" s="1091">
        <v>0</v>
      </c>
      <c r="BE124" s="1017"/>
    </row>
    <row r="125" spans="1:57" ht="42" x14ac:dyDescent="0.25">
      <c r="A125" s="995" t="s">
        <v>105</v>
      </c>
      <c r="B125" s="1047">
        <v>0</v>
      </c>
      <c r="C125" s="1033"/>
      <c r="D125" s="1033"/>
      <c r="E125" s="1033"/>
      <c r="F125" s="1033"/>
      <c r="G125" s="1033"/>
      <c r="H125" s="1033"/>
      <c r="I125" s="1105" t="s">
        <v>113</v>
      </c>
      <c r="J125" s="982"/>
      <c r="K125" s="978"/>
      <c r="L125" s="978"/>
      <c r="M125" s="979"/>
      <c r="N125" s="979"/>
      <c r="O125" s="989"/>
      <c r="P125" s="989"/>
      <c r="Q125" s="989"/>
      <c r="R125" s="989"/>
      <c r="S125" s="989"/>
      <c r="T125" s="989"/>
      <c r="U125" s="1093"/>
      <c r="V125" s="1093"/>
      <c r="W125" s="1093"/>
      <c r="X125" s="989"/>
      <c r="Y125" s="989"/>
      <c r="Z125" s="989"/>
      <c r="AA125" s="989"/>
      <c r="AB125" s="989"/>
      <c r="AC125" s="989"/>
      <c r="AD125" s="989"/>
      <c r="AE125" s="989"/>
      <c r="AF125" s="989"/>
      <c r="AG125" s="989"/>
      <c r="AH125" s="989"/>
      <c r="AI125" s="989"/>
      <c r="AJ125" s="989"/>
      <c r="AK125" s="989"/>
      <c r="AL125" s="989"/>
      <c r="AM125" s="989"/>
      <c r="AN125" s="989"/>
      <c r="AO125" s="989"/>
      <c r="AP125" s="989"/>
      <c r="AQ125" s="989"/>
      <c r="AR125" s="989"/>
      <c r="AS125" s="989"/>
      <c r="AT125" s="989"/>
      <c r="AU125" s="989"/>
      <c r="AV125" s="989"/>
      <c r="AW125" s="989"/>
      <c r="AX125" s="989"/>
      <c r="AY125" s="989"/>
      <c r="AZ125" s="989"/>
      <c r="BA125" s="999" t="s">
        <v>113</v>
      </c>
      <c r="BB125" s="981"/>
      <c r="BC125" s="981"/>
      <c r="BD125" s="1091">
        <v>0</v>
      </c>
      <c r="BE125" s="1017"/>
    </row>
    <row r="126" spans="1:57" ht="31.5" x14ac:dyDescent="0.25">
      <c r="A126" s="997" t="s">
        <v>106</v>
      </c>
      <c r="B126" s="1055">
        <v>0</v>
      </c>
      <c r="C126" s="1034"/>
      <c r="D126" s="1034"/>
      <c r="E126" s="1034"/>
      <c r="F126" s="1034"/>
      <c r="G126" s="1034"/>
      <c r="H126" s="1034"/>
      <c r="I126" s="1105" t="s">
        <v>113</v>
      </c>
      <c r="J126" s="982"/>
      <c r="K126" s="978"/>
      <c r="L126" s="978"/>
      <c r="M126" s="979"/>
      <c r="N126" s="979"/>
      <c r="O126" s="989"/>
      <c r="P126" s="989"/>
      <c r="Q126" s="989"/>
      <c r="R126" s="989"/>
      <c r="S126" s="989"/>
      <c r="T126" s="989"/>
      <c r="U126" s="1093"/>
      <c r="V126" s="1093"/>
      <c r="W126" s="1093"/>
      <c r="X126" s="989"/>
      <c r="Y126" s="989"/>
      <c r="Z126" s="989"/>
      <c r="AA126" s="989"/>
      <c r="AB126" s="989"/>
      <c r="AC126" s="989"/>
      <c r="AD126" s="989"/>
      <c r="AE126" s="989"/>
      <c r="AF126" s="989"/>
      <c r="AG126" s="989"/>
      <c r="AH126" s="989"/>
      <c r="AI126" s="989"/>
      <c r="AJ126" s="989"/>
      <c r="AK126" s="989"/>
      <c r="AL126" s="989"/>
      <c r="AM126" s="989"/>
      <c r="AN126" s="989"/>
      <c r="AO126" s="989"/>
      <c r="AP126" s="989"/>
      <c r="AQ126" s="989"/>
      <c r="AR126" s="989"/>
      <c r="AS126" s="989"/>
      <c r="AT126" s="989"/>
      <c r="AU126" s="989"/>
      <c r="AV126" s="989"/>
      <c r="AW126" s="989"/>
      <c r="AX126" s="989"/>
      <c r="AY126" s="989"/>
      <c r="AZ126" s="989"/>
      <c r="BA126" s="999" t="s">
        <v>113</v>
      </c>
      <c r="BB126" s="981"/>
      <c r="BC126" s="981"/>
      <c r="BD126" s="1091">
        <v>0</v>
      </c>
      <c r="BE126" s="1017"/>
    </row>
    <row r="127" spans="1:57" x14ac:dyDescent="0.25">
      <c r="A127" s="1030" t="s">
        <v>107</v>
      </c>
      <c r="B127" s="1048">
        <v>0</v>
      </c>
      <c r="C127" s="1035"/>
      <c r="D127" s="1035"/>
      <c r="E127" s="1035"/>
      <c r="F127" s="1035"/>
      <c r="G127" s="1035"/>
      <c r="H127" s="1035"/>
      <c r="I127" s="1105" t="s">
        <v>113</v>
      </c>
      <c r="J127" s="982"/>
      <c r="K127" s="978"/>
      <c r="L127" s="978"/>
      <c r="M127" s="979"/>
      <c r="N127" s="979"/>
      <c r="O127" s="989"/>
      <c r="P127" s="989"/>
      <c r="Q127" s="989"/>
      <c r="R127" s="989"/>
      <c r="S127" s="989"/>
      <c r="T127" s="989"/>
      <c r="U127" s="1093"/>
      <c r="V127" s="1093"/>
      <c r="W127" s="1093"/>
      <c r="X127" s="989"/>
      <c r="Y127" s="989"/>
      <c r="Z127" s="989"/>
      <c r="AA127" s="989"/>
      <c r="AB127" s="989"/>
      <c r="AC127" s="989"/>
      <c r="AD127" s="989"/>
      <c r="AE127" s="989"/>
      <c r="AF127" s="989"/>
      <c r="AG127" s="989"/>
      <c r="AH127" s="989"/>
      <c r="AI127" s="989"/>
      <c r="AJ127" s="989"/>
      <c r="AK127" s="989"/>
      <c r="AL127" s="989"/>
      <c r="AM127" s="989"/>
      <c r="AN127" s="989"/>
      <c r="AO127" s="989"/>
      <c r="AP127" s="989"/>
      <c r="AQ127" s="989"/>
      <c r="AR127" s="989"/>
      <c r="AS127" s="989"/>
      <c r="AT127" s="989"/>
      <c r="AU127" s="989"/>
      <c r="AV127" s="989"/>
      <c r="AW127" s="989"/>
      <c r="AX127" s="989"/>
      <c r="AY127" s="989"/>
      <c r="AZ127" s="989"/>
      <c r="BA127" s="999" t="s">
        <v>113</v>
      </c>
      <c r="BB127" s="981"/>
      <c r="BC127" s="981"/>
      <c r="BD127" s="1091">
        <v>0</v>
      </c>
      <c r="BE127" s="1017"/>
    </row>
    <row r="128" spans="1:57" ht="15.75" x14ac:dyDescent="0.25">
      <c r="A128" s="1093"/>
      <c r="B128" s="1093"/>
      <c r="C128" s="1093"/>
      <c r="D128" s="1093"/>
      <c r="E128" s="1093"/>
      <c r="F128" s="1093"/>
      <c r="G128" s="1093"/>
      <c r="H128" s="1093"/>
      <c r="I128" s="1093"/>
      <c r="J128" s="1093"/>
      <c r="K128" s="1093"/>
      <c r="L128" s="1094"/>
      <c r="M128" s="1093"/>
      <c r="N128" s="1093"/>
      <c r="O128" s="1093"/>
      <c r="P128" s="1093"/>
      <c r="Q128" s="1093"/>
      <c r="R128" s="1093"/>
      <c r="S128" s="1093"/>
      <c r="T128" s="1093"/>
      <c r="U128" s="1093"/>
      <c r="V128" s="1093"/>
      <c r="W128" s="1093"/>
      <c r="X128" s="1093"/>
      <c r="Y128" s="1093"/>
      <c r="Z128" s="1093"/>
      <c r="AA128" s="1093"/>
      <c r="AB128" s="1093"/>
      <c r="AC128" s="1093"/>
      <c r="AD128" s="1093"/>
      <c r="AE128" s="1093"/>
      <c r="AF128" s="1093"/>
      <c r="AG128" s="1093"/>
      <c r="AH128" s="1093"/>
      <c r="AI128" s="1093"/>
      <c r="AJ128" s="1093"/>
      <c r="AK128" s="1093"/>
      <c r="AL128" s="1093"/>
      <c r="AM128" s="1093"/>
      <c r="AN128" s="1093"/>
      <c r="AO128" s="1093"/>
      <c r="AP128" s="1093"/>
      <c r="AQ128" s="1093"/>
      <c r="AR128" s="1093"/>
      <c r="AS128" s="1093"/>
      <c r="AT128" s="1093"/>
      <c r="AU128" s="1093"/>
      <c r="AV128" s="1093"/>
      <c r="AW128" s="1093"/>
      <c r="AX128" s="1093"/>
      <c r="AY128" s="1093"/>
      <c r="AZ128" s="1093"/>
      <c r="BA128" s="1093"/>
      <c r="BB128" s="1093"/>
      <c r="BC128" s="1093"/>
      <c r="BD128" s="1093"/>
      <c r="BE128" s="1093"/>
    </row>
    <row r="129" spans="12:12" ht="15.75" x14ac:dyDescent="0.25">
      <c r="L129" s="1094"/>
    </row>
    <row r="130" spans="12:12" ht="15.75" x14ac:dyDescent="0.25">
      <c r="L130" s="1094"/>
    </row>
    <row r="131" spans="12:12" ht="15.75" x14ac:dyDescent="0.25">
      <c r="L131" s="1094"/>
    </row>
    <row r="132" spans="12:12" ht="15.75" x14ac:dyDescent="0.25">
      <c r="L132" s="1094"/>
    </row>
    <row r="133" spans="12:12" ht="15.75" x14ac:dyDescent="0.25">
      <c r="L133" s="1094"/>
    </row>
    <row r="134" spans="12:12" ht="15.75" x14ac:dyDescent="0.25">
      <c r="L134" s="1094"/>
    </row>
    <row r="135" spans="12:12" ht="15.75" x14ac:dyDescent="0.25">
      <c r="L135" s="1094"/>
    </row>
    <row r="136" spans="12:12" ht="15.75" x14ac:dyDescent="0.25">
      <c r="L136" s="1094"/>
    </row>
    <row r="137" spans="12:12" ht="15.75" x14ac:dyDescent="0.25">
      <c r="L137" s="1094"/>
    </row>
    <row r="138" spans="12:12" ht="15.75" x14ac:dyDescent="0.25">
      <c r="L138" s="1094"/>
    </row>
    <row r="139" spans="12:12" ht="15.75" x14ac:dyDescent="0.25">
      <c r="L139" s="1094"/>
    </row>
    <row r="140" spans="12:12" ht="15.75" x14ac:dyDescent="0.25">
      <c r="L140" s="1094"/>
    </row>
    <row r="141" spans="12:12" ht="15.75" x14ac:dyDescent="0.25">
      <c r="L141" s="1094"/>
    </row>
    <row r="142" spans="12:12" ht="15.75" x14ac:dyDescent="0.25">
      <c r="L142" s="1094"/>
    </row>
    <row r="143" spans="12:12" ht="15.75" x14ac:dyDescent="0.25">
      <c r="L143" s="1094"/>
    </row>
    <row r="144" spans="12:12" ht="15.75" x14ac:dyDescent="0.25">
      <c r="L144" s="1094"/>
    </row>
    <row r="145" spans="12:12" ht="15.75" x14ac:dyDescent="0.25">
      <c r="L145" s="1094"/>
    </row>
    <row r="146" spans="12:12" ht="15.75" x14ac:dyDescent="0.25">
      <c r="L146" s="1094"/>
    </row>
    <row r="147" spans="12:12" ht="15.75" x14ac:dyDescent="0.25">
      <c r="L147" s="1094"/>
    </row>
    <row r="148" spans="12:12" ht="15.75" x14ac:dyDescent="0.25">
      <c r="L148" s="1094"/>
    </row>
    <row r="149" spans="12:12" ht="15.75" x14ac:dyDescent="0.25">
      <c r="L149" s="1094"/>
    </row>
    <row r="150" spans="12:12" ht="15.75" x14ac:dyDescent="0.25">
      <c r="L150" s="1094"/>
    </row>
    <row r="151" spans="12:12" ht="15.75" x14ac:dyDescent="0.25">
      <c r="L151" s="1094"/>
    </row>
    <row r="152" spans="12:12" ht="15.75" x14ac:dyDescent="0.25">
      <c r="L152" s="1094"/>
    </row>
    <row r="153" spans="12:12" ht="15.75" x14ac:dyDescent="0.25">
      <c r="L153" s="1094"/>
    </row>
    <row r="154" spans="12:12" ht="15.75" x14ac:dyDescent="0.25">
      <c r="L154" s="1094"/>
    </row>
    <row r="155" spans="12:12" ht="15.75" x14ac:dyDescent="0.25">
      <c r="L155" s="1094"/>
    </row>
    <row r="156" spans="12:12" ht="15.75" x14ac:dyDescent="0.25">
      <c r="L156" s="1094"/>
    </row>
    <row r="157" spans="12:12" ht="15.75" x14ac:dyDescent="0.25">
      <c r="L157" s="1094"/>
    </row>
    <row r="158" spans="12:12" ht="15.75" x14ac:dyDescent="0.25">
      <c r="L158" s="1094"/>
    </row>
    <row r="159" spans="12:12" ht="15.75" x14ac:dyDescent="0.25">
      <c r="L159" s="1094"/>
    </row>
    <row r="160" spans="12:12" ht="15.75" x14ac:dyDescent="0.25">
      <c r="L160" s="1094"/>
    </row>
    <row r="161" spans="12:12" ht="15.75" x14ac:dyDescent="0.25">
      <c r="L161" s="1094"/>
    </row>
    <row r="162" spans="12:12" ht="15.75" x14ac:dyDescent="0.25">
      <c r="L162" s="1094"/>
    </row>
    <row r="163" spans="12:12" ht="15.75" x14ac:dyDescent="0.25">
      <c r="L163" s="1094"/>
    </row>
    <row r="164" spans="12:12" ht="15.75" x14ac:dyDescent="0.25">
      <c r="L164" s="1094"/>
    </row>
    <row r="165" spans="12:12" ht="15.75" x14ac:dyDescent="0.25">
      <c r="L165" s="1094"/>
    </row>
    <row r="166" spans="12:12" ht="15.75" x14ac:dyDescent="0.25">
      <c r="L166" s="1094"/>
    </row>
    <row r="167" spans="12:12" ht="15.75" x14ac:dyDescent="0.25">
      <c r="L167" s="1094"/>
    </row>
    <row r="168" spans="12:12" ht="15.75" x14ac:dyDescent="0.25">
      <c r="L168" s="1094"/>
    </row>
    <row r="169" spans="12:12" ht="15.75" x14ac:dyDescent="0.25">
      <c r="L169" s="1094"/>
    </row>
    <row r="170" spans="12:12" ht="15.75" x14ac:dyDescent="0.25">
      <c r="L170" s="1094"/>
    </row>
    <row r="171" spans="12:12" ht="15.75" x14ac:dyDescent="0.25">
      <c r="L171" s="1094"/>
    </row>
    <row r="172" spans="12:12" ht="15.75" x14ac:dyDescent="0.25">
      <c r="L172" s="1094"/>
    </row>
    <row r="173" spans="12:12" ht="15.75" x14ac:dyDescent="0.25">
      <c r="L173" s="1094"/>
    </row>
    <row r="174" spans="12:12" ht="15.75" x14ac:dyDescent="0.25">
      <c r="L174" s="1094"/>
    </row>
    <row r="175" spans="12:12" ht="15.75" x14ac:dyDescent="0.25">
      <c r="L175" s="1094"/>
    </row>
    <row r="176" spans="12:12" ht="15.75" x14ac:dyDescent="0.25">
      <c r="L176" s="1094"/>
    </row>
    <row r="177" spans="12:12" ht="15.75" x14ac:dyDescent="0.25">
      <c r="L177" s="1094"/>
    </row>
    <row r="178" spans="12:12" ht="15.75" x14ac:dyDescent="0.25">
      <c r="L178" s="1094"/>
    </row>
    <row r="250" spans="1:56" x14ac:dyDescent="0.25">
      <c r="A250" s="1095">
        <v>0</v>
      </c>
      <c r="B250" s="977"/>
      <c r="C250" s="977"/>
      <c r="D250" s="977"/>
      <c r="E250" s="977"/>
      <c r="F250" s="977"/>
      <c r="G250" s="977"/>
      <c r="H250" s="977"/>
      <c r="I250" s="977"/>
      <c r="J250" s="977"/>
      <c r="K250" s="977"/>
      <c r="L250" s="977"/>
      <c r="M250" s="977"/>
      <c r="N250" s="977"/>
      <c r="O250" s="977"/>
      <c r="P250" s="977"/>
      <c r="Q250" s="977"/>
      <c r="R250" s="977"/>
      <c r="S250" s="977"/>
      <c r="T250" s="977"/>
      <c r="U250" s="977"/>
      <c r="V250" s="977"/>
      <c r="W250" s="977"/>
      <c r="X250" s="977"/>
      <c r="Y250" s="977"/>
      <c r="Z250" s="977"/>
      <c r="AA250" s="977"/>
      <c r="AB250" s="977"/>
      <c r="AC250" s="977"/>
      <c r="AD250" s="977"/>
      <c r="AE250" s="977"/>
      <c r="AF250" s="977"/>
      <c r="AG250" s="977"/>
      <c r="AH250" s="977"/>
      <c r="AI250" s="977"/>
      <c r="AJ250" s="977"/>
      <c r="AK250" s="977"/>
      <c r="AL250" s="977"/>
      <c r="AM250" s="977"/>
      <c r="AN250" s="977"/>
      <c r="AO250" s="977"/>
      <c r="AP250" s="977"/>
      <c r="AQ250" s="977"/>
      <c r="AR250" s="977"/>
      <c r="AS250" s="977"/>
      <c r="AT250" s="977"/>
      <c r="AU250" s="977"/>
      <c r="AV250" s="977"/>
      <c r="AW250" s="977"/>
      <c r="AX250" s="977"/>
      <c r="AY250" s="977"/>
      <c r="AZ250" s="977"/>
      <c r="BA250" s="977"/>
      <c r="BB250" s="977"/>
      <c r="BC250" s="977"/>
      <c r="BD250" s="1096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D12" sqref="D12"/>
    </sheetView>
  </sheetViews>
  <sheetFormatPr baseColWidth="10" defaultRowHeight="15" x14ac:dyDescent="0.2"/>
  <cols>
    <col min="1" max="1" width="19.5703125" style="10" customWidth="1"/>
    <col min="2" max="2" width="32.85546875" style="10" customWidth="1"/>
    <col min="3" max="6" width="13.28515625" style="10" customWidth="1"/>
    <col min="7" max="7" width="15.85546875" style="10" customWidth="1"/>
    <col min="8" max="8" width="13.7109375" style="10" customWidth="1"/>
    <col min="9" max="11" width="13.28515625" style="10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16384" width="11.42578125" style="133"/>
  </cols>
  <sheetData>
    <row r="1" spans="1:58" s="5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8" s="5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8" s="5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6"/>
      <c r="E3" s="2"/>
      <c r="F3" s="2"/>
      <c r="G3" s="2"/>
      <c r="H3" s="2"/>
      <c r="I3" s="2"/>
      <c r="J3" s="2"/>
      <c r="K3" s="2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8" s="5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8" s="5" customFormat="1" x14ac:dyDescent="0.2">
      <c r="A5" s="7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8" s="5" customFormat="1" x14ac:dyDescent="0.1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8"/>
      <c r="N6" s="8"/>
      <c r="O6" s="8"/>
      <c r="P6" s="9"/>
      <c r="Q6" s="4"/>
      <c r="R6" s="4"/>
      <c r="S6" s="4"/>
      <c r="T6" s="4"/>
      <c r="U6" s="10"/>
      <c r="V6" s="10"/>
      <c r="W6" s="10"/>
      <c r="X6" s="10"/>
      <c r="Y6" s="10"/>
      <c r="Z6" s="10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8" s="5" customFormat="1" x14ac:dyDescent="0.2">
      <c r="A7" s="1179" t="s">
        <v>2</v>
      </c>
      <c r="B7" s="1179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3"/>
      <c r="O7" s="13"/>
      <c r="P7" s="9"/>
      <c r="Q7" s="4"/>
      <c r="R7" s="4"/>
      <c r="S7" s="4"/>
      <c r="T7" s="4"/>
      <c r="U7" s="10"/>
      <c r="V7" s="10"/>
      <c r="W7" s="10"/>
      <c r="X7" s="10"/>
      <c r="Y7" s="10"/>
      <c r="Z7" s="10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8" s="5" customFormat="1" ht="14.25" x14ac:dyDescent="0.2">
      <c r="A8" s="14" t="s">
        <v>3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4"/>
      <c r="N8" s="4"/>
      <c r="O8" s="9"/>
      <c r="P8" s="9"/>
      <c r="Q8" s="4"/>
      <c r="R8" s="4"/>
      <c r="S8" s="4"/>
      <c r="T8" s="4"/>
      <c r="U8" s="10"/>
      <c r="V8" s="10"/>
      <c r="W8" s="10"/>
      <c r="X8" s="10"/>
      <c r="Y8" s="10"/>
      <c r="Z8" s="10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8" s="17" customFormat="1" ht="10.5" x14ac:dyDescent="0.1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4"/>
      <c r="N9" s="9"/>
      <c r="O9" s="9"/>
      <c r="P9" s="9"/>
      <c r="Q9" s="4"/>
      <c r="R9" s="4"/>
      <c r="S9" s="4"/>
      <c r="T9" s="4"/>
      <c r="U9" s="10"/>
      <c r="V9" s="10"/>
      <c r="W9" s="10"/>
      <c r="X9" s="10"/>
      <c r="Y9" s="10"/>
      <c r="Z9" s="1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8" s="17" customFormat="1" ht="10.5" x14ac:dyDescent="0.1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4"/>
      <c r="N10" s="9"/>
      <c r="O10" s="9"/>
      <c r="P10" s="9"/>
      <c r="Q10" s="4"/>
      <c r="R10" s="4"/>
      <c r="S10" s="4"/>
      <c r="T10" s="4"/>
      <c r="U10" s="10"/>
      <c r="V10" s="10"/>
      <c r="W10" s="10"/>
      <c r="X10" s="10"/>
      <c r="Y10" s="10"/>
      <c r="Z10" s="1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8" s="17" customFormat="1" ht="21" x14ac:dyDescent="0.15">
      <c r="A11" s="1171"/>
      <c r="B11" s="1171"/>
      <c r="C11" s="1183"/>
      <c r="D11" s="18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20" t="s">
        <v>16</v>
      </c>
      <c r="J11" s="18" t="s">
        <v>17</v>
      </c>
      <c r="K11" s="21" t="s">
        <v>18</v>
      </c>
      <c r="L11" s="1182"/>
      <c r="M11" s="22"/>
      <c r="N11" s="4"/>
      <c r="O11" s="9"/>
      <c r="P11" s="9"/>
      <c r="Q11" s="4"/>
      <c r="R11" s="4"/>
      <c r="S11" s="4"/>
      <c r="T11" s="4"/>
      <c r="U11" s="10"/>
      <c r="V11" s="10"/>
      <c r="W11" s="10"/>
      <c r="X11" s="10"/>
      <c r="Y11" s="10"/>
      <c r="Z11" s="10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8" s="17" customFormat="1" ht="10.5" x14ac:dyDescent="0.15">
      <c r="A12" s="1161" t="s">
        <v>19</v>
      </c>
      <c r="B12" s="23" t="s">
        <v>20</v>
      </c>
      <c r="C12" s="24">
        <f>SUM(D12:I12)</f>
        <v>0</v>
      </c>
      <c r="D12" s="25"/>
      <c r="E12" s="26"/>
      <c r="F12" s="26"/>
      <c r="G12" s="26"/>
      <c r="H12" s="26"/>
      <c r="I12" s="27"/>
      <c r="J12" s="25"/>
      <c r="K12" s="28"/>
      <c r="L12" s="29"/>
      <c r="M12" s="30" t="str">
        <f>$BA12&amp;" "&amp;$BB12&amp;""&amp;$BC12&amp;""</f>
        <v xml:space="preserve"> </v>
      </c>
      <c r="N12" s="31"/>
      <c r="O12" s="31"/>
      <c r="P12" s="4"/>
      <c r="Q12" s="4"/>
      <c r="R12" s="4"/>
      <c r="S12" s="4"/>
      <c r="T12" s="4"/>
      <c r="U12" s="4"/>
      <c r="V12" s="10"/>
      <c r="W12" s="10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2" t="str">
        <f>IF($C12&lt;&gt;($J12+$K12)," El número consejerías según sexo NO puede ser diferente al Total.","")</f>
        <v/>
      </c>
      <c r="BB12" s="32" t="str">
        <f>IF(L12&lt;=C12,""," Las consejerías realizadas en espacios amigables NO pueden ser mayor que el Total de Consejerías. ")</f>
        <v/>
      </c>
      <c r="BC12" s="32" t="str">
        <f>IF(C12&lt;&gt;SUM(D12:I12)," NO ALTERE LAS FÓRMULAS, la suma de las edades NO está calculando el Total de la sección. ","")</f>
        <v/>
      </c>
      <c r="BD12" s="33">
        <f t="shared" ref="BD12:BD56" si="0">IF($C12&lt;&gt;($J12+$K12),1,0)</f>
        <v>0</v>
      </c>
      <c r="BE12" s="33">
        <f>IF(L12&lt;=C12,0,1)</f>
        <v>0</v>
      </c>
      <c r="BF12" s="33">
        <f>IF(C12&lt;&gt;SUM(D12:I12),1,0)</f>
        <v>0</v>
      </c>
    </row>
    <row r="13" spans="1:58" s="17" customFormat="1" ht="10.5" x14ac:dyDescent="0.15">
      <c r="A13" s="1168"/>
      <c r="B13" s="34" t="s">
        <v>21</v>
      </c>
      <c r="C13" s="35">
        <f t="shared" ref="C13:C67" si="1">SUM(D13:I13)</f>
        <v>0</v>
      </c>
      <c r="D13" s="36"/>
      <c r="E13" s="37"/>
      <c r="F13" s="37"/>
      <c r="G13" s="37"/>
      <c r="H13" s="37"/>
      <c r="I13" s="38"/>
      <c r="J13" s="36"/>
      <c r="K13" s="39"/>
      <c r="L13" s="29"/>
      <c r="M13" s="30" t="str">
        <f t="shared" ref="M13:M67" si="2">$BA13&amp;" "&amp;$BB13&amp;""&amp;$BC13&amp;""</f>
        <v xml:space="preserve"> </v>
      </c>
      <c r="N13" s="31"/>
      <c r="O13" s="31"/>
      <c r="P13" s="4"/>
      <c r="Q13" s="4"/>
      <c r="R13" s="4"/>
      <c r="S13" s="4"/>
      <c r="T13" s="4"/>
      <c r="U13" s="4"/>
      <c r="V13" s="10"/>
      <c r="W13" s="1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32" t="str">
        <f t="shared" ref="BA13:BA56" si="3">IF($C13&lt;&gt;($J13+$K13)," El número consejerías según sexo NO puede ser diferente al Total.","")</f>
        <v/>
      </c>
      <c r="BB13" s="32" t="str">
        <f t="shared" ref="BB13:BB67" si="4">IF(L13&lt;=C13,""," Las consejerías realizadas en espacios amigables NO pueden ser mayor que el Total de Consejerías. ")</f>
        <v/>
      </c>
      <c r="BC13" s="32" t="str">
        <f t="shared" ref="BC13:BC67" si="5">IF(C13&lt;&gt;SUM(D13:I13)," NO ALTERE LAS FÓRMULAS, la suma de las edades NO está calculando el Total de la sección. ","")</f>
        <v/>
      </c>
      <c r="BD13" s="33">
        <f t="shared" si="0"/>
        <v>0</v>
      </c>
      <c r="BE13" s="33">
        <f t="shared" ref="BE13:BE67" si="6">IF(L13&lt;=C13,0,1)</f>
        <v>0</v>
      </c>
      <c r="BF13" s="33">
        <f t="shared" ref="BF13:BF67" si="7">IF(C13&lt;&gt;SUM(D13:I13),1,0)</f>
        <v>0</v>
      </c>
    </row>
    <row r="14" spans="1:58" s="17" customFormat="1" ht="10.5" x14ac:dyDescent="0.15">
      <c r="A14" s="1168"/>
      <c r="B14" s="34" t="s">
        <v>22</v>
      </c>
      <c r="C14" s="35">
        <f t="shared" si="1"/>
        <v>0</v>
      </c>
      <c r="D14" s="36"/>
      <c r="E14" s="37"/>
      <c r="F14" s="37"/>
      <c r="G14" s="37"/>
      <c r="H14" s="37"/>
      <c r="I14" s="38"/>
      <c r="J14" s="36"/>
      <c r="K14" s="39"/>
      <c r="L14" s="29"/>
      <c r="M14" s="30" t="str">
        <f t="shared" si="2"/>
        <v xml:space="preserve"> </v>
      </c>
      <c r="N14" s="31"/>
      <c r="O14" s="31"/>
      <c r="P14" s="4"/>
      <c r="Q14" s="4"/>
      <c r="R14" s="4"/>
      <c r="S14" s="4"/>
      <c r="T14" s="4"/>
      <c r="U14" s="4"/>
      <c r="V14" s="10"/>
      <c r="W14" s="10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32" t="str">
        <f t="shared" si="3"/>
        <v/>
      </c>
      <c r="BB14" s="32" t="str">
        <f t="shared" si="4"/>
        <v/>
      </c>
      <c r="BC14" s="32" t="str">
        <f t="shared" si="5"/>
        <v/>
      </c>
      <c r="BD14" s="33">
        <f t="shared" si="0"/>
        <v>0</v>
      </c>
      <c r="BE14" s="33">
        <f t="shared" si="6"/>
        <v>0</v>
      </c>
      <c r="BF14" s="33">
        <f t="shared" si="7"/>
        <v>0</v>
      </c>
    </row>
    <row r="15" spans="1:58" s="17" customFormat="1" ht="10.5" x14ac:dyDescent="0.15">
      <c r="A15" s="1168"/>
      <c r="B15" s="34" t="s">
        <v>23</v>
      </c>
      <c r="C15" s="35">
        <f t="shared" si="1"/>
        <v>0</v>
      </c>
      <c r="D15" s="36"/>
      <c r="E15" s="37"/>
      <c r="F15" s="37"/>
      <c r="G15" s="37"/>
      <c r="H15" s="37"/>
      <c r="I15" s="38"/>
      <c r="J15" s="36"/>
      <c r="K15" s="39"/>
      <c r="L15" s="29"/>
      <c r="M15" s="30" t="str">
        <f t="shared" si="2"/>
        <v xml:space="preserve"> </v>
      </c>
      <c r="N15" s="31"/>
      <c r="O15" s="31"/>
      <c r="P15" s="4"/>
      <c r="Q15" s="4"/>
      <c r="R15" s="4"/>
      <c r="S15" s="4"/>
      <c r="T15" s="4"/>
      <c r="U15" s="4"/>
      <c r="V15" s="10"/>
      <c r="W15" s="10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32" t="str">
        <f t="shared" si="3"/>
        <v/>
      </c>
      <c r="BB15" s="32" t="str">
        <f t="shared" si="4"/>
        <v/>
      </c>
      <c r="BC15" s="32" t="str">
        <f t="shared" si="5"/>
        <v/>
      </c>
      <c r="BD15" s="33">
        <f t="shared" si="0"/>
        <v>0</v>
      </c>
      <c r="BE15" s="33">
        <f t="shared" si="6"/>
        <v>0</v>
      </c>
      <c r="BF15" s="33">
        <f t="shared" si="7"/>
        <v>0</v>
      </c>
    </row>
    <row r="16" spans="1:58" s="17" customFormat="1" ht="10.5" x14ac:dyDescent="0.15">
      <c r="A16" s="1168"/>
      <c r="B16" s="34" t="s">
        <v>24</v>
      </c>
      <c r="C16" s="35">
        <f t="shared" si="1"/>
        <v>0</v>
      </c>
      <c r="D16" s="36"/>
      <c r="E16" s="37"/>
      <c r="F16" s="37"/>
      <c r="G16" s="37"/>
      <c r="H16" s="37"/>
      <c r="I16" s="38"/>
      <c r="J16" s="36"/>
      <c r="K16" s="39"/>
      <c r="L16" s="29"/>
      <c r="M16" s="30" t="str">
        <f t="shared" si="2"/>
        <v xml:space="preserve"> </v>
      </c>
      <c r="N16" s="31"/>
      <c r="O16" s="31"/>
      <c r="P16" s="4"/>
      <c r="Q16" s="4"/>
      <c r="R16" s="4"/>
      <c r="S16" s="4"/>
      <c r="T16" s="4"/>
      <c r="U16" s="4"/>
      <c r="V16" s="10"/>
      <c r="W16" s="10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2" t="str">
        <f t="shared" si="3"/>
        <v/>
      </c>
      <c r="BB16" s="32" t="str">
        <f t="shared" si="4"/>
        <v/>
      </c>
      <c r="BC16" s="32" t="str">
        <f t="shared" si="5"/>
        <v/>
      </c>
      <c r="BD16" s="33">
        <f t="shared" si="0"/>
        <v>0</v>
      </c>
      <c r="BE16" s="33">
        <f t="shared" si="6"/>
        <v>0</v>
      </c>
      <c r="BF16" s="33">
        <f t="shared" si="7"/>
        <v>0</v>
      </c>
    </row>
    <row r="17" spans="1:58" s="17" customFormat="1" ht="10.5" x14ac:dyDescent="0.15">
      <c r="A17" s="1168"/>
      <c r="B17" s="34" t="s">
        <v>25</v>
      </c>
      <c r="C17" s="35">
        <f t="shared" si="1"/>
        <v>0</v>
      </c>
      <c r="D17" s="40"/>
      <c r="E17" s="41"/>
      <c r="F17" s="41"/>
      <c r="G17" s="41"/>
      <c r="H17" s="41"/>
      <c r="I17" s="42"/>
      <c r="J17" s="40"/>
      <c r="K17" s="43"/>
      <c r="L17" s="29"/>
      <c r="M17" s="30" t="str">
        <f t="shared" si="2"/>
        <v xml:space="preserve"> </v>
      </c>
      <c r="N17" s="31"/>
      <c r="O17" s="31"/>
      <c r="P17" s="4"/>
      <c r="Q17" s="4"/>
      <c r="R17" s="4"/>
      <c r="S17" s="4"/>
      <c r="T17" s="4"/>
      <c r="U17" s="4"/>
      <c r="V17" s="10"/>
      <c r="W17" s="10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32" t="str">
        <f t="shared" si="3"/>
        <v/>
      </c>
      <c r="BB17" s="32" t="str">
        <f t="shared" si="4"/>
        <v/>
      </c>
      <c r="BC17" s="32" t="str">
        <f t="shared" si="5"/>
        <v/>
      </c>
      <c r="BD17" s="33">
        <f t="shared" si="0"/>
        <v>0</v>
      </c>
      <c r="BE17" s="33">
        <f t="shared" si="6"/>
        <v>0</v>
      </c>
      <c r="BF17" s="33">
        <f t="shared" si="7"/>
        <v>0</v>
      </c>
    </row>
    <row r="18" spans="1:58" s="17" customFormat="1" ht="10.5" x14ac:dyDescent="0.15">
      <c r="A18" s="1168"/>
      <c r="B18" s="34" t="s">
        <v>26</v>
      </c>
      <c r="C18" s="35">
        <f t="shared" si="1"/>
        <v>0</v>
      </c>
      <c r="D18" s="40"/>
      <c r="E18" s="41"/>
      <c r="F18" s="41"/>
      <c r="G18" s="41"/>
      <c r="H18" s="41"/>
      <c r="I18" s="42"/>
      <c r="J18" s="40"/>
      <c r="K18" s="43"/>
      <c r="L18" s="29"/>
      <c r="M18" s="30" t="str">
        <f t="shared" si="2"/>
        <v xml:space="preserve"> </v>
      </c>
      <c r="N18" s="31"/>
      <c r="O18" s="31"/>
      <c r="P18" s="4"/>
      <c r="Q18" s="4"/>
      <c r="R18" s="4"/>
      <c r="S18" s="4"/>
      <c r="T18" s="4"/>
      <c r="U18" s="4"/>
      <c r="V18" s="10"/>
      <c r="W18" s="10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2" t="str">
        <f t="shared" si="3"/>
        <v/>
      </c>
      <c r="BB18" s="32" t="str">
        <f t="shared" si="4"/>
        <v/>
      </c>
      <c r="BC18" s="32" t="str">
        <f t="shared" si="5"/>
        <v/>
      </c>
      <c r="BD18" s="33">
        <f t="shared" si="0"/>
        <v>0</v>
      </c>
      <c r="BE18" s="33">
        <f t="shared" si="6"/>
        <v>0</v>
      </c>
      <c r="BF18" s="33">
        <f t="shared" si="7"/>
        <v>0</v>
      </c>
    </row>
    <row r="19" spans="1:58" s="17" customFormat="1" ht="10.5" x14ac:dyDescent="0.15">
      <c r="A19" s="1168"/>
      <c r="B19" s="44" t="s">
        <v>27</v>
      </c>
      <c r="C19" s="35">
        <f t="shared" si="1"/>
        <v>0</v>
      </c>
      <c r="D19" s="40"/>
      <c r="E19" s="41"/>
      <c r="F19" s="41"/>
      <c r="G19" s="41"/>
      <c r="H19" s="41"/>
      <c r="I19" s="42"/>
      <c r="J19" s="40"/>
      <c r="K19" s="43"/>
      <c r="L19" s="29"/>
      <c r="M19" s="30" t="str">
        <f t="shared" si="2"/>
        <v xml:space="preserve"> </v>
      </c>
      <c r="N19" s="31"/>
      <c r="O19" s="31"/>
      <c r="P19" s="4"/>
      <c r="Q19" s="4"/>
      <c r="R19" s="4"/>
      <c r="S19" s="4"/>
      <c r="T19" s="4"/>
      <c r="U19" s="4"/>
      <c r="V19" s="10"/>
      <c r="W19" s="10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32" t="str">
        <f t="shared" si="3"/>
        <v/>
      </c>
      <c r="BB19" s="32" t="str">
        <f t="shared" si="4"/>
        <v/>
      </c>
      <c r="BC19" s="32" t="str">
        <f t="shared" si="5"/>
        <v/>
      </c>
      <c r="BD19" s="33">
        <f t="shared" si="0"/>
        <v>0</v>
      </c>
      <c r="BE19" s="33">
        <f t="shared" si="6"/>
        <v>0</v>
      </c>
      <c r="BF19" s="33">
        <f t="shared" si="7"/>
        <v>0</v>
      </c>
    </row>
    <row r="20" spans="1:58" s="17" customFormat="1" ht="10.5" x14ac:dyDescent="0.15">
      <c r="A20" s="1168"/>
      <c r="B20" s="34" t="s">
        <v>28</v>
      </c>
      <c r="C20" s="35">
        <f t="shared" si="1"/>
        <v>0</v>
      </c>
      <c r="D20" s="40"/>
      <c r="E20" s="41"/>
      <c r="F20" s="41"/>
      <c r="G20" s="41"/>
      <c r="H20" s="41"/>
      <c r="I20" s="42"/>
      <c r="J20" s="40"/>
      <c r="K20" s="43"/>
      <c r="L20" s="29"/>
      <c r="M20" s="30" t="str">
        <f t="shared" si="2"/>
        <v xml:space="preserve"> </v>
      </c>
      <c r="N20" s="31"/>
      <c r="O20" s="31"/>
      <c r="P20" s="4"/>
      <c r="Q20" s="4"/>
      <c r="R20" s="4"/>
      <c r="S20" s="4"/>
      <c r="T20" s="4"/>
      <c r="U20" s="4"/>
      <c r="V20" s="10"/>
      <c r="W20" s="10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32" t="str">
        <f t="shared" si="3"/>
        <v/>
      </c>
      <c r="BB20" s="32" t="str">
        <f t="shared" si="4"/>
        <v/>
      </c>
      <c r="BC20" s="32" t="str">
        <f t="shared" si="5"/>
        <v/>
      </c>
      <c r="BD20" s="33">
        <f t="shared" si="0"/>
        <v>0</v>
      </c>
      <c r="BE20" s="33">
        <f t="shared" si="6"/>
        <v>0</v>
      </c>
      <c r="BF20" s="33">
        <f t="shared" si="7"/>
        <v>0</v>
      </c>
    </row>
    <row r="21" spans="1:58" s="17" customFormat="1" ht="10.5" x14ac:dyDescent="0.15">
      <c r="A21" s="1162"/>
      <c r="B21" s="45" t="s">
        <v>29</v>
      </c>
      <c r="C21" s="46">
        <f t="shared" si="1"/>
        <v>0</v>
      </c>
      <c r="D21" s="40"/>
      <c r="E21" s="41"/>
      <c r="F21" s="41"/>
      <c r="G21" s="41"/>
      <c r="H21" s="41"/>
      <c r="I21" s="42"/>
      <c r="J21" s="40"/>
      <c r="K21" s="43"/>
      <c r="L21" s="47"/>
      <c r="M21" s="30" t="str">
        <f t="shared" si="2"/>
        <v xml:space="preserve"> </v>
      </c>
      <c r="N21" s="31"/>
      <c r="O21" s="31"/>
      <c r="P21" s="4"/>
      <c r="Q21" s="4"/>
      <c r="R21" s="4"/>
      <c r="S21" s="4"/>
      <c r="T21" s="4"/>
      <c r="U21" s="4"/>
      <c r="V21" s="10"/>
      <c r="W21" s="1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32" t="str">
        <f t="shared" si="3"/>
        <v/>
      </c>
      <c r="BB21" s="32" t="str">
        <f t="shared" si="4"/>
        <v/>
      </c>
      <c r="BC21" s="32" t="str">
        <f t="shared" si="5"/>
        <v/>
      </c>
      <c r="BD21" s="33">
        <f t="shared" si="0"/>
        <v>0</v>
      </c>
      <c r="BE21" s="33">
        <f t="shared" si="6"/>
        <v>0</v>
      </c>
      <c r="BF21" s="33">
        <f t="shared" si="7"/>
        <v>0</v>
      </c>
    </row>
    <row r="22" spans="1:58" s="17" customFormat="1" ht="10.5" x14ac:dyDescent="0.15">
      <c r="A22" s="1161" t="s">
        <v>30</v>
      </c>
      <c r="B22" s="23" t="s">
        <v>20</v>
      </c>
      <c r="C22" s="24">
        <f t="shared" si="1"/>
        <v>0</v>
      </c>
      <c r="D22" s="48"/>
      <c r="E22" s="49"/>
      <c r="F22" s="49"/>
      <c r="G22" s="49"/>
      <c r="H22" s="49"/>
      <c r="I22" s="50"/>
      <c r="J22" s="48"/>
      <c r="K22" s="51"/>
      <c r="L22" s="52"/>
      <c r="M22" s="30" t="str">
        <f t="shared" si="2"/>
        <v xml:space="preserve"> </v>
      </c>
      <c r="N22" s="31"/>
      <c r="O22" s="31"/>
      <c r="P22" s="4"/>
      <c r="Q22" s="4"/>
      <c r="R22" s="4"/>
      <c r="S22" s="4"/>
      <c r="T22" s="4"/>
      <c r="U22" s="4"/>
      <c r="V22" s="10"/>
      <c r="W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32" t="str">
        <f t="shared" si="3"/>
        <v/>
      </c>
      <c r="BB22" s="32" t="str">
        <f t="shared" si="4"/>
        <v/>
      </c>
      <c r="BC22" s="32" t="str">
        <f t="shared" si="5"/>
        <v/>
      </c>
      <c r="BD22" s="33">
        <f t="shared" si="0"/>
        <v>0</v>
      </c>
      <c r="BE22" s="33">
        <f t="shared" si="6"/>
        <v>0</v>
      </c>
      <c r="BF22" s="33">
        <f t="shared" si="7"/>
        <v>0</v>
      </c>
    </row>
    <row r="23" spans="1:58" s="17" customFormat="1" ht="10.5" x14ac:dyDescent="0.15">
      <c r="A23" s="1168"/>
      <c r="B23" s="34" t="s">
        <v>21</v>
      </c>
      <c r="C23" s="35">
        <f t="shared" si="1"/>
        <v>0</v>
      </c>
      <c r="D23" s="36"/>
      <c r="E23" s="37"/>
      <c r="F23" s="37"/>
      <c r="G23" s="37"/>
      <c r="H23" s="37"/>
      <c r="I23" s="38"/>
      <c r="J23" s="36"/>
      <c r="K23" s="39"/>
      <c r="L23" s="29"/>
      <c r="M23" s="30" t="str">
        <f t="shared" si="2"/>
        <v xml:space="preserve"> </v>
      </c>
      <c r="N23" s="31"/>
      <c r="O23" s="31"/>
      <c r="P23" s="4"/>
      <c r="Q23" s="4"/>
      <c r="R23" s="4"/>
      <c r="S23" s="4"/>
      <c r="T23" s="4"/>
      <c r="U23" s="4"/>
      <c r="V23" s="10"/>
      <c r="W23" s="1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32" t="str">
        <f t="shared" si="3"/>
        <v/>
      </c>
      <c r="BB23" s="32" t="str">
        <f t="shared" si="4"/>
        <v/>
      </c>
      <c r="BC23" s="32" t="str">
        <f t="shared" si="5"/>
        <v/>
      </c>
      <c r="BD23" s="33">
        <f t="shared" si="0"/>
        <v>0</v>
      </c>
      <c r="BE23" s="33">
        <f t="shared" si="6"/>
        <v>0</v>
      </c>
      <c r="BF23" s="33">
        <f t="shared" si="7"/>
        <v>0</v>
      </c>
    </row>
    <row r="24" spans="1:58" s="17" customFormat="1" ht="10.5" x14ac:dyDescent="0.15">
      <c r="A24" s="1168"/>
      <c r="B24" s="34" t="s">
        <v>22</v>
      </c>
      <c r="C24" s="35">
        <f t="shared" si="1"/>
        <v>0</v>
      </c>
      <c r="D24" s="36"/>
      <c r="E24" s="37"/>
      <c r="F24" s="37"/>
      <c r="G24" s="37"/>
      <c r="H24" s="37"/>
      <c r="I24" s="38"/>
      <c r="J24" s="36"/>
      <c r="K24" s="39"/>
      <c r="L24" s="29"/>
      <c r="M24" s="30" t="str">
        <f t="shared" si="2"/>
        <v xml:space="preserve"> </v>
      </c>
      <c r="N24" s="31"/>
      <c r="O24" s="31"/>
      <c r="P24" s="4"/>
      <c r="Q24" s="4"/>
      <c r="R24" s="4"/>
      <c r="S24" s="4"/>
      <c r="T24" s="4"/>
      <c r="U24" s="4"/>
      <c r="V24" s="10"/>
      <c r="W24" s="1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32" t="str">
        <f t="shared" si="3"/>
        <v/>
      </c>
      <c r="BB24" s="32" t="str">
        <f t="shared" si="4"/>
        <v/>
      </c>
      <c r="BC24" s="32" t="str">
        <f t="shared" si="5"/>
        <v/>
      </c>
      <c r="BD24" s="33">
        <f t="shared" si="0"/>
        <v>0</v>
      </c>
      <c r="BE24" s="33">
        <f t="shared" si="6"/>
        <v>0</v>
      </c>
      <c r="BF24" s="33">
        <f t="shared" si="7"/>
        <v>0</v>
      </c>
    </row>
    <row r="25" spans="1:58" s="17" customFormat="1" ht="10.5" x14ac:dyDescent="0.15">
      <c r="A25" s="1168"/>
      <c r="B25" s="34" t="s">
        <v>23</v>
      </c>
      <c r="C25" s="35">
        <f t="shared" si="1"/>
        <v>0</v>
      </c>
      <c r="D25" s="36"/>
      <c r="E25" s="37"/>
      <c r="F25" s="37"/>
      <c r="G25" s="37"/>
      <c r="H25" s="37"/>
      <c r="I25" s="38"/>
      <c r="J25" s="36"/>
      <c r="K25" s="39"/>
      <c r="L25" s="29"/>
      <c r="M25" s="30" t="str">
        <f t="shared" si="2"/>
        <v xml:space="preserve"> </v>
      </c>
      <c r="N25" s="31"/>
      <c r="O25" s="31"/>
      <c r="P25" s="4"/>
      <c r="Q25" s="4"/>
      <c r="R25" s="4"/>
      <c r="S25" s="4"/>
      <c r="T25" s="4"/>
      <c r="U25" s="4"/>
      <c r="V25" s="10"/>
      <c r="W25" s="1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32" t="str">
        <f t="shared" si="3"/>
        <v/>
      </c>
      <c r="BB25" s="32" t="str">
        <f t="shared" si="4"/>
        <v/>
      </c>
      <c r="BC25" s="32" t="str">
        <f t="shared" si="5"/>
        <v/>
      </c>
      <c r="BD25" s="33">
        <f t="shared" si="0"/>
        <v>0</v>
      </c>
      <c r="BE25" s="33">
        <f t="shared" si="6"/>
        <v>0</v>
      </c>
      <c r="BF25" s="33">
        <f t="shared" si="7"/>
        <v>0</v>
      </c>
    </row>
    <row r="26" spans="1:58" s="17" customFormat="1" ht="10.5" x14ac:dyDescent="0.15">
      <c r="A26" s="1168"/>
      <c r="B26" s="34" t="s">
        <v>24</v>
      </c>
      <c r="C26" s="35">
        <f t="shared" si="1"/>
        <v>0</v>
      </c>
      <c r="D26" s="36"/>
      <c r="E26" s="37"/>
      <c r="F26" s="37"/>
      <c r="G26" s="37"/>
      <c r="H26" s="37"/>
      <c r="I26" s="38"/>
      <c r="J26" s="36"/>
      <c r="K26" s="39"/>
      <c r="L26" s="29"/>
      <c r="M26" s="30" t="str">
        <f t="shared" si="2"/>
        <v xml:space="preserve"> </v>
      </c>
      <c r="N26" s="31"/>
      <c r="O26" s="31"/>
      <c r="P26" s="4"/>
      <c r="Q26" s="4"/>
      <c r="R26" s="4"/>
      <c r="S26" s="4"/>
      <c r="T26" s="4"/>
      <c r="U26" s="4"/>
      <c r="V26" s="10"/>
      <c r="W26" s="1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32" t="str">
        <f t="shared" si="3"/>
        <v/>
      </c>
      <c r="BB26" s="32" t="str">
        <f t="shared" si="4"/>
        <v/>
      </c>
      <c r="BC26" s="32" t="str">
        <f t="shared" si="5"/>
        <v/>
      </c>
      <c r="BD26" s="33">
        <f t="shared" si="0"/>
        <v>0</v>
      </c>
      <c r="BE26" s="33">
        <f t="shared" si="6"/>
        <v>0</v>
      </c>
      <c r="BF26" s="33">
        <f t="shared" si="7"/>
        <v>0</v>
      </c>
    </row>
    <row r="27" spans="1:58" s="17" customFormat="1" ht="10.5" x14ac:dyDescent="0.15">
      <c r="A27" s="1168"/>
      <c r="B27" s="34" t="s">
        <v>25</v>
      </c>
      <c r="C27" s="35">
        <f t="shared" si="1"/>
        <v>0</v>
      </c>
      <c r="D27" s="36"/>
      <c r="E27" s="37"/>
      <c r="F27" s="37"/>
      <c r="G27" s="37"/>
      <c r="H27" s="37"/>
      <c r="I27" s="38"/>
      <c r="J27" s="36"/>
      <c r="K27" s="39"/>
      <c r="L27" s="29"/>
      <c r="M27" s="30" t="str">
        <f t="shared" si="2"/>
        <v xml:space="preserve"> </v>
      </c>
      <c r="N27" s="31"/>
      <c r="O27" s="31"/>
      <c r="P27" s="4"/>
      <c r="Q27" s="4"/>
      <c r="R27" s="4"/>
      <c r="S27" s="4"/>
      <c r="T27" s="4"/>
      <c r="U27" s="4"/>
      <c r="V27" s="10"/>
      <c r="W27" s="1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32" t="str">
        <f t="shared" si="3"/>
        <v/>
      </c>
      <c r="BB27" s="32" t="str">
        <f t="shared" si="4"/>
        <v/>
      </c>
      <c r="BC27" s="32" t="str">
        <f t="shared" si="5"/>
        <v/>
      </c>
      <c r="BD27" s="33">
        <f t="shared" si="0"/>
        <v>0</v>
      </c>
      <c r="BE27" s="33">
        <f t="shared" si="6"/>
        <v>0</v>
      </c>
      <c r="BF27" s="33">
        <f t="shared" si="7"/>
        <v>0</v>
      </c>
    </row>
    <row r="28" spans="1:58" s="17" customFormat="1" ht="10.5" x14ac:dyDescent="0.15">
      <c r="A28" s="1168"/>
      <c r="B28" s="34" t="s">
        <v>26</v>
      </c>
      <c r="C28" s="35">
        <f t="shared" si="1"/>
        <v>0</v>
      </c>
      <c r="D28" s="36"/>
      <c r="E28" s="37"/>
      <c r="F28" s="37"/>
      <c r="G28" s="37"/>
      <c r="H28" s="37"/>
      <c r="I28" s="38"/>
      <c r="J28" s="36"/>
      <c r="K28" s="39"/>
      <c r="L28" s="29"/>
      <c r="M28" s="30" t="str">
        <f t="shared" si="2"/>
        <v xml:space="preserve"> </v>
      </c>
      <c r="N28" s="31"/>
      <c r="O28" s="31"/>
      <c r="P28" s="4"/>
      <c r="Q28" s="4"/>
      <c r="R28" s="4"/>
      <c r="S28" s="4"/>
      <c r="T28" s="4"/>
      <c r="U28" s="4"/>
      <c r="V28" s="10"/>
      <c r="W28" s="10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32" t="str">
        <f t="shared" si="3"/>
        <v/>
      </c>
      <c r="BB28" s="32" t="str">
        <f t="shared" si="4"/>
        <v/>
      </c>
      <c r="BC28" s="32" t="str">
        <f t="shared" si="5"/>
        <v/>
      </c>
      <c r="BD28" s="33">
        <f t="shared" si="0"/>
        <v>0</v>
      </c>
      <c r="BE28" s="33">
        <f t="shared" si="6"/>
        <v>0</v>
      </c>
      <c r="BF28" s="33">
        <f t="shared" si="7"/>
        <v>0</v>
      </c>
    </row>
    <row r="29" spans="1:58" s="17" customFormat="1" ht="10.5" x14ac:dyDescent="0.15">
      <c r="A29" s="1168"/>
      <c r="B29" s="44" t="s">
        <v>27</v>
      </c>
      <c r="C29" s="35">
        <f t="shared" si="1"/>
        <v>0</v>
      </c>
      <c r="D29" s="40"/>
      <c r="E29" s="41"/>
      <c r="F29" s="41"/>
      <c r="G29" s="41"/>
      <c r="H29" s="41"/>
      <c r="I29" s="42"/>
      <c r="J29" s="40"/>
      <c r="K29" s="43"/>
      <c r="L29" s="29"/>
      <c r="M29" s="30" t="str">
        <f t="shared" si="2"/>
        <v xml:space="preserve"> </v>
      </c>
      <c r="N29" s="31"/>
      <c r="O29" s="31"/>
      <c r="P29" s="4"/>
      <c r="Q29" s="4"/>
      <c r="R29" s="4"/>
      <c r="S29" s="4"/>
      <c r="T29" s="4"/>
      <c r="U29" s="4"/>
      <c r="V29" s="10"/>
      <c r="W29" s="10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32" t="str">
        <f t="shared" si="3"/>
        <v/>
      </c>
      <c r="BB29" s="32" t="str">
        <f t="shared" si="4"/>
        <v/>
      </c>
      <c r="BC29" s="32" t="str">
        <f t="shared" si="5"/>
        <v/>
      </c>
      <c r="BD29" s="33">
        <f t="shared" si="0"/>
        <v>0</v>
      </c>
      <c r="BE29" s="33">
        <f t="shared" si="6"/>
        <v>0</v>
      </c>
      <c r="BF29" s="33">
        <f t="shared" si="7"/>
        <v>0</v>
      </c>
    </row>
    <row r="30" spans="1:58" s="17" customFormat="1" ht="10.5" x14ac:dyDescent="0.15">
      <c r="A30" s="1168"/>
      <c r="B30" s="34" t="s">
        <v>28</v>
      </c>
      <c r="C30" s="35">
        <f t="shared" si="1"/>
        <v>0</v>
      </c>
      <c r="D30" s="36"/>
      <c r="E30" s="37"/>
      <c r="F30" s="37"/>
      <c r="G30" s="37"/>
      <c r="H30" s="37"/>
      <c r="I30" s="38"/>
      <c r="J30" s="36"/>
      <c r="K30" s="43"/>
      <c r="L30" s="29"/>
      <c r="M30" s="30" t="str">
        <f t="shared" si="2"/>
        <v xml:space="preserve"> </v>
      </c>
      <c r="N30" s="31"/>
      <c r="O30" s="31"/>
      <c r="P30" s="4"/>
      <c r="Q30" s="4"/>
      <c r="R30" s="4"/>
      <c r="S30" s="4"/>
      <c r="T30" s="4"/>
      <c r="U30" s="4"/>
      <c r="V30" s="10"/>
      <c r="W30" s="10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32" t="str">
        <f t="shared" si="3"/>
        <v/>
      </c>
      <c r="BB30" s="32" t="str">
        <f t="shared" si="4"/>
        <v/>
      </c>
      <c r="BC30" s="32" t="str">
        <f t="shared" si="5"/>
        <v/>
      </c>
      <c r="BD30" s="33">
        <f t="shared" si="0"/>
        <v>0</v>
      </c>
      <c r="BE30" s="33">
        <f t="shared" si="6"/>
        <v>0</v>
      </c>
      <c r="BF30" s="33">
        <f t="shared" si="7"/>
        <v>0</v>
      </c>
    </row>
    <row r="31" spans="1:58" s="17" customFormat="1" ht="10.5" x14ac:dyDescent="0.15">
      <c r="A31" s="1162"/>
      <c r="B31" s="45" t="s">
        <v>29</v>
      </c>
      <c r="C31" s="53">
        <f t="shared" si="1"/>
        <v>0</v>
      </c>
      <c r="D31" s="54"/>
      <c r="E31" s="55"/>
      <c r="F31" s="55"/>
      <c r="G31" s="55"/>
      <c r="H31" s="55"/>
      <c r="I31" s="56"/>
      <c r="J31" s="54"/>
      <c r="K31" s="57"/>
      <c r="L31" s="58"/>
      <c r="M31" s="30" t="str">
        <f t="shared" si="2"/>
        <v xml:space="preserve"> </v>
      </c>
      <c r="N31" s="31"/>
      <c r="O31" s="31"/>
      <c r="P31" s="4"/>
      <c r="Q31" s="4"/>
      <c r="R31" s="4"/>
      <c r="S31" s="4"/>
      <c r="T31" s="4"/>
      <c r="U31" s="4"/>
      <c r="V31" s="10"/>
      <c r="W31" s="10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2" t="str">
        <f t="shared" si="3"/>
        <v/>
      </c>
      <c r="BB31" s="32" t="str">
        <f t="shared" si="4"/>
        <v/>
      </c>
      <c r="BC31" s="32" t="str">
        <f t="shared" si="5"/>
        <v/>
      </c>
      <c r="BD31" s="33">
        <f t="shared" si="0"/>
        <v>0</v>
      </c>
      <c r="BE31" s="33">
        <f t="shared" si="6"/>
        <v>0</v>
      </c>
      <c r="BF31" s="33">
        <f t="shared" si="7"/>
        <v>0</v>
      </c>
    </row>
    <row r="32" spans="1:58" s="17" customFormat="1" ht="10.5" x14ac:dyDescent="0.15">
      <c r="A32" s="1161" t="s">
        <v>31</v>
      </c>
      <c r="B32" s="23" t="s">
        <v>20</v>
      </c>
      <c r="C32" s="59">
        <f t="shared" si="1"/>
        <v>0</v>
      </c>
      <c r="D32" s="60"/>
      <c r="E32" s="61"/>
      <c r="F32" s="61"/>
      <c r="G32" s="61"/>
      <c r="H32" s="61"/>
      <c r="I32" s="62"/>
      <c r="J32" s="60"/>
      <c r="K32" s="63"/>
      <c r="L32" s="64"/>
      <c r="M32" s="30" t="str">
        <f t="shared" si="2"/>
        <v xml:space="preserve"> </v>
      </c>
      <c r="N32" s="31"/>
      <c r="O32" s="31"/>
      <c r="P32" s="4"/>
      <c r="Q32" s="4"/>
      <c r="R32" s="4"/>
      <c r="S32" s="4"/>
      <c r="T32" s="4"/>
      <c r="U32" s="4"/>
      <c r="V32" s="10"/>
      <c r="W32" s="10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2" t="str">
        <f t="shared" si="3"/>
        <v/>
      </c>
      <c r="BB32" s="32" t="str">
        <f t="shared" si="4"/>
        <v/>
      </c>
      <c r="BC32" s="32" t="str">
        <f t="shared" si="5"/>
        <v/>
      </c>
      <c r="BD32" s="33">
        <f t="shared" si="0"/>
        <v>0</v>
      </c>
      <c r="BE32" s="33">
        <f t="shared" si="6"/>
        <v>0</v>
      </c>
      <c r="BF32" s="33">
        <f t="shared" si="7"/>
        <v>0</v>
      </c>
    </row>
    <row r="33" spans="1:58" s="17" customFormat="1" ht="10.5" x14ac:dyDescent="0.15">
      <c r="A33" s="1168"/>
      <c r="B33" s="34" t="s">
        <v>21</v>
      </c>
      <c r="C33" s="35">
        <f t="shared" si="1"/>
        <v>0</v>
      </c>
      <c r="D33" s="36"/>
      <c r="E33" s="37"/>
      <c r="F33" s="37"/>
      <c r="G33" s="37"/>
      <c r="H33" s="37"/>
      <c r="I33" s="38"/>
      <c r="J33" s="36"/>
      <c r="K33" s="39"/>
      <c r="L33" s="29"/>
      <c r="M33" s="30" t="str">
        <f t="shared" si="2"/>
        <v xml:space="preserve"> </v>
      </c>
      <c r="N33" s="31"/>
      <c r="O33" s="31"/>
      <c r="P33" s="4"/>
      <c r="Q33" s="4"/>
      <c r="R33" s="4"/>
      <c r="S33" s="4"/>
      <c r="T33" s="4"/>
      <c r="U33" s="4"/>
      <c r="V33" s="10"/>
      <c r="W33" s="10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32" t="str">
        <f t="shared" si="3"/>
        <v/>
      </c>
      <c r="BB33" s="32" t="str">
        <f t="shared" si="4"/>
        <v/>
      </c>
      <c r="BC33" s="32" t="str">
        <f t="shared" si="5"/>
        <v/>
      </c>
      <c r="BD33" s="33">
        <f t="shared" si="0"/>
        <v>0</v>
      </c>
      <c r="BE33" s="33">
        <f t="shared" si="6"/>
        <v>0</v>
      </c>
      <c r="BF33" s="33">
        <f t="shared" si="7"/>
        <v>0</v>
      </c>
    </row>
    <row r="34" spans="1:58" s="17" customFormat="1" ht="10.5" x14ac:dyDescent="0.15">
      <c r="A34" s="1168"/>
      <c r="B34" s="34" t="s">
        <v>22</v>
      </c>
      <c r="C34" s="35">
        <f t="shared" si="1"/>
        <v>0</v>
      </c>
      <c r="D34" s="36"/>
      <c r="E34" s="37"/>
      <c r="F34" s="37"/>
      <c r="G34" s="37"/>
      <c r="H34" s="37"/>
      <c r="I34" s="38"/>
      <c r="J34" s="36"/>
      <c r="K34" s="39"/>
      <c r="L34" s="29"/>
      <c r="M34" s="30" t="str">
        <f t="shared" si="2"/>
        <v xml:space="preserve"> </v>
      </c>
      <c r="N34" s="31"/>
      <c r="O34" s="31"/>
      <c r="P34" s="4"/>
      <c r="Q34" s="4"/>
      <c r="R34" s="4"/>
      <c r="S34" s="4"/>
      <c r="T34" s="4"/>
      <c r="U34" s="4"/>
      <c r="V34" s="10"/>
      <c r="W34" s="10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2" t="str">
        <f t="shared" si="3"/>
        <v/>
      </c>
      <c r="BB34" s="32" t="str">
        <f t="shared" si="4"/>
        <v/>
      </c>
      <c r="BC34" s="32" t="str">
        <f t="shared" si="5"/>
        <v/>
      </c>
      <c r="BD34" s="33">
        <f t="shared" si="0"/>
        <v>0</v>
      </c>
      <c r="BE34" s="33">
        <f t="shared" si="6"/>
        <v>0</v>
      </c>
      <c r="BF34" s="33">
        <f t="shared" si="7"/>
        <v>0</v>
      </c>
    </row>
    <row r="35" spans="1:58" s="17" customFormat="1" ht="10.5" x14ac:dyDescent="0.15">
      <c r="A35" s="1168"/>
      <c r="B35" s="34" t="s">
        <v>23</v>
      </c>
      <c r="C35" s="35">
        <f t="shared" si="1"/>
        <v>0</v>
      </c>
      <c r="D35" s="36"/>
      <c r="E35" s="37"/>
      <c r="F35" s="37"/>
      <c r="G35" s="37"/>
      <c r="H35" s="37"/>
      <c r="I35" s="38"/>
      <c r="J35" s="36"/>
      <c r="K35" s="39"/>
      <c r="L35" s="29"/>
      <c r="M35" s="30" t="str">
        <f t="shared" si="2"/>
        <v xml:space="preserve"> </v>
      </c>
      <c r="N35" s="31"/>
      <c r="O35" s="31"/>
      <c r="P35" s="4"/>
      <c r="Q35" s="4"/>
      <c r="R35" s="4"/>
      <c r="S35" s="4"/>
      <c r="T35" s="4"/>
      <c r="U35" s="4"/>
      <c r="V35" s="10"/>
      <c r="W35" s="1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2" t="str">
        <f t="shared" si="3"/>
        <v/>
      </c>
      <c r="BB35" s="32" t="str">
        <f t="shared" si="4"/>
        <v/>
      </c>
      <c r="BC35" s="32" t="str">
        <f t="shared" si="5"/>
        <v/>
      </c>
      <c r="BD35" s="33">
        <f t="shared" si="0"/>
        <v>0</v>
      </c>
      <c r="BE35" s="33">
        <f t="shared" si="6"/>
        <v>0</v>
      </c>
      <c r="BF35" s="33">
        <f t="shared" si="7"/>
        <v>0</v>
      </c>
    </row>
    <row r="36" spans="1:58" s="17" customFormat="1" ht="10.5" x14ac:dyDescent="0.15">
      <c r="A36" s="1168"/>
      <c r="B36" s="34" t="s">
        <v>24</v>
      </c>
      <c r="C36" s="35">
        <f t="shared" si="1"/>
        <v>0</v>
      </c>
      <c r="D36" s="36"/>
      <c r="E36" s="37"/>
      <c r="F36" s="37"/>
      <c r="G36" s="37"/>
      <c r="H36" s="37"/>
      <c r="I36" s="38"/>
      <c r="J36" s="36"/>
      <c r="K36" s="39"/>
      <c r="L36" s="29"/>
      <c r="M36" s="30" t="str">
        <f t="shared" si="2"/>
        <v xml:space="preserve"> </v>
      </c>
      <c r="N36" s="31"/>
      <c r="O36" s="31"/>
      <c r="P36" s="4"/>
      <c r="Q36" s="4"/>
      <c r="R36" s="4"/>
      <c r="S36" s="4"/>
      <c r="T36" s="4"/>
      <c r="U36" s="4"/>
      <c r="V36" s="10"/>
      <c r="W36" s="10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2" t="str">
        <f t="shared" si="3"/>
        <v/>
      </c>
      <c r="BB36" s="32" t="str">
        <f t="shared" si="4"/>
        <v/>
      </c>
      <c r="BC36" s="32" t="str">
        <f t="shared" si="5"/>
        <v/>
      </c>
      <c r="BD36" s="33">
        <f t="shared" si="0"/>
        <v>0</v>
      </c>
      <c r="BE36" s="33">
        <f t="shared" si="6"/>
        <v>0</v>
      </c>
      <c r="BF36" s="33">
        <f t="shared" si="7"/>
        <v>0</v>
      </c>
    </row>
    <row r="37" spans="1:58" s="17" customFormat="1" ht="10.5" x14ac:dyDescent="0.15">
      <c r="A37" s="1168"/>
      <c r="B37" s="34" t="s">
        <v>25</v>
      </c>
      <c r="C37" s="35">
        <f t="shared" si="1"/>
        <v>0</v>
      </c>
      <c r="D37" s="36"/>
      <c r="E37" s="37"/>
      <c r="F37" s="37"/>
      <c r="G37" s="37"/>
      <c r="H37" s="37"/>
      <c r="I37" s="38"/>
      <c r="J37" s="36"/>
      <c r="K37" s="39"/>
      <c r="L37" s="29"/>
      <c r="M37" s="30" t="str">
        <f t="shared" si="2"/>
        <v xml:space="preserve"> </v>
      </c>
      <c r="N37" s="31"/>
      <c r="O37" s="31"/>
      <c r="P37" s="4"/>
      <c r="Q37" s="4"/>
      <c r="R37" s="4"/>
      <c r="S37" s="4"/>
      <c r="T37" s="4"/>
      <c r="U37" s="4"/>
      <c r="V37" s="10"/>
      <c r="W37" s="1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32" t="str">
        <f t="shared" si="3"/>
        <v/>
      </c>
      <c r="BB37" s="32" t="str">
        <f t="shared" si="4"/>
        <v/>
      </c>
      <c r="BC37" s="32" t="str">
        <f t="shared" si="5"/>
        <v/>
      </c>
      <c r="BD37" s="33">
        <f t="shared" si="0"/>
        <v>0</v>
      </c>
      <c r="BE37" s="33">
        <f t="shared" si="6"/>
        <v>0</v>
      </c>
      <c r="BF37" s="33">
        <f t="shared" si="7"/>
        <v>0</v>
      </c>
    </row>
    <row r="38" spans="1:58" s="17" customFormat="1" ht="10.5" x14ac:dyDescent="0.15">
      <c r="A38" s="1168"/>
      <c r="B38" s="34" t="s">
        <v>26</v>
      </c>
      <c r="C38" s="35">
        <f t="shared" si="1"/>
        <v>0</v>
      </c>
      <c r="D38" s="36"/>
      <c r="E38" s="37"/>
      <c r="F38" s="37"/>
      <c r="G38" s="37"/>
      <c r="H38" s="37"/>
      <c r="I38" s="38"/>
      <c r="J38" s="36"/>
      <c r="K38" s="39"/>
      <c r="L38" s="29"/>
      <c r="M38" s="30" t="str">
        <f t="shared" si="2"/>
        <v xml:space="preserve"> </v>
      </c>
      <c r="N38" s="31"/>
      <c r="O38" s="31"/>
      <c r="P38" s="4"/>
      <c r="Q38" s="4"/>
      <c r="R38" s="4"/>
      <c r="S38" s="4"/>
      <c r="T38" s="4"/>
      <c r="U38" s="4"/>
      <c r="V38" s="10"/>
      <c r="W38" s="10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32" t="str">
        <f t="shared" si="3"/>
        <v/>
      </c>
      <c r="BB38" s="32" t="str">
        <f t="shared" si="4"/>
        <v/>
      </c>
      <c r="BC38" s="32" t="str">
        <f t="shared" si="5"/>
        <v/>
      </c>
      <c r="BD38" s="33">
        <f t="shared" si="0"/>
        <v>0</v>
      </c>
      <c r="BE38" s="33">
        <f t="shared" si="6"/>
        <v>0</v>
      </c>
      <c r="BF38" s="33">
        <f t="shared" si="7"/>
        <v>0</v>
      </c>
    </row>
    <row r="39" spans="1:58" s="17" customFormat="1" ht="10.5" x14ac:dyDescent="0.15">
      <c r="A39" s="1168"/>
      <c r="B39" s="44" t="s">
        <v>27</v>
      </c>
      <c r="C39" s="35">
        <f t="shared" si="1"/>
        <v>0</v>
      </c>
      <c r="D39" s="40"/>
      <c r="E39" s="41"/>
      <c r="F39" s="41"/>
      <c r="G39" s="41"/>
      <c r="H39" s="41"/>
      <c r="I39" s="42"/>
      <c r="J39" s="40"/>
      <c r="K39" s="43"/>
      <c r="L39" s="47"/>
      <c r="M39" s="30" t="str">
        <f t="shared" si="2"/>
        <v xml:space="preserve"> </v>
      </c>
      <c r="N39" s="31"/>
      <c r="O39" s="31"/>
      <c r="P39" s="4"/>
      <c r="Q39" s="4"/>
      <c r="R39" s="4"/>
      <c r="S39" s="4"/>
      <c r="T39" s="4"/>
      <c r="U39" s="4"/>
      <c r="V39" s="10"/>
      <c r="W39" s="10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32" t="str">
        <f t="shared" si="3"/>
        <v/>
      </c>
      <c r="BB39" s="32" t="str">
        <f t="shared" si="4"/>
        <v/>
      </c>
      <c r="BC39" s="32" t="str">
        <f t="shared" si="5"/>
        <v/>
      </c>
      <c r="BD39" s="33">
        <f t="shared" si="0"/>
        <v>0</v>
      </c>
      <c r="BE39" s="33">
        <f t="shared" si="6"/>
        <v>0</v>
      </c>
      <c r="BF39" s="33">
        <f t="shared" si="7"/>
        <v>0</v>
      </c>
    </row>
    <row r="40" spans="1:58" s="17" customFormat="1" ht="10.5" x14ac:dyDescent="0.15">
      <c r="A40" s="1168"/>
      <c r="B40" s="34" t="s">
        <v>28</v>
      </c>
      <c r="C40" s="35">
        <f t="shared" si="1"/>
        <v>0</v>
      </c>
      <c r="D40" s="36"/>
      <c r="E40" s="37"/>
      <c r="F40" s="37"/>
      <c r="G40" s="37"/>
      <c r="H40" s="37"/>
      <c r="I40" s="38"/>
      <c r="J40" s="36"/>
      <c r="K40" s="43"/>
      <c r="L40" s="47"/>
      <c r="M40" s="30" t="str">
        <f t="shared" si="2"/>
        <v xml:space="preserve"> </v>
      </c>
      <c r="N40" s="31"/>
      <c r="O40" s="31"/>
      <c r="P40" s="4"/>
      <c r="Q40" s="4"/>
      <c r="R40" s="4"/>
      <c r="S40" s="4"/>
      <c r="T40" s="4"/>
      <c r="U40" s="4"/>
      <c r="V40" s="10"/>
      <c r="W40" s="10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2" t="str">
        <f t="shared" si="3"/>
        <v/>
      </c>
      <c r="BB40" s="32" t="str">
        <f t="shared" si="4"/>
        <v/>
      </c>
      <c r="BC40" s="32" t="str">
        <f t="shared" si="5"/>
        <v/>
      </c>
      <c r="BD40" s="33">
        <f t="shared" si="0"/>
        <v>0</v>
      </c>
      <c r="BE40" s="33">
        <f t="shared" si="6"/>
        <v>0</v>
      </c>
      <c r="BF40" s="33">
        <f t="shared" si="7"/>
        <v>0</v>
      </c>
    </row>
    <row r="41" spans="1:58" s="17" customFormat="1" ht="10.5" x14ac:dyDescent="0.15">
      <c r="A41" s="1162"/>
      <c r="B41" s="45" t="s">
        <v>29</v>
      </c>
      <c r="C41" s="53">
        <f t="shared" si="1"/>
        <v>0</v>
      </c>
      <c r="D41" s="54"/>
      <c r="E41" s="55"/>
      <c r="F41" s="55"/>
      <c r="G41" s="55"/>
      <c r="H41" s="55"/>
      <c r="I41" s="56"/>
      <c r="J41" s="54"/>
      <c r="K41" s="57"/>
      <c r="L41" s="58"/>
      <c r="M41" s="30" t="str">
        <f t="shared" si="2"/>
        <v xml:space="preserve"> </v>
      </c>
      <c r="N41" s="31"/>
      <c r="O41" s="31"/>
      <c r="P41" s="4"/>
      <c r="Q41" s="4"/>
      <c r="R41" s="4"/>
      <c r="S41" s="4"/>
      <c r="T41" s="4"/>
      <c r="U41" s="4"/>
      <c r="V41" s="10"/>
      <c r="W41" s="10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32" t="str">
        <f t="shared" si="3"/>
        <v/>
      </c>
      <c r="BB41" s="32" t="str">
        <f t="shared" si="4"/>
        <v/>
      </c>
      <c r="BC41" s="32" t="str">
        <f t="shared" si="5"/>
        <v/>
      </c>
      <c r="BD41" s="33">
        <f t="shared" si="0"/>
        <v>0</v>
      </c>
      <c r="BE41" s="33">
        <f t="shared" si="6"/>
        <v>0</v>
      </c>
      <c r="BF41" s="33">
        <f t="shared" si="7"/>
        <v>0</v>
      </c>
    </row>
    <row r="42" spans="1:58" s="17" customFormat="1" ht="10.5" x14ac:dyDescent="0.15">
      <c r="A42" s="1161" t="s">
        <v>32</v>
      </c>
      <c r="B42" s="23" t="s">
        <v>20</v>
      </c>
      <c r="C42" s="24">
        <f t="shared" si="1"/>
        <v>0</v>
      </c>
      <c r="D42" s="60"/>
      <c r="E42" s="61"/>
      <c r="F42" s="61"/>
      <c r="G42" s="61"/>
      <c r="H42" s="61"/>
      <c r="I42" s="62"/>
      <c r="J42" s="60"/>
      <c r="K42" s="63"/>
      <c r="L42" s="52"/>
      <c r="M42" s="30" t="str">
        <f t="shared" si="2"/>
        <v xml:space="preserve"> </v>
      </c>
      <c r="N42" s="31"/>
      <c r="O42" s="31"/>
      <c r="P42" s="4"/>
      <c r="Q42" s="4"/>
      <c r="R42" s="4"/>
      <c r="S42" s="4"/>
      <c r="T42" s="4"/>
      <c r="U42" s="4"/>
      <c r="V42" s="10"/>
      <c r="W42" s="10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32" t="str">
        <f t="shared" si="3"/>
        <v/>
      </c>
      <c r="BB42" s="32" t="str">
        <f t="shared" si="4"/>
        <v/>
      </c>
      <c r="BC42" s="32" t="str">
        <f t="shared" si="5"/>
        <v/>
      </c>
      <c r="BD42" s="33">
        <f t="shared" si="0"/>
        <v>0</v>
      </c>
      <c r="BE42" s="33">
        <f t="shared" si="6"/>
        <v>0</v>
      </c>
      <c r="BF42" s="33">
        <f t="shared" si="7"/>
        <v>0</v>
      </c>
    </row>
    <row r="43" spans="1:58" s="17" customFormat="1" ht="10.5" x14ac:dyDescent="0.15">
      <c r="A43" s="1168"/>
      <c r="B43" s="34" t="s">
        <v>21</v>
      </c>
      <c r="C43" s="35">
        <f t="shared" si="1"/>
        <v>0</v>
      </c>
      <c r="D43" s="36"/>
      <c r="E43" s="37"/>
      <c r="F43" s="37"/>
      <c r="G43" s="37"/>
      <c r="H43" s="37"/>
      <c r="I43" s="38"/>
      <c r="J43" s="36"/>
      <c r="K43" s="39"/>
      <c r="L43" s="29"/>
      <c r="M43" s="30" t="str">
        <f t="shared" si="2"/>
        <v xml:space="preserve"> </v>
      </c>
      <c r="N43" s="31"/>
      <c r="O43" s="31"/>
      <c r="P43" s="4"/>
      <c r="Q43" s="4"/>
      <c r="R43" s="4"/>
      <c r="S43" s="4"/>
      <c r="T43" s="4"/>
      <c r="U43" s="4"/>
      <c r="V43" s="10"/>
      <c r="W43" s="10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32" t="str">
        <f t="shared" si="3"/>
        <v/>
      </c>
      <c r="BB43" s="32" t="str">
        <f t="shared" si="4"/>
        <v/>
      </c>
      <c r="BC43" s="32" t="str">
        <f t="shared" si="5"/>
        <v/>
      </c>
      <c r="BD43" s="33">
        <f t="shared" si="0"/>
        <v>0</v>
      </c>
      <c r="BE43" s="33">
        <f t="shared" si="6"/>
        <v>0</v>
      </c>
      <c r="BF43" s="33">
        <f t="shared" si="7"/>
        <v>0</v>
      </c>
    </row>
    <row r="44" spans="1:58" s="17" customFormat="1" ht="10.5" x14ac:dyDescent="0.15">
      <c r="A44" s="1168"/>
      <c r="B44" s="34" t="s">
        <v>22</v>
      </c>
      <c r="C44" s="35">
        <f t="shared" si="1"/>
        <v>0</v>
      </c>
      <c r="D44" s="36"/>
      <c r="E44" s="37"/>
      <c r="F44" s="37"/>
      <c r="G44" s="37"/>
      <c r="H44" s="37"/>
      <c r="I44" s="38"/>
      <c r="J44" s="36"/>
      <c r="K44" s="39"/>
      <c r="L44" s="29"/>
      <c r="M44" s="30" t="str">
        <f t="shared" si="2"/>
        <v xml:space="preserve"> </v>
      </c>
      <c r="N44" s="31"/>
      <c r="O44" s="31"/>
      <c r="P44" s="4"/>
      <c r="Q44" s="4"/>
      <c r="R44" s="4"/>
      <c r="S44" s="4"/>
      <c r="T44" s="4"/>
      <c r="U44" s="4"/>
      <c r="V44" s="10"/>
      <c r="W44" s="10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32" t="str">
        <f t="shared" si="3"/>
        <v/>
      </c>
      <c r="BB44" s="32" t="str">
        <f t="shared" si="4"/>
        <v/>
      </c>
      <c r="BC44" s="32" t="str">
        <f t="shared" si="5"/>
        <v/>
      </c>
      <c r="BD44" s="33">
        <f t="shared" si="0"/>
        <v>0</v>
      </c>
      <c r="BE44" s="33">
        <f t="shared" si="6"/>
        <v>0</v>
      </c>
      <c r="BF44" s="33">
        <f t="shared" si="7"/>
        <v>0</v>
      </c>
    </row>
    <row r="45" spans="1:58" s="17" customFormat="1" ht="10.5" x14ac:dyDescent="0.15">
      <c r="A45" s="1168"/>
      <c r="B45" s="34" t="s">
        <v>24</v>
      </c>
      <c r="C45" s="35">
        <f t="shared" si="1"/>
        <v>0</v>
      </c>
      <c r="D45" s="36"/>
      <c r="E45" s="37"/>
      <c r="F45" s="37"/>
      <c r="G45" s="37"/>
      <c r="H45" s="37"/>
      <c r="I45" s="38"/>
      <c r="J45" s="36"/>
      <c r="K45" s="39"/>
      <c r="L45" s="29"/>
      <c r="M45" s="30" t="str">
        <f t="shared" si="2"/>
        <v xml:space="preserve"> </v>
      </c>
      <c r="N45" s="31"/>
      <c r="O45" s="31"/>
      <c r="P45" s="4"/>
      <c r="Q45" s="4"/>
      <c r="R45" s="4"/>
      <c r="S45" s="4"/>
      <c r="T45" s="4"/>
      <c r="U45" s="4"/>
      <c r="V45" s="10"/>
      <c r="W45" s="10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32" t="str">
        <f t="shared" si="3"/>
        <v/>
      </c>
      <c r="BB45" s="32" t="str">
        <f t="shared" si="4"/>
        <v/>
      </c>
      <c r="BC45" s="32" t="str">
        <f t="shared" si="5"/>
        <v/>
      </c>
      <c r="BD45" s="33">
        <f t="shared" si="0"/>
        <v>0</v>
      </c>
      <c r="BE45" s="33">
        <f t="shared" si="6"/>
        <v>0</v>
      </c>
      <c r="BF45" s="33">
        <f t="shared" si="7"/>
        <v>0</v>
      </c>
    </row>
    <row r="46" spans="1:58" s="17" customFormat="1" ht="10.5" x14ac:dyDescent="0.15">
      <c r="A46" s="1168"/>
      <c r="B46" s="34" t="s">
        <v>25</v>
      </c>
      <c r="C46" s="35">
        <f t="shared" si="1"/>
        <v>0</v>
      </c>
      <c r="D46" s="36"/>
      <c r="E46" s="37"/>
      <c r="F46" s="37"/>
      <c r="G46" s="37"/>
      <c r="H46" s="37"/>
      <c r="I46" s="38"/>
      <c r="J46" s="36"/>
      <c r="K46" s="39"/>
      <c r="L46" s="29"/>
      <c r="M46" s="30" t="str">
        <f t="shared" si="2"/>
        <v xml:space="preserve"> </v>
      </c>
      <c r="N46" s="31"/>
      <c r="O46" s="31"/>
      <c r="P46" s="4"/>
      <c r="Q46" s="4"/>
      <c r="R46" s="4"/>
      <c r="S46" s="4"/>
      <c r="T46" s="4"/>
      <c r="U46" s="4"/>
      <c r="V46" s="10"/>
      <c r="W46" s="10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32" t="str">
        <f t="shared" si="3"/>
        <v/>
      </c>
      <c r="BB46" s="32" t="str">
        <f t="shared" si="4"/>
        <v/>
      </c>
      <c r="BC46" s="32" t="str">
        <f t="shared" si="5"/>
        <v/>
      </c>
      <c r="BD46" s="33">
        <f t="shared" si="0"/>
        <v>0</v>
      </c>
      <c r="BE46" s="33">
        <f t="shared" si="6"/>
        <v>0</v>
      </c>
      <c r="BF46" s="33">
        <f t="shared" si="7"/>
        <v>0</v>
      </c>
    </row>
    <row r="47" spans="1:58" s="17" customFormat="1" ht="10.5" x14ac:dyDescent="0.15">
      <c r="A47" s="1168"/>
      <c r="B47" s="65" t="s">
        <v>28</v>
      </c>
      <c r="C47" s="46">
        <f t="shared" si="1"/>
        <v>0</v>
      </c>
      <c r="D47" s="40"/>
      <c r="E47" s="41"/>
      <c r="F47" s="41"/>
      <c r="G47" s="41"/>
      <c r="H47" s="41"/>
      <c r="I47" s="42"/>
      <c r="J47" s="40"/>
      <c r="K47" s="43"/>
      <c r="L47" s="47"/>
      <c r="M47" s="30" t="str">
        <f t="shared" si="2"/>
        <v xml:space="preserve"> </v>
      </c>
      <c r="N47" s="31"/>
      <c r="O47" s="31"/>
      <c r="P47" s="4"/>
      <c r="Q47" s="4"/>
      <c r="R47" s="4"/>
      <c r="S47" s="4"/>
      <c r="T47" s="4"/>
      <c r="U47" s="4"/>
      <c r="V47" s="10"/>
      <c r="W47" s="10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32" t="str">
        <f t="shared" si="3"/>
        <v/>
      </c>
      <c r="BB47" s="32" t="str">
        <f t="shared" si="4"/>
        <v/>
      </c>
      <c r="BC47" s="32" t="str">
        <f t="shared" si="5"/>
        <v/>
      </c>
      <c r="BD47" s="33">
        <f t="shared" si="0"/>
        <v>0</v>
      </c>
      <c r="BE47" s="33">
        <f t="shared" si="6"/>
        <v>0</v>
      </c>
      <c r="BF47" s="33">
        <f t="shared" si="7"/>
        <v>0</v>
      </c>
    </row>
    <row r="48" spans="1:58" s="17" customFormat="1" ht="10.5" x14ac:dyDescent="0.15">
      <c r="A48" s="1161" t="s">
        <v>33</v>
      </c>
      <c r="B48" s="23" t="s">
        <v>20</v>
      </c>
      <c r="C48" s="24">
        <f t="shared" si="1"/>
        <v>0</v>
      </c>
      <c r="D48" s="66"/>
      <c r="E48" s="49"/>
      <c r="F48" s="49"/>
      <c r="G48" s="49"/>
      <c r="H48" s="49"/>
      <c r="I48" s="67"/>
      <c r="J48" s="48"/>
      <c r="K48" s="51"/>
      <c r="L48" s="52"/>
      <c r="M48" s="30" t="str">
        <f t="shared" si="2"/>
        <v xml:space="preserve"> </v>
      </c>
      <c r="N48" s="31"/>
      <c r="O48" s="31"/>
      <c r="P48" s="4"/>
      <c r="Q48" s="4"/>
      <c r="R48" s="4"/>
      <c r="S48" s="4"/>
      <c r="T48" s="4"/>
      <c r="U48" s="4"/>
      <c r="V48" s="10"/>
      <c r="W48" s="10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32" t="str">
        <f t="shared" si="3"/>
        <v/>
      </c>
      <c r="BB48" s="32" t="str">
        <f t="shared" si="4"/>
        <v/>
      </c>
      <c r="BC48" s="32" t="str">
        <f t="shared" si="5"/>
        <v/>
      </c>
      <c r="BD48" s="33">
        <f t="shared" si="0"/>
        <v>0</v>
      </c>
      <c r="BE48" s="33">
        <f t="shared" si="6"/>
        <v>0</v>
      </c>
      <c r="BF48" s="33">
        <f t="shared" si="7"/>
        <v>0</v>
      </c>
    </row>
    <row r="49" spans="1:58" s="17" customFormat="1" ht="10.5" x14ac:dyDescent="0.15">
      <c r="A49" s="1168"/>
      <c r="B49" s="34" t="s">
        <v>22</v>
      </c>
      <c r="C49" s="35">
        <f t="shared" si="1"/>
        <v>0</v>
      </c>
      <c r="D49" s="68"/>
      <c r="E49" s="37"/>
      <c r="F49" s="37"/>
      <c r="G49" s="37"/>
      <c r="H49" s="37"/>
      <c r="I49" s="69"/>
      <c r="J49" s="36"/>
      <c r="K49" s="39"/>
      <c r="L49" s="29"/>
      <c r="M49" s="30" t="str">
        <f t="shared" si="2"/>
        <v xml:space="preserve"> </v>
      </c>
      <c r="N49" s="31"/>
      <c r="O49" s="31"/>
      <c r="P49" s="4"/>
      <c r="Q49" s="4"/>
      <c r="R49" s="4"/>
      <c r="S49" s="4"/>
      <c r="T49" s="4"/>
      <c r="U49" s="4"/>
      <c r="V49" s="10"/>
      <c r="W49" s="10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32" t="str">
        <f t="shared" si="3"/>
        <v/>
      </c>
      <c r="BB49" s="32" t="str">
        <f t="shared" si="4"/>
        <v/>
      </c>
      <c r="BC49" s="32" t="str">
        <f t="shared" si="5"/>
        <v/>
      </c>
      <c r="BD49" s="33">
        <f t="shared" si="0"/>
        <v>0</v>
      </c>
      <c r="BE49" s="33">
        <f t="shared" si="6"/>
        <v>0</v>
      </c>
      <c r="BF49" s="33">
        <f t="shared" si="7"/>
        <v>0</v>
      </c>
    </row>
    <row r="50" spans="1:58" s="17" customFormat="1" ht="10.5" x14ac:dyDescent="0.15">
      <c r="A50" s="1162"/>
      <c r="B50" s="45" t="s">
        <v>28</v>
      </c>
      <c r="C50" s="53">
        <f t="shared" si="1"/>
        <v>0</v>
      </c>
      <c r="D50" s="70"/>
      <c r="E50" s="71"/>
      <c r="F50" s="71"/>
      <c r="G50" s="71"/>
      <c r="H50" s="71"/>
      <c r="I50" s="72"/>
      <c r="J50" s="73"/>
      <c r="K50" s="57"/>
      <c r="L50" s="58"/>
      <c r="M50" s="30" t="str">
        <f t="shared" si="2"/>
        <v xml:space="preserve"> </v>
      </c>
      <c r="N50" s="31"/>
      <c r="O50" s="31"/>
      <c r="P50" s="4"/>
      <c r="Q50" s="4"/>
      <c r="R50" s="4"/>
      <c r="S50" s="4"/>
      <c r="T50" s="4"/>
      <c r="U50" s="4"/>
      <c r="V50" s="10"/>
      <c r="W50" s="10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32" t="str">
        <f t="shared" si="3"/>
        <v/>
      </c>
      <c r="BB50" s="32" t="str">
        <f t="shared" si="4"/>
        <v/>
      </c>
      <c r="BC50" s="32" t="str">
        <f t="shared" si="5"/>
        <v/>
      </c>
      <c r="BD50" s="33">
        <f t="shared" si="0"/>
        <v>0</v>
      </c>
      <c r="BE50" s="33">
        <f t="shared" si="6"/>
        <v>0</v>
      </c>
      <c r="BF50" s="33">
        <f t="shared" si="7"/>
        <v>0</v>
      </c>
    </row>
    <row r="51" spans="1:58" s="17" customFormat="1" ht="10.5" x14ac:dyDescent="0.15">
      <c r="A51" s="1161" t="s">
        <v>34</v>
      </c>
      <c r="B51" s="23" t="s">
        <v>20</v>
      </c>
      <c r="C51" s="24">
        <f t="shared" si="1"/>
        <v>0</v>
      </c>
      <c r="D51" s="48"/>
      <c r="E51" s="49"/>
      <c r="F51" s="49"/>
      <c r="G51" s="49"/>
      <c r="H51" s="49"/>
      <c r="I51" s="50"/>
      <c r="J51" s="48"/>
      <c r="K51" s="51"/>
      <c r="L51" s="52"/>
      <c r="M51" s="30" t="str">
        <f t="shared" si="2"/>
        <v xml:space="preserve"> </v>
      </c>
      <c r="N51" s="31"/>
      <c r="O51" s="31"/>
      <c r="P51" s="4"/>
      <c r="Q51" s="4"/>
      <c r="R51" s="4"/>
      <c r="S51" s="4"/>
      <c r="T51" s="4"/>
      <c r="U51" s="4"/>
      <c r="V51" s="10"/>
      <c r="W51" s="10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32" t="str">
        <f t="shared" si="3"/>
        <v/>
      </c>
      <c r="BB51" s="32" t="str">
        <f t="shared" si="4"/>
        <v/>
      </c>
      <c r="BC51" s="32" t="str">
        <f t="shared" si="5"/>
        <v/>
      </c>
      <c r="BD51" s="33">
        <f t="shared" si="0"/>
        <v>0</v>
      </c>
      <c r="BE51" s="33">
        <f t="shared" si="6"/>
        <v>0</v>
      </c>
      <c r="BF51" s="33">
        <f t="shared" si="7"/>
        <v>0</v>
      </c>
    </row>
    <row r="52" spans="1:58" s="17" customFormat="1" ht="10.5" x14ac:dyDescent="0.15">
      <c r="A52" s="1168"/>
      <c r="B52" s="34" t="s">
        <v>21</v>
      </c>
      <c r="C52" s="35">
        <f t="shared" si="1"/>
        <v>0</v>
      </c>
      <c r="D52" s="36"/>
      <c r="E52" s="37"/>
      <c r="F52" s="37"/>
      <c r="G52" s="37"/>
      <c r="H52" s="37"/>
      <c r="I52" s="38"/>
      <c r="J52" s="36"/>
      <c r="K52" s="39"/>
      <c r="L52" s="29"/>
      <c r="M52" s="30" t="str">
        <f t="shared" si="2"/>
        <v xml:space="preserve"> </v>
      </c>
      <c r="N52" s="31"/>
      <c r="O52" s="31"/>
      <c r="P52" s="4"/>
      <c r="Q52" s="4"/>
      <c r="R52" s="4"/>
      <c r="S52" s="4"/>
      <c r="T52" s="4"/>
      <c r="U52" s="4"/>
      <c r="V52" s="10"/>
      <c r="W52" s="10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32" t="str">
        <f t="shared" si="3"/>
        <v/>
      </c>
      <c r="BB52" s="32" t="str">
        <f t="shared" si="4"/>
        <v/>
      </c>
      <c r="BC52" s="32" t="str">
        <f t="shared" si="5"/>
        <v/>
      </c>
      <c r="BD52" s="33">
        <f t="shared" si="0"/>
        <v>0</v>
      </c>
      <c r="BE52" s="33">
        <f t="shared" si="6"/>
        <v>0</v>
      </c>
      <c r="BF52" s="33">
        <f t="shared" si="7"/>
        <v>0</v>
      </c>
    </row>
    <row r="53" spans="1:58" s="17" customFormat="1" ht="10.5" x14ac:dyDescent="0.15">
      <c r="A53" s="1168"/>
      <c r="B53" s="34" t="s">
        <v>22</v>
      </c>
      <c r="C53" s="35">
        <f t="shared" si="1"/>
        <v>0</v>
      </c>
      <c r="D53" s="36"/>
      <c r="E53" s="37"/>
      <c r="F53" s="37"/>
      <c r="G53" s="37"/>
      <c r="H53" s="37"/>
      <c r="I53" s="38"/>
      <c r="J53" s="36"/>
      <c r="K53" s="39"/>
      <c r="L53" s="29"/>
      <c r="M53" s="30" t="str">
        <f t="shared" si="2"/>
        <v xml:space="preserve"> </v>
      </c>
      <c r="N53" s="31"/>
      <c r="O53" s="31"/>
      <c r="P53" s="4"/>
      <c r="Q53" s="4"/>
      <c r="R53" s="4"/>
      <c r="S53" s="4"/>
      <c r="T53" s="4"/>
      <c r="U53" s="4"/>
      <c r="V53" s="10"/>
      <c r="W53" s="10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32" t="str">
        <f t="shared" si="3"/>
        <v/>
      </c>
      <c r="BB53" s="32" t="str">
        <f t="shared" si="4"/>
        <v/>
      </c>
      <c r="BC53" s="32" t="str">
        <f t="shared" si="5"/>
        <v/>
      </c>
      <c r="BD53" s="33">
        <f t="shared" si="0"/>
        <v>0</v>
      </c>
      <c r="BE53" s="33">
        <f t="shared" si="6"/>
        <v>0</v>
      </c>
      <c r="BF53" s="33">
        <f t="shared" si="7"/>
        <v>0</v>
      </c>
    </row>
    <row r="54" spans="1:58" s="17" customFormat="1" ht="10.5" x14ac:dyDescent="0.15">
      <c r="A54" s="1168"/>
      <c r="B54" s="34" t="s">
        <v>24</v>
      </c>
      <c r="C54" s="35">
        <f t="shared" si="1"/>
        <v>0</v>
      </c>
      <c r="D54" s="36"/>
      <c r="E54" s="37"/>
      <c r="F54" s="37"/>
      <c r="G54" s="37"/>
      <c r="H54" s="37"/>
      <c r="I54" s="38"/>
      <c r="J54" s="36"/>
      <c r="K54" s="39"/>
      <c r="L54" s="29"/>
      <c r="M54" s="30" t="str">
        <f t="shared" si="2"/>
        <v xml:space="preserve"> </v>
      </c>
      <c r="N54" s="31"/>
      <c r="O54" s="31"/>
      <c r="P54" s="4"/>
      <c r="Q54" s="4"/>
      <c r="R54" s="4"/>
      <c r="S54" s="4"/>
      <c r="T54" s="4"/>
      <c r="U54" s="4"/>
      <c r="V54" s="10"/>
      <c r="W54" s="10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32" t="str">
        <f t="shared" si="3"/>
        <v/>
      </c>
      <c r="BB54" s="32" t="str">
        <f t="shared" si="4"/>
        <v/>
      </c>
      <c r="BC54" s="32" t="str">
        <f t="shared" si="5"/>
        <v/>
      </c>
      <c r="BD54" s="33">
        <f t="shared" si="0"/>
        <v>0</v>
      </c>
      <c r="BE54" s="33">
        <f t="shared" si="6"/>
        <v>0</v>
      </c>
      <c r="BF54" s="33">
        <f t="shared" si="7"/>
        <v>0</v>
      </c>
    </row>
    <row r="55" spans="1:58" s="17" customFormat="1" ht="10.5" x14ac:dyDescent="0.15">
      <c r="A55" s="1168"/>
      <c r="B55" s="34" t="s">
        <v>25</v>
      </c>
      <c r="C55" s="35">
        <f t="shared" si="1"/>
        <v>0</v>
      </c>
      <c r="D55" s="36"/>
      <c r="E55" s="37"/>
      <c r="F55" s="37"/>
      <c r="G55" s="37"/>
      <c r="H55" s="37"/>
      <c r="I55" s="38"/>
      <c r="J55" s="36"/>
      <c r="K55" s="39"/>
      <c r="L55" s="29"/>
      <c r="M55" s="30" t="str">
        <f t="shared" si="2"/>
        <v xml:space="preserve"> </v>
      </c>
      <c r="N55" s="31"/>
      <c r="O55" s="31"/>
      <c r="P55" s="4"/>
      <c r="Q55" s="4"/>
      <c r="R55" s="4"/>
      <c r="S55" s="4"/>
      <c r="T55" s="4"/>
      <c r="U55" s="4"/>
      <c r="V55" s="10"/>
      <c r="W55" s="10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32" t="str">
        <f t="shared" si="3"/>
        <v/>
      </c>
      <c r="BB55" s="32" t="str">
        <f t="shared" si="4"/>
        <v/>
      </c>
      <c r="BC55" s="32" t="str">
        <f t="shared" si="5"/>
        <v/>
      </c>
      <c r="BD55" s="33">
        <f t="shared" si="0"/>
        <v>0</v>
      </c>
      <c r="BE55" s="33">
        <f t="shared" si="6"/>
        <v>0</v>
      </c>
      <c r="BF55" s="33">
        <f t="shared" si="7"/>
        <v>0</v>
      </c>
    </row>
    <row r="56" spans="1:58" s="17" customFormat="1" ht="10.5" x14ac:dyDescent="0.15">
      <c r="A56" s="1162"/>
      <c r="B56" s="45" t="s">
        <v>28</v>
      </c>
      <c r="C56" s="53">
        <f t="shared" si="1"/>
        <v>0</v>
      </c>
      <c r="D56" s="73"/>
      <c r="E56" s="71"/>
      <c r="F56" s="71"/>
      <c r="G56" s="71"/>
      <c r="H56" s="71"/>
      <c r="I56" s="74"/>
      <c r="J56" s="73"/>
      <c r="K56" s="57"/>
      <c r="L56" s="58"/>
      <c r="M56" s="30" t="str">
        <f t="shared" si="2"/>
        <v xml:space="preserve"> </v>
      </c>
      <c r="N56" s="31"/>
      <c r="O56" s="31"/>
      <c r="P56" s="4"/>
      <c r="Q56" s="4"/>
      <c r="R56" s="4"/>
      <c r="S56" s="4"/>
      <c r="T56" s="4"/>
      <c r="U56" s="4"/>
      <c r="V56" s="10"/>
      <c r="W56" s="10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32" t="str">
        <f t="shared" si="3"/>
        <v/>
      </c>
      <c r="BB56" s="32" t="str">
        <f t="shared" si="4"/>
        <v/>
      </c>
      <c r="BC56" s="32" t="str">
        <f t="shared" si="5"/>
        <v/>
      </c>
      <c r="BD56" s="33">
        <f t="shared" si="0"/>
        <v>0</v>
      </c>
      <c r="BE56" s="33">
        <f t="shared" si="6"/>
        <v>0</v>
      </c>
      <c r="BF56" s="33">
        <f t="shared" si="7"/>
        <v>0</v>
      </c>
    </row>
    <row r="57" spans="1:58" s="17" customFormat="1" ht="10.5" x14ac:dyDescent="0.15">
      <c r="A57" s="1161" t="s">
        <v>35</v>
      </c>
      <c r="B57" s="23" t="s">
        <v>36</v>
      </c>
      <c r="C57" s="24">
        <f t="shared" si="1"/>
        <v>0</v>
      </c>
      <c r="D57" s="66"/>
      <c r="E57" s="49"/>
      <c r="F57" s="49"/>
      <c r="G57" s="49"/>
      <c r="H57" s="49"/>
      <c r="I57" s="67"/>
      <c r="J57" s="66"/>
      <c r="K57" s="75"/>
      <c r="L57" s="52"/>
      <c r="M57" s="30" t="str">
        <f>$BB57&amp;""&amp;$BC57&amp;""</f>
        <v/>
      </c>
      <c r="N57" s="31"/>
      <c r="O57" s="31"/>
      <c r="P57" s="4"/>
      <c r="Q57" s="4"/>
      <c r="R57" s="4"/>
      <c r="S57" s="4"/>
      <c r="T57" s="4"/>
      <c r="U57" s="4"/>
      <c r="V57" s="10"/>
      <c r="W57" s="10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76"/>
      <c r="BB57" s="32" t="str">
        <f t="shared" si="4"/>
        <v/>
      </c>
      <c r="BC57" s="32" t="str">
        <f t="shared" si="5"/>
        <v/>
      </c>
      <c r="BD57" s="5"/>
      <c r="BE57" s="33">
        <f t="shared" si="6"/>
        <v>0</v>
      </c>
      <c r="BF57" s="33">
        <f t="shared" si="7"/>
        <v>0</v>
      </c>
    </row>
    <row r="58" spans="1:58" s="17" customFormat="1" ht="10.5" x14ac:dyDescent="0.15">
      <c r="A58" s="1168"/>
      <c r="B58" s="65" t="s">
        <v>37</v>
      </c>
      <c r="C58" s="46">
        <f t="shared" si="1"/>
        <v>7</v>
      </c>
      <c r="D58" s="68"/>
      <c r="E58" s="37"/>
      <c r="F58" s="37">
        <v>5</v>
      </c>
      <c r="G58" s="37">
        <v>2</v>
      </c>
      <c r="H58" s="37"/>
      <c r="I58" s="69"/>
      <c r="J58" s="77"/>
      <c r="K58" s="78"/>
      <c r="L58" s="29"/>
      <c r="M58" s="30" t="str">
        <f>$BB58&amp;""&amp;$BC58&amp;""</f>
        <v/>
      </c>
      <c r="N58" s="31"/>
      <c r="O58" s="31"/>
      <c r="P58" s="4"/>
      <c r="Q58" s="4"/>
      <c r="R58" s="4"/>
      <c r="S58" s="4"/>
      <c r="T58" s="4"/>
      <c r="U58" s="4"/>
      <c r="V58" s="10"/>
      <c r="W58" s="10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76"/>
      <c r="BB58" s="32" t="str">
        <f t="shared" si="4"/>
        <v/>
      </c>
      <c r="BC58" s="32" t="str">
        <f t="shared" si="5"/>
        <v/>
      </c>
      <c r="BD58" s="5"/>
      <c r="BE58" s="33">
        <f t="shared" si="6"/>
        <v>0</v>
      </c>
      <c r="BF58" s="33">
        <f t="shared" si="7"/>
        <v>0</v>
      </c>
    </row>
    <row r="59" spans="1:58" s="17" customFormat="1" ht="10.5" x14ac:dyDescent="0.15">
      <c r="A59" s="1168"/>
      <c r="B59" s="65" t="s">
        <v>38</v>
      </c>
      <c r="C59" s="35">
        <f t="shared" si="1"/>
        <v>0</v>
      </c>
      <c r="D59" s="77"/>
      <c r="E59" s="37"/>
      <c r="F59" s="37"/>
      <c r="G59" s="37"/>
      <c r="H59" s="37"/>
      <c r="I59" s="69"/>
      <c r="J59" s="77"/>
      <c r="K59" s="78"/>
      <c r="L59" s="29"/>
      <c r="M59" s="30" t="str">
        <f>$BB59&amp;""&amp;$BC59&amp;""</f>
        <v/>
      </c>
      <c r="N59" s="31"/>
      <c r="O59" s="31"/>
      <c r="P59" s="4"/>
      <c r="Q59" s="4"/>
      <c r="R59" s="4"/>
      <c r="S59" s="4"/>
      <c r="T59" s="4"/>
      <c r="U59" s="4"/>
      <c r="V59" s="10"/>
      <c r="W59" s="10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76"/>
      <c r="BB59" s="32" t="str">
        <f t="shared" si="4"/>
        <v/>
      </c>
      <c r="BC59" s="32" t="str">
        <f t="shared" si="5"/>
        <v/>
      </c>
      <c r="BD59" s="5"/>
      <c r="BE59" s="33">
        <f t="shared" si="6"/>
        <v>0</v>
      </c>
      <c r="BF59" s="33">
        <f t="shared" si="7"/>
        <v>0</v>
      </c>
    </row>
    <row r="60" spans="1:58" s="17" customFormat="1" ht="10.5" x14ac:dyDescent="0.15">
      <c r="A60" s="1168"/>
      <c r="B60" s="34" t="s">
        <v>39</v>
      </c>
      <c r="C60" s="35">
        <f t="shared" si="1"/>
        <v>0</v>
      </c>
      <c r="D60" s="70"/>
      <c r="E60" s="71"/>
      <c r="F60" s="71"/>
      <c r="G60" s="71"/>
      <c r="H60" s="71"/>
      <c r="I60" s="72"/>
      <c r="J60" s="77"/>
      <c r="K60" s="78"/>
      <c r="L60" s="58"/>
      <c r="M60" s="30" t="str">
        <f>$BB60&amp;""&amp;$BC60&amp;""</f>
        <v/>
      </c>
      <c r="N60" s="31"/>
      <c r="O60" s="31"/>
      <c r="P60" s="4"/>
      <c r="Q60" s="4"/>
      <c r="R60" s="4"/>
      <c r="S60" s="4"/>
      <c r="T60" s="4"/>
      <c r="U60" s="4"/>
      <c r="V60" s="10"/>
      <c r="W60" s="10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76"/>
      <c r="BB60" s="32" t="str">
        <f t="shared" si="4"/>
        <v/>
      </c>
      <c r="BC60" s="32" t="str">
        <f t="shared" si="5"/>
        <v/>
      </c>
      <c r="BD60" s="5"/>
      <c r="BE60" s="33">
        <f t="shared" si="6"/>
        <v>0</v>
      </c>
      <c r="BF60" s="33">
        <f t="shared" si="7"/>
        <v>0</v>
      </c>
    </row>
    <row r="61" spans="1:58" s="17" customFormat="1" ht="10.5" x14ac:dyDescent="0.15">
      <c r="A61" s="1161" t="s">
        <v>40</v>
      </c>
      <c r="B61" s="23" t="s">
        <v>20</v>
      </c>
      <c r="C61" s="24">
        <f t="shared" si="1"/>
        <v>0</v>
      </c>
      <c r="D61" s="48"/>
      <c r="E61" s="49"/>
      <c r="F61" s="49"/>
      <c r="G61" s="49"/>
      <c r="H61" s="49"/>
      <c r="I61" s="50"/>
      <c r="J61" s="48"/>
      <c r="K61" s="51"/>
      <c r="L61" s="79"/>
      <c r="M61" s="30" t="str">
        <f t="shared" si="2"/>
        <v xml:space="preserve"> </v>
      </c>
      <c r="N61" s="31"/>
      <c r="O61" s="31"/>
      <c r="P61" s="4"/>
      <c r="Q61" s="4"/>
      <c r="R61" s="4"/>
      <c r="S61" s="4"/>
      <c r="T61" s="4"/>
      <c r="U61" s="4"/>
      <c r="V61" s="10"/>
      <c r="W61" s="10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32" t="str">
        <f t="shared" ref="BA61:BA67" si="8">IF($C61&lt;&gt;($J61+$K61)," El número consejerías según sexo NO puede ser diferente al Total.","")</f>
        <v/>
      </c>
      <c r="BB61" s="32" t="str">
        <f t="shared" si="4"/>
        <v/>
      </c>
      <c r="BC61" s="32" t="str">
        <f t="shared" si="5"/>
        <v/>
      </c>
      <c r="BD61" s="33">
        <f t="shared" ref="BD61:BD67" si="9">IF($C61&lt;&gt;($J61+$K61),1,0)</f>
        <v>0</v>
      </c>
      <c r="BE61" s="33">
        <f t="shared" si="6"/>
        <v>0</v>
      </c>
      <c r="BF61" s="33">
        <f t="shared" si="7"/>
        <v>0</v>
      </c>
    </row>
    <row r="62" spans="1:58" s="17" customFormat="1" ht="10.5" x14ac:dyDescent="0.15">
      <c r="A62" s="1168"/>
      <c r="B62" s="34" t="s">
        <v>21</v>
      </c>
      <c r="C62" s="35">
        <f t="shared" si="1"/>
        <v>0</v>
      </c>
      <c r="D62" s="36"/>
      <c r="E62" s="37"/>
      <c r="F62" s="37"/>
      <c r="G62" s="37"/>
      <c r="H62" s="37"/>
      <c r="I62" s="38"/>
      <c r="J62" s="36"/>
      <c r="K62" s="39"/>
      <c r="L62" s="29"/>
      <c r="M62" s="30" t="str">
        <f t="shared" si="2"/>
        <v xml:space="preserve"> </v>
      </c>
      <c r="N62" s="31"/>
      <c r="O62" s="31"/>
      <c r="P62" s="4"/>
      <c r="Q62" s="4"/>
      <c r="R62" s="4"/>
      <c r="S62" s="4"/>
      <c r="T62" s="4"/>
      <c r="U62" s="4"/>
      <c r="V62" s="10"/>
      <c r="W62" s="10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2" t="str">
        <f t="shared" si="8"/>
        <v/>
      </c>
      <c r="BB62" s="32" t="str">
        <f t="shared" si="4"/>
        <v/>
      </c>
      <c r="BC62" s="32" t="str">
        <f t="shared" si="5"/>
        <v/>
      </c>
      <c r="BD62" s="33">
        <f t="shared" si="9"/>
        <v>0</v>
      </c>
      <c r="BE62" s="33">
        <f t="shared" si="6"/>
        <v>0</v>
      </c>
      <c r="BF62" s="33">
        <f t="shared" si="7"/>
        <v>0</v>
      </c>
    </row>
    <row r="63" spans="1:58" s="17" customFormat="1" ht="10.5" x14ac:dyDescent="0.15">
      <c r="A63" s="1168"/>
      <c r="B63" s="34" t="s">
        <v>22</v>
      </c>
      <c r="C63" s="35">
        <f t="shared" si="1"/>
        <v>0</v>
      </c>
      <c r="D63" s="36"/>
      <c r="E63" s="37"/>
      <c r="F63" s="37"/>
      <c r="G63" s="37"/>
      <c r="H63" s="37"/>
      <c r="I63" s="38"/>
      <c r="J63" s="36"/>
      <c r="K63" s="39"/>
      <c r="L63" s="29"/>
      <c r="M63" s="30" t="str">
        <f t="shared" si="2"/>
        <v xml:space="preserve"> </v>
      </c>
      <c r="N63" s="31"/>
      <c r="O63" s="31"/>
      <c r="P63" s="4"/>
      <c r="Q63" s="4"/>
      <c r="R63" s="4"/>
      <c r="S63" s="4"/>
      <c r="T63" s="4"/>
      <c r="U63" s="4"/>
      <c r="V63" s="10"/>
      <c r="W63" s="10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2" t="str">
        <f t="shared" si="8"/>
        <v/>
      </c>
      <c r="BB63" s="32" t="str">
        <f t="shared" si="4"/>
        <v/>
      </c>
      <c r="BC63" s="32" t="str">
        <f t="shared" si="5"/>
        <v/>
      </c>
      <c r="BD63" s="33">
        <f t="shared" si="9"/>
        <v>0</v>
      </c>
      <c r="BE63" s="33">
        <f t="shared" si="6"/>
        <v>0</v>
      </c>
      <c r="BF63" s="33">
        <f t="shared" si="7"/>
        <v>0</v>
      </c>
    </row>
    <row r="64" spans="1:58" s="17" customFormat="1" ht="10.5" x14ac:dyDescent="0.15">
      <c r="A64" s="1168"/>
      <c r="B64" s="34" t="s">
        <v>24</v>
      </c>
      <c r="C64" s="35">
        <f t="shared" si="1"/>
        <v>0</v>
      </c>
      <c r="D64" s="36"/>
      <c r="E64" s="37"/>
      <c r="F64" s="37"/>
      <c r="G64" s="37"/>
      <c r="H64" s="37"/>
      <c r="I64" s="38"/>
      <c r="J64" s="36"/>
      <c r="K64" s="39"/>
      <c r="L64" s="29"/>
      <c r="M64" s="30" t="str">
        <f t="shared" si="2"/>
        <v xml:space="preserve"> </v>
      </c>
      <c r="N64" s="31"/>
      <c r="O64" s="31"/>
      <c r="P64" s="4"/>
      <c r="Q64" s="4"/>
      <c r="R64" s="4"/>
      <c r="S64" s="4"/>
      <c r="T64" s="4"/>
      <c r="U64" s="4"/>
      <c r="V64" s="10"/>
      <c r="W64" s="10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2" t="str">
        <f t="shared" si="8"/>
        <v/>
      </c>
      <c r="BB64" s="32" t="str">
        <f t="shared" si="4"/>
        <v/>
      </c>
      <c r="BC64" s="32" t="str">
        <f t="shared" si="5"/>
        <v/>
      </c>
      <c r="BD64" s="33">
        <f t="shared" si="9"/>
        <v>0</v>
      </c>
      <c r="BE64" s="33">
        <f t="shared" si="6"/>
        <v>0</v>
      </c>
      <c r="BF64" s="33">
        <f t="shared" si="7"/>
        <v>0</v>
      </c>
    </row>
    <row r="65" spans="1:58" s="17" customFormat="1" ht="10.5" x14ac:dyDescent="0.15">
      <c r="A65" s="1168"/>
      <c r="B65" s="34" t="s">
        <v>25</v>
      </c>
      <c r="C65" s="35">
        <f t="shared" si="1"/>
        <v>0</v>
      </c>
      <c r="D65" s="36"/>
      <c r="E65" s="37"/>
      <c r="F65" s="37"/>
      <c r="G65" s="37"/>
      <c r="H65" s="37"/>
      <c r="I65" s="38"/>
      <c r="J65" s="36"/>
      <c r="K65" s="39"/>
      <c r="L65" s="29"/>
      <c r="M65" s="30" t="str">
        <f t="shared" si="2"/>
        <v xml:space="preserve"> </v>
      </c>
      <c r="N65" s="31"/>
      <c r="O65" s="31"/>
      <c r="P65" s="4"/>
      <c r="Q65" s="4"/>
      <c r="R65" s="4"/>
      <c r="S65" s="4"/>
      <c r="T65" s="4"/>
      <c r="U65" s="4"/>
      <c r="V65" s="10"/>
      <c r="W65" s="10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2" t="str">
        <f t="shared" si="8"/>
        <v/>
      </c>
      <c r="BB65" s="32" t="str">
        <f t="shared" si="4"/>
        <v/>
      </c>
      <c r="BC65" s="32" t="str">
        <f t="shared" si="5"/>
        <v/>
      </c>
      <c r="BD65" s="33">
        <f t="shared" si="9"/>
        <v>0</v>
      </c>
      <c r="BE65" s="33">
        <f t="shared" si="6"/>
        <v>0</v>
      </c>
      <c r="BF65" s="33">
        <f t="shared" si="7"/>
        <v>0</v>
      </c>
    </row>
    <row r="66" spans="1:58" s="17" customFormat="1" ht="10.5" x14ac:dyDescent="0.15">
      <c r="A66" s="1168"/>
      <c r="B66" s="34" t="s">
        <v>27</v>
      </c>
      <c r="C66" s="35">
        <f t="shared" si="1"/>
        <v>0</v>
      </c>
      <c r="D66" s="40"/>
      <c r="E66" s="41"/>
      <c r="F66" s="41"/>
      <c r="G66" s="41"/>
      <c r="H66" s="41"/>
      <c r="I66" s="42"/>
      <c r="J66" s="40"/>
      <c r="K66" s="43"/>
      <c r="L66" s="29"/>
      <c r="M66" s="30" t="str">
        <f t="shared" si="2"/>
        <v xml:space="preserve"> </v>
      </c>
      <c r="N66" s="31"/>
      <c r="O66" s="31"/>
      <c r="P66" s="4"/>
      <c r="Q66" s="4"/>
      <c r="R66" s="4"/>
      <c r="S66" s="4"/>
      <c r="T66" s="4"/>
      <c r="U66" s="4"/>
      <c r="V66" s="10"/>
      <c r="W66" s="10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2" t="str">
        <f t="shared" si="8"/>
        <v/>
      </c>
      <c r="BB66" s="32" t="str">
        <f t="shared" si="4"/>
        <v/>
      </c>
      <c r="BC66" s="32" t="str">
        <f t="shared" si="5"/>
        <v/>
      </c>
      <c r="BD66" s="33">
        <f t="shared" si="9"/>
        <v>0</v>
      </c>
      <c r="BE66" s="33">
        <f t="shared" si="6"/>
        <v>0</v>
      </c>
      <c r="BF66" s="33">
        <f t="shared" si="7"/>
        <v>0</v>
      </c>
    </row>
    <row r="67" spans="1:58" s="17" customFormat="1" ht="10.5" x14ac:dyDescent="0.15">
      <c r="A67" s="1162"/>
      <c r="B67" s="45" t="s">
        <v>28</v>
      </c>
      <c r="C67" s="53">
        <f t="shared" si="1"/>
        <v>0</v>
      </c>
      <c r="D67" s="73"/>
      <c r="E67" s="71"/>
      <c r="F67" s="71"/>
      <c r="G67" s="71"/>
      <c r="H67" s="71"/>
      <c r="I67" s="74"/>
      <c r="J67" s="73"/>
      <c r="K67" s="57"/>
      <c r="L67" s="58"/>
      <c r="M67" s="30" t="str">
        <f t="shared" si="2"/>
        <v xml:space="preserve"> </v>
      </c>
      <c r="N67" s="31"/>
      <c r="O67" s="31"/>
      <c r="P67" s="4"/>
      <c r="Q67" s="4"/>
      <c r="R67" s="4"/>
      <c r="S67" s="4"/>
      <c r="T67" s="4"/>
      <c r="U67" s="4"/>
      <c r="V67" s="10"/>
      <c r="W67" s="10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2" t="str">
        <f t="shared" si="8"/>
        <v/>
      </c>
      <c r="BB67" s="32" t="str">
        <f t="shared" si="4"/>
        <v/>
      </c>
      <c r="BC67" s="32" t="str">
        <f t="shared" si="5"/>
        <v/>
      </c>
      <c r="BD67" s="33">
        <f t="shared" si="9"/>
        <v>0</v>
      </c>
      <c r="BE67" s="33">
        <f t="shared" si="6"/>
        <v>0</v>
      </c>
      <c r="BF67" s="33">
        <f t="shared" si="7"/>
        <v>0</v>
      </c>
    </row>
    <row r="68" spans="1:58" s="5" customFormat="1" ht="14.25" x14ac:dyDescent="0.2">
      <c r="A68" s="80" t="s">
        <v>41</v>
      </c>
      <c r="B68" s="80"/>
      <c r="C68" s="80"/>
      <c r="D68" s="80"/>
      <c r="E68" s="80"/>
      <c r="F68" s="80"/>
      <c r="G68" s="80"/>
      <c r="H68" s="80"/>
      <c r="I68" s="80"/>
      <c r="J68" s="80"/>
      <c r="K68" s="16"/>
      <c r="L68" s="16"/>
      <c r="M68" s="4"/>
      <c r="N68" s="4"/>
      <c r="O68" s="9"/>
      <c r="P68" s="9"/>
      <c r="Q68" s="4"/>
      <c r="R68" s="4"/>
      <c r="S68" s="4"/>
      <c r="T68" s="4"/>
      <c r="U68" s="10"/>
      <c r="V68" s="10"/>
      <c r="W68" s="10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2"/>
      <c r="BB68" s="2"/>
      <c r="BC68" s="2"/>
    </row>
    <row r="69" spans="1:58" s="17" customFormat="1" ht="10.5" x14ac:dyDescent="0.1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81"/>
      <c r="M69" s="22"/>
      <c r="N69" s="4"/>
      <c r="O69" s="9"/>
      <c r="P69" s="9"/>
      <c r="Q69" s="4"/>
      <c r="R69" s="4"/>
      <c r="S69" s="4"/>
      <c r="T69" s="4"/>
      <c r="U69" s="10"/>
      <c r="V69" s="10"/>
      <c r="W69" s="10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2"/>
      <c r="BB69" s="2"/>
      <c r="BC69" s="2"/>
      <c r="BD69" s="5"/>
    </row>
    <row r="70" spans="1:58" s="17" customFormat="1" ht="10.5" x14ac:dyDescent="0.1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81"/>
      <c r="M70" s="22"/>
      <c r="N70" s="4"/>
      <c r="O70" s="9"/>
      <c r="P70" s="9"/>
      <c r="Q70" s="4"/>
      <c r="R70" s="4"/>
      <c r="S70" s="4"/>
      <c r="T70" s="4"/>
      <c r="U70" s="10"/>
      <c r="V70" s="10"/>
      <c r="W70" s="10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2"/>
      <c r="BB70" s="2"/>
      <c r="BC70" s="2"/>
      <c r="BD70" s="5"/>
    </row>
    <row r="71" spans="1:58" s="17" customFormat="1" ht="21" x14ac:dyDescent="0.15">
      <c r="A71" s="1171"/>
      <c r="B71" s="1171"/>
      <c r="C71" s="1176"/>
      <c r="D71" s="18" t="s">
        <v>11</v>
      </c>
      <c r="E71" s="19" t="s">
        <v>12</v>
      </c>
      <c r="F71" s="19" t="s">
        <v>13</v>
      </c>
      <c r="G71" s="19" t="s">
        <v>14</v>
      </c>
      <c r="H71" s="19" t="s">
        <v>15</v>
      </c>
      <c r="I71" s="20" t="s">
        <v>16</v>
      </c>
      <c r="J71" s="18" t="s">
        <v>17</v>
      </c>
      <c r="K71" s="20" t="s">
        <v>18</v>
      </c>
      <c r="L71" s="81"/>
      <c r="M71" s="22"/>
      <c r="N71" s="4"/>
      <c r="O71" s="9"/>
      <c r="P71" s="9"/>
      <c r="Q71" s="4"/>
      <c r="R71" s="4"/>
      <c r="S71" s="4"/>
      <c r="T71" s="4"/>
      <c r="U71" s="10"/>
      <c r="V71" s="10"/>
      <c r="W71" s="10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2"/>
      <c r="BB71" s="2"/>
      <c r="BC71" s="2"/>
      <c r="BD71" s="5"/>
    </row>
    <row r="72" spans="1:58" s="17" customFormat="1" ht="10.5" x14ac:dyDescent="0.15">
      <c r="A72" s="1161" t="s">
        <v>43</v>
      </c>
      <c r="B72" s="23" t="s">
        <v>44</v>
      </c>
      <c r="C72" s="24">
        <f>SUM(D72:I72)</f>
        <v>0</v>
      </c>
      <c r="D72" s="25"/>
      <c r="E72" s="26"/>
      <c r="F72" s="26"/>
      <c r="G72" s="26"/>
      <c r="H72" s="26"/>
      <c r="I72" s="27"/>
      <c r="J72" s="25"/>
      <c r="K72" s="27"/>
      <c r="L72" s="30" t="str">
        <f>$BA72&amp;" "&amp;$BB72</f>
        <v xml:space="preserve"> </v>
      </c>
      <c r="M72" s="31"/>
      <c r="N72" s="31"/>
      <c r="O72" s="31"/>
      <c r="P72" s="4"/>
      <c r="Q72" s="4"/>
      <c r="R72" s="4"/>
      <c r="S72" s="4"/>
      <c r="T72" s="4"/>
      <c r="U72" s="4"/>
      <c r="V72" s="10"/>
      <c r="W72" s="10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32" t="str">
        <f t="shared" ref="BA72:BA83" si="10">IF($C72&lt;&gt;($J72+$K72)," El número consejerías según sexo NO puede ser diferente al Total.","")</f>
        <v/>
      </c>
      <c r="BB72" s="32" t="str">
        <f>IF(C72&lt;&gt;SUM(D72:I72)," NO ALTERE LAS FÓRMULAS, la suma de las edades NO está calculando el Total de la sección. ","")</f>
        <v/>
      </c>
      <c r="BC72" s="5"/>
      <c r="BD72" s="33">
        <f t="shared" ref="BD72:BD83" si="11">IF($C72&lt;&gt;($J72+$K72),1,0)</f>
        <v>0</v>
      </c>
      <c r="BE72" s="33">
        <f>IF(C72&lt;&gt;SUM(D72:I72),1,0)</f>
        <v>0</v>
      </c>
    </row>
    <row r="73" spans="1:58" s="17" customFormat="1" ht="10.5" x14ac:dyDescent="0.15">
      <c r="A73" s="1168"/>
      <c r="B73" s="34" t="s">
        <v>45</v>
      </c>
      <c r="C73" s="35">
        <f t="shared" ref="C73:C83" si="12">SUM(D73:I73)</f>
        <v>5</v>
      </c>
      <c r="D73" s="36"/>
      <c r="E73" s="37"/>
      <c r="F73" s="37"/>
      <c r="G73" s="37">
        <v>1</v>
      </c>
      <c r="H73" s="37">
        <v>4</v>
      </c>
      <c r="I73" s="38"/>
      <c r="J73" s="36">
        <v>3</v>
      </c>
      <c r="K73" s="38">
        <v>2</v>
      </c>
      <c r="L73" s="30" t="str">
        <f t="shared" ref="L73:L83" si="13">$BA73&amp;" "&amp;$BB73</f>
        <v xml:space="preserve"> </v>
      </c>
      <c r="M73" s="31"/>
      <c r="N73" s="31"/>
      <c r="O73" s="31"/>
      <c r="P73" s="4"/>
      <c r="Q73" s="4"/>
      <c r="R73" s="4"/>
      <c r="S73" s="4"/>
      <c r="T73" s="4"/>
      <c r="U73" s="4"/>
      <c r="V73" s="10"/>
      <c r="W73" s="10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32" t="str">
        <f t="shared" si="10"/>
        <v/>
      </c>
      <c r="BB73" s="32" t="str">
        <f t="shared" ref="BB73:BB83" si="14">IF(C73&lt;&gt;SUM(D73:I73)," NO ALTERE LAS FÓRMULAS, la suma de las edades NO está calculando el Total de la sección. ","")</f>
        <v/>
      </c>
      <c r="BC73" s="5"/>
      <c r="BD73" s="33">
        <f t="shared" si="11"/>
        <v>0</v>
      </c>
      <c r="BE73" s="33">
        <f t="shared" ref="BE73:BE83" si="15">IF(C73&lt;&gt;SUM(D73:I73),1,0)</f>
        <v>0</v>
      </c>
    </row>
    <row r="74" spans="1:58" s="17" customFormat="1" ht="10.5" x14ac:dyDescent="0.15">
      <c r="A74" s="1168"/>
      <c r="B74" s="34" t="s">
        <v>46</v>
      </c>
      <c r="C74" s="35">
        <f t="shared" si="12"/>
        <v>1</v>
      </c>
      <c r="D74" s="36"/>
      <c r="E74" s="37"/>
      <c r="F74" s="37"/>
      <c r="G74" s="37"/>
      <c r="H74" s="37">
        <v>1</v>
      </c>
      <c r="I74" s="38"/>
      <c r="J74" s="36"/>
      <c r="K74" s="38">
        <v>1</v>
      </c>
      <c r="L74" s="30" t="str">
        <f t="shared" si="13"/>
        <v xml:space="preserve"> </v>
      </c>
      <c r="M74" s="31"/>
      <c r="N74" s="31"/>
      <c r="O74" s="31"/>
      <c r="P74" s="4"/>
      <c r="Q74" s="4"/>
      <c r="R74" s="4"/>
      <c r="S74" s="4"/>
      <c r="T74" s="4"/>
      <c r="U74" s="4"/>
      <c r="V74" s="10"/>
      <c r="W74" s="10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32" t="str">
        <f t="shared" si="10"/>
        <v/>
      </c>
      <c r="BB74" s="32" t="str">
        <f t="shared" si="14"/>
        <v/>
      </c>
      <c r="BC74" s="5"/>
      <c r="BD74" s="33">
        <f t="shared" si="11"/>
        <v>0</v>
      </c>
      <c r="BE74" s="33">
        <f t="shared" si="15"/>
        <v>0</v>
      </c>
    </row>
    <row r="75" spans="1:58" s="17" customFormat="1" ht="10.5" x14ac:dyDescent="0.15">
      <c r="A75" s="1168"/>
      <c r="B75" s="34" t="s">
        <v>47</v>
      </c>
      <c r="C75" s="35">
        <f t="shared" si="12"/>
        <v>0</v>
      </c>
      <c r="D75" s="36"/>
      <c r="E75" s="37"/>
      <c r="F75" s="37"/>
      <c r="G75" s="37"/>
      <c r="H75" s="37"/>
      <c r="I75" s="38"/>
      <c r="J75" s="36"/>
      <c r="K75" s="38"/>
      <c r="L75" s="30" t="str">
        <f t="shared" si="13"/>
        <v xml:space="preserve"> </v>
      </c>
      <c r="M75" s="31"/>
      <c r="N75" s="31"/>
      <c r="O75" s="31"/>
      <c r="P75" s="4"/>
      <c r="Q75" s="4"/>
      <c r="R75" s="4"/>
      <c r="S75" s="4"/>
      <c r="T75" s="4"/>
      <c r="U75" s="4"/>
      <c r="V75" s="10"/>
      <c r="W75" s="10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32" t="str">
        <f t="shared" si="10"/>
        <v/>
      </c>
      <c r="BB75" s="32" t="str">
        <f t="shared" si="14"/>
        <v/>
      </c>
      <c r="BC75" s="5"/>
      <c r="BD75" s="33">
        <f t="shared" si="11"/>
        <v>0</v>
      </c>
      <c r="BE75" s="33">
        <f t="shared" si="15"/>
        <v>0</v>
      </c>
    </row>
    <row r="76" spans="1:58" s="17" customFormat="1" ht="10.5" x14ac:dyDescent="0.15">
      <c r="A76" s="1168"/>
      <c r="B76" s="65" t="s">
        <v>48</v>
      </c>
      <c r="C76" s="46">
        <f t="shared" si="12"/>
        <v>0</v>
      </c>
      <c r="D76" s="68"/>
      <c r="E76" s="41"/>
      <c r="F76" s="41"/>
      <c r="G76" s="41"/>
      <c r="H76" s="82"/>
      <c r="I76" s="83"/>
      <c r="J76" s="40"/>
      <c r="K76" s="42"/>
      <c r="L76" s="30" t="str">
        <f t="shared" si="13"/>
        <v xml:space="preserve"> </v>
      </c>
      <c r="M76" s="31"/>
      <c r="N76" s="31"/>
      <c r="O76" s="31"/>
      <c r="P76" s="4"/>
      <c r="Q76" s="4"/>
      <c r="R76" s="4"/>
      <c r="S76" s="4"/>
      <c r="T76" s="4"/>
      <c r="U76" s="4"/>
      <c r="V76" s="10"/>
      <c r="W76" s="10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32" t="str">
        <f t="shared" si="10"/>
        <v/>
      </c>
      <c r="BB76" s="32" t="str">
        <f t="shared" si="14"/>
        <v/>
      </c>
      <c r="BC76" s="5"/>
      <c r="BD76" s="33">
        <f t="shared" si="11"/>
        <v>0</v>
      </c>
      <c r="BE76" s="33">
        <f t="shared" si="15"/>
        <v>0</v>
      </c>
    </row>
    <row r="77" spans="1:58" s="17" customFormat="1" ht="10.5" x14ac:dyDescent="0.15">
      <c r="A77" s="1162"/>
      <c r="B77" s="45" t="s">
        <v>49</v>
      </c>
      <c r="C77" s="53">
        <f t="shared" si="12"/>
        <v>0</v>
      </c>
      <c r="D77" s="73"/>
      <c r="E77" s="71"/>
      <c r="F77" s="71"/>
      <c r="G77" s="71"/>
      <c r="H77" s="71"/>
      <c r="I77" s="74"/>
      <c r="J77" s="73"/>
      <c r="K77" s="74"/>
      <c r="L77" s="30" t="str">
        <f t="shared" si="13"/>
        <v xml:space="preserve"> </v>
      </c>
      <c r="M77" s="31"/>
      <c r="N77" s="31"/>
      <c r="O77" s="31"/>
      <c r="P77" s="4"/>
      <c r="Q77" s="4"/>
      <c r="R77" s="4"/>
      <c r="S77" s="4"/>
      <c r="T77" s="4"/>
      <c r="U77" s="4"/>
      <c r="V77" s="10"/>
      <c r="W77" s="10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32" t="str">
        <f t="shared" si="10"/>
        <v/>
      </c>
      <c r="BB77" s="32" t="str">
        <f t="shared" si="14"/>
        <v/>
      </c>
      <c r="BC77" s="5"/>
      <c r="BD77" s="33">
        <f t="shared" si="11"/>
        <v>0</v>
      </c>
      <c r="BE77" s="33">
        <f t="shared" si="15"/>
        <v>0</v>
      </c>
    </row>
    <row r="78" spans="1:58" s="17" customFormat="1" ht="10.5" x14ac:dyDescent="0.15">
      <c r="A78" s="1161" t="s">
        <v>50</v>
      </c>
      <c r="B78" s="23" t="s">
        <v>44</v>
      </c>
      <c r="C78" s="24">
        <f t="shared" si="12"/>
        <v>0</v>
      </c>
      <c r="D78" s="25"/>
      <c r="E78" s="26"/>
      <c r="F78" s="26"/>
      <c r="G78" s="26"/>
      <c r="H78" s="26"/>
      <c r="I78" s="27"/>
      <c r="J78" s="25"/>
      <c r="K78" s="27"/>
      <c r="L78" s="30" t="str">
        <f t="shared" si="13"/>
        <v xml:space="preserve"> </v>
      </c>
      <c r="M78" s="31"/>
      <c r="N78" s="31"/>
      <c r="O78" s="31"/>
      <c r="P78" s="4"/>
      <c r="Q78" s="4"/>
      <c r="R78" s="4"/>
      <c r="S78" s="4"/>
      <c r="T78" s="4"/>
      <c r="U78" s="4"/>
      <c r="V78" s="10"/>
      <c r="W78" s="10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32" t="str">
        <f t="shared" si="10"/>
        <v/>
      </c>
      <c r="BB78" s="32" t="str">
        <f t="shared" si="14"/>
        <v/>
      </c>
      <c r="BC78" s="5"/>
      <c r="BD78" s="33">
        <f t="shared" si="11"/>
        <v>0</v>
      </c>
      <c r="BE78" s="33">
        <f t="shared" si="15"/>
        <v>0</v>
      </c>
    </row>
    <row r="79" spans="1:58" s="17" customFormat="1" ht="10.5" x14ac:dyDescent="0.15">
      <c r="A79" s="1168"/>
      <c r="B79" s="34" t="s">
        <v>45</v>
      </c>
      <c r="C79" s="35">
        <f t="shared" si="12"/>
        <v>6</v>
      </c>
      <c r="D79" s="36"/>
      <c r="E79" s="37"/>
      <c r="F79" s="37"/>
      <c r="G79" s="37">
        <v>1</v>
      </c>
      <c r="H79" s="37">
        <v>4</v>
      </c>
      <c r="I79" s="38">
        <v>1</v>
      </c>
      <c r="J79" s="36">
        <v>3</v>
      </c>
      <c r="K79" s="38">
        <v>3</v>
      </c>
      <c r="L79" s="30" t="str">
        <f t="shared" si="13"/>
        <v xml:space="preserve"> </v>
      </c>
      <c r="M79" s="31"/>
      <c r="N79" s="31"/>
      <c r="O79" s="31"/>
      <c r="P79" s="4"/>
      <c r="Q79" s="4"/>
      <c r="R79" s="4"/>
      <c r="S79" s="4"/>
      <c r="T79" s="4"/>
      <c r="U79" s="4"/>
      <c r="V79" s="10"/>
      <c r="W79" s="10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32" t="str">
        <f t="shared" si="10"/>
        <v/>
      </c>
      <c r="BB79" s="32" t="str">
        <f t="shared" si="14"/>
        <v/>
      </c>
      <c r="BC79" s="5"/>
      <c r="BD79" s="33">
        <f t="shared" si="11"/>
        <v>0</v>
      </c>
      <c r="BE79" s="33">
        <f t="shared" si="15"/>
        <v>0</v>
      </c>
    </row>
    <row r="80" spans="1:58" s="17" customFormat="1" ht="10.5" x14ac:dyDescent="0.15">
      <c r="A80" s="1168"/>
      <c r="B80" s="34" t="s">
        <v>46</v>
      </c>
      <c r="C80" s="35">
        <f t="shared" si="12"/>
        <v>0</v>
      </c>
      <c r="D80" s="36"/>
      <c r="E80" s="37"/>
      <c r="F80" s="37"/>
      <c r="G80" s="37"/>
      <c r="H80" s="37"/>
      <c r="I80" s="38"/>
      <c r="J80" s="36"/>
      <c r="K80" s="38"/>
      <c r="L80" s="30" t="str">
        <f t="shared" si="13"/>
        <v xml:space="preserve"> </v>
      </c>
      <c r="M80" s="31"/>
      <c r="N80" s="31"/>
      <c r="O80" s="31"/>
      <c r="P80" s="4"/>
      <c r="Q80" s="4"/>
      <c r="R80" s="4"/>
      <c r="S80" s="4"/>
      <c r="T80" s="4"/>
      <c r="U80" s="4"/>
      <c r="V80" s="10"/>
      <c r="W80" s="10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32" t="str">
        <f t="shared" si="10"/>
        <v/>
      </c>
      <c r="BB80" s="32" t="str">
        <f t="shared" si="14"/>
        <v/>
      </c>
      <c r="BC80" s="5"/>
      <c r="BD80" s="33">
        <f t="shared" si="11"/>
        <v>0</v>
      </c>
      <c r="BE80" s="33">
        <f t="shared" si="15"/>
        <v>0</v>
      </c>
    </row>
    <row r="81" spans="1:57" s="17" customFormat="1" ht="10.5" x14ac:dyDescent="0.15">
      <c r="A81" s="1168"/>
      <c r="B81" s="34" t="s">
        <v>47</v>
      </c>
      <c r="C81" s="35">
        <f t="shared" si="12"/>
        <v>0</v>
      </c>
      <c r="D81" s="36"/>
      <c r="E81" s="37"/>
      <c r="F81" s="37"/>
      <c r="G81" s="37"/>
      <c r="H81" s="37"/>
      <c r="I81" s="38"/>
      <c r="J81" s="36"/>
      <c r="K81" s="38"/>
      <c r="L81" s="30" t="str">
        <f t="shared" si="13"/>
        <v xml:space="preserve"> </v>
      </c>
      <c r="M81" s="31"/>
      <c r="N81" s="31"/>
      <c r="O81" s="31"/>
      <c r="P81" s="4"/>
      <c r="Q81" s="4"/>
      <c r="R81" s="4"/>
      <c r="S81" s="4"/>
      <c r="T81" s="4"/>
      <c r="U81" s="4"/>
      <c r="V81" s="10"/>
      <c r="W81" s="10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32" t="str">
        <f t="shared" si="10"/>
        <v/>
      </c>
      <c r="BB81" s="32" t="str">
        <f t="shared" si="14"/>
        <v/>
      </c>
      <c r="BC81" s="5"/>
      <c r="BD81" s="33">
        <f t="shared" si="11"/>
        <v>0</v>
      </c>
      <c r="BE81" s="33">
        <f t="shared" si="15"/>
        <v>0</v>
      </c>
    </row>
    <row r="82" spans="1:57" s="17" customFormat="1" ht="10.5" x14ac:dyDescent="0.15">
      <c r="A82" s="1168"/>
      <c r="B82" s="65" t="s">
        <v>48</v>
      </c>
      <c r="C82" s="46">
        <f t="shared" si="12"/>
        <v>0</v>
      </c>
      <c r="D82" s="68"/>
      <c r="E82" s="41"/>
      <c r="F82" s="41"/>
      <c r="G82" s="41"/>
      <c r="H82" s="82"/>
      <c r="I82" s="83"/>
      <c r="J82" s="40"/>
      <c r="K82" s="42"/>
      <c r="L82" s="30" t="str">
        <f t="shared" si="13"/>
        <v xml:space="preserve"> </v>
      </c>
      <c r="M82" s="31"/>
      <c r="N82" s="31"/>
      <c r="O82" s="31"/>
      <c r="P82" s="4"/>
      <c r="Q82" s="4"/>
      <c r="R82" s="4"/>
      <c r="S82" s="4"/>
      <c r="T82" s="4"/>
      <c r="U82" s="4"/>
      <c r="V82" s="10"/>
      <c r="W82" s="10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32" t="str">
        <f t="shared" si="10"/>
        <v/>
      </c>
      <c r="BB82" s="32" t="str">
        <f t="shared" si="14"/>
        <v/>
      </c>
      <c r="BC82" s="5"/>
      <c r="BD82" s="33">
        <f t="shared" si="11"/>
        <v>0</v>
      </c>
      <c r="BE82" s="33">
        <f t="shared" si="15"/>
        <v>0</v>
      </c>
    </row>
    <row r="83" spans="1:57" s="17" customFormat="1" ht="10.5" x14ac:dyDescent="0.15">
      <c r="A83" s="1162"/>
      <c r="B83" s="45" t="s">
        <v>49</v>
      </c>
      <c r="C83" s="53">
        <f t="shared" si="12"/>
        <v>0</v>
      </c>
      <c r="D83" s="73"/>
      <c r="E83" s="71"/>
      <c r="F83" s="71"/>
      <c r="G83" s="71"/>
      <c r="H83" s="71"/>
      <c r="I83" s="74"/>
      <c r="J83" s="73"/>
      <c r="K83" s="74"/>
      <c r="L83" s="30" t="str">
        <f t="shared" si="13"/>
        <v xml:space="preserve"> </v>
      </c>
      <c r="M83" s="31"/>
      <c r="N83" s="31"/>
      <c r="O83" s="31"/>
      <c r="P83" s="4"/>
      <c r="Q83" s="4"/>
      <c r="R83" s="4"/>
      <c r="S83" s="4"/>
      <c r="T83" s="4"/>
      <c r="U83" s="4"/>
      <c r="V83" s="10"/>
      <c r="W83" s="10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32" t="str">
        <f t="shared" si="10"/>
        <v/>
      </c>
      <c r="BB83" s="32" t="str">
        <f t="shared" si="14"/>
        <v/>
      </c>
      <c r="BC83" s="5"/>
      <c r="BD83" s="33">
        <f t="shared" si="11"/>
        <v>0</v>
      </c>
      <c r="BE83" s="33">
        <f t="shared" si="15"/>
        <v>0</v>
      </c>
    </row>
    <row r="84" spans="1:57" s="5" customFormat="1" ht="14.25" x14ac:dyDescent="0.2">
      <c r="A84" s="84" t="s">
        <v>51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85"/>
      <c r="M84" s="86"/>
      <c r="N84" s="10"/>
      <c r="O84" s="10"/>
      <c r="P84" s="10"/>
      <c r="Q84" s="4"/>
      <c r="R84" s="4"/>
      <c r="S84" s="4"/>
      <c r="T84" s="4"/>
      <c r="U84" s="10"/>
      <c r="V84" s="10"/>
      <c r="W84" s="10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2"/>
      <c r="BB84" s="2"/>
      <c r="BC84" s="2"/>
    </row>
    <row r="85" spans="1:57" s="17" customFormat="1" ht="21" x14ac:dyDescent="0.15">
      <c r="A85" s="1161" t="s">
        <v>52</v>
      </c>
      <c r="B85" s="87" t="s">
        <v>53</v>
      </c>
      <c r="C85" s="88" t="s">
        <v>54</v>
      </c>
      <c r="D85" s="88" t="s">
        <v>55</v>
      </c>
      <c r="E85" s="16"/>
      <c r="F85" s="16"/>
      <c r="G85" s="16"/>
      <c r="H85" s="16"/>
      <c r="I85" s="16"/>
      <c r="J85" s="16"/>
      <c r="K85" s="16"/>
      <c r="L85" s="85"/>
      <c r="M85" s="86"/>
      <c r="N85" s="10"/>
      <c r="O85" s="10"/>
      <c r="P85" s="10"/>
      <c r="Q85" s="4"/>
      <c r="R85" s="4"/>
      <c r="S85" s="4"/>
      <c r="T85" s="4"/>
      <c r="U85" s="10"/>
      <c r="V85" s="10"/>
      <c r="W85" s="10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2"/>
      <c r="BB85" s="2"/>
      <c r="BC85" s="2"/>
      <c r="BD85" s="5"/>
    </row>
    <row r="86" spans="1:57" s="17" customFormat="1" ht="10.5" x14ac:dyDescent="0.15">
      <c r="A86" s="1168"/>
      <c r="B86" s="89" t="s">
        <v>56</v>
      </c>
      <c r="C86" s="90"/>
      <c r="D86" s="90"/>
      <c r="E86" s="91" t="str">
        <f>BA86</f>
        <v/>
      </c>
      <c r="F86" s="85"/>
      <c r="G86" s="85"/>
      <c r="H86" s="85"/>
      <c r="I86" s="85"/>
      <c r="J86" s="85"/>
      <c r="K86" s="85"/>
      <c r="L86" s="85"/>
      <c r="M86" s="86"/>
      <c r="N86" s="4"/>
      <c r="O86" s="4"/>
      <c r="P86" s="4"/>
      <c r="Q86" s="4"/>
      <c r="R86" s="4"/>
      <c r="S86" s="4"/>
      <c r="T86" s="4"/>
      <c r="U86" s="10"/>
      <c r="V86" s="10"/>
      <c r="W86" s="10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32" t="str">
        <f>IF(D86&lt;=C86,""," Las consejerías realizadas en espacios amigables NO pueden ser mayor que el Total de Consejerías. ")</f>
        <v/>
      </c>
      <c r="BB86" s="2"/>
      <c r="BC86" s="2"/>
      <c r="BD86" s="33">
        <f>IF(D86&lt;=C86,0,1)</f>
        <v>0</v>
      </c>
    </row>
    <row r="87" spans="1:57" s="17" customFormat="1" ht="10.5" x14ac:dyDescent="0.15">
      <c r="A87" s="1168"/>
      <c r="B87" s="92" t="s">
        <v>57</v>
      </c>
      <c r="C87" s="93"/>
      <c r="D87" s="93"/>
      <c r="E87" s="91" t="str">
        <f>BA87</f>
        <v/>
      </c>
      <c r="F87" s="85"/>
      <c r="G87" s="85"/>
      <c r="H87" s="85"/>
      <c r="I87" s="85"/>
      <c r="J87" s="85"/>
      <c r="K87" s="85"/>
      <c r="L87" s="85"/>
      <c r="M87" s="86"/>
      <c r="N87" s="4"/>
      <c r="O87" s="4"/>
      <c r="P87" s="4"/>
      <c r="Q87" s="4"/>
      <c r="R87" s="4"/>
      <c r="S87" s="4"/>
      <c r="T87" s="4"/>
      <c r="U87" s="10"/>
      <c r="V87" s="10"/>
      <c r="W87" s="10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32" t="str">
        <f>IF(D87&lt;=C87,""," Las consejerías realizadas en espacios amigables NO pueden ser mayor que el Total de Consejerías. ")</f>
        <v/>
      </c>
      <c r="BB87" s="2"/>
      <c r="BC87" s="2"/>
      <c r="BD87" s="33">
        <f>IF(D87&lt;=C87,0,1)</f>
        <v>0</v>
      </c>
    </row>
    <row r="88" spans="1:57" s="17" customFormat="1" ht="21" x14ac:dyDescent="0.15">
      <c r="A88" s="1168"/>
      <c r="B88" s="92" t="s">
        <v>58</v>
      </c>
      <c r="C88" s="93"/>
      <c r="D88" s="93"/>
      <c r="E88" s="91" t="str">
        <f>BA88</f>
        <v/>
      </c>
      <c r="F88" s="85"/>
      <c r="G88" s="85"/>
      <c r="H88" s="85"/>
      <c r="I88" s="85"/>
      <c r="J88" s="85"/>
      <c r="K88" s="85"/>
      <c r="L88" s="85"/>
      <c r="M88" s="86"/>
      <c r="N88" s="4"/>
      <c r="O88" s="4"/>
      <c r="P88" s="4"/>
      <c r="Q88" s="4"/>
      <c r="R88" s="4"/>
      <c r="S88" s="4"/>
      <c r="T88" s="4"/>
      <c r="U88" s="10"/>
      <c r="V88" s="10"/>
      <c r="W88" s="10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32" t="str">
        <f>IF(D88&lt;=C88,""," Las consejerías realizadas en espacios amigables NO pueden ser mayor que el Total de Consejerías. ")</f>
        <v/>
      </c>
      <c r="BB88" s="2"/>
      <c r="BC88" s="2"/>
      <c r="BD88" s="33">
        <f>IF(D88&lt;=C88,0,1)</f>
        <v>0</v>
      </c>
    </row>
    <row r="89" spans="1:57" s="17" customFormat="1" ht="10.5" x14ac:dyDescent="0.15">
      <c r="A89" s="1168"/>
      <c r="B89" s="92" t="s">
        <v>59</v>
      </c>
      <c r="C89" s="93"/>
      <c r="D89" s="94"/>
      <c r="E89" s="85"/>
      <c r="F89" s="85"/>
      <c r="G89" s="85"/>
      <c r="H89" s="85"/>
      <c r="I89" s="85"/>
      <c r="J89" s="85"/>
      <c r="K89" s="85"/>
      <c r="L89" s="85"/>
      <c r="M89" s="86"/>
      <c r="N89" s="4"/>
      <c r="O89" s="4"/>
      <c r="P89" s="4"/>
      <c r="Q89" s="4"/>
      <c r="R89" s="4"/>
      <c r="S89" s="4"/>
      <c r="T89" s="4"/>
      <c r="U89" s="10"/>
      <c r="V89" s="10"/>
      <c r="W89" s="10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76"/>
      <c r="BB89" s="2"/>
      <c r="BC89" s="2"/>
      <c r="BD89" s="5"/>
    </row>
    <row r="90" spans="1:57" s="17" customFormat="1" ht="10.5" x14ac:dyDescent="0.15">
      <c r="A90" s="1168"/>
      <c r="B90" s="92" t="s">
        <v>60</v>
      </c>
      <c r="C90" s="93"/>
      <c r="D90" s="94"/>
      <c r="E90" s="85"/>
      <c r="F90" s="85"/>
      <c r="G90" s="85"/>
      <c r="H90" s="85"/>
      <c r="I90" s="85"/>
      <c r="J90" s="85"/>
      <c r="K90" s="85"/>
      <c r="L90" s="85"/>
      <c r="M90" s="86"/>
      <c r="N90" s="4"/>
      <c r="O90" s="4"/>
      <c r="P90" s="4"/>
      <c r="Q90" s="4"/>
      <c r="R90" s="4"/>
      <c r="S90" s="4"/>
      <c r="T90" s="4"/>
      <c r="U90" s="10"/>
      <c r="V90" s="10"/>
      <c r="W90" s="10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76"/>
      <c r="BB90" s="2"/>
      <c r="BC90" s="2"/>
      <c r="BD90" s="5"/>
    </row>
    <row r="91" spans="1:57" s="17" customFormat="1" ht="21" x14ac:dyDescent="0.15">
      <c r="A91" s="1168"/>
      <c r="B91" s="92" t="s">
        <v>61</v>
      </c>
      <c r="C91" s="93"/>
      <c r="D91" s="93"/>
      <c r="E91" s="91" t="str">
        <f>BA91</f>
        <v/>
      </c>
      <c r="F91" s="85"/>
      <c r="G91" s="85"/>
      <c r="H91" s="85"/>
      <c r="I91" s="85"/>
      <c r="J91" s="85"/>
      <c r="K91" s="85"/>
      <c r="L91" s="85"/>
      <c r="M91" s="86"/>
      <c r="N91" s="4"/>
      <c r="O91" s="4"/>
      <c r="P91" s="4"/>
      <c r="Q91" s="4"/>
      <c r="R91" s="4"/>
      <c r="S91" s="4"/>
      <c r="T91" s="4"/>
      <c r="U91" s="10"/>
      <c r="V91" s="10"/>
      <c r="W91" s="10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32" t="str">
        <f>IF(D91&lt;=C91,""," Las consejerías realizadas en espacios amigables NO pueden ser mayor que el Total de Consejerías. ")</f>
        <v/>
      </c>
      <c r="BB91" s="2"/>
      <c r="BC91" s="2"/>
      <c r="BD91" s="33">
        <f>IF(D91&lt;=C91,0,1)</f>
        <v>0</v>
      </c>
    </row>
    <row r="92" spans="1:57" s="17" customFormat="1" ht="10.5" x14ac:dyDescent="0.15">
      <c r="A92" s="1168"/>
      <c r="B92" s="92" t="s">
        <v>62</v>
      </c>
      <c r="C92" s="93"/>
      <c r="D92" s="93"/>
      <c r="E92" s="91" t="str">
        <f>BA92</f>
        <v/>
      </c>
      <c r="F92" s="85"/>
      <c r="G92" s="85"/>
      <c r="H92" s="85"/>
      <c r="I92" s="85"/>
      <c r="J92" s="85"/>
      <c r="K92" s="85"/>
      <c r="L92" s="85"/>
      <c r="M92" s="86"/>
      <c r="N92" s="4"/>
      <c r="O92" s="4"/>
      <c r="P92" s="4"/>
      <c r="Q92" s="4"/>
      <c r="R92" s="4"/>
      <c r="S92" s="4"/>
      <c r="T92" s="4"/>
      <c r="U92" s="10"/>
      <c r="V92" s="10"/>
      <c r="W92" s="10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32" t="str">
        <f>IF(D92&lt;=C92,""," Las consejerías realizadas en espacios amigables NO pueden ser mayor que el Total de Consejerías. ")</f>
        <v/>
      </c>
      <c r="BB92" s="2"/>
      <c r="BC92" s="2"/>
      <c r="BD92" s="33">
        <f>IF(D92&lt;=C92,0,1)</f>
        <v>0</v>
      </c>
    </row>
    <row r="93" spans="1:57" s="17" customFormat="1" ht="10.5" x14ac:dyDescent="0.15">
      <c r="A93" s="1162"/>
      <c r="B93" s="95" t="s">
        <v>63</v>
      </c>
      <c r="C93" s="96"/>
      <c r="D93" s="96"/>
      <c r="E93" s="91" t="str">
        <f>BA93</f>
        <v/>
      </c>
      <c r="F93" s="85"/>
      <c r="G93" s="85"/>
      <c r="H93" s="85"/>
      <c r="I93" s="85"/>
      <c r="J93" s="85"/>
      <c r="K93" s="85"/>
      <c r="L93" s="85"/>
      <c r="M93" s="86"/>
      <c r="N93" s="4"/>
      <c r="O93" s="4"/>
      <c r="P93" s="4"/>
      <c r="Q93" s="4"/>
      <c r="R93" s="4"/>
      <c r="S93" s="4"/>
      <c r="T93" s="4"/>
      <c r="U93" s="10"/>
      <c r="V93" s="10"/>
      <c r="W93" s="10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32" t="str">
        <f>IF(D93&lt;=C93,""," Las consejerías realizadas en espacios amigables NO pueden ser mayor que el Total de Consejerías. ")</f>
        <v/>
      </c>
      <c r="BB93" s="2"/>
      <c r="BC93" s="2"/>
      <c r="BD93" s="33">
        <f>IF(D93&lt;=C93,0,1)</f>
        <v>0</v>
      </c>
    </row>
    <row r="94" spans="1:57" s="5" customFormat="1" ht="14.25" x14ac:dyDescent="0.2">
      <c r="A94" s="97" t="s">
        <v>64</v>
      </c>
      <c r="B94" s="98"/>
      <c r="C94" s="99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13"/>
      <c r="O94" s="13"/>
      <c r="P94" s="13"/>
      <c r="Q94" s="4"/>
      <c r="R94" s="4"/>
      <c r="S94" s="4"/>
      <c r="T94" s="4"/>
      <c r="U94" s="10"/>
      <c r="V94" s="10"/>
      <c r="W94" s="10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2"/>
      <c r="BB94" s="2"/>
      <c r="BC94" s="2"/>
    </row>
    <row r="95" spans="1:57" s="105" customFormat="1" ht="14.25" x14ac:dyDescent="0.2">
      <c r="A95" s="100" t="s">
        <v>65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101"/>
      <c r="N95" s="102"/>
      <c r="O95" s="101"/>
      <c r="P95" s="101"/>
      <c r="Q95" s="101"/>
      <c r="R95" s="101"/>
      <c r="S95" s="101"/>
      <c r="T95" s="101"/>
      <c r="U95" s="103"/>
      <c r="V95" s="103"/>
      <c r="W95" s="103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4"/>
      <c r="BB95" s="104"/>
      <c r="BC95" s="104"/>
    </row>
    <row r="96" spans="1:57" s="17" customFormat="1" ht="10.5" x14ac:dyDescent="0.1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4"/>
      <c r="O96" s="4"/>
      <c r="P96" s="9"/>
      <c r="Q96" s="9"/>
      <c r="R96" s="4"/>
      <c r="S96" s="4"/>
      <c r="T96" s="4"/>
      <c r="U96" s="4"/>
      <c r="V96" s="4"/>
      <c r="W96" s="10"/>
      <c r="X96" s="10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2"/>
      <c r="BC96" s="2"/>
      <c r="BD96" s="2"/>
      <c r="BE96" s="2"/>
    </row>
    <row r="97" spans="1:57" s="17" customFormat="1" ht="52.5" x14ac:dyDescent="0.15">
      <c r="A97" s="1159"/>
      <c r="B97" s="1159"/>
      <c r="C97" s="1183"/>
      <c r="D97" s="106" t="s">
        <v>30</v>
      </c>
      <c r="E97" s="107" t="s">
        <v>71</v>
      </c>
      <c r="F97" s="107" t="s">
        <v>72</v>
      </c>
      <c r="G97" s="107" t="s">
        <v>73</v>
      </c>
      <c r="H97" s="107" t="s">
        <v>74</v>
      </c>
      <c r="I97" s="108" t="s">
        <v>75</v>
      </c>
      <c r="J97" s="109" t="s">
        <v>76</v>
      </c>
      <c r="K97" s="110" t="s">
        <v>77</v>
      </c>
      <c r="L97" s="110" t="s">
        <v>78</v>
      </c>
      <c r="M97" s="1185"/>
      <c r="N97" s="4"/>
      <c r="O97" s="9"/>
      <c r="P97" s="9"/>
      <c r="Q97" s="4"/>
      <c r="R97" s="4"/>
      <c r="S97" s="4"/>
      <c r="T97" s="4"/>
      <c r="U97" s="4"/>
      <c r="V97" s="10"/>
      <c r="W97" s="10"/>
      <c r="X97" s="10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2"/>
      <c r="BC97" s="2"/>
      <c r="BD97" s="2"/>
      <c r="BE97" s="5"/>
    </row>
    <row r="98" spans="1:57" s="17" customFormat="1" ht="10.5" x14ac:dyDescent="0.15">
      <c r="A98" s="1159" t="s">
        <v>79</v>
      </c>
      <c r="B98" s="111" t="s">
        <v>80</v>
      </c>
      <c r="C98" s="112">
        <f t="shared" ref="C98:C113" si="16">SUM(D98:J98)</f>
        <v>0</v>
      </c>
      <c r="D98" s="48"/>
      <c r="E98" s="49"/>
      <c r="F98" s="49"/>
      <c r="G98" s="49"/>
      <c r="H98" s="49"/>
      <c r="I98" s="51"/>
      <c r="J98" s="50"/>
      <c r="K98" s="113"/>
      <c r="L98" s="113"/>
      <c r="M98" s="113"/>
      <c r="N98" s="91" t="str">
        <f>BB98</f>
        <v/>
      </c>
      <c r="O98" s="9"/>
      <c r="P98" s="9"/>
      <c r="Q98" s="4"/>
      <c r="R98" s="4"/>
      <c r="S98" s="4"/>
      <c r="T98" s="4"/>
      <c r="U98" s="4"/>
      <c r="V98" s="10"/>
      <c r="W98" s="10"/>
      <c r="X98" s="10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32" t="str">
        <f t="shared" ref="BB98:BB113" si="17">IF(C98&lt;&gt;SUM(D98:J98)," NO ALTERE LAS FÓRMULAS, la suma de las condicionantes abordadas NO está calculando el Total de la sección. ","")</f>
        <v/>
      </c>
      <c r="BC98" s="2"/>
      <c r="BD98" s="2"/>
      <c r="BE98" s="33">
        <f t="shared" ref="BE98:BE113" si="18">IF(C98&lt;&gt;SUM(D98:J98),1,0)</f>
        <v>0</v>
      </c>
    </row>
    <row r="99" spans="1:57" s="17" customFormat="1" ht="10.5" x14ac:dyDescent="0.15">
      <c r="A99" s="1159"/>
      <c r="B99" s="114" t="s">
        <v>81</v>
      </c>
      <c r="C99" s="35">
        <f t="shared" si="16"/>
        <v>0</v>
      </c>
      <c r="D99" s="36"/>
      <c r="E99" s="37"/>
      <c r="F99" s="37"/>
      <c r="G99" s="37"/>
      <c r="H99" s="37"/>
      <c r="I99" s="39"/>
      <c r="J99" s="38"/>
      <c r="K99" s="93"/>
      <c r="L99" s="93"/>
      <c r="M99" s="93"/>
      <c r="N99" s="91" t="str">
        <f t="shared" ref="N99:N113" si="19">BB99</f>
        <v/>
      </c>
      <c r="O99" s="9"/>
      <c r="P99" s="9"/>
      <c r="Q99" s="4"/>
      <c r="R99" s="4"/>
      <c r="S99" s="4"/>
      <c r="T99" s="4"/>
      <c r="U99" s="4"/>
      <c r="V99" s="10"/>
      <c r="W99" s="10"/>
      <c r="X99" s="10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32" t="str">
        <f t="shared" si="17"/>
        <v/>
      </c>
      <c r="BC99" s="2"/>
      <c r="BD99" s="2"/>
      <c r="BE99" s="33">
        <f t="shared" si="18"/>
        <v>0</v>
      </c>
    </row>
    <row r="100" spans="1:57" s="17" customFormat="1" ht="10.5" x14ac:dyDescent="0.15">
      <c r="A100" s="1160"/>
      <c r="B100" s="114" t="s">
        <v>82</v>
      </c>
      <c r="C100" s="35">
        <f t="shared" si="16"/>
        <v>0</v>
      </c>
      <c r="D100" s="36"/>
      <c r="E100" s="37"/>
      <c r="F100" s="37"/>
      <c r="G100" s="37"/>
      <c r="H100" s="37"/>
      <c r="I100" s="39"/>
      <c r="J100" s="38"/>
      <c r="K100" s="93"/>
      <c r="L100" s="93"/>
      <c r="M100" s="93"/>
      <c r="N100" s="91" t="str">
        <f t="shared" si="19"/>
        <v/>
      </c>
      <c r="O100" s="9"/>
      <c r="P100" s="9"/>
      <c r="Q100" s="4"/>
      <c r="R100" s="4"/>
      <c r="S100" s="4"/>
      <c r="T100" s="4"/>
      <c r="U100" s="4"/>
      <c r="V100" s="10"/>
      <c r="W100" s="10"/>
      <c r="X100" s="10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32" t="str">
        <f t="shared" si="17"/>
        <v/>
      </c>
      <c r="BC100" s="2"/>
      <c r="BD100" s="2"/>
      <c r="BE100" s="33">
        <f t="shared" si="18"/>
        <v>0</v>
      </c>
    </row>
    <row r="101" spans="1:57" s="17" customFormat="1" ht="10.5" x14ac:dyDescent="0.15">
      <c r="A101" s="1160"/>
      <c r="B101" s="115" t="s">
        <v>83</v>
      </c>
      <c r="C101" s="53">
        <f t="shared" si="16"/>
        <v>0</v>
      </c>
      <c r="D101" s="54"/>
      <c r="E101" s="55"/>
      <c r="F101" s="55"/>
      <c r="G101" s="55"/>
      <c r="H101" s="55"/>
      <c r="I101" s="116"/>
      <c r="J101" s="56"/>
      <c r="K101" s="117"/>
      <c r="L101" s="117"/>
      <c r="M101" s="117"/>
      <c r="N101" s="91" t="str">
        <f t="shared" si="19"/>
        <v/>
      </c>
      <c r="O101" s="9"/>
      <c r="P101" s="9"/>
      <c r="Q101" s="4"/>
      <c r="R101" s="4"/>
      <c r="S101" s="4"/>
      <c r="T101" s="4"/>
      <c r="U101" s="4"/>
      <c r="V101" s="10"/>
      <c r="W101" s="10"/>
      <c r="X101" s="10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32" t="str">
        <f t="shared" si="17"/>
        <v/>
      </c>
      <c r="BC101" s="2"/>
      <c r="BD101" s="2"/>
      <c r="BE101" s="33">
        <f t="shared" si="18"/>
        <v>0</v>
      </c>
    </row>
    <row r="102" spans="1:57" s="17" customFormat="1" ht="10.5" x14ac:dyDescent="0.15">
      <c r="A102" s="1160" t="s">
        <v>84</v>
      </c>
      <c r="B102" s="111" t="s">
        <v>80</v>
      </c>
      <c r="C102" s="24">
        <f t="shared" si="16"/>
        <v>0</v>
      </c>
      <c r="D102" s="25"/>
      <c r="E102" s="26"/>
      <c r="F102" s="26"/>
      <c r="G102" s="26"/>
      <c r="H102" s="26"/>
      <c r="I102" s="28"/>
      <c r="J102" s="27"/>
      <c r="K102" s="90"/>
      <c r="L102" s="90"/>
      <c r="M102" s="90"/>
      <c r="N102" s="91" t="str">
        <f t="shared" si="19"/>
        <v/>
      </c>
      <c r="O102" s="9"/>
      <c r="P102" s="9"/>
      <c r="Q102" s="4"/>
      <c r="R102" s="4"/>
      <c r="S102" s="4"/>
      <c r="T102" s="4"/>
      <c r="U102" s="4"/>
      <c r="V102" s="10"/>
      <c r="W102" s="10"/>
      <c r="X102" s="10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32" t="str">
        <f t="shared" si="17"/>
        <v/>
      </c>
      <c r="BC102" s="2"/>
      <c r="BD102" s="2"/>
      <c r="BE102" s="33">
        <f t="shared" si="18"/>
        <v>0</v>
      </c>
    </row>
    <row r="103" spans="1:57" s="17" customFormat="1" ht="10.5" x14ac:dyDescent="0.15">
      <c r="A103" s="1160"/>
      <c r="B103" s="114" t="s">
        <v>81</v>
      </c>
      <c r="C103" s="59">
        <f t="shared" si="16"/>
        <v>0</v>
      </c>
      <c r="D103" s="60"/>
      <c r="E103" s="61"/>
      <c r="F103" s="61"/>
      <c r="G103" s="61"/>
      <c r="H103" s="61"/>
      <c r="I103" s="63"/>
      <c r="J103" s="62"/>
      <c r="K103" s="118"/>
      <c r="L103" s="118"/>
      <c r="M103" s="118"/>
      <c r="N103" s="91" t="str">
        <f t="shared" si="19"/>
        <v/>
      </c>
      <c r="O103" s="9"/>
      <c r="P103" s="9"/>
      <c r="Q103" s="4"/>
      <c r="R103" s="4"/>
      <c r="S103" s="4"/>
      <c r="T103" s="4"/>
      <c r="U103" s="4"/>
      <c r="V103" s="10"/>
      <c r="W103" s="10"/>
      <c r="X103" s="10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32" t="str">
        <f t="shared" si="17"/>
        <v/>
      </c>
      <c r="BC103" s="2"/>
      <c r="BD103" s="2"/>
      <c r="BE103" s="33">
        <f t="shared" si="18"/>
        <v>0</v>
      </c>
    </row>
    <row r="104" spans="1:57" s="17" customFormat="1" ht="10.5" x14ac:dyDescent="0.15">
      <c r="A104" s="1160"/>
      <c r="B104" s="114" t="s">
        <v>82</v>
      </c>
      <c r="C104" s="35">
        <f t="shared" si="16"/>
        <v>0</v>
      </c>
      <c r="D104" s="36"/>
      <c r="E104" s="37"/>
      <c r="F104" s="37"/>
      <c r="G104" s="37"/>
      <c r="H104" s="37"/>
      <c r="I104" s="39"/>
      <c r="J104" s="38"/>
      <c r="K104" s="93"/>
      <c r="L104" s="93"/>
      <c r="M104" s="93"/>
      <c r="N104" s="91" t="str">
        <f t="shared" si="19"/>
        <v/>
      </c>
      <c r="O104" s="9"/>
      <c r="P104" s="9"/>
      <c r="Q104" s="4"/>
      <c r="R104" s="4"/>
      <c r="S104" s="4"/>
      <c r="T104" s="4"/>
      <c r="U104" s="4"/>
      <c r="V104" s="10"/>
      <c r="W104" s="10"/>
      <c r="X104" s="10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32" t="str">
        <f t="shared" si="17"/>
        <v/>
      </c>
      <c r="BC104" s="2"/>
      <c r="BD104" s="2"/>
      <c r="BE104" s="33">
        <f t="shared" si="18"/>
        <v>0</v>
      </c>
    </row>
    <row r="105" spans="1:57" s="17" customFormat="1" ht="10.5" x14ac:dyDescent="0.15">
      <c r="A105" s="1160"/>
      <c r="B105" s="115" t="s">
        <v>83</v>
      </c>
      <c r="C105" s="53">
        <f t="shared" si="16"/>
        <v>0</v>
      </c>
      <c r="D105" s="73"/>
      <c r="E105" s="71"/>
      <c r="F105" s="71"/>
      <c r="G105" s="71"/>
      <c r="H105" s="71"/>
      <c r="I105" s="57"/>
      <c r="J105" s="74"/>
      <c r="K105" s="96"/>
      <c r="L105" s="96"/>
      <c r="M105" s="96"/>
      <c r="N105" s="91" t="str">
        <f t="shared" si="19"/>
        <v/>
      </c>
      <c r="O105" s="9"/>
      <c r="P105" s="9"/>
      <c r="Q105" s="4"/>
      <c r="R105" s="4"/>
      <c r="S105" s="4"/>
      <c r="T105" s="4"/>
      <c r="U105" s="4"/>
      <c r="V105" s="10"/>
      <c r="W105" s="10"/>
      <c r="X105" s="10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32" t="str">
        <f t="shared" si="17"/>
        <v/>
      </c>
      <c r="BC105" s="2"/>
      <c r="BD105" s="2"/>
      <c r="BE105" s="33">
        <f t="shared" si="18"/>
        <v>0</v>
      </c>
    </row>
    <row r="106" spans="1:57" s="17" customFormat="1" ht="10.5" x14ac:dyDescent="0.15">
      <c r="A106" s="1160" t="s">
        <v>85</v>
      </c>
      <c r="B106" s="111" t="s">
        <v>80</v>
      </c>
      <c r="C106" s="24">
        <f t="shared" si="16"/>
        <v>0</v>
      </c>
      <c r="D106" s="25"/>
      <c r="E106" s="26"/>
      <c r="F106" s="26"/>
      <c r="G106" s="26"/>
      <c r="H106" s="26"/>
      <c r="I106" s="28"/>
      <c r="J106" s="27"/>
      <c r="K106" s="90"/>
      <c r="L106" s="90"/>
      <c r="M106" s="90"/>
      <c r="N106" s="91" t="str">
        <f t="shared" si="19"/>
        <v/>
      </c>
      <c r="O106" s="9"/>
      <c r="P106" s="9"/>
      <c r="Q106" s="4"/>
      <c r="R106" s="4"/>
      <c r="S106" s="4"/>
      <c r="T106" s="4"/>
      <c r="U106" s="4"/>
      <c r="V106" s="10"/>
      <c r="W106" s="10"/>
      <c r="X106" s="10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32" t="str">
        <f t="shared" si="17"/>
        <v/>
      </c>
      <c r="BC106" s="2"/>
      <c r="BD106" s="2"/>
      <c r="BE106" s="33">
        <f t="shared" si="18"/>
        <v>0</v>
      </c>
    </row>
    <row r="107" spans="1:57" s="17" customFormat="1" ht="10.5" x14ac:dyDescent="0.15">
      <c r="A107" s="1160"/>
      <c r="B107" s="114" t="s">
        <v>81</v>
      </c>
      <c r="C107" s="59">
        <f t="shared" si="16"/>
        <v>0</v>
      </c>
      <c r="D107" s="60"/>
      <c r="E107" s="61"/>
      <c r="F107" s="61"/>
      <c r="G107" s="61"/>
      <c r="H107" s="61"/>
      <c r="I107" s="63"/>
      <c r="J107" s="62"/>
      <c r="K107" s="118"/>
      <c r="L107" s="118"/>
      <c r="M107" s="118"/>
      <c r="N107" s="91" t="str">
        <f t="shared" si="19"/>
        <v/>
      </c>
      <c r="O107" s="9"/>
      <c r="P107" s="9"/>
      <c r="Q107" s="4"/>
      <c r="R107" s="4"/>
      <c r="S107" s="4"/>
      <c r="T107" s="4"/>
      <c r="U107" s="4"/>
      <c r="V107" s="10"/>
      <c r="W107" s="10"/>
      <c r="X107" s="10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32" t="str">
        <f t="shared" si="17"/>
        <v/>
      </c>
      <c r="BC107" s="2"/>
      <c r="BD107" s="2"/>
      <c r="BE107" s="33">
        <f t="shared" si="18"/>
        <v>0</v>
      </c>
    </row>
    <row r="108" spans="1:57" s="17" customFormat="1" ht="10.5" x14ac:dyDescent="0.15">
      <c r="A108" s="1160"/>
      <c r="B108" s="114" t="s">
        <v>82</v>
      </c>
      <c r="C108" s="35">
        <f t="shared" si="16"/>
        <v>0</v>
      </c>
      <c r="D108" s="36"/>
      <c r="E108" s="37"/>
      <c r="F108" s="37"/>
      <c r="G108" s="37"/>
      <c r="H108" s="37"/>
      <c r="I108" s="39"/>
      <c r="J108" s="38"/>
      <c r="K108" s="93"/>
      <c r="L108" s="93"/>
      <c r="M108" s="93"/>
      <c r="N108" s="91" t="str">
        <f t="shared" si="19"/>
        <v/>
      </c>
      <c r="O108" s="9"/>
      <c r="P108" s="9"/>
      <c r="Q108" s="4"/>
      <c r="R108" s="4"/>
      <c r="S108" s="4"/>
      <c r="T108" s="4"/>
      <c r="U108" s="4"/>
      <c r="V108" s="10"/>
      <c r="W108" s="10"/>
      <c r="X108" s="10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32" t="str">
        <f t="shared" si="17"/>
        <v/>
      </c>
      <c r="BC108" s="2"/>
      <c r="BD108" s="2"/>
      <c r="BE108" s="33">
        <f t="shared" si="18"/>
        <v>0</v>
      </c>
    </row>
    <row r="109" spans="1:57" s="17" customFormat="1" ht="10.5" x14ac:dyDescent="0.15">
      <c r="A109" s="1160"/>
      <c r="B109" s="115" t="s">
        <v>83</v>
      </c>
      <c r="C109" s="53">
        <f t="shared" si="16"/>
        <v>0</v>
      </c>
      <c r="D109" s="73"/>
      <c r="E109" s="71"/>
      <c r="F109" s="71"/>
      <c r="G109" s="71"/>
      <c r="H109" s="71"/>
      <c r="I109" s="57"/>
      <c r="J109" s="74"/>
      <c r="K109" s="96"/>
      <c r="L109" s="96"/>
      <c r="M109" s="96"/>
      <c r="N109" s="91" t="str">
        <f t="shared" si="19"/>
        <v/>
      </c>
      <c r="O109" s="9"/>
      <c r="P109" s="9"/>
      <c r="Q109" s="4"/>
      <c r="R109" s="4"/>
      <c r="S109" s="4"/>
      <c r="T109" s="4"/>
      <c r="U109" s="4"/>
      <c r="V109" s="10"/>
      <c r="W109" s="10"/>
      <c r="X109" s="10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32" t="str">
        <f t="shared" si="17"/>
        <v/>
      </c>
      <c r="BC109" s="2"/>
      <c r="BD109" s="2"/>
      <c r="BE109" s="33">
        <f t="shared" si="18"/>
        <v>0</v>
      </c>
    </row>
    <row r="110" spans="1:57" s="17" customFormat="1" ht="10.5" x14ac:dyDescent="0.15">
      <c r="A110" s="1160" t="s">
        <v>86</v>
      </c>
      <c r="B110" s="111" t="s">
        <v>80</v>
      </c>
      <c r="C110" s="24">
        <f t="shared" si="16"/>
        <v>0</v>
      </c>
      <c r="D110" s="25"/>
      <c r="E110" s="26"/>
      <c r="F110" s="26"/>
      <c r="G110" s="26"/>
      <c r="H110" s="26"/>
      <c r="I110" s="28"/>
      <c r="J110" s="27"/>
      <c r="K110" s="90"/>
      <c r="L110" s="90"/>
      <c r="M110" s="90"/>
      <c r="N110" s="91" t="str">
        <f t="shared" si="19"/>
        <v/>
      </c>
      <c r="O110" s="9"/>
      <c r="P110" s="9"/>
      <c r="Q110" s="4"/>
      <c r="R110" s="4"/>
      <c r="S110" s="4"/>
      <c r="T110" s="4"/>
      <c r="U110" s="4"/>
      <c r="V110" s="10"/>
      <c r="W110" s="10"/>
      <c r="X110" s="10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32" t="str">
        <f t="shared" si="17"/>
        <v/>
      </c>
      <c r="BC110" s="2"/>
      <c r="BD110" s="2"/>
      <c r="BE110" s="33">
        <f t="shared" si="18"/>
        <v>0</v>
      </c>
    </row>
    <row r="111" spans="1:57" s="17" customFormat="1" ht="10.5" x14ac:dyDescent="0.15">
      <c r="A111" s="1160"/>
      <c r="B111" s="114" t="s">
        <v>81</v>
      </c>
      <c r="C111" s="59">
        <f t="shared" si="16"/>
        <v>0</v>
      </c>
      <c r="D111" s="60"/>
      <c r="E111" s="61"/>
      <c r="F111" s="61"/>
      <c r="G111" s="61"/>
      <c r="H111" s="61"/>
      <c r="I111" s="63"/>
      <c r="J111" s="62"/>
      <c r="K111" s="118"/>
      <c r="L111" s="118"/>
      <c r="M111" s="118"/>
      <c r="N111" s="91" t="str">
        <f t="shared" si="19"/>
        <v/>
      </c>
      <c r="O111" s="9"/>
      <c r="P111" s="9"/>
      <c r="Q111" s="4"/>
      <c r="R111" s="4"/>
      <c r="S111" s="4"/>
      <c r="T111" s="4"/>
      <c r="U111" s="4"/>
      <c r="V111" s="10"/>
      <c r="W111" s="10"/>
      <c r="X111" s="10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32" t="str">
        <f t="shared" si="17"/>
        <v/>
      </c>
      <c r="BC111" s="2"/>
      <c r="BD111" s="2"/>
      <c r="BE111" s="33">
        <f t="shared" si="18"/>
        <v>0</v>
      </c>
    </row>
    <row r="112" spans="1:57" s="17" customFormat="1" ht="10.5" x14ac:dyDescent="0.15">
      <c r="A112" s="1160"/>
      <c r="B112" s="114" t="s">
        <v>82</v>
      </c>
      <c r="C112" s="35">
        <f t="shared" si="16"/>
        <v>0</v>
      </c>
      <c r="D112" s="36"/>
      <c r="E112" s="37"/>
      <c r="F112" s="37"/>
      <c r="G112" s="37"/>
      <c r="H112" s="37"/>
      <c r="I112" s="39"/>
      <c r="J112" s="38"/>
      <c r="K112" s="93"/>
      <c r="L112" s="93"/>
      <c r="M112" s="93"/>
      <c r="N112" s="91" t="str">
        <f t="shared" si="19"/>
        <v/>
      </c>
      <c r="O112" s="9"/>
      <c r="P112" s="9"/>
      <c r="Q112" s="4"/>
      <c r="R112" s="4"/>
      <c r="S112" s="4"/>
      <c r="T112" s="4"/>
      <c r="U112" s="4"/>
      <c r="V112" s="10"/>
      <c r="W112" s="10"/>
      <c r="X112" s="10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32" t="str">
        <f t="shared" si="17"/>
        <v/>
      </c>
      <c r="BC112" s="2"/>
      <c r="BD112" s="2"/>
      <c r="BE112" s="33">
        <f t="shared" si="18"/>
        <v>0</v>
      </c>
    </row>
    <row r="113" spans="1:57" s="17" customFormat="1" ht="10.5" x14ac:dyDescent="0.15">
      <c r="A113" s="1160"/>
      <c r="B113" s="115" t="s">
        <v>83</v>
      </c>
      <c r="C113" s="53">
        <f t="shared" si="16"/>
        <v>0</v>
      </c>
      <c r="D113" s="73"/>
      <c r="E113" s="71"/>
      <c r="F113" s="71"/>
      <c r="G113" s="71"/>
      <c r="H113" s="71"/>
      <c r="I113" s="57"/>
      <c r="J113" s="74"/>
      <c r="K113" s="96"/>
      <c r="L113" s="96"/>
      <c r="M113" s="96"/>
      <c r="N113" s="91" t="str">
        <f t="shared" si="19"/>
        <v/>
      </c>
      <c r="O113" s="9"/>
      <c r="P113" s="9"/>
      <c r="Q113" s="4"/>
      <c r="R113" s="4"/>
      <c r="S113" s="4"/>
      <c r="T113" s="4"/>
      <c r="U113" s="4"/>
      <c r="V113" s="10"/>
      <c r="W113" s="10"/>
      <c r="X113" s="10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32" t="str">
        <f t="shared" si="17"/>
        <v/>
      </c>
      <c r="BC113" s="2"/>
      <c r="BD113" s="2"/>
      <c r="BE113" s="33">
        <f t="shared" si="18"/>
        <v>0</v>
      </c>
    </row>
    <row r="114" spans="1:57" s="5" customFormat="1" ht="14.25" x14ac:dyDescent="0.2">
      <c r="A114" s="100" t="s">
        <v>87</v>
      </c>
      <c r="M114" s="4"/>
      <c r="N114" s="119"/>
      <c r="O114" s="4"/>
      <c r="P114" s="4"/>
      <c r="Q114" s="4"/>
      <c r="R114" s="4"/>
      <c r="S114" s="4"/>
      <c r="T114" s="4"/>
      <c r="U114" s="10"/>
      <c r="V114" s="10"/>
      <c r="W114" s="10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2"/>
      <c r="BB114" s="2"/>
      <c r="BC114" s="2"/>
    </row>
    <row r="115" spans="1:57" s="17" customFormat="1" ht="31.5" x14ac:dyDescent="0.15">
      <c r="A115" s="87" t="s">
        <v>88</v>
      </c>
      <c r="B115" s="120" t="s">
        <v>89</v>
      </c>
      <c r="C115" s="120" t="s">
        <v>90</v>
      </c>
      <c r="D115" s="120" t="s">
        <v>91</v>
      </c>
      <c r="E115" s="120" t="s">
        <v>92</v>
      </c>
      <c r="F115" s="120" t="s">
        <v>93</v>
      </c>
      <c r="G115" s="120" t="s">
        <v>94</v>
      </c>
      <c r="H115" s="120" t="s">
        <v>95</v>
      </c>
      <c r="I115" s="121"/>
      <c r="J115" s="122"/>
      <c r="K115" s="123"/>
      <c r="L115" s="123"/>
      <c r="M115" s="124"/>
      <c r="N115" s="124"/>
      <c r="O115" s="119"/>
      <c r="P115" s="119"/>
      <c r="Q115" s="4"/>
      <c r="R115" s="4"/>
      <c r="S115" s="4"/>
      <c r="T115" s="4"/>
      <c r="U115" s="10"/>
      <c r="V115" s="10"/>
      <c r="W115" s="10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2"/>
      <c r="BB115" s="2"/>
      <c r="BC115" s="2"/>
      <c r="BD115" s="5"/>
    </row>
    <row r="116" spans="1:57" s="17" customFormat="1" ht="21" x14ac:dyDescent="0.15">
      <c r="A116" s="111" t="s">
        <v>96</v>
      </c>
      <c r="B116" s="24">
        <f>SUM(C116:H116)</f>
        <v>0</v>
      </c>
      <c r="C116" s="90"/>
      <c r="D116" s="125"/>
      <c r="E116" s="125"/>
      <c r="F116" s="125"/>
      <c r="G116" s="125"/>
      <c r="H116" s="125"/>
      <c r="I116" s="91" t="str">
        <f>BA116</f>
        <v/>
      </c>
      <c r="J116" s="5"/>
      <c r="K116" s="126"/>
      <c r="L116" s="126"/>
      <c r="M116" s="9"/>
      <c r="N116" s="9"/>
      <c r="O116" s="4"/>
      <c r="P116" s="4"/>
      <c r="Q116" s="4"/>
      <c r="R116" s="4"/>
      <c r="S116" s="4"/>
      <c r="T116" s="4"/>
      <c r="U116" s="10"/>
      <c r="V116" s="10"/>
      <c r="W116" s="10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32" t="str">
        <f>IF(B116&lt;&gt;SUM(C116:H116)," NO ALTERE LAS FÓRMULAS, la suma de los talleres grupales NO está calculando el Total de la sección. ","")</f>
        <v/>
      </c>
      <c r="BB116" s="2"/>
      <c r="BC116" s="2"/>
      <c r="BD116" s="33">
        <f>IF(B116&lt;&gt;SUM(C116:H116),1,0)</f>
        <v>0</v>
      </c>
    </row>
    <row r="117" spans="1:57" s="17" customFormat="1" ht="21" x14ac:dyDescent="0.15">
      <c r="A117" s="114" t="s">
        <v>81</v>
      </c>
      <c r="B117" s="59">
        <f>SUM(C117:H117)</f>
        <v>0</v>
      </c>
      <c r="C117" s="118"/>
      <c r="D117" s="118"/>
      <c r="E117" s="118"/>
      <c r="F117" s="118"/>
      <c r="G117" s="118"/>
      <c r="H117" s="118"/>
      <c r="I117" s="91" t="str">
        <f>BA117</f>
        <v/>
      </c>
      <c r="J117" s="5"/>
      <c r="K117" s="126"/>
      <c r="L117" s="126"/>
      <c r="M117" s="9"/>
      <c r="N117" s="9"/>
      <c r="O117" s="4"/>
      <c r="P117" s="4"/>
      <c r="Q117" s="4"/>
      <c r="R117" s="4"/>
      <c r="S117" s="4"/>
      <c r="T117" s="4"/>
      <c r="U117" s="10"/>
      <c r="V117" s="10"/>
      <c r="W117" s="10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32" t="str">
        <f>IF(B117&lt;&gt;SUM(C117:H117)," NO ALTERE LAS FÓRMULAS, la suma de los talleres grupales NO está calculando el Total de la sección. ","")</f>
        <v/>
      </c>
      <c r="BB117" s="2"/>
      <c r="BC117" s="2"/>
      <c r="BD117" s="33">
        <f>IF(B117&lt;&gt;SUM(C117:H117),1,0)</f>
        <v>0</v>
      </c>
    </row>
    <row r="118" spans="1:57" s="17" customFormat="1" ht="21" x14ac:dyDescent="0.15">
      <c r="A118" s="114" t="s">
        <v>82</v>
      </c>
      <c r="B118" s="35">
        <f>SUM(C118:H118)</f>
        <v>0</v>
      </c>
      <c r="C118" s="93"/>
      <c r="D118" s="93"/>
      <c r="E118" s="93"/>
      <c r="F118" s="93"/>
      <c r="G118" s="93"/>
      <c r="H118" s="93"/>
      <c r="I118" s="91" t="str">
        <f>BA118</f>
        <v/>
      </c>
      <c r="J118" s="5"/>
      <c r="K118" s="126"/>
      <c r="L118" s="126"/>
      <c r="M118" s="9"/>
      <c r="N118" s="9"/>
      <c r="O118" s="4"/>
      <c r="P118" s="4"/>
      <c r="Q118" s="4"/>
      <c r="R118" s="4"/>
      <c r="S118" s="4"/>
      <c r="T118" s="4"/>
      <c r="U118" s="10"/>
      <c r="V118" s="10"/>
      <c r="W118" s="10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32" t="str">
        <f>IF(B118&lt;&gt;SUM(C118:H118)," NO ALTERE LAS FÓRMULAS, la suma de los talleres grupales NO está calculando el Total de la sección. ","")</f>
        <v/>
      </c>
      <c r="BB118" s="2"/>
      <c r="BC118" s="2"/>
      <c r="BD118" s="33">
        <f>IF(B118&lt;&gt;SUM(C118:H118),1,0)</f>
        <v>0</v>
      </c>
    </row>
    <row r="119" spans="1:57" s="17" customFormat="1" ht="21" x14ac:dyDescent="0.15">
      <c r="A119" s="115" t="s">
        <v>97</v>
      </c>
      <c r="B119" s="53">
        <f>SUM(C119:H119)</f>
        <v>0</v>
      </c>
      <c r="C119" s="96"/>
      <c r="D119" s="96"/>
      <c r="E119" s="96"/>
      <c r="F119" s="96"/>
      <c r="G119" s="96"/>
      <c r="H119" s="96"/>
      <c r="I119" s="91" t="str">
        <f>BA119</f>
        <v/>
      </c>
      <c r="J119" s="5"/>
      <c r="K119" s="126"/>
      <c r="L119" s="126"/>
      <c r="M119" s="9"/>
      <c r="N119" s="9"/>
      <c r="O119" s="4"/>
      <c r="P119" s="4"/>
      <c r="Q119" s="4"/>
      <c r="R119" s="4"/>
      <c r="S119" s="4"/>
      <c r="T119" s="4"/>
      <c r="U119" s="10"/>
      <c r="V119" s="10"/>
      <c r="W119" s="10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32" t="str">
        <f>IF(B119&lt;&gt;SUM(C119:H119)," NO ALTERE LAS FÓRMULAS, la suma de los talleres grupales NO está calculando el Total de la sección. ","")</f>
        <v/>
      </c>
      <c r="BB119" s="2"/>
      <c r="BC119" s="2"/>
      <c r="BD119" s="33">
        <f>IF(B119&lt;&gt;SUM(C119:H119),1,0)</f>
        <v>0</v>
      </c>
    </row>
    <row r="120" spans="1:57" s="5" customFormat="1" ht="14.25" x14ac:dyDescent="0.2">
      <c r="A120" s="100" t="s">
        <v>98</v>
      </c>
      <c r="M120" s="4"/>
      <c r="N120" s="119"/>
      <c r="O120" s="4"/>
      <c r="P120" s="4"/>
      <c r="Q120" s="4"/>
      <c r="R120" s="4"/>
      <c r="S120" s="4"/>
      <c r="T120" s="4"/>
      <c r="U120" s="10"/>
      <c r="V120" s="10"/>
      <c r="W120" s="10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2"/>
      <c r="BB120" s="2"/>
      <c r="BC120" s="2"/>
    </row>
    <row r="121" spans="1:57" s="17" customFormat="1" ht="42" x14ac:dyDescent="0.15">
      <c r="A121" s="87" t="s">
        <v>88</v>
      </c>
      <c r="B121" s="120" t="s">
        <v>54</v>
      </c>
      <c r="C121" s="120" t="s">
        <v>99</v>
      </c>
      <c r="D121" s="120" t="s">
        <v>100</v>
      </c>
      <c r="E121" s="120" t="s">
        <v>101</v>
      </c>
      <c r="F121" s="120" t="s">
        <v>102</v>
      </c>
      <c r="G121" s="120" t="s">
        <v>103</v>
      </c>
      <c r="H121" s="120" t="s">
        <v>104</v>
      </c>
      <c r="I121" s="121"/>
      <c r="J121" s="122"/>
      <c r="K121" s="123"/>
      <c r="L121" s="123"/>
      <c r="M121" s="124"/>
      <c r="N121" s="124"/>
      <c r="O121" s="119"/>
      <c r="P121" s="119"/>
      <c r="Q121" s="4"/>
      <c r="R121" s="4"/>
      <c r="S121" s="4"/>
      <c r="T121" s="4"/>
      <c r="U121" s="10"/>
      <c r="V121" s="10"/>
      <c r="W121" s="10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2"/>
      <c r="BB121" s="2"/>
      <c r="BC121" s="2"/>
      <c r="BD121" s="5"/>
    </row>
    <row r="122" spans="1:57" s="17" customFormat="1" ht="21" x14ac:dyDescent="0.15">
      <c r="A122" s="111" t="s">
        <v>96</v>
      </c>
      <c r="B122" s="24">
        <f t="shared" ref="B122:B127" si="20">SUM(C122:H122)</f>
        <v>0</v>
      </c>
      <c r="C122" s="90"/>
      <c r="D122" s="125"/>
      <c r="E122" s="125"/>
      <c r="F122" s="125"/>
      <c r="G122" s="125"/>
      <c r="H122" s="125"/>
      <c r="I122" s="91" t="str">
        <f t="shared" ref="I122:I127" si="21">BA122</f>
        <v/>
      </c>
      <c r="J122" s="5"/>
      <c r="K122" s="126"/>
      <c r="L122" s="126"/>
      <c r="M122" s="9"/>
      <c r="N122" s="9"/>
      <c r="O122" s="4"/>
      <c r="P122" s="4"/>
      <c r="Q122" s="4"/>
      <c r="R122" s="4"/>
      <c r="S122" s="4"/>
      <c r="T122" s="4"/>
      <c r="U122" s="10"/>
      <c r="V122" s="10"/>
      <c r="W122" s="10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32" t="str">
        <f t="shared" ref="BA122:BA127" si="22">IF(B122&lt;&gt;SUM(C122:H122)," NO ALTERE LAS FÓRMULAS, la suma de las actividades de gestión NO está calculando el Total de la sección. ","")</f>
        <v/>
      </c>
      <c r="BB122" s="2"/>
      <c r="BC122" s="2"/>
      <c r="BD122" s="33">
        <f t="shared" ref="BD122:BD127" si="23">IF(B122&lt;&gt;SUM(C122:H122),1,0)</f>
        <v>0</v>
      </c>
    </row>
    <row r="123" spans="1:57" s="17" customFormat="1" ht="21" x14ac:dyDescent="0.15">
      <c r="A123" s="114" t="s">
        <v>81</v>
      </c>
      <c r="B123" s="35">
        <f t="shared" si="20"/>
        <v>0</v>
      </c>
      <c r="C123" s="93"/>
      <c r="D123" s="93"/>
      <c r="E123" s="93"/>
      <c r="F123" s="93"/>
      <c r="G123" s="93"/>
      <c r="H123" s="93"/>
      <c r="I123" s="91" t="str">
        <f t="shared" si="21"/>
        <v/>
      </c>
      <c r="J123" s="5"/>
      <c r="K123" s="126"/>
      <c r="L123" s="126"/>
      <c r="M123" s="9"/>
      <c r="N123" s="9"/>
      <c r="O123" s="4"/>
      <c r="P123" s="4"/>
      <c r="Q123" s="4"/>
      <c r="R123" s="4"/>
      <c r="S123" s="4"/>
      <c r="T123" s="4"/>
      <c r="U123" s="10"/>
      <c r="V123" s="10"/>
      <c r="W123" s="10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32" t="str">
        <f t="shared" si="22"/>
        <v/>
      </c>
      <c r="BB123" s="2"/>
      <c r="BC123" s="2"/>
      <c r="BD123" s="33">
        <f t="shared" si="23"/>
        <v>0</v>
      </c>
    </row>
    <row r="124" spans="1:57" s="17" customFormat="1" ht="21" x14ac:dyDescent="0.15">
      <c r="A124" s="114" t="s">
        <v>82</v>
      </c>
      <c r="B124" s="35">
        <f t="shared" si="20"/>
        <v>0</v>
      </c>
      <c r="C124" s="93"/>
      <c r="D124" s="93"/>
      <c r="E124" s="93"/>
      <c r="F124" s="93"/>
      <c r="G124" s="93"/>
      <c r="H124" s="93"/>
      <c r="I124" s="91" t="str">
        <f t="shared" si="21"/>
        <v/>
      </c>
      <c r="J124" s="5"/>
      <c r="K124" s="126"/>
      <c r="L124" s="126"/>
      <c r="M124" s="9"/>
      <c r="N124" s="9"/>
      <c r="O124" s="4"/>
      <c r="P124" s="4"/>
      <c r="Q124" s="4"/>
      <c r="R124" s="4"/>
      <c r="S124" s="4"/>
      <c r="T124" s="4"/>
      <c r="U124" s="10"/>
      <c r="V124" s="10"/>
      <c r="W124" s="10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32" t="str">
        <f t="shared" si="22"/>
        <v/>
      </c>
      <c r="BB124" s="2"/>
      <c r="BC124" s="2"/>
      <c r="BD124" s="33">
        <f t="shared" si="23"/>
        <v>0</v>
      </c>
    </row>
    <row r="125" spans="1:57" s="17" customFormat="1" ht="21" x14ac:dyDescent="0.15">
      <c r="A125" s="114" t="s">
        <v>105</v>
      </c>
      <c r="B125" s="35">
        <f t="shared" si="20"/>
        <v>0</v>
      </c>
      <c r="C125" s="93"/>
      <c r="D125" s="93"/>
      <c r="E125" s="93"/>
      <c r="F125" s="93"/>
      <c r="G125" s="93"/>
      <c r="H125" s="93"/>
      <c r="I125" s="91" t="str">
        <f t="shared" si="21"/>
        <v/>
      </c>
      <c r="J125" s="5"/>
      <c r="K125" s="126"/>
      <c r="L125" s="126"/>
      <c r="M125" s="9"/>
      <c r="N125" s="9"/>
      <c r="O125" s="4"/>
      <c r="P125" s="4"/>
      <c r="Q125" s="4"/>
      <c r="R125" s="4"/>
      <c r="S125" s="4"/>
      <c r="T125" s="4"/>
      <c r="U125" s="10"/>
      <c r="V125" s="10"/>
      <c r="W125" s="10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32" t="str">
        <f t="shared" si="22"/>
        <v/>
      </c>
      <c r="BB125" s="2"/>
      <c r="BC125" s="2"/>
      <c r="BD125" s="33">
        <f t="shared" si="23"/>
        <v>0</v>
      </c>
    </row>
    <row r="126" spans="1:57" s="17" customFormat="1" ht="21" x14ac:dyDescent="0.15">
      <c r="A126" s="127" t="s">
        <v>106</v>
      </c>
      <c r="B126" s="46">
        <f t="shared" si="20"/>
        <v>0</v>
      </c>
      <c r="C126" s="128"/>
      <c r="D126" s="128"/>
      <c r="E126" s="128"/>
      <c r="F126" s="128"/>
      <c r="G126" s="128"/>
      <c r="H126" s="128"/>
      <c r="I126" s="91" t="str">
        <f t="shared" si="21"/>
        <v/>
      </c>
      <c r="J126" s="5"/>
      <c r="K126" s="126"/>
      <c r="L126" s="126"/>
      <c r="M126" s="9"/>
      <c r="N126" s="9"/>
      <c r="O126" s="4"/>
      <c r="P126" s="4"/>
      <c r="Q126" s="4"/>
      <c r="R126" s="4"/>
      <c r="S126" s="4"/>
      <c r="T126" s="4"/>
      <c r="U126" s="10"/>
      <c r="V126" s="10"/>
      <c r="W126" s="10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32" t="str">
        <f t="shared" si="22"/>
        <v/>
      </c>
      <c r="BB126" s="2"/>
      <c r="BC126" s="2"/>
      <c r="BD126" s="33">
        <f t="shared" si="23"/>
        <v>0</v>
      </c>
    </row>
    <row r="127" spans="1:57" s="17" customFormat="1" ht="10.5" x14ac:dyDescent="0.15">
      <c r="A127" s="129" t="s">
        <v>107</v>
      </c>
      <c r="B127" s="53">
        <f t="shared" si="20"/>
        <v>0</v>
      </c>
      <c r="C127" s="96"/>
      <c r="D127" s="96"/>
      <c r="E127" s="96"/>
      <c r="F127" s="96"/>
      <c r="G127" s="96"/>
      <c r="H127" s="96"/>
      <c r="I127" s="91" t="str">
        <f t="shared" si="21"/>
        <v/>
      </c>
      <c r="J127" s="5"/>
      <c r="K127" s="126"/>
      <c r="L127" s="126"/>
      <c r="M127" s="9"/>
      <c r="N127" s="9"/>
      <c r="O127" s="4"/>
      <c r="P127" s="4"/>
      <c r="Q127" s="4"/>
      <c r="R127" s="4"/>
      <c r="S127" s="4"/>
      <c r="T127" s="4"/>
      <c r="U127" s="10"/>
      <c r="V127" s="10"/>
      <c r="W127" s="10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32" t="str">
        <f t="shared" si="22"/>
        <v/>
      </c>
      <c r="BB127" s="2"/>
      <c r="BC127" s="2"/>
      <c r="BD127" s="33">
        <f t="shared" si="23"/>
        <v>0</v>
      </c>
    </row>
    <row r="128" spans="1:57" s="10" customFormat="1" x14ac:dyDescent="0.2">
      <c r="L128" s="130"/>
    </row>
    <row r="129" spans="12:12" s="10" customFormat="1" x14ac:dyDescent="0.2">
      <c r="L129" s="130"/>
    </row>
    <row r="130" spans="12:12" s="10" customFormat="1" x14ac:dyDescent="0.2">
      <c r="L130" s="130"/>
    </row>
    <row r="131" spans="12:12" s="10" customFormat="1" x14ac:dyDescent="0.2">
      <c r="L131" s="130"/>
    </row>
    <row r="132" spans="12:12" s="10" customFormat="1" x14ac:dyDescent="0.2">
      <c r="L132" s="130"/>
    </row>
    <row r="133" spans="12:12" s="10" customFormat="1" x14ac:dyDescent="0.2">
      <c r="L133" s="130"/>
    </row>
    <row r="134" spans="12:12" s="10" customFormat="1" x14ac:dyDescent="0.2">
      <c r="L134" s="130"/>
    </row>
    <row r="135" spans="12:12" s="10" customFormat="1" x14ac:dyDescent="0.2">
      <c r="L135" s="130"/>
    </row>
    <row r="136" spans="12:12" s="10" customFormat="1" x14ac:dyDescent="0.2">
      <c r="L136" s="130"/>
    </row>
    <row r="137" spans="12:12" s="10" customFormat="1" x14ac:dyDescent="0.2">
      <c r="L137" s="130"/>
    </row>
    <row r="138" spans="12:12" s="10" customFormat="1" x14ac:dyDescent="0.2">
      <c r="L138" s="130"/>
    </row>
    <row r="139" spans="12:12" s="10" customFormat="1" x14ac:dyDescent="0.2">
      <c r="L139" s="130"/>
    </row>
    <row r="140" spans="12:12" s="10" customFormat="1" x14ac:dyDescent="0.2">
      <c r="L140" s="130"/>
    </row>
    <row r="141" spans="12:12" s="10" customFormat="1" x14ac:dyDescent="0.2">
      <c r="L141" s="130"/>
    </row>
    <row r="142" spans="12:12" s="10" customFormat="1" x14ac:dyDescent="0.2">
      <c r="L142" s="130"/>
    </row>
    <row r="143" spans="12:12" s="10" customFormat="1" x14ac:dyDescent="0.2">
      <c r="L143" s="130"/>
    </row>
    <row r="144" spans="12:12" s="10" customFormat="1" x14ac:dyDescent="0.2">
      <c r="L144" s="130"/>
    </row>
    <row r="145" spans="12:12" s="10" customFormat="1" x14ac:dyDescent="0.2">
      <c r="L145" s="130"/>
    </row>
    <row r="146" spans="12:12" s="10" customFormat="1" x14ac:dyDescent="0.2">
      <c r="L146" s="130"/>
    </row>
    <row r="147" spans="12:12" s="10" customFormat="1" x14ac:dyDescent="0.2">
      <c r="L147" s="130"/>
    </row>
    <row r="148" spans="12:12" s="10" customFormat="1" x14ac:dyDescent="0.2">
      <c r="L148" s="130"/>
    </row>
    <row r="149" spans="12:12" s="10" customFormat="1" x14ac:dyDescent="0.2">
      <c r="L149" s="130"/>
    </row>
    <row r="150" spans="12:12" s="10" customFormat="1" x14ac:dyDescent="0.2">
      <c r="L150" s="130"/>
    </row>
    <row r="151" spans="12:12" s="10" customFormat="1" x14ac:dyDescent="0.2">
      <c r="L151" s="130"/>
    </row>
    <row r="152" spans="12:12" s="10" customFormat="1" x14ac:dyDescent="0.2">
      <c r="L152" s="130"/>
    </row>
    <row r="153" spans="12:12" s="10" customFormat="1" x14ac:dyDescent="0.2">
      <c r="L153" s="130"/>
    </row>
    <row r="154" spans="12:12" s="10" customFormat="1" x14ac:dyDescent="0.2">
      <c r="L154" s="130"/>
    </row>
    <row r="155" spans="12:12" s="10" customFormat="1" x14ac:dyDescent="0.2">
      <c r="L155" s="130"/>
    </row>
    <row r="156" spans="12:12" s="10" customFormat="1" x14ac:dyDescent="0.2">
      <c r="L156" s="130"/>
    </row>
    <row r="157" spans="12:12" s="10" customFormat="1" x14ac:dyDescent="0.2">
      <c r="L157" s="130"/>
    </row>
    <row r="158" spans="12:12" s="10" customFormat="1" x14ac:dyDescent="0.2">
      <c r="L158" s="130"/>
    </row>
    <row r="159" spans="12:12" s="10" customFormat="1" x14ac:dyDescent="0.2">
      <c r="L159" s="130"/>
    </row>
    <row r="160" spans="12:12" s="10" customFormat="1" x14ac:dyDescent="0.2">
      <c r="L160" s="130"/>
    </row>
    <row r="161" spans="12:12" s="10" customFormat="1" x14ac:dyDescent="0.2">
      <c r="L161" s="130"/>
    </row>
    <row r="162" spans="12:12" s="10" customFormat="1" x14ac:dyDescent="0.2">
      <c r="L162" s="130"/>
    </row>
    <row r="163" spans="12:12" s="10" customFormat="1" x14ac:dyDescent="0.2">
      <c r="L163" s="130"/>
    </row>
    <row r="164" spans="12:12" s="10" customFormat="1" x14ac:dyDescent="0.2">
      <c r="L164" s="130"/>
    </row>
    <row r="165" spans="12:12" s="10" customFormat="1" x14ac:dyDescent="0.2">
      <c r="L165" s="130"/>
    </row>
    <row r="166" spans="12:12" s="10" customFormat="1" x14ac:dyDescent="0.2">
      <c r="L166" s="130"/>
    </row>
    <row r="167" spans="12:12" s="10" customFormat="1" x14ac:dyDescent="0.2">
      <c r="L167" s="130"/>
    </row>
    <row r="168" spans="12:12" s="10" customFormat="1" x14ac:dyDescent="0.2">
      <c r="L168" s="130"/>
    </row>
    <row r="169" spans="12:12" s="10" customFormat="1" x14ac:dyDescent="0.2">
      <c r="L169" s="130"/>
    </row>
    <row r="170" spans="12:12" s="10" customFormat="1" x14ac:dyDescent="0.2">
      <c r="L170" s="130"/>
    </row>
    <row r="171" spans="12:12" s="10" customFormat="1" x14ac:dyDescent="0.2">
      <c r="L171" s="130"/>
    </row>
    <row r="172" spans="12:12" s="10" customFormat="1" x14ac:dyDescent="0.2">
      <c r="L172" s="130"/>
    </row>
    <row r="173" spans="12:12" s="10" customFormat="1" x14ac:dyDescent="0.2">
      <c r="L173" s="130"/>
    </row>
    <row r="174" spans="12:12" s="10" customFormat="1" x14ac:dyDescent="0.2">
      <c r="L174" s="130"/>
    </row>
    <row r="175" spans="12:12" s="10" customFormat="1" x14ac:dyDescent="0.2">
      <c r="L175" s="130"/>
    </row>
    <row r="176" spans="12:12" s="10" customFormat="1" x14ac:dyDescent="0.2">
      <c r="L176" s="130"/>
    </row>
    <row r="177" spans="12:12" s="10" customFormat="1" x14ac:dyDescent="0.2">
      <c r="L177" s="130"/>
    </row>
    <row r="178" spans="12:12" s="10" customFormat="1" x14ac:dyDescent="0.2">
      <c r="L178" s="130"/>
    </row>
    <row r="250" spans="1:56" x14ac:dyDescent="0.2">
      <c r="A250" s="131">
        <f>SUM(A8:L127)</f>
        <v>50</v>
      </c>
      <c r="BD250" s="134">
        <v>0</v>
      </c>
    </row>
  </sheetData>
  <mergeCells count="36">
    <mergeCell ref="A51:A56"/>
    <mergeCell ref="A6:L6"/>
    <mergeCell ref="A7:B7"/>
    <mergeCell ref="A9:A11"/>
    <mergeCell ref="B9:B11"/>
    <mergeCell ref="C9:K9"/>
    <mergeCell ref="L9:L11"/>
    <mergeCell ref="C10:C11"/>
    <mergeCell ref="D10:I10"/>
    <mergeCell ref="J10:K10"/>
    <mergeCell ref="A12:A21"/>
    <mergeCell ref="A22:A31"/>
    <mergeCell ref="A32:A41"/>
    <mergeCell ref="A42:A47"/>
    <mergeCell ref="A48:A50"/>
    <mergeCell ref="A57:A60"/>
    <mergeCell ref="A61:A67"/>
    <mergeCell ref="A69:A71"/>
    <mergeCell ref="B69:B71"/>
    <mergeCell ref="C69:K69"/>
    <mergeCell ref="C70:C71"/>
    <mergeCell ref="D70:I70"/>
    <mergeCell ref="J70:K70"/>
    <mergeCell ref="A72:A77"/>
    <mergeCell ref="A78:A83"/>
    <mergeCell ref="A85:A93"/>
    <mergeCell ref="A96:A97"/>
    <mergeCell ref="B96:B97"/>
    <mergeCell ref="A110:A113"/>
    <mergeCell ref="D96:J96"/>
    <mergeCell ref="K96:L96"/>
    <mergeCell ref="M96:M97"/>
    <mergeCell ref="A98:A101"/>
    <mergeCell ref="A102:A105"/>
    <mergeCell ref="A106:A109"/>
    <mergeCell ref="C96:C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F19" sqref="F19"/>
    </sheetView>
  </sheetViews>
  <sheetFormatPr baseColWidth="10" defaultRowHeight="15" x14ac:dyDescent="0.2"/>
  <cols>
    <col min="1" max="1" width="19.5703125" style="1136" customWidth="1"/>
    <col min="2" max="2" width="32.85546875" style="1136" customWidth="1"/>
    <col min="3" max="6" width="13.28515625" style="1136" customWidth="1"/>
    <col min="7" max="7" width="15.85546875" style="1136" customWidth="1"/>
    <col min="8" max="8" width="13.7109375" style="1136" customWidth="1"/>
    <col min="9" max="11" width="13.28515625" style="1136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114" customFormat="1" ht="12.75" customHeight="1" x14ac:dyDescent="0.2">
      <c r="A1" s="1089" t="s">
        <v>0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984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  <c r="X1" s="1117"/>
      <c r="Y1" s="1117"/>
      <c r="Z1" s="1117"/>
      <c r="AA1" s="1117"/>
      <c r="AB1" s="1117"/>
      <c r="AC1" s="1117"/>
      <c r="AD1" s="1117"/>
      <c r="AE1" s="1117"/>
      <c r="AF1" s="1117"/>
      <c r="AG1" s="1117"/>
      <c r="AH1" s="1117"/>
      <c r="AI1" s="1117"/>
      <c r="AJ1" s="1117"/>
      <c r="AK1" s="1117"/>
      <c r="AL1" s="1117"/>
      <c r="AM1" s="1117"/>
      <c r="AN1" s="1117"/>
      <c r="AO1" s="1117"/>
      <c r="AP1" s="1117"/>
      <c r="AQ1" s="1117"/>
      <c r="AR1" s="1117"/>
      <c r="AS1" s="1117"/>
      <c r="AT1" s="1117"/>
      <c r="AU1" s="1117"/>
      <c r="AV1" s="1117"/>
      <c r="AW1" s="1117"/>
      <c r="AX1" s="1117"/>
      <c r="AY1" s="1117"/>
      <c r="AZ1" s="1117"/>
    </row>
    <row r="2" spans="1:58" s="1114" customFormat="1" ht="12.75" customHeight="1" x14ac:dyDescent="0.2">
      <c r="A2" s="1089" t="str">
        <f>CONCATENATE("COMUNA: ",[2]NOMBRE!B2," - ","( ",[2]NOMBRE!C2,[2]NOMBRE!D2,[2]NOMBRE!E2,[2]NOMBRE!F2,[2]NOMBRE!G2," )")</f>
        <v>COMUNA: LINARES - ( 07401 )</v>
      </c>
      <c r="B2" s="1113"/>
      <c r="C2" s="1113"/>
      <c r="D2" s="1113"/>
      <c r="E2" s="1113"/>
      <c r="F2" s="1113"/>
      <c r="G2" s="1113"/>
      <c r="H2" s="1113"/>
      <c r="I2" s="1113"/>
      <c r="J2" s="1113"/>
      <c r="K2" s="1113"/>
      <c r="L2" s="984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  <c r="X2" s="1117"/>
      <c r="Y2" s="1117"/>
      <c r="Z2" s="1117"/>
      <c r="AA2" s="1117"/>
      <c r="AB2" s="1117"/>
      <c r="AC2" s="1117"/>
      <c r="AD2" s="1117"/>
      <c r="AE2" s="1117"/>
      <c r="AF2" s="1117"/>
      <c r="AG2" s="1117"/>
      <c r="AH2" s="1117"/>
      <c r="AI2" s="1117"/>
      <c r="AJ2" s="1117"/>
      <c r="AK2" s="1117"/>
      <c r="AL2" s="1117"/>
      <c r="AM2" s="1117"/>
      <c r="AN2" s="1117"/>
      <c r="AO2" s="1117"/>
      <c r="AP2" s="1117"/>
      <c r="AQ2" s="1117"/>
      <c r="AR2" s="1117"/>
      <c r="AS2" s="1117"/>
      <c r="AT2" s="1117"/>
      <c r="AU2" s="1117"/>
      <c r="AV2" s="1117"/>
      <c r="AW2" s="1117"/>
      <c r="AX2" s="1117"/>
      <c r="AY2" s="1117"/>
      <c r="AZ2" s="1117"/>
    </row>
    <row r="3" spans="1:58" s="1114" customFormat="1" ht="12.75" customHeight="1" x14ac:dyDescent="0.2">
      <c r="A3" s="1089" t="str">
        <f>CONCATENATE("ESTABLECIMIENTO: ",[2]NOMBRE!B3," - ","( ",[2]NOMBRE!C3,[2]NOMBRE!D3,[2]NOMBRE!E3,[2]NOMBRE!F3,[2]NOMBRE!G3," )")</f>
        <v>ESTABLECIMIENTO: HOSPITAL LINARES - ( 16108 )</v>
      </c>
      <c r="B3" s="1113"/>
      <c r="C3" s="1113"/>
      <c r="D3" s="983"/>
      <c r="E3" s="1113"/>
      <c r="F3" s="1113"/>
      <c r="G3" s="1113"/>
      <c r="H3" s="1113"/>
      <c r="I3" s="1113"/>
      <c r="J3" s="1113"/>
      <c r="K3" s="1113"/>
      <c r="L3" s="984"/>
      <c r="M3" s="1117"/>
      <c r="N3" s="1117"/>
      <c r="O3" s="1117"/>
      <c r="P3" s="1117"/>
      <c r="Q3" s="1117"/>
      <c r="R3" s="1117"/>
      <c r="S3" s="1117"/>
      <c r="T3" s="1117"/>
      <c r="U3" s="1117"/>
      <c r="V3" s="1117"/>
      <c r="W3" s="1117"/>
      <c r="X3" s="1117"/>
      <c r="Y3" s="1117"/>
      <c r="Z3" s="1117"/>
      <c r="AA3" s="1117"/>
      <c r="AB3" s="1117"/>
      <c r="AC3" s="1117"/>
      <c r="AD3" s="1117"/>
      <c r="AE3" s="1117"/>
      <c r="AF3" s="1117"/>
      <c r="AG3" s="1117"/>
      <c r="AH3" s="1117"/>
      <c r="AI3" s="1117"/>
      <c r="AJ3" s="1117"/>
      <c r="AK3" s="1117"/>
      <c r="AL3" s="1117"/>
      <c r="AM3" s="1117"/>
      <c r="AN3" s="1117"/>
      <c r="AO3" s="1117"/>
      <c r="AP3" s="1117"/>
      <c r="AQ3" s="1117"/>
      <c r="AR3" s="1117"/>
      <c r="AS3" s="1117"/>
      <c r="AT3" s="1117"/>
      <c r="AU3" s="1117"/>
      <c r="AV3" s="1117"/>
      <c r="AW3" s="1117"/>
      <c r="AX3" s="1117"/>
      <c r="AY3" s="1117"/>
      <c r="AZ3" s="1117"/>
    </row>
    <row r="4" spans="1:58" s="1114" customFormat="1" ht="12.75" customHeight="1" x14ac:dyDescent="0.2">
      <c r="A4" s="1089" t="str">
        <f>CONCATENATE("MES: ",[2]NOMBRE!B6," - ","( ",[2]NOMBRE!C6,[2]NOMBRE!D6," )")</f>
        <v>MES: FEBRERO - ( 02 )</v>
      </c>
      <c r="B4" s="1113"/>
      <c r="C4" s="1113"/>
      <c r="D4" s="1113"/>
      <c r="E4" s="1113"/>
      <c r="F4" s="1113"/>
      <c r="G4" s="1113"/>
      <c r="H4" s="1113"/>
      <c r="I4" s="1113"/>
      <c r="J4" s="1113"/>
      <c r="K4" s="1113"/>
      <c r="L4" s="984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7"/>
      <c r="AL4" s="1117"/>
      <c r="AM4" s="1117"/>
      <c r="AN4" s="1117"/>
      <c r="AO4" s="1117"/>
      <c r="AP4" s="1117"/>
      <c r="AQ4" s="1117"/>
      <c r="AR4" s="1117"/>
      <c r="AS4" s="1117"/>
      <c r="AT4" s="1117"/>
      <c r="AU4" s="1117"/>
      <c r="AV4" s="1117"/>
      <c r="AW4" s="1117"/>
      <c r="AX4" s="1117"/>
      <c r="AY4" s="1117"/>
      <c r="AZ4" s="1117"/>
    </row>
    <row r="5" spans="1:58" s="1114" customFormat="1" ht="12.75" customHeight="1" x14ac:dyDescent="0.2">
      <c r="A5" s="980" t="str">
        <f>CONCATENATE("AÑO: ",[2]NOMBRE!B7)</f>
        <v>AÑO: 2013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984"/>
      <c r="M5" s="1117"/>
      <c r="N5" s="1117"/>
      <c r="O5" s="1117"/>
      <c r="P5" s="1117"/>
      <c r="Q5" s="1117"/>
      <c r="R5" s="1117"/>
      <c r="S5" s="1117"/>
      <c r="T5" s="1117"/>
      <c r="U5" s="1117"/>
      <c r="V5" s="1117"/>
      <c r="W5" s="1117"/>
      <c r="X5" s="1117"/>
      <c r="Y5" s="1117"/>
      <c r="Z5" s="1117"/>
      <c r="AA5" s="1117"/>
      <c r="AB5" s="1117"/>
      <c r="AC5" s="1117"/>
      <c r="AD5" s="1117"/>
      <c r="AE5" s="1117"/>
      <c r="AF5" s="1117"/>
      <c r="AG5" s="1117"/>
      <c r="AH5" s="1117"/>
      <c r="AI5" s="1117"/>
      <c r="AJ5" s="1117"/>
      <c r="AK5" s="1117"/>
      <c r="AL5" s="1117"/>
      <c r="AM5" s="1117"/>
      <c r="AN5" s="1117"/>
      <c r="AO5" s="1117"/>
      <c r="AP5" s="1117"/>
      <c r="AQ5" s="1117"/>
      <c r="AR5" s="1117"/>
      <c r="AS5" s="1117"/>
      <c r="AT5" s="1117"/>
      <c r="AU5" s="1117"/>
      <c r="AV5" s="1117"/>
      <c r="AW5" s="1117"/>
      <c r="AX5" s="1117"/>
      <c r="AY5" s="1117"/>
      <c r="AZ5" s="1117"/>
    </row>
    <row r="6" spans="1:58" s="1114" customFormat="1" ht="39.950000000000003" customHeight="1" x14ac:dyDescent="0.1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097"/>
      <c r="N6" s="1097"/>
      <c r="O6" s="1097"/>
      <c r="P6" s="1112"/>
      <c r="Q6" s="1117"/>
      <c r="R6" s="1117"/>
      <c r="S6" s="1117"/>
      <c r="T6" s="1117"/>
      <c r="U6" s="1136"/>
      <c r="V6" s="1136"/>
      <c r="W6" s="1136"/>
      <c r="X6" s="1136"/>
      <c r="Y6" s="1136"/>
      <c r="Z6" s="1136"/>
      <c r="AA6" s="1117"/>
      <c r="AB6" s="1117"/>
      <c r="AC6" s="1117"/>
      <c r="AD6" s="1117"/>
      <c r="AE6" s="1117"/>
      <c r="AF6" s="1117"/>
      <c r="AG6" s="1117"/>
      <c r="AH6" s="1117"/>
      <c r="AI6" s="1117"/>
      <c r="AJ6" s="1117"/>
      <c r="AK6" s="1117"/>
      <c r="AL6" s="1117"/>
      <c r="AM6" s="1117"/>
      <c r="AN6" s="1117"/>
      <c r="AO6" s="1117"/>
      <c r="AP6" s="1117"/>
      <c r="AQ6" s="1117"/>
      <c r="AR6" s="1117"/>
      <c r="AS6" s="1117"/>
      <c r="AT6" s="1117"/>
      <c r="AU6" s="1117"/>
      <c r="AV6" s="1117"/>
      <c r="AW6" s="1117"/>
      <c r="AX6" s="1117"/>
      <c r="AY6" s="1117"/>
      <c r="AZ6" s="1117"/>
    </row>
    <row r="7" spans="1:58" s="1114" customFormat="1" ht="45" customHeight="1" x14ac:dyDescent="0.2">
      <c r="A7" s="1179" t="s">
        <v>2</v>
      </c>
      <c r="B7" s="1179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139"/>
      <c r="O7" s="1139"/>
      <c r="P7" s="1112"/>
      <c r="Q7" s="1117"/>
      <c r="R7" s="1117"/>
      <c r="S7" s="1117"/>
      <c r="T7" s="1117"/>
      <c r="U7" s="1136"/>
      <c r="V7" s="1136"/>
      <c r="W7" s="1136"/>
      <c r="X7" s="1136"/>
      <c r="Y7" s="1136"/>
      <c r="Z7" s="1136"/>
      <c r="AA7" s="1117"/>
      <c r="AB7" s="1117"/>
      <c r="AC7" s="1117"/>
      <c r="AD7" s="1117"/>
      <c r="AE7" s="1117"/>
      <c r="AF7" s="1117"/>
      <c r="AG7" s="1117"/>
      <c r="AH7" s="1117"/>
      <c r="AI7" s="1117"/>
      <c r="AJ7" s="1117"/>
      <c r="AK7" s="1117"/>
      <c r="AL7" s="1117"/>
      <c r="AM7" s="1117"/>
      <c r="AN7" s="1117"/>
      <c r="AO7" s="1117"/>
      <c r="AP7" s="1117"/>
      <c r="AQ7" s="1117"/>
      <c r="AR7" s="1117"/>
      <c r="AS7" s="1117"/>
      <c r="AT7" s="1117"/>
      <c r="AU7" s="1117"/>
      <c r="AV7" s="1117"/>
      <c r="AW7" s="1117"/>
      <c r="AX7" s="1117"/>
      <c r="AY7" s="1117"/>
      <c r="AZ7" s="1117"/>
    </row>
    <row r="8" spans="1:58" s="1114" customFormat="1" ht="14.25" x14ac:dyDescent="0.2">
      <c r="A8" s="1004" t="s">
        <v>3</v>
      </c>
      <c r="B8" s="1016"/>
      <c r="C8" s="1125"/>
      <c r="D8" s="1125"/>
      <c r="E8" s="1125"/>
      <c r="F8" s="1125"/>
      <c r="G8" s="1125"/>
      <c r="H8" s="1125"/>
      <c r="I8" s="1125"/>
      <c r="J8" s="1125"/>
      <c r="K8" s="1125"/>
      <c r="L8" s="1125"/>
      <c r="M8" s="1117"/>
      <c r="N8" s="1117"/>
      <c r="O8" s="1112"/>
      <c r="P8" s="1112"/>
      <c r="Q8" s="1117"/>
      <c r="R8" s="1117"/>
      <c r="S8" s="1117"/>
      <c r="T8" s="1117"/>
      <c r="U8" s="1136"/>
      <c r="V8" s="1136"/>
      <c r="W8" s="1136"/>
      <c r="X8" s="1136"/>
      <c r="Y8" s="1136"/>
      <c r="Z8" s="1136"/>
      <c r="AA8" s="1117"/>
      <c r="AB8" s="1117"/>
      <c r="AC8" s="1117"/>
      <c r="AD8" s="1117"/>
      <c r="AE8" s="1117"/>
      <c r="AF8" s="1117"/>
      <c r="AG8" s="1117"/>
      <c r="AH8" s="1117"/>
      <c r="AI8" s="1117"/>
      <c r="AJ8" s="1117"/>
      <c r="AK8" s="1117"/>
      <c r="AL8" s="1117"/>
      <c r="AM8" s="1117"/>
      <c r="AN8" s="1117"/>
      <c r="AO8" s="1117"/>
      <c r="AP8" s="1117"/>
      <c r="AQ8" s="1117"/>
      <c r="AR8" s="1117"/>
      <c r="AS8" s="1117"/>
      <c r="AT8" s="1117"/>
      <c r="AU8" s="1117"/>
      <c r="AV8" s="1117"/>
      <c r="AW8" s="1117"/>
      <c r="AX8" s="1117"/>
      <c r="AY8" s="1117"/>
      <c r="AZ8" s="1117"/>
    </row>
    <row r="9" spans="1:58" s="1126" customFormat="1" ht="16.5" customHeight="1" x14ac:dyDescent="0.1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117"/>
      <c r="N9" s="1112"/>
      <c r="O9" s="1112"/>
      <c r="P9" s="1112"/>
      <c r="Q9" s="1117"/>
      <c r="R9" s="1117"/>
      <c r="S9" s="1117"/>
      <c r="T9" s="1117"/>
      <c r="U9" s="1136"/>
      <c r="V9" s="1136"/>
      <c r="W9" s="1136"/>
      <c r="X9" s="1136"/>
      <c r="Y9" s="1136"/>
      <c r="Z9" s="1136"/>
      <c r="AA9" s="1117"/>
      <c r="AB9" s="1117"/>
      <c r="AC9" s="1117"/>
      <c r="AD9" s="1117"/>
      <c r="AE9" s="1117"/>
      <c r="AF9" s="1117"/>
      <c r="AG9" s="1117"/>
      <c r="AH9" s="1117"/>
      <c r="AI9" s="1117"/>
      <c r="AJ9" s="1117"/>
      <c r="AK9" s="1117"/>
      <c r="AL9" s="1117"/>
      <c r="AM9" s="1117"/>
      <c r="AN9" s="1117"/>
      <c r="AO9" s="1117"/>
      <c r="AP9" s="1117"/>
      <c r="AQ9" s="1117"/>
      <c r="AR9" s="1117"/>
      <c r="AS9" s="1117"/>
      <c r="AT9" s="1117"/>
      <c r="AU9" s="1117"/>
      <c r="AV9" s="1117"/>
      <c r="AW9" s="1117"/>
      <c r="AX9" s="1117"/>
      <c r="AY9" s="1117"/>
      <c r="AZ9" s="1117"/>
    </row>
    <row r="10" spans="1:58" s="1126" customFormat="1" ht="17.25" customHeight="1" x14ac:dyDescent="0.1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117"/>
      <c r="N10" s="1112"/>
      <c r="O10" s="1112"/>
      <c r="P10" s="1112"/>
      <c r="Q10" s="1117"/>
      <c r="R10" s="1117"/>
      <c r="S10" s="1117"/>
      <c r="T10" s="1117"/>
      <c r="U10" s="1136"/>
      <c r="V10" s="1136"/>
      <c r="W10" s="1136"/>
      <c r="X10" s="1136"/>
      <c r="Y10" s="1136"/>
      <c r="Z10" s="1136"/>
      <c r="AA10" s="1117"/>
      <c r="AB10" s="1117"/>
      <c r="AC10" s="1117"/>
      <c r="AD10" s="1117"/>
      <c r="AE10" s="1117"/>
      <c r="AF10" s="1117"/>
      <c r="AG10" s="1117"/>
      <c r="AH10" s="1117"/>
      <c r="AI10" s="1117"/>
      <c r="AJ10" s="1117"/>
      <c r="AK10" s="1117"/>
      <c r="AL10" s="1117"/>
      <c r="AM10" s="1117"/>
      <c r="AN10" s="1117"/>
      <c r="AO10" s="1117"/>
      <c r="AP10" s="1117"/>
      <c r="AQ10" s="1117"/>
      <c r="AR10" s="1117"/>
      <c r="AS10" s="1117"/>
      <c r="AT10" s="1117"/>
      <c r="AU10" s="1117"/>
      <c r="AV10" s="1117"/>
      <c r="AW10" s="1117"/>
      <c r="AX10" s="1117"/>
      <c r="AY10" s="1117"/>
      <c r="AZ10" s="1117"/>
    </row>
    <row r="11" spans="1:58" s="1126" customFormat="1" ht="21" x14ac:dyDescent="0.15">
      <c r="A11" s="1171"/>
      <c r="B11" s="1171"/>
      <c r="C11" s="1183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182"/>
      <c r="M11" s="1015"/>
      <c r="N11" s="1117"/>
      <c r="O11" s="1112"/>
      <c r="P11" s="1112"/>
      <c r="Q11" s="1117"/>
      <c r="R11" s="1117"/>
      <c r="S11" s="1117"/>
      <c r="T11" s="1117"/>
      <c r="U11" s="1136"/>
      <c r="V11" s="1136"/>
      <c r="W11" s="1136"/>
      <c r="X11" s="1136"/>
      <c r="Y11" s="1136"/>
      <c r="Z11" s="1136"/>
      <c r="AA11" s="1117"/>
      <c r="AB11" s="1117"/>
      <c r="AC11" s="1117"/>
      <c r="AD11" s="1117"/>
      <c r="AE11" s="1117"/>
      <c r="AF11" s="1117"/>
      <c r="AG11" s="1117"/>
      <c r="AH11" s="1117"/>
      <c r="AI11" s="1117"/>
      <c r="AJ11" s="1117"/>
      <c r="AK11" s="1117"/>
      <c r="AL11" s="1117"/>
      <c r="AM11" s="1117"/>
      <c r="AN11" s="1117"/>
      <c r="AO11" s="1117"/>
      <c r="AP11" s="1117"/>
      <c r="AQ11" s="1117"/>
      <c r="AR11" s="1117"/>
      <c r="AS11" s="1117"/>
      <c r="AT11" s="1117"/>
      <c r="AU11" s="1117"/>
      <c r="AV11" s="1117"/>
      <c r="AW11" s="1117"/>
      <c r="AX11" s="1117"/>
      <c r="AY11" s="1117"/>
      <c r="AZ11" s="1117"/>
    </row>
    <row r="12" spans="1:58" s="1126" customFormat="1" ht="15" customHeight="1" x14ac:dyDescent="0.15">
      <c r="A12" s="1161" t="s">
        <v>19</v>
      </c>
      <c r="B12" s="1018" t="s">
        <v>20</v>
      </c>
      <c r="C12" s="1046">
        <f>SUM(D12:I12)</f>
        <v>0</v>
      </c>
      <c r="D12" s="1147"/>
      <c r="E12" s="1052"/>
      <c r="F12" s="1052"/>
      <c r="G12" s="1052"/>
      <c r="H12" s="1052"/>
      <c r="I12" s="1064"/>
      <c r="J12" s="1147"/>
      <c r="K12" s="1059"/>
      <c r="L12" s="1086"/>
      <c r="M12" s="1133" t="str">
        <f>$BA12&amp;" "&amp;$BB12&amp;""&amp;$BC12&amp;""</f>
        <v xml:space="preserve"> </v>
      </c>
      <c r="N12" s="1140"/>
      <c r="O12" s="1140"/>
      <c r="P12" s="1117"/>
      <c r="Q12" s="1117"/>
      <c r="R12" s="1117"/>
      <c r="S12" s="1117"/>
      <c r="T12" s="1117"/>
      <c r="U12" s="1117"/>
      <c r="V12" s="1136"/>
      <c r="W12" s="1136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117"/>
      <c r="AJ12" s="1117"/>
      <c r="AK12" s="1117"/>
      <c r="AL12" s="1117"/>
      <c r="AM12" s="1117"/>
      <c r="AN12" s="1117"/>
      <c r="AO12" s="1117"/>
      <c r="AP12" s="1117"/>
      <c r="AQ12" s="1117"/>
      <c r="AR12" s="1117"/>
      <c r="AS12" s="1117"/>
      <c r="AT12" s="1117"/>
      <c r="AU12" s="1117"/>
      <c r="AV12" s="1117"/>
      <c r="AW12" s="1117"/>
      <c r="AX12" s="1117"/>
      <c r="AY12" s="1117"/>
      <c r="AZ12" s="1117"/>
      <c r="BA12" s="1120" t="str">
        <f>IF($C12&lt;&gt;($J12+$K12)," El número consejerías según sexo NO puede ser diferente al Total.","")</f>
        <v/>
      </c>
      <c r="BB12" s="1120" t="str">
        <f>IF(L12&lt;=C12,""," Las consejerías realizadas en espacios amigables NO pueden ser mayor que el Total de Consejerías. ")</f>
        <v/>
      </c>
      <c r="BC12" s="1120" t="str">
        <f>IF(C12&lt;&gt;SUM(D12:I12)," NO ALTERE LAS FÓRMULAS, la suma de las edades NO está calculando el Total de la sección. ","")</f>
        <v/>
      </c>
      <c r="BD12" s="1134">
        <f t="shared" ref="BD12:BD56" si="0">IF($C12&lt;&gt;($J12+$K12),1,0)</f>
        <v>0</v>
      </c>
      <c r="BE12" s="1134">
        <f>IF(L12&lt;=C12,0,1)</f>
        <v>0</v>
      </c>
      <c r="BF12" s="1134">
        <f>IF(C12&lt;&gt;SUM(D12:I12),1,0)</f>
        <v>0</v>
      </c>
    </row>
    <row r="13" spans="1:58" s="1126" customFormat="1" ht="15" customHeight="1" x14ac:dyDescent="0.15">
      <c r="A13" s="1168"/>
      <c r="B13" s="1000" t="s">
        <v>21</v>
      </c>
      <c r="C13" s="1047">
        <f t="shared" ref="C13:C67" si="1">SUM(D13:I13)</f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133" t="str">
        <f t="shared" ref="M13:M67" si="2">$BA13&amp;" "&amp;$BB13&amp;""&amp;$BC13&amp;""</f>
        <v xml:space="preserve"> </v>
      </c>
      <c r="N13" s="1140"/>
      <c r="O13" s="1140"/>
      <c r="P13" s="1117"/>
      <c r="Q13" s="1117"/>
      <c r="R13" s="1117"/>
      <c r="S13" s="1117"/>
      <c r="T13" s="1117"/>
      <c r="U13" s="1117"/>
      <c r="V13" s="1136"/>
      <c r="W13" s="1136"/>
      <c r="X13" s="1117"/>
      <c r="Y13" s="1117"/>
      <c r="Z13" s="1117"/>
      <c r="AA13" s="1117"/>
      <c r="AB13" s="1117"/>
      <c r="AC13" s="1117"/>
      <c r="AD13" s="1117"/>
      <c r="AE13" s="1117"/>
      <c r="AF13" s="1117"/>
      <c r="AG13" s="1117"/>
      <c r="AH13" s="1117"/>
      <c r="AI13" s="1117"/>
      <c r="AJ13" s="1117"/>
      <c r="AK13" s="1117"/>
      <c r="AL13" s="1117"/>
      <c r="AM13" s="1117"/>
      <c r="AN13" s="1117"/>
      <c r="AO13" s="1117"/>
      <c r="AP13" s="1117"/>
      <c r="AQ13" s="1117"/>
      <c r="AR13" s="1117"/>
      <c r="AS13" s="1117"/>
      <c r="AT13" s="1117"/>
      <c r="AU13" s="1117"/>
      <c r="AV13" s="1117"/>
      <c r="AW13" s="1117"/>
      <c r="AX13" s="1117"/>
      <c r="AY13" s="1117"/>
      <c r="AZ13" s="1117"/>
      <c r="BA13" s="1120" t="str">
        <f t="shared" ref="BA13:BA56" si="3">IF($C13&lt;&gt;($J13+$K13)," El número consejerías según sexo NO puede ser diferente al Total.","")</f>
        <v/>
      </c>
      <c r="BB13" s="1120" t="str">
        <f t="shared" ref="BB13:BB67" si="4">IF(L13&lt;=C13,""," Las consejerías realizadas en espacios amigables NO pueden ser mayor que el Total de Consejerías. ")</f>
        <v/>
      </c>
      <c r="BC13" s="1120" t="str">
        <f t="shared" ref="BC13:BC67" si="5">IF(C13&lt;&gt;SUM(D13:I13)," NO ALTERE LAS FÓRMULAS, la suma de las edades NO está calculando el Total de la sección. ","")</f>
        <v/>
      </c>
      <c r="BD13" s="1134">
        <f t="shared" si="0"/>
        <v>0</v>
      </c>
      <c r="BE13" s="1134">
        <f t="shared" ref="BE13:BE67" si="6">IF(L13&lt;=C13,0,1)</f>
        <v>0</v>
      </c>
      <c r="BF13" s="1134">
        <f t="shared" ref="BF13:BF67" si="7">IF(C13&lt;&gt;SUM(D13:I13),1,0)</f>
        <v>0</v>
      </c>
    </row>
    <row r="14" spans="1:58" s="1126" customFormat="1" ht="15" customHeight="1" x14ac:dyDescent="0.15">
      <c r="A14" s="1168"/>
      <c r="B14" s="1000" t="s">
        <v>22</v>
      </c>
      <c r="C14" s="1047">
        <f t="shared" si="1"/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133" t="str">
        <f t="shared" si="2"/>
        <v xml:space="preserve"> </v>
      </c>
      <c r="N14" s="1140"/>
      <c r="O14" s="1140"/>
      <c r="P14" s="1117"/>
      <c r="Q14" s="1117"/>
      <c r="R14" s="1117"/>
      <c r="S14" s="1117"/>
      <c r="T14" s="1117"/>
      <c r="U14" s="1117"/>
      <c r="V14" s="1136"/>
      <c r="W14" s="1136"/>
      <c r="X14" s="1117"/>
      <c r="Y14" s="1117"/>
      <c r="Z14" s="1117"/>
      <c r="AA14" s="1117"/>
      <c r="AB14" s="1117"/>
      <c r="AC14" s="1117"/>
      <c r="AD14" s="1117"/>
      <c r="AE14" s="1117"/>
      <c r="AF14" s="1117"/>
      <c r="AG14" s="1117"/>
      <c r="AH14" s="1117"/>
      <c r="AI14" s="1117"/>
      <c r="AJ14" s="1117"/>
      <c r="AK14" s="1117"/>
      <c r="AL14" s="1117"/>
      <c r="AM14" s="1117"/>
      <c r="AN14" s="1117"/>
      <c r="AO14" s="1117"/>
      <c r="AP14" s="1117"/>
      <c r="AQ14" s="1117"/>
      <c r="AR14" s="1117"/>
      <c r="AS14" s="1117"/>
      <c r="AT14" s="1117"/>
      <c r="AU14" s="1117"/>
      <c r="AV14" s="1117"/>
      <c r="AW14" s="1117"/>
      <c r="AX14" s="1117"/>
      <c r="AY14" s="1117"/>
      <c r="AZ14" s="1117"/>
      <c r="BA14" s="1120" t="str">
        <f t="shared" si="3"/>
        <v/>
      </c>
      <c r="BB14" s="1120" t="str">
        <f t="shared" si="4"/>
        <v/>
      </c>
      <c r="BC14" s="1120" t="str">
        <f t="shared" si="5"/>
        <v/>
      </c>
      <c r="BD14" s="1134">
        <f t="shared" si="0"/>
        <v>0</v>
      </c>
      <c r="BE14" s="1134">
        <f t="shared" si="6"/>
        <v>0</v>
      </c>
      <c r="BF14" s="1134">
        <f t="shared" si="7"/>
        <v>0</v>
      </c>
    </row>
    <row r="15" spans="1:58" s="1126" customFormat="1" ht="15" customHeight="1" x14ac:dyDescent="0.15">
      <c r="A15" s="1168"/>
      <c r="B15" s="1000" t="s">
        <v>23</v>
      </c>
      <c r="C15" s="1047">
        <f t="shared" si="1"/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133" t="str">
        <f t="shared" si="2"/>
        <v xml:space="preserve"> </v>
      </c>
      <c r="N15" s="1140"/>
      <c r="O15" s="1140"/>
      <c r="P15" s="1117"/>
      <c r="Q15" s="1117"/>
      <c r="R15" s="1117"/>
      <c r="S15" s="1117"/>
      <c r="T15" s="1117"/>
      <c r="U15" s="1117"/>
      <c r="V15" s="1136"/>
      <c r="W15" s="1136"/>
      <c r="X15" s="1117"/>
      <c r="Y15" s="1117"/>
      <c r="Z15" s="1117"/>
      <c r="AA15" s="1117"/>
      <c r="AB15" s="1117"/>
      <c r="AC15" s="1117"/>
      <c r="AD15" s="1117"/>
      <c r="AE15" s="1117"/>
      <c r="AF15" s="1117"/>
      <c r="AG15" s="1117"/>
      <c r="AH15" s="1117"/>
      <c r="AI15" s="1117"/>
      <c r="AJ15" s="1117"/>
      <c r="AK15" s="1117"/>
      <c r="AL15" s="1117"/>
      <c r="AM15" s="1117"/>
      <c r="AN15" s="1117"/>
      <c r="AO15" s="1117"/>
      <c r="AP15" s="1117"/>
      <c r="AQ15" s="1117"/>
      <c r="AR15" s="1117"/>
      <c r="AS15" s="1117"/>
      <c r="AT15" s="1117"/>
      <c r="AU15" s="1117"/>
      <c r="AV15" s="1117"/>
      <c r="AW15" s="1117"/>
      <c r="AX15" s="1117"/>
      <c r="AY15" s="1117"/>
      <c r="AZ15" s="1117"/>
      <c r="BA15" s="1120" t="str">
        <f t="shared" si="3"/>
        <v/>
      </c>
      <c r="BB15" s="1120" t="str">
        <f t="shared" si="4"/>
        <v/>
      </c>
      <c r="BC15" s="1120" t="str">
        <f t="shared" si="5"/>
        <v/>
      </c>
      <c r="BD15" s="1134">
        <f t="shared" si="0"/>
        <v>0</v>
      </c>
      <c r="BE15" s="1134">
        <f t="shared" si="6"/>
        <v>0</v>
      </c>
      <c r="BF15" s="1134">
        <f t="shared" si="7"/>
        <v>0</v>
      </c>
    </row>
    <row r="16" spans="1:58" s="1126" customFormat="1" ht="15" customHeight="1" x14ac:dyDescent="0.15">
      <c r="A16" s="1168"/>
      <c r="B16" s="1000" t="s">
        <v>24</v>
      </c>
      <c r="C16" s="1047">
        <f t="shared" si="1"/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133" t="str">
        <f t="shared" si="2"/>
        <v xml:space="preserve"> </v>
      </c>
      <c r="N16" s="1140"/>
      <c r="O16" s="1140"/>
      <c r="P16" s="1117"/>
      <c r="Q16" s="1117"/>
      <c r="R16" s="1117"/>
      <c r="S16" s="1117"/>
      <c r="T16" s="1117"/>
      <c r="U16" s="1117"/>
      <c r="V16" s="1136"/>
      <c r="W16" s="1136"/>
      <c r="X16" s="1117"/>
      <c r="Y16" s="1117"/>
      <c r="Z16" s="1117"/>
      <c r="AA16" s="1117"/>
      <c r="AB16" s="1117"/>
      <c r="AC16" s="1117"/>
      <c r="AD16" s="1117"/>
      <c r="AE16" s="1117"/>
      <c r="AF16" s="1117"/>
      <c r="AG16" s="1117"/>
      <c r="AH16" s="1117"/>
      <c r="AI16" s="1117"/>
      <c r="AJ16" s="1117"/>
      <c r="AK16" s="1117"/>
      <c r="AL16" s="1117"/>
      <c r="AM16" s="1117"/>
      <c r="AN16" s="1117"/>
      <c r="AO16" s="1117"/>
      <c r="AP16" s="1117"/>
      <c r="AQ16" s="1117"/>
      <c r="AR16" s="1117"/>
      <c r="AS16" s="1117"/>
      <c r="AT16" s="1117"/>
      <c r="AU16" s="1117"/>
      <c r="AV16" s="1117"/>
      <c r="AW16" s="1117"/>
      <c r="AX16" s="1117"/>
      <c r="AY16" s="1117"/>
      <c r="AZ16" s="1117"/>
      <c r="BA16" s="1120" t="str">
        <f t="shared" si="3"/>
        <v/>
      </c>
      <c r="BB16" s="1120" t="str">
        <f t="shared" si="4"/>
        <v/>
      </c>
      <c r="BC16" s="1120" t="str">
        <f t="shared" si="5"/>
        <v/>
      </c>
      <c r="BD16" s="1134">
        <f t="shared" si="0"/>
        <v>0</v>
      </c>
      <c r="BE16" s="1134">
        <f t="shared" si="6"/>
        <v>0</v>
      </c>
      <c r="BF16" s="1134">
        <f t="shared" si="7"/>
        <v>0</v>
      </c>
    </row>
    <row r="17" spans="1:58" s="1126" customFormat="1" ht="15" customHeight="1" x14ac:dyDescent="0.15">
      <c r="A17" s="1168"/>
      <c r="B17" s="1000" t="s">
        <v>25</v>
      </c>
      <c r="C17" s="1047">
        <f t="shared" si="1"/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133" t="str">
        <f t="shared" si="2"/>
        <v xml:space="preserve"> </v>
      </c>
      <c r="N17" s="1140"/>
      <c r="O17" s="1140"/>
      <c r="P17" s="1117"/>
      <c r="Q17" s="1117"/>
      <c r="R17" s="1117"/>
      <c r="S17" s="1117"/>
      <c r="T17" s="1117"/>
      <c r="U17" s="1117"/>
      <c r="V17" s="1136"/>
      <c r="W17" s="1136"/>
      <c r="X17" s="1117"/>
      <c r="Y17" s="1117"/>
      <c r="Z17" s="1117"/>
      <c r="AA17" s="1117"/>
      <c r="AB17" s="1117"/>
      <c r="AC17" s="1117"/>
      <c r="AD17" s="1117"/>
      <c r="AE17" s="1117"/>
      <c r="AF17" s="1117"/>
      <c r="AG17" s="1117"/>
      <c r="AH17" s="1117"/>
      <c r="AI17" s="1117"/>
      <c r="AJ17" s="1117"/>
      <c r="AK17" s="1117"/>
      <c r="AL17" s="1117"/>
      <c r="AM17" s="1117"/>
      <c r="AN17" s="1117"/>
      <c r="AO17" s="1117"/>
      <c r="AP17" s="1117"/>
      <c r="AQ17" s="1117"/>
      <c r="AR17" s="1117"/>
      <c r="AS17" s="1117"/>
      <c r="AT17" s="1117"/>
      <c r="AU17" s="1117"/>
      <c r="AV17" s="1117"/>
      <c r="AW17" s="1117"/>
      <c r="AX17" s="1117"/>
      <c r="AY17" s="1117"/>
      <c r="AZ17" s="1117"/>
      <c r="BA17" s="1120" t="str">
        <f t="shared" si="3"/>
        <v/>
      </c>
      <c r="BB17" s="1120" t="str">
        <f t="shared" si="4"/>
        <v/>
      </c>
      <c r="BC17" s="1120" t="str">
        <f t="shared" si="5"/>
        <v/>
      </c>
      <c r="BD17" s="1134">
        <f t="shared" si="0"/>
        <v>0</v>
      </c>
      <c r="BE17" s="1134">
        <f t="shared" si="6"/>
        <v>0</v>
      </c>
      <c r="BF17" s="1134">
        <f t="shared" si="7"/>
        <v>0</v>
      </c>
    </row>
    <row r="18" spans="1:58" s="1126" customFormat="1" ht="15" customHeight="1" x14ac:dyDescent="0.15">
      <c r="A18" s="1168"/>
      <c r="B18" s="1000" t="s">
        <v>26</v>
      </c>
      <c r="C18" s="1047">
        <f t="shared" si="1"/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133" t="str">
        <f t="shared" si="2"/>
        <v xml:space="preserve"> </v>
      </c>
      <c r="N18" s="1140"/>
      <c r="O18" s="1140"/>
      <c r="P18" s="1117"/>
      <c r="Q18" s="1117"/>
      <c r="R18" s="1117"/>
      <c r="S18" s="1117"/>
      <c r="T18" s="1117"/>
      <c r="U18" s="1117"/>
      <c r="V18" s="1136"/>
      <c r="W18" s="1136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1117"/>
      <c r="AJ18" s="1117"/>
      <c r="AK18" s="1117"/>
      <c r="AL18" s="1117"/>
      <c r="AM18" s="1117"/>
      <c r="AN18" s="1117"/>
      <c r="AO18" s="1117"/>
      <c r="AP18" s="1117"/>
      <c r="AQ18" s="1117"/>
      <c r="AR18" s="1117"/>
      <c r="AS18" s="1117"/>
      <c r="AT18" s="1117"/>
      <c r="AU18" s="1117"/>
      <c r="AV18" s="1117"/>
      <c r="AW18" s="1117"/>
      <c r="AX18" s="1117"/>
      <c r="AY18" s="1117"/>
      <c r="AZ18" s="1117"/>
      <c r="BA18" s="1120" t="str">
        <f t="shared" si="3"/>
        <v/>
      </c>
      <c r="BB18" s="1120" t="str">
        <f t="shared" si="4"/>
        <v/>
      </c>
      <c r="BC18" s="1120" t="str">
        <f t="shared" si="5"/>
        <v/>
      </c>
      <c r="BD18" s="1134">
        <f t="shared" si="0"/>
        <v>0</v>
      </c>
      <c r="BE18" s="1134">
        <f t="shared" si="6"/>
        <v>0</v>
      </c>
      <c r="BF18" s="1134">
        <f t="shared" si="7"/>
        <v>0</v>
      </c>
    </row>
    <row r="19" spans="1:58" s="1126" customFormat="1" ht="15" customHeight="1" x14ac:dyDescent="0.15">
      <c r="A19" s="1168"/>
      <c r="B19" s="1006" t="s">
        <v>27</v>
      </c>
      <c r="C19" s="1047">
        <f t="shared" si="1"/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133" t="str">
        <f t="shared" si="2"/>
        <v xml:space="preserve"> </v>
      </c>
      <c r="N19" s="1140"/>
      <c r="O19" s="1140"/>
      <c r="P19" s="1117"/>
      <c r="Q19" s="1117"/>
      <c r="R19" s="1117"/>
      <c r="S19" s="1117"/>
      <c r="T19" s="1117"/>
      <c r="U19" s="1117"/>
      <c r="V19" s="1136"/>
      <c r="W19" s="1136"/>
      <c r="X19" s="1117"/>
      <c r="Y19" s="1117"/>
      <c r="Z19" s="1117"/>
      <c r="AA19" s="1117"/>
      <c r="AB19" s="1117"/>
      <c r="AC19" s="1117"/>
      <c r="AD19" s="1117"/>
      <c r="AE19" s="1117"/>
      <c r="AF19" s="1117"/>
      <c r="AG19" s="1117"/>
      <c r="AH19" s="1117"/>
      <c r="AI19" s="1117"/>
      <c r="AJ19" s="1117"/>
      <c r="AK19" s="1117"/>
      <c r="AL19" s="1117"/>
      <c r="AM19" s="1117"/>
      <c r="AN19" s="1117"/>
      <c r="AO19" s="1117"/>
      <c r="AP19" s="1117"/>
      <c r="AQ19" s="1117"/>
      <c r="AR19" s="1117"/>
      <c r="AS19" s="1117"/>
      <c r="AT19" s="1117"/>
      <c r="AU19" s="1117"/>
      <c r="AV19" s="1117"/>
      <c r="AW19" s="1117"/>
      <c r="AX19" s="1117"/>
      <c r="AY19" s="1117"/>
      <c r="AZ19" s="1117"/>
      <c r="BA19" s="1120" t="str">
        <f t="shared" si="3"/>
        <v/>
      </c>
      <c r="BB19" s="1120" t="str">
        <f t="shared" si="4"/>
        <v/>
      </c>
      <c r="BC19" s="1120" t="str">
        <f t="shared" si="5"/>
        <v/>
      </c>
      <c r="BD19" s="1134">
        <f t="shared" si="0"/>
        <v>0</v>
      </c>
      <c r="BE19" s="1134">
        <f t="shared" si="6"/>
        <v>0</v>
      </c>
      <c r="BF19" s="1134">
        <f t="shared" si="7"/>
        <v>0</v>
      </c>
    </row>
    <row r="20" spans="1:58" s="1126" customFormat="1" ht="15" customHeight="1" x14ac:dyDescent="0.15">
      <c r="A20" s="1168"/>
      <c r="B20" s="1000" t="s">
        <v>28</v>
      </c>
      <c r="C20" s="1047">
        <f t="shared" si="1"/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133" t="str">
        <f t="shared" si="2"/>
        <v xml:space="preserve"> </v>
      </c>
      <c r="N20" s="1140"/>
      <c r="O20" s="1140"/>
      <c r="P20" s="1117"/>
      <c r="Q20" s="1117"/>
      <c r="R20" s="1117"/>
      <c r="S20" s="1117"/>
      <c r="T20" s="1117"/>
      <c r="U20" s="1117"/>
      <c r="V20" s="1136"/>
      <c r="W20" s="1136"/>
      <c r="X20" s="1117"/>
      <c r="Y20" s="1117"/>
      <c r="Z20" s="1117"/>
      <c r="AA20" s="1117"/>
      <c r="AB20" s="1117"/>
      <c r="AC20" s="1117"/>
      <c r="AD20" s="1117"/>
      <c r="AE20" s="1117"/>
      <c r="AF20" s="1117"/>
      <c r="AG20" s="1117"/>
      <c r="AH20" s="1117"/>
      <c r="AI20" s="1117"/>
      <c r="AJ20" s="1117"/>
      <c r="AK20" s="1117"/>
      <c r="AL20" s="1117"/>
      <c r="AM20" s="1117"/>
      <c r="AN20" s="1117"/>
      <c r="AO20" s="1117"/>
      <c r="AP20" s="1117"/>
      <c r="AQ20" s="1117"/>
      <c r="AR20" s="1117"/>
      <c r="AS20" s="1117"/>
      <c r="AT20" s="1117"/>
      <c r="AU20" s="1117"/>
      <c r="AV20" s="1117"/>
      <c r="AW20" s="1117"/>
      <c r="AX20" s="1117"/>
      <c r="AY20" s="1117"/>
      <c r="AZ20" s="1117"/>
      <c r="BA20" s="1120" t="str">
        <f t="shared" si="3"/>
        <v/>
      </c>
      <c r="BB20" s="1120" t="str">
        <f t="shared" si="4"/>
        <v/>
      </c>
      <c r="BC20" s="1120" t="str">
        <f t="shared" si="5"/>
        <v/>
      </c>
      <c r="BD20" s="1134">
        <f t="shared" si="0"/>
        <v>0</v>
      </c>
      <c r="BE20" s="1134">
        <f t="shared" si="6"/>
        <v>0</v>
      </c>
      <c r="BF20" s="1134">
        <f t="shared" si="7"/>
        <v>0</v>
      </c>
    </row>
    <row r="21" spans="1:58" s="1126" customFormat="1" ht="15" customHeight="1" x14ac:dyDescent="0.15">
      <c r="A21" s="1162"/>
      <c r="B21" s="1014" t="s">
        <v>29</v>
      </c>
      <c r="C21" s="1055">
        <f t="shared" si="1"/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133" t="str">
        <f t="shared" si="2"/>
        <v xml:space="preserve"> </v>
      </c>
      <c r="N21" s="1140"/>
      <c r="O21" s="1140"/>
      <c r="P21" s="1117"/>
      <c r="Q21" s="1117"/>
      <c r="R21" s="1117"/>
      <c r="S21" s="1117"/>
      <c r="T21" s="1117"/>
      <c r="U21" s="1117"/>
      <c r="V21" s="1136"/>
      <c r="W21" s="1136"/>
      <c r="X21" s="1117"/>
      <c r="Y21" s="1117"/>
      <c r="Z21" s="1117"/>
      <c r="AA21" s="1117"/>
      <c r="AB21" s="1117"/>
      <c r="AC21" s="1117"/>
      <c r="AD21" s="1117"/>
      <c r="AE21" s="1117"/>
      <c r="AF21" s="1117"/>
      <c r="AG21" s="1117"/>
      <c r="AH21" s="1117"/>
      <c r="AI21" s="1117"/>
      <c r="AJ21" s="1117"/>
      <c r="AK21" s="1117"/>
      <c r="AL21" s="1117"/>
      <c r="AM21" s="1117"/>
      <c r="AN21" s="1117"/>
      <c r="AO21" s="1117"/>
      <c r="AP21" s="1117"/>
      <c r="AQ21" s="1117"/>
      <c r="AR21" s="1117"/>
      <c r="AS21" s="1117"/>
      <c r="AT21" s="1117"/>
      <c r="AU21" s="1117"/>
      <c r="AV21" s="1117"/>
      <c r="AW21" s="1117"/>
      <c r="AX21" s="1117"/>
      <c r="AY21" s="1117"/>
      <c r="AZ21" s="1117"/>
      <c r="BA21" s="1120" t="str">
        <f t="shared" si="3"/>
        <v/>
      </c>
      <c r="BB21" s="1120" t="str">
        <f t="shared" si="4"/>
        <v/>
      </c>
      <c r="BC21" s="1120" t="str">
        <f t="shared" si="5"/>
        <v/>
      </c>
      <c r="BD21" s="1134">
        <f t="shared" si="0"/>
        <v>0</v>
      </c>
      <c r="BE21" s="1134">
        <f t="shared" si="6"/>
        <v>0</v>
      </c>
      <c r="BF21" s="1134">
        <f t="shared" si="7"/>
        <v>0</v>
      </c>
    </row>
    <row r="22" spans="1:58" s="1126" customFormat="1" ht="15" customHeight="1" x14ac:dyDescent="0.15">
      <c r="A22" s="1161" t="s">
        <v>30</v>
      </c>
      <c r="B22" s="1018" t="s">
        <v>20</v>
      </c>
      <c r="C22" s="1046">
        <f t="shared" si="1"/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133" t="str">
        <f t="shared" si="2"/>
        <v xml:space="preserve"> </v>
      </c>
      <c r="N22" s="1140"/>
      <c r="O22" s="1140"/>
      <c r="P22" s="1117"/>
      <c r="Q22" s="1117"/>
      <c r="R22" s="1117"/>
      <c r="S22" s="1117"/>
      <c r="T22" s="1117"/>
      <c r="U22" s="1117"/>
      <c r="V22" s="1136"/>
      <c r="W22" s="1136"/>
      <c r="X22" s="1117"/>
      <c r="Y22" s="1117"/>
      <c r="Z22" s="1117"/>
      <c r="AA22" s="1117"/>
      <c r="AB22" s="1117"/>
      <c r="AC22" s="1117"/>
      <c r="AD22" s="1117"/>
      <c r="AE22" s="1117"/>
      <c r="AF22" s="1117"/>
      <c r="AG22" s="1117"/>
      <c r="AH22" s="1117"/>
      <c r="AI22" s="1117"/>
      <c r="AJ22" s="1117"/>
      <c r="AK22" s="1117"/>
      <c r="AL22" s="1117"/>
      <c r="AM22" s="1117"/>
      <c r="AN22" s="1117"/>
      <c r="AO22" s="1117"/>
      <c r="AP22" s="1117"/>
      <c r="AQ22" s="1117"/>
      <c r="AR22" s="1117"/>
      <c r="AS22" s="1117"/>
      <c r="AT22" s="1117"/>
      <c r="AU22" s="1117"/>
      <c r="AV22" s="1117"/>
      <c r="AW22" s="1117"/>
      <c r="AX22" s="1117"/>
      <c r="AY22" s="1117"/>
      <c r="AZ22" s="1117"/>
      <c r="BA22" s="1120" t="str">
        <f t="shared" si="3"/>
        <v/>
      </c>
      <c r="BB22" s="1120" t="str">
        <f t="shared" si="4"/>
        <v/>
      </c>
      <c r="BC22" s="1120" t="str">
        <f t="shared" si="5"/>
        <v/>
      </c>
      <c r="BD22" s="1134">
        <f t="shared" si="0"/>
        <v>0</v>
      </c>
      <c r="BE22" s="1134">
        <f t="shared" si="6"/>
        <v>0</v>
      </c>
      <c r="BF22" s="1134">
        <f t="shared" si="7"/>
        <v>0</v>
      </c>
    </row>
    <row r="23" spans="1:58" s="1126" customFormat="1" ht="15" customHeight="1" x14ac:dyDescent="0.15">
      <c r="A23" s="1168"/>
      <c r="B23" s="1000" t="s">
        <v>21</v>
      </c>
      <c r="C23" s="1047">
        <f t="shared" si="1"/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133" t="str">
        <f t="shared" si="2"/>
        <v xml:space="preserve"> </v>
      </c>
      <c r="N23" s="1140"/>
      <c r="O23" s="1140"/>
      <c r="P23" s="1117"/>
      <c r="Q23" s="1117"/>
      <c r="R23" s="1117"/>
      <c r="S23" s="1117"/>
      <c r="T23" s="1117"/>
      <c r="U23" s="1117"/>
      <c r="V23" s="1136"/>
      <c r="W23" s="1136"/>
      <c r="X23" s="1117"/>
      <c r="Y23" s="1117"/>
      <c r="Z23" s="1117"/>
      <c r="AA23" s="1117"/>
      <c r="AB23" s="1117"/>
      <c r="AC23" s="1117"/>
      <c r="AD23" s="1117"/>
      <c r="AE23" s="1117"/>
      <c r="AF23" s="1117"/>
      <c r="AG23" s="1117"/>
      <c r="AH23" s="1117"/>
      <c r="AI23" s="1117"/>
      <c r="AJ23" s="1117"/>
      <c r="AK23" s="1117"/>
      <c r="AL23" s="1117"/>
      <c r="AM23" s="1117"/>
      <c r="AN23" s="1117"/>
      <c r="AO23" s="1117"/>
      <c r="AP23" s="1117"/>
      <c r="AQ23" s="1117"/>
      <c r="AR23" s="1117"/>
      <c r="AS23" s="1117"/>
      <c r="AT23" s="1117"/>
      <c r="AU23" s="1117"/>
      <c r="AV23" s="1117"/>
      <c r="AW23" s="1117"/>
      <c r="AX23" s="1117"/>
      <c r="AY23" s="1117"/>
      <c r="AZ23" s="1117"/>
      <c r="BA23" s="1120" t="str">
        <f t="shared" si="3"/>
        <v/>
      </c>
      <c r="BB23" s="1120" t="str">
        <f t="shared" si="4"/>
        <v/>
      </c>
      <c r="BC23" s="1120" t="str">
        <f t="shared" si="5"/>
        <v/>
      </c>
      <c r="BD23" s="1134">
        <f t="shared" si="0"/>
        <v>0</v>
      </c>
      <c r="BE23" s="1134">
        <f t="shared" si="6"/>
        <v>0</v>
      </c>
      <c r="BF23" s="1134">
        <f t="shared" si="7"/>
        <v>0</v>
      </c>
    </row>
    <row r="24" spans="1:58" s="1126" customFormat="1" ht="15" customHeight="1" x14ac:dyDescent="0.15">
      <c r="A24" s="1168"/>
      <c r="B24" s="1000" t="s">
        <v>22</v>
      </c>
      <c r="C24" s="1047">
        <f t="shared" si="1"/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133" t="str">
        <f t="shared" si="2"/>
        <v xml:space="preserve"> </v>
      </c>
      <c r="N24" s="1140"/>
      <c r="O24" s="1140"/>
      <c r="P24" s="1117"/>
      <c r="Q24" s="1117"/>
      <c r="R24" s="1117"/>
      <c r="S24" s="1117"/>
      <c r="T24" s="1117"/>
      <c r="U24" s="1117"/>
      <c r="V24" s="1136"/>
      <c r="W24" s="1136"/>
      <c r="X24" s="1117"/>
      <c r="Y24" s="1117"/>
      <c r="Z24" s="1117"/>
      <c r="AA24" s="1117"/>
      <c r="AB24" s="1117"/>
      <c r="AC24" s="1117"/>
      <c r="AD24" s="1117"/>
      <c r="AE24" s="1117"/>
      <c r="AF24" s="1117"/>
      <c r="AG24" s="1117"/>
      <c r="AH24" s="1117"/>
      <c r="AI24" s="1117"/>
      <c r="AJ24" s="1117"/>
      <c r="AK24" s="1117"/>
      <c r="AL24" s="1117"/>
      <c r="AM24" s="1117"/>
      <c r="AN24" s="1117"/>
      <c r="AO24" s="1117"/>
      <c r="AP24" s="1117"/>
      <c r="AQ24" s="1117"/>
      <c r="AR24" s="1117"/>
      <c r="AS24" s="1117"/>
      <c r="AT24" s="1117"/>
      <c r="AU24" s="1117"/>
      <c r="AV24" s="1117"/>
      <c r="AW24" s="1117"/>
      <c r="AX24" s="1117"/>
      <c r="AY24" s="1117"/>
      <c r="AZ24" s="1117"/>
      <c r="BA24" s="1120" t="str">
        <f t="shared" si="3"/>
        <v/>
      </c>
      <c r="BB24" s="1120" t="str">
        <f t="shared" si="4"/>
        <v/>
      </c>
      <c r="BC24" s="1120" t="str">
        <f t="shared" si="5"/>
        <v/>
      </c>
      <c r="BD24" s="1134">
        <f t="shared" si="0"/>
        <v>0</v>
      </c>
      <c r="BE24" s="1134">
        <f t="shared" si="6"/>
        <v>0</v>
      </c>
      <c r="BF24" s="1134">
        <f t="shared" si="7"/>
        <v>0</v>
      </c>
    </row>
    <row r="25" spans="1:58" s="1126" customFormat="1" ht="15" customHeight="1" x14ac:dyDescent="0.15">
      <c r="A25" s="1168"/>
      <c r="B25" s="1000" t="s">
        <v>23</v>
      </c>
      <c r="C25" s="1047">
        <f t="shared" si="1"/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133" t="str">
        <f t="shared" si="2"/>
        <v xml:space="preserve"> </v>
      </c>
      <c r="N25" s="1140"/>
      <c r="O25" s="1140"/>
      <c r="P25" s="1117"/>
      <c r="Q25" s="1117"/>
      <c r="R25" s="1117"/>
      <c r="S25" s="1117"/>
      <c r="T25" s="1117"/>
      <c r="U25" s="1117"/>
      <c r="V25" s="1136"/>
      <c r="W25" s="1136"/>
      <c r="X25" s="1117"/>
      <c r="Y25" s="1117"/>
      <c r="Z25" s="1117"/>
      <c r="AA25" s="1117"/>
      <c r="AB25" s="1117"/>
      <c r="AC25" s="1117"/>
      <c r="AD25" s="1117"/>
      <c r="AE25" s="1117"/>
      <c r="AF25" s="1117"/>
      <c r="AG25" s="1117"/>
      <c r="AH25" s="1117"/>
      <c r="AI25" s="1117"/>
      <c r="AJ25" s="1117"/>
      <c r="AK25" s="1117"/>
      <c r="AL25" s="1117"/>
      <c r="AM25" s="1117"/>
      <c r="AN25" s="1117"/>
      <c r="AO25" s="1117"/>
      <c r="AP25" s="1117"/>
      <c r="AQ25" s="1117"/>
      <c r="AR25" s="1117"/>
      <c r="AS25" s="1117"/>
      <c r="AT25" s="1117"/>
      <c r="AU25" s="1117"/>
      <c r="AV25" s="1117"/>
      <c r="AW25" s="1117"/>
      <c r="AX25" s="1117"/>
      <c r="AY25" s="1117"/>
      <c r="AZ25" s="1117"/>
      <c r="BA25" s="1120" t="str">
        <f t="shared" si="3"/>
        <v/>
      </c>
      <c r="BB25" s="1120" t="str">
        <f t="shared" si="4"/>
        <v/>
      </c>
      <c r="BC25" s="1120" t="str">
        <f t="shared" si="5"/>
        <v/>
      </c>
      <c r="BD25" s="1134">
        <f t="shared" si="0"/>
        <v>0</v>
      </c>
      <c r="BE25" s="1134">
        <f t="shared" si="6"/>
        <v>0</v>
      </c>
      <c r="BF25" s="1134">
        <f t="shared" si="7"/>
        <v>0</v>
      </c>
    </row>
    <row r="26" spans="1:58" s="1126" customFormat="1" ht="15" customHeight="1" x14ac:dyDescent="0.15">
      <c r="A26" s="1168"/>
      <c r="B26" s="1000" t="s">
        <v>24</v>
      </c>
      <c r="C26" s="1047">
        <f t="shared" si="1"/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133" t="str">
        <f t="shared" si="2"/>
        <v xml:space="preserve"> </v>
      </c>
      <c r="N26" s="1140"/>
      <c r="O26" s="1140"/>
      <c r="P26" s="1117"/>
      <c r="Q26" s="1117"/>
      <c r="R26" s="1117"/>
      <c r="S26" s="1117"/>
      <c r="T26" s="1117"/>
      <c r="U26" s="1117"/>
      <c r="V26" s="1136"/>
      <c r="W26" s="1136"/>
      <c r="X26" s="1117"/>
      <c r="Y26" s="1117"/>
      <c r="Z26" s="1117"/>
      <c r="AA26" s="1117"/>
      <c r="AB26" s="1117"/>
      <c r="AC26" s="1117"/>
      <c r="AD26" s="1117"/>
      <c r="AE26" s="1117"/>
      <c r="AF26" s="1117"/>
      <c r="AG26" s="1117"/>
      <c r="AH26" s="1117"/>
      <c r="AI26" s="1117"/>
      <c r="AJ26" s="1117"/>
      <c r="AK26" s="1117"/>
      <c r="AL26" s="1117"/>
      <c r="AM26" s="1117"/>
      <c r="AN26" s="1117"/>
      <c r="AO26" s="1117"/>
      <c r="AP26" s="1117"/>
      <c r="AQ26" s="1117"/>
      <c r="AR26" s="1117"/>
      <c r="AS26" s="1117"/>
      <c r="AT26" s="1117"/>
      <c r="AU26" s="1117"/>
      <c r="AV26" s="1117"/>
      <c r="AW26" s="1117"/>
      <c r="AX26" s="1117"/>
      <c r="AY26" s="1117"/>
      <c r="AZ26" s="1117"/>
      <c r="BA26" s="1120" t="str">
        <f t="shared" si="3"/>
        <v/>
      </c>
      <c r="BB26" s="1120" t="str">
        <f t="shared" si="4"/>
        <v/>
      </c>
      <c r="BC26" s="1120" t="str">
        <f t="shared" si="5"/>
        <v/>
      </c>
      <c r="BD26" s="1134">
        <f t="shared" si="0"/>
        <v>0</v>
      </c>
      <c r="BE26" s="1134">
        <f t="shared" si="6"/>
        <v>0</v>
      </c>
      <c r="BF26" s="1134">
        <f t="shared" si="7"/>
        <v>0</v>
      </c>
    </row>
    <row r="27" spans="1:58" s="1126" customFormat="1" ht="15" customHeight="1" x14ac:dyDescent="0.15">
      <c r="A27" s="1168"/>
      <c r="B27" s="1000" t="s">
        <v>25</v>
      </c>
      <c r="C27" s="1047">
        <f t="shared" si="1"/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133" t="str">
        <f t="shared" si="2"/>
        <v xml:space="preserve"> </v>
      </c>
      <c r="N27" s="1140"/>
      <c r="O27" s="1140"/>
      <c r="P27" s="1117"/>
      <c r="Q27" s="1117"/>
      <c r="R27" s="1117"/>
      <c r="S27" s="1117"/>
      <c r="T27" s="1117"/>
      <c r="U27" s="1117"/>
      <c r="V27" s="1136"/>
      <c r="W27" s="1136"/>
      <c r="X27" s="1117"/>
      <c r="Y27" s="1117"/>
      <c r="Z27" s="1117"/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7"/>
      <c r="AK27" s="1117"/>
      <c r="AL27" s="1117"/>
      <c r="AM27" s="1117"/>
      <c r="AN27" s="1117"/>
      <c r="AO27" s="1117"/>
      <c r="AP27" s="1117"/>
      <c r="AQ27" s="1117"/>
      <c r="AR27" s="1117"/>
      <c r="AS27" s="1117"/>
      <c r="AT27" s="1117"/>
      <c r="AU27" s="1117"/>
      <c r="AV27" s="1117"/>
      <c r="AW27" s="1117"/>
      <c r="AX27" s="1117"/>
      <c r="AY27" s="1117"/>
      <c r="AZ27" s="1117"/>
      <c r="BA27" s="1120" t="str">
        <f t="shared" si="3"/>
        <v/>
      </c>
      <c r="BB27" s="1120" t="str">
        <f t="shared" si="4"/>
        <v/>
      </c>
      <c r="BC27" s="1120" t="str">
        <f t="shared" si="5"/>
        <v/>
      </c>
      <c r="BD27" s="1134">
        <f t="shared" si="0"/>
        <v>0</v>
      </c>
      <c r="BE27" s="1134">
        <f t="shared" si="6"/>
        <v>0</v>
      </c>
      <c r="BF27" s="1134">
        <f t="shared" si="7"/>
        <v>0</v>
      </c>
    </row>
    <row r="28" spans="1:58" s="1126" customFormat="1" ht="15" customHeight="1" x14ac:dyDescent="0.15">
      <c r="A28" s="1168"/>
      <c r="B28" s="1000" t="s">
        <v>26</v>
      </c>
      <c r="C28" s="1047">
        <f t="shared" si="1"/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133" t="str">
        <f t="shared" si="2"/>
        <v xml:space="preserve"> </v>
      </c>
      <c r="N28" s="1140"/>
      <c r="O28" s="1140"/>
      <c r="P28" s="1117"/>
      <c r="Q28" s="1117"/>
      <c r="R28" s="1117"/>
      <c r="S28" s="1117"/>
      <c r="T28" s="1117"/>
      <c r="U28" s="1117"/>
      <c r="V28" s="1136"/>
      <c r="W28" s="1136"/>
      <c r="X28" s="1117"/>
      <c r="Y28" s="1117"/>
      <c r="Z28" s="1117"/>
      <c r="AA28" s="1117"/>
      <c r="AB28" s="1117"/>
      <c r="AC28" s="1117"/>
      <c r="AD28" s="1117"/>
      <c r="AE28" s="1117"/>
      <c r="AF28" s="1117"/>
      <c r="AG28" s="1117"/>
      <c r="AH28" s="1117"/>
      <c r="AI28" s="1117"/>
      <c r="AJ28" s="1117"/>
      <c r="AK28" s="1117"/>
      <c r="AL28" s="1117"/>
      <c r="AM28" s="1117"/>
      <c r="AN28" s="1117"/>
      <c r="AO28" s="1117"/>
      <c r="AP28" s="1117"/>
      <c r="AQ28" s="1117"/>
      <c r="AR28" s="1117"/>
      <c r="AS28" s="1117"/>
      <c r="AT28" s="1117"/>
      <c r="AU28" s="1117"/>
      <c r="AV28" s="1117"/>
      <c r="AW28" s="1117"/>
      <c r="AX28" s="1117"/>
      <c r="AY28" s="1117"/>
      <c r="AZ28" s="1117"/>
      <c r="BA28" s="1120" t="str">
        <f t="shared" si="3"/>
        <v/>
      </c>
      <c r="BB28" s="1120" t="str">
        <f t="shared" si="4"/>
        <v/>
      </c>
      <c r="BC28" s="1120" t="str">
        <f t="shared" si="5"/>
        <v/>
      </c>
      <c r="BD28" s="1134">
        <f t="shared" si="0"/>
        <v>0</v>
      </c>
      <c r="BE28" s="1134">
        <f t="shared" si="6"/>
        <v>0</v>
      </c>
      <c r="BF28" s="1134">
        <f t="shared" si="7"/>
        <v>0</v>
      </c>
    </row>
    <row r="29" spans="1:58" s="1126" customFormat="1" ht="15" customHeight="1" x14ac:dyDescent="0.15">
      <c r="A29" s="1168"/>
      <c r="B29" s="1006" t="s">
        <v>27</v>
      </c>
      <c r="C29" s="1047">
        <f t="shared" si="1"/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133" t="str">
        <f t="shared" si="2"/>
        <v xml:space="preserve"> </v>
      </c>
      <c r="N29" s="1140"/>
      <c r="O29" s="1140"/>
      <c r="P29" s="1117"/>
      <c r="Q29" s="1117"/>
      <c r="R29" s="1117"/>
      <c r="S29" s="1117"/>
      <c r="T29" s="1117"/>
      <c r="U29" s="1117"/>
      <c r="V29" s="1136"/>
      <c r="W29" s="1136"/>
      <c r="X29" s="1117"/>
      <c r="Y29" s="1117"/>
      <c r="Z29" s="1117"/>
      <c r="AA29" s="1117"/>
      <c r="AB29" s="1117"/>
      <c r="AC29" s="1117"/>
      <c r="AD29" s="1117"/>
      <c r="AE29" s="1117"/>
      <c r="AF29" s="1117"/>
      <c r="AG29" s="1117"/>
      <c r="AH29" s="1117"/>
      <c r="AI29" s="1117"/>
      <c r="AJ29" s="1117"/>
      <c r="AK29" s="1117"/>
      <c r="AL29" s="1117"/>
      <c r="AM29" s="1117"/>
      <c r="AN29" s="1117"/>
      <c r="AO29" s="1117"/>
      <c r="AP29" s="1117"/>
      <c r="AQ29" s="1117"/>
      <c r="AR29" s="1117"/>
      <c r="AS29" s="1117"/>
      <c r="AT29" s="1117"/>
      <c r="AU29" s="1117"/>
      <c r="AV29" s="1117"/>
      <c r="AW29" s="1117"/>
      <c r="AX29" s="1117"/>
      <c r="AY29" s="1117"/>
      <c r="AZ29" s="1117"/>
      <c r="BA29" s="1120" t="str">
        <f t="shared" si="3"/>
        <v/>
      </c>
      <c r="BB29" s="1120" t="str">
        <f t="shared" si="4"/>
        <v/>
      </c>
      <c r="BC29" s="1120" t="str">
        <f t="shared" si="5"/>
        <v/>
      </c>
      <c r="BD29" s="1134">
        <f t="shared" si="0"/>
        <v>0</v>
      </c>
      <c r="BE29" s="1134">
        <f t="shared" si="6"/>
        <v>0</v>
      </c>
      <c r="BF29" s="1134">
        <f t="shared" si="7"/>
        <v>0</v>
      </c>
    </row>
    <row r="30" spans="1:58" s="1126" customFormat="1" ht="15" customHeight="1" x14ac:dyDescent="0.15">
      <c r="A30" s="1168"/>
      <c r="B30" s="1000" t="s">
        <v>28</v>
      </c>
      <c r="C30" s="1047">
        <f t="shared" si="1"/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133" t="str">
        <f t="shared" si="2"/>
        <v xml:space="preserve"> </v>
      </c>
      <c r="N30" s="1140"/>
      <c r="O30" s="1140"/>
      <c r="P30" s="1117"/>
      <c r="Q30" s="1117"/>
      <c r="R30" s="1117"/>
      <c r="S30" s="1117"/>
      <c r="T30" s="1117"/>
      <c r="U30" s="1117"/>
      <c r="V30" s="1136"/>
      <c r="W30" s="1136"/>
      <c r="X30" s="1117"/>
      <c r="Y30" s="1117"/>
      <c r="Z30" s="1117"/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7"/>
      <c r="AK30" s="1117"/>
      <c r="AL30" s="1117"/>
      <c r="AM30" s="1117"/>
      <c r="AN30" s="1117"/>
      <c r="AO30" s="1117"/>
      <c r="AP30" s="1117"/>
      <c r="AQ30" s="1117"/>
      <c r="AR30" s="1117"/>
      <c r="AS30" s="1117"/>
      <c r="AT30" s="1117"/>
      <c r="AU30" s="1117"/>
      <c r="AV30" s="1117"/>
      <c r="AW30" s="1117"/>
      <c r="AX30" s="1117"/>
      <c r="AY30" s="1117"/>
      <c r="AZ30" s="1117"/>
      <c r="BA30" s="1120" t="str">
        <f t="shared" si="3"/>
        <v/>
      </c>
      <c r="BB30" s="1120" t="str">
        <f t="shared" si="4"/>
        <v/>
      </c>
      <c r="BC30" s="1120" t="str">
        <f t="shared" si="5"/>
        <v/>
      </c>
      <c r="BD30" s="1134">
        <f t="shared" si="0"/>
        <v>0</v>
      </c>
      <c r="BE30" s="1134">
        <f t="shared" si="6"/>
        <v>0</v>
      </c>
      <c r="BF30" s="1134">
        <f t="shared" si="7"/>
        <v>0</v>
      </c>
    </row>
    <row r="31" spans="1:58" s="1126" customFormat="1" ht="15" customHeight="1" x14ac:dyDescent="0.15">
      <c r="A31" s="1162"/>
      <c r="B31" s="1014" t="s">
        <v>29</v>
      </c>
      <c r="C31" s="1048">
        <f t="shared" si="1"/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133" t="str">
        <f t="shared" si="2"/>
        <v xml:space="preserve"> </v>
      </c>
      <c r="N31" s="1140"/>
      <c r="O31" s="1140"/>
      <c r="P31" s="1117"/>
      <c r="Q31" s="1117"/>
      <c r="R31" s="1117"/>
      <c r="S31" s="1117"/>
      <c r="T31" s="1117"/>
      <c r="U31" s="1117"/>
      <c r="V31" s="1136"/>
      <c r="W31" s="1136"/>
      <c r="X31" s="1117"/>
      <c r="Y31" s="1117"/>
      <c r="Z31" s="1117"/>
      <c r="AA31" s="1117"/>
      <c r="AB31" s="1117"/>
      <c r="AC31" s="1117"/>
      <c r="AD31" s="1117"/>
      <c r="AE31" s="1117"/>
      <c r="AF31" s="1117"/>
      <c r="AG31" s="1117"/>
      <c r="AH31" s="1117"/>
      <c r="AI31" s="1117"/>
      <c r="AJ31" s="1117"/>
      <c r="AK31" s="1117"/>
      <c r="AL31" s="1117"/>
      <c r="AM31" s="1117"/>
      <c r="AN31" s="1117"/>
      <c r="AO31" s="1117"/>
      <c r="AP31" s="1117"/>
      <c r="AQ31" s="1117"/>
      <c r="AR31" s="1117"/>
      <c r="AS31" s="1117"/>
      <c r="AT31" s="1117"/>
      <c r="AU31" s="1117"/>
      <c r="AV31" s="1117"/>
      <c r="AW31" s="1117"/>
      <c r="AX31" s="1117"/>
      <c r="AY31" s="1117"/>
      <c r="AZ31" s="1117"/>
      <c r="BA31" s="1120" t="str">
        <f t="shared" si="3"/>
        <v/>
      </c>
      <c r="BB31" s="1120" t="str">
        <f t="shared" si="4"/>
        <v/>
      </c>
      <c r="BC31" s="1120" t="str">
        <f t="shared" si="5"/>
        <v/>
      </c>
      <c r="BD31" s="1134">
        <f t="shared" si="0"/>
        <v>0</v>
      </c>
      <c r="BE31" s="1134">
        <f t="shared" si="6"/>
        <v>0</v>
      </c>
      <c r="BF31" s="1134">
        <f t="shared" si="7"/>
        <v>0</v>
      </c>
    </row>
    <row r="32" spans="1:58" s="1126" customFormat="1" ht="15" customHeight="1" x14ac:dyDescent="0.15">
      <c r="A32" s="1161" t="s">
        <v>31</v>
      </c>
      <c r="B32" s="1018" t="s">
        <v>20</v>
      </c>
      <c r="C32" s="1083">
        <f t="shared" si="1"/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133" t="str">
        <f t="shared" si="2"/>
        <v xml:space="preserve"> </v>
      </c>
      <c r="N32" s="1140"/>
      <c r="O32" s="1140"/>
      <c r="P32" s="1117"/>
      <c r="Q32" s="1117"/>
      <c r="R32" s="1117"/>
      <c r="S32" s="1117"/>
      <c r="T32" s="1117"/>
      <c r="U32" s="1117"/>
      <c r="V32" s="1136"/>
      <c r="W32" s="1136"/>
      <c r="X32" s="1117"/>
      <c r="Y32" s="1117"/>
      <c r="Z32" s="1117"/>
      <c r="AA32" s="1117"/>
      <c r="AB32" s="1117"/>
      <c r="AC32" s="1117"/>
      <c r="AD32" s="1117"/>
      <c r="AE32" s="1117"/>
      <c r="AF32" s="1117"/>
      <c r="AG32" s="1117"/>
      <c r="AH32" s="1117"/>
      <c r="AI32" s="1117"/>
      <c r="AJ32" s="1117"/>
      <c r="AK32" s="1117"/>
      <c r="AL32" s="1117"/>
      <c r="AM32" s="1117"/>
      <c r="AN32" s="1117"/>
      <c r="AO32" s="1117"/>
      <c r="AP32" s="1117"/>
      <c r="AQ32" s="1117"/>
      <c r="AR32" s="1117"/>
      <c r="AS32" s="1117"/>
      <c r="AT32" s="1117"/>
      <c r="AU32" s="1117"/>
      <c r="AV32" s="1117"/>
      <c r="AW32" s="1117"/>
      <c r="AX32" s="1117"/>
      <c r="AY32" s="1117"/>
      <c r="AZ32" s="1117"/>
      <c r="BA32" s="1120" t="str">
        <f t="shared" si="3"/>
        <v/>
      </c>
      <c r="BB32" s="1120" t="str">
        <f t="shared" si="4"/>
        <v/>
      </c>
      <c r="BC32" s="1120" t="str">
        <f t="shared" si="5"/>
        <v/>
      </c>
      <c r="BD32" s="1134">
        <f t="shared" si="0"/>
        <v>0</v>
      </c>
      <c r="BE32" s="1134">
        <f t="shared" si="6"/>
        <v>0</v>
      </c>
      <c r="BF32" s="1134">
        <f t="shared" si="7"/>
        <v>0</v>
      </c>
    </row>
    <row r="33" spans="1:58" s="1126" customFormat="1" ht="15" customHeight="1" x14ac:dyDescent="0.15">
      <c r="A33" s="1168"/>
      <c r="B33" s="1000" t="s">
        <v>21</v>
      </c>
      <c r="C33" s="1047">
        <f t="shared" si="1"/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133" t="str">
        <f t="shared" si="2"/>
        <v xml:space="preserve"> </v>
      </c>
      <c r="N33" s="1140"/>
      <c r="O33" s="1140"/>
      <c r="P33" s="1117"/>
      <c r="Q33" s="1117"/>
      <c r="R33" s="1117"/>
      <c r="S33" s="1117"/>
      <c r="T33" s="1117"/>
      <c r="U33" s="1117"/>
      <c r="V33" s="1136"/>
      <c r="W33" s="1136"/>
      <c r="X33" s="1117"/>
      <c r="Y33" s="1117"/>
      <c r="Z33" s="1117"/>
      <c r="AA33" s="1117"/>
      <c r="AB33" s="1117"/>
      <c r="AC33" s="1117"/>
      <c r="AD33" s="1117"/>
      <c r="AE33" s="1117"/>
      <c r="AF33" s="1117"/>
      <c r="AG33" s="1117"/>
      <c r="AH33" s="1117"/>
      <c r="AI33" s="1117"/>
      <c r="AJ33" s="1117"/>
      <c r="AK33" s="1117"/>
      <c r="AL33" s="1117"/>
      <c r="AM33" s="1117"/>
      <c r="AN33" s="1117"/>
      <c r="AO33" s="1117"/>
      <c r="AP33" s="1117"/>
      <c r="AQ33" s="1117"/>
      <c r="AR33" s="1117"/>
      <c r="AS33" s="1117"/>
      <c r="AT33" s="1117"/>
      <c r="AU33" s="1117"/>
      <c r="AV33" s="1117"/>
      <c r="AW33" s="1117"/>
      <c r="AX33" s="1117"/>
      <c r="AY33" s="1117"/>
      <c r="AZ33" s="1117"/>
      <c r="BA33" s="1120" t="str">
        <f t="shared" si="3"/>
        <v/>
      </c>
      <c r="BB33" s="1120" t="str">
        <f t="shared" si="4"/>
        <v/>
      </c>
      <c r="BC33" s="1120" t="str">
        <f t="shared" si="5"/>
        <v/>
      </c>
      <c r="BD33" s="1134">
        <f t="shared" si="0"/>
        <v>0</v>
      </c>
      <c r="BE33" s="1134">
        <f t="shared" si="6"/>
        <v>0</v>
      </c>
      <c r="BF33" s="1134">
        <f t="shared" si="7"/>
        <v>0</v>
      </c>
    </row>
    <row r="34" spans="1:58" s="1126" customFormat="1" ht="15" customHeight="1" x14ac:dyDescent="0.15">
      <c r="A34" s="1168"/>
      <c r="B34" s="1000" t="s">
        <v>22</v>
      </c>
      <c r="C34" s="1047">
        <f t="shared" si="1"/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133" t="str">
        <f t="shared" si="2"/>
        <v xml:space="preserve"> </v>
      </c>
      <c r="N34" s="1140"/>
      <c r="O34" s="1140"/>
      <c r="P34" s="1117"/>
      <c r="Q34" s="1117"/>
      <c r="R34" s="1117"/>
      <c r="S34" s="1117"/>
      <c r="T34" s="1117"/>
      <c r="U34" s="1117"/>
      <c r="V34" s="1136"/>
      <c r="W34" s="1136"/>
      <c r="X34" s="1117"/>
      <c r="Y34" s="1117"/>
      <c r="Z34" s="1117"/>
      <c r="AA34" s="1117"/>
      <c r="AB34" s="1117"/>
      <c r="AC34" s="1117"/>
      <c r="AD34" s="1117"/>
      <c r="AE34" s="1117"/>
      <c r="AF34" s="1117"/>
      <c r="AG34" s="1117"/>
      <c r="AH34" s="1117"/>
      <c r="AI34" s="1117"/>
      <c r="AJ34" s="1117"/>
      <c r="AK34" s="1117"/>
      <c r="AL34" s="1117"/>
      <c r="AM34" s="1117"/>
      <c r="AN34" s="1117"/>
      <c r="AO34" s="1117"/>
      <c r="AP34" s="1117"/>
      <c r="AQ34" s="1117"/>
      <c r="AR34" s="1117"/>
      <c r="AS34" s="1117"/>
      <c r="AT34" s="1117"/>
      <c r="AU34" s="1117"/>
      <c r="AV34" s="1117"/>
      <c r="AW34" s="1117"/>
      <c r="AX34" s="1117"/>
      <c r="AY34" s="1117"/>
      <c r="AZ34" s="1117"/>
      <c r="BA34" s="1120" t="str">
        <f t="shared" si="3"/>
        <v/>
      </c>
      <c r="BB34" s="1120" t="str">
        <f t="shared" si="4"/>
        <v/>
      </c>
      <c r="BC34" s="1120" t="str">
        <f t="shared" si="5"/>
        <v/>
      </c>
      <c r="BD34" s="1134">
        <f t="shared" si="0"/>
        <v>0</v>
      </c>
      <c r="BE34" s="1134">
        <f t="shared" si="6"/>
        <v>0</v>
      </c>
      <c r="BF34" s="1134">
        <f t="shared" si="7"/>
        <v>0</v>
      </c>
    </row>
    <row r="35" spans="1:58" s="1126" customFormat="1" ht="15" customHeight="1" x14ac:dyDescent="0.15">
      <c r="A35" s="1168"/>
      <c r="B35" s="1000" t="s">
        <v>23</v>
      </c>
      <c r="C35" s="1047">
        <f t="shared" si="1"/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133" t="str">
        <f t="shared" si="2"/>
        <v xml:space="preserve"> </v>
      </c>
      <c r="N35" s="1140"/>
      <c r="O35" s="1140"/>
      <c r="P35" s="1117"/>
      <c r="Q35" s="1117"/>
      <c r="R35" s="1117"/>
      <c r="S35" s="1117"/>
      <c r="T35" s="1117"/>
      <c r="U35" s="1117"/>
      <c r="V35" s="1136"/>
      <c r="W35" s="1136"/>
      <c r="X35" s="1117"/>
      <c r="Y35" s="1117"/>
      <c r="Z35" s="1117"/>
      <c r="AA35" s="1117"/>
      <c r="AB35" s="1117"/>
      <c r="AC35" s="1117"/>
      <c r="AD35" s="1117"/>
      <c r="AE35" s="1117"/>
      <c r="AF35" s="1117"/>
      <c r="AG35" s="1117"/>
      <c r="AH35" s="1117"/>
      <c r="AI35" s="1117"/>
      <c r="AJ35" s="1117"/>
      <c r="AK35" s="1117"/>
      <c r="AL35" s="1117"/>
      <c r="AM35" s="1117"/>
      <c r="AN35" s="1117"/>
      <c r="AO35" s="1117"/>
      <c r="AP35" s="1117"/>
      <c r="AQ35" s="1117"/>
      <c r="AR35" s="1117"/>
      <c r="AS35" s="1117"/>
      <c r="AT35" s="1117"/>
      <c r="AU35" s="1117"/>
      <c r="AV35" s="1117"/>
      <c r="AW35" s="1117"/>
      <c r="AX35" s="1117"/>
      <c r="AY35" s="1117"/>
      <c r="AZ35" s="1117"/>
      <c r="BA35" s="1120" t="str">
        <f t="shared" si="3"/>
        <v/>
      </c>
      <c r="BB35" s="1120" t="str">
        <f t="shared" si="4"/>
        <v/>
      </c>
      <c r="BC35" s="1120" t="str">
        <f t="shared" si="5"/>
        <v/>
      </c>
      <c r="BD35" s="1134">
        <f t="shared" si="0"/>
        <v>0</v>
      </c>
      <c r="BE35" s="1134">
        <f t="shared" si="6"/>
        <v>0</v>
      </c>
      <c r="BF35" s="1134">
        <f t="shared" si="7"/>
        <v>0</v>
      </c>
    </row>
    <row r="36" spans="1:58" s="1126" customFormat="1" ht="15" customHeight="1" x14ac:dyDescent="0.15">
      <c r="A36" s="1168"/>
      <c r="B36" s="1000" t="s">
        <v>24</v>
      </c>
      <c r="C36" s="1047">
        <f t="shared" si="1"/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133" t="str">
        <f t="shared" si="2"/>
        <v xml:space="preserve"> </v>
      </c>
      <c r="N36" s="1140"/>
      <c r="O36" s="1140"/>
      <c r="P36" s="1117"/>
      <c r="Q36" s="1117"/>
      <c r="R36" s="1117"/>
      <c r="S36" s="1117"/>
      <c r="T36" s="1117"/>
      <c r="U36" s="1117"/>
      <c r="V36" s="1136"/>
      <c r="W36" s="1136"/>
      <c r="X36" s="1117"/>
      <c r="Y36" s="1117"/>
      <c r="Z36" s="1117"/>
      <c r="AA36" s="1117"/>
      <c r="AB36" s="1117"/>
      <c r="AC36" s="1117"/>
      <c r="AD36" s="1117"/>
      <c r="AE36" s="1117"/>
      <c r="AF36" s="1117"/>
      <c r="AG36" s="1117"/>
      <c r="AH36" s="1117"/>
      <c r="AI36" s="1117"/>
      <c r="AJ36" s="1117"/>
      <c r="AK36" s="1117"/>
      <c r="AL36" s="1117"/>
      <c r="AM36" s="1117"/>
      <c r="AN36" s="1117"/>
      <c r="AO36" s="1117"/>
      <c r="AP36" s="1117"/>
      <c r="AQ36" s="1117"/>
      <c r="AR36" s="1117"/>
      <c r="AS36" s="1117"/>
      <c r="AT36" s="1117"/>
      <c r="AU36" s="1117"/>
      <c r="AV36" s="1117"/>
      <c r="AW36" s="1117"/>
      <c r="AX36" s="1117"/>
      <c r="AY36" s="1117"/>
      <c r="AZ36" s="1117"/>
      <c r="BA36" s="1120" t="str">
        <f t="shared" si="3"/>
        <v/>
      </c>
      <c r="BB36" s="1120" t="str">
        <f t="shared" si="4"/>
        <v/>
      </c>
      <c r="BC36" s="1120" t="str">
        <f t="shared" si="5"/>
        <v/>
      </c>
      <c r="BD36" s="1134">
        <f t="shared" si="0"/>
        <v>0</v>
      </c>
      <c r="BE36" s="1134">
        <f t="shared" si="6"/>
        <v>0</v>
      </c>
      <c r="BF36" s="1134">
        <f t="shared" si="7"/>
        <v>0</v>
      </c>
    </row>
    <row r="37" spans="1:58" s="1126" customFormat="1" ht="15" customHeight="1" x14ac:dyDescent="0.15">
      <c r="A37" s="1168"/>
      <c r="B37" s="1000" t="s">
        <v>25</v>
      </c>
      <c r="C37" s="1047">
        <f t="shared" si="1"/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133" t="str">
        <f t="shared" si="2"/>
        <v xml:space="preserve"> </v>
      </c>
      <c r="N37" s="1140"/>
      <c r="O37" s="1140"/>
      <c r="P37" s="1117"/>
      <c r="Q37" s="1117"/>
      <c r="R37" s="1117"/>
      <c r="S37" s="1117"/>
      <c r="T37" s="1117"/>
      <c r="U37" s="1117"/>
      <c r="V37" s="1136"/>
      <c r="W37" s="1136"/>
      <c r="X37" s="1117"/>
      <c r="Y37" s="1117"/>
      <c r="Z37" s="1117"/>
      <c r="AA37" s="1117"/>
      <c r="AB37" s="1117"/>
      <c r="AC37" s="1117"/>
      <c r="AD37" s="1117"/>
      <c r="AE37" s="1117"/>
      <c r="AF37" s="1117"/>
      <c r="AG37" s="1117"/>
      <c r="AH37" s="1117"/>
      <c r="AI37" s="1117"/>
      <c r="AJ37" s="1117"/>
      <c r="AK37" s="1117"/>
      <c r="AL37" s="1117"/>
      <c r="AM37" s="1117"/>
      <c r="AN37" s="1117"/>
      <c r="AO37" s="1117"/>
      <c r="AP37" s="1117"/>
      <c r="AQ37" s="1117"/>
      <c r="AR37" s="1117"/>
      <c r="AS37" s="1117"/>
      <c r="AT37" s="1117"/>
      <c r="AU37" s="1117"/>
      <c r="AV37" s="1117"/>
      <c r="AW37" s="1117"/>
      <c r="AX37" s="1117"/>
      <c r="AY37" s="1117"/>
      <c r="AZ37" s="1117"/>
      <c r="BA37" s="1120" t="str">
        <f t="shared" si="3"/>
        <v/>
      </c>
      <c r="BB37" s="1120" t="str">
        <f t="shared" si="4"/>
        <v/>
      </c>
      <c r="BC37" s="1120" t="str">
        <f t="shared" si="5"/>
        <v/>
      </c>
      <c r="BD37" s="1134">
        <f t="shared" si="0"/>
        <v>0</v>
      </c>
      <c r="BE37" s="1134">
        <f t="shared" si="6"/>
        <v>0</v>
      </c>
      <c r="BF37" s="1134">
        <f t="shared" si="7"/>
        <v>0</v>
      </c>
    </row>
    <row r="38" spans="1:58" s="1126" customFormat="1" ht="15" customHeight="1" x14ac:dyDescent="0.15">
      <c r="A38" s="1168"/>
      <c r="B38" s="1000" t="s">
        <v>26</v>
      </c>
      <c r="C38" s="1047">
        <f t="shared" si="1"/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133" t="str">
        <f t="shared" si="2"/>
        <v xml:space="preserve"> </v>
      </c>
      <c r="N38" s="1140"/>
      <c r="O38" s="1140"/>
      <c r="P38" s="1117"/>
      <c r="Q38" s="1117"/>
      <c r="R38" s="1117"/>
      <c r="S38" s="1117"/>
      <c r="T38" s="1117"/>
      <c r="U38" s="1117"/>
      <c r="V38" s="1136"/>
      <c r="W38" s="1136"/>
      <c r="X38" s="1117"/>
      <c r="Y38" s="1117"/>
      <c r="Z38" s="1117"/>
      <c r="AA38" s="1117"/>
      <c r="AB38" s="1117"/>
      <c r="AC38" s="1117"/>
      <c r="AD38" s="1117"/>
      <c r="AE38" s="1117"/>
      <c r="AF38" s="1117"/>
      <c r="AG38" s="1117"/>
      <c r="AH38" s="1117"/>
      <c r="AI38" s="1117"/>
      <c r="AJ38" s="1117"/>
      <c r="AK38" s="1117"/>
      <c r="AL38" s="1117"/>
      <c r="AM38" s="1117"/>
      <c r="AN38" s="1117"/>
      <c r="AO38" s="1117"/>
      <c r="AP38" s="1117"/>
      <c r="AQ38" s="1117"/>
      <c r="AR38" s="1117"/>
      <c r="AS38" s="1117"/>
      <c r="AT38" s="1117"/>
      <c r="AU38" s="1117"/>
      <c r="AV38" s="1117"/>
      <c r="AW38" s="1117"/>
      <c r="AX38" s="1117"/>
      <c r="AY38" s="1117"/>
      <c r="AZ38" s="1117"/>
      <c r="BA38" s="1120" t="str">
        <f t="shared" si="3"/>
        <v/>
      </c>
      <c r="BB38" s="1120" t="str">
        <f t="shared" si="4"/>
        <v/>
      </c>
      <c r="BC38" s="1120" t="str">
        <f t="shared" si="5"/>
        <v/>
      </c>
      <c r="BD38" s="1134">
        <f t="shared" si="0"/>
        <v>0</v>
      </c>
      <c r="BE38" s="1134">
        <f t="shared" si="6"/>
        <v>0</v>
      </c>
      <c r="BF38" s="1134">
        <f t="shared" si="7"/>
        <v>0</v>
      </c>
    </row>
    <row r="39" spans="1:58" s="1126" customFormat="1" ht="15" customHeight="1" x14ac:dyDescent="0.15">
      <c r="A39" s="1168"/>
      <c r="B39" s="1006" t="s">
        <v>27</v>
      </c>
      <c r="C39" s="1047">
        <f t="shared" si="1"/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133" t="str">
        <f t="shared" si="2"/>
        <v xml:space="preserve"> </v>
      </c>
      <c r="N39" s="1140"/>
      <c r="O39" s="1140"/>
      <c r="P39" s="1117"/>
      <c r="Q39" s="1117"/>
      <c r="R39" s="1117"/>
      <c r="S39" s="1117"/>
      <c r="T39" s="1117"/>
      <c r="U39" s="1117"/>
      <c r="V39" s="1136"/>
      <c r="W39" s="1136"/>
      <c r="X39" s="1117"/>
      <c r="Y39" s="1117"/>
      <c r="Z39" s="1117"/>
      <c r="AA39" s="1117"/>
      <c r="AB39" s="1117"/>
      <c r="AC39" s="1117"/>
      <c r="AD39" s="1117"/>
      <c r="AE39" s="1117"/>
      <c r="AF39" s="1117"/>
      <c r="AG39" s="1117"/>
      <c r="AH39" s="1117"/>
      <c r="AI39" s="1117"/>
      <c r="AJ39" s="1117"/>
      <c r="AK39" s="1117"/>
      <c r="AL39" s="1117"/>
      <c r="AM39" s="1117"/>
      <c r="AN39" s="1117"/>
      <c r="AO39" s="1117"/>
      <c r="AP39" s="1117"/>
      <c r="AQ39" s="1117"/>
      <c r="AR39" s="1117"/>
      <c r="AS39" s="1117"/>
      <c r="AT39" s="1117"/>
      <c r="AU39" s="1117"/>
      <c r="AV39" s="1117"/>
      <c r="AW39" s="1117"/>
      <c r="AX39" s="1117"/>
      <c r="AY39" s="1117"/>
      <c r="AZ39" s="1117"/>
      <c r="BA39" s="1120" t="str">
        <f t="shared" si="3"/>
        <v/>
      </c>
      <c r="BB39" s="1120" t="str">
        <f t="shared" si="4"/>
        <v/>
      </c>
      <c r="BC39" s="1120" t="str">
        <f t="shared" si="5"/>
        <v/>
      </c>
      <c r="BD39" s="1134">
        <f t="shared" si="0"/>
        <v>0</v>
      </c>
      <c r="BE39" s="1134">
        <f t="shared" si="6"/>
        <v>0</v>
      </c>
      <c r="BF39" s="1134">
        <f t="shared" si="7"/>
        <v>0</v>
      </c>
    </row>
    <row r="40" spans="1:58" s="1126" customFormat="1" ht="15" customHeight="1" x14ac:dyDescent="0.15">
      <c r="A40" s="1168"/>
      <c r="B40" s="1000" t="s">
        <v>28</v>
      </c>
      <c r="C40" s="1047">
        <f t="shared" si="1"/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133" t="str">
        <f t="shared" si="2"/>
        <v xml:space="preserve"> </v>
      </c>
      <c r="N40" s="1140"/>
      <c r="O40" s="1140"/>
      <c r="P40" s="1117"/>
      <c r="Q40" s="1117"/>
      <c r="R40" s="1117"/>
      <c r="S40" s="1117"/>
      <c r="T40" s="1117"/>
      <c r="U40" s="1117"/>
      <c r="V40" s="1136"/>
      <c r="W40" s="1136"/>
      <c r="X40" s="1117"/>
      <c r="Y40" s="1117"/>
      <c r="Z40" s="1117"/>
      <c r="AA40" s="1117"/>
      <c r="AB40" s="1117"/>
      <c r="AC40" s="1117"/>
      <c r="AD40" s="1117"/>
      <c r="AE40" s="1117"/>
      <c r="AF40" s="1117"/>
      <c r="AG40" s="1117"/>
      <c r="AH40" s="1117"/>
      <c r="AI40" s="1117"/>
      <c r="AJ40" s="1117"/>
      <c r="AK40" s="1117"/>
      <c r="AL40" s="1117"/>
      <c r="AM40" s="1117"/>
      <c r="AN40" s="1117"/>
      <c r="AO40" s="1117"/>
      <c r="AP40" s="1117"/>
      <c r="AQ40" s="1117"/>
      <c r="AR40" s="1117"/>
      <c r="AS40" s="1117"/>
      <c r="AT40" s="1117"/>
      <c r="AU40" s="1117"/>
      <c r="AV40" s="1117"/>
      <c r="AW40" s="1117"/>
      <c r="AX40" s="1117"/>
      <c r="AY40" s="1117"/>
      <c r="AZ40" s="1117"/>
      <c r="BA40" s="1120" t="str">
        <f t="shared" si="3"/>
        <v/>
      </c>
      <c r="BB40" s="1120" t="str">
        <f t="shared" si="4"/>
        <v/>
      </c>
      <c r="BC40" s="1120" t="str">
        <f t="shared" si="5"/>
        <v/>
      </c>
      <c r="BD40" s="1134">
        <f t="shared" si="0"/>
        <v>0</v>
      </c>
      <c r="BE40" s="1134">
        <f t="shared" si="6"/>
        <v>0</v>
      </c>
      <c r="BF40" s="1134">
        <f t="shared" si="7"/>
        <v>0</v>
      </c>
    </row>
    <row r="41" spans="1:58" s="1126" customFormat="1" ht="15" customHeight="1" x14ac:dyDescent="0.15">
      <c r="A41" s="1162"/>
      <c r="B41" s="1014" t="s">
        <v>29</v>
      </c>
      <c r="C41" s="1048">
        <f t="shared" si="1"/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133" t="str">
        <f t="shared" si="2"/>
        <v xml:space="preserve"> </v>
      </c>
      <c r="N41" s="1140"/>
      <c r="O41" s="1140"/>
      <c r="P41" s="1117"/>
      <c r="Q41" s="1117"/>
      <c r="R41" s="1117"/>
      <c r="S41" s="1117"/>
      <c r="T41" s="1117"/>
      <c r="U41" s="1117"/>
      <c r="V41" s="1136"/>
      <c r="W41" s="1136"/>
      <c r="X41" s="1117"/>
      <c r="Y41" s="1117"/>
      <c r="Z41" s="1117"/>
      <c r="AA41" s="1117"/>
      <c r="AB41" s="1117"/>
      <c r="AC41" s="1117"/>
      <c r="AD41" s="1117"/>
      <c r="AE41" s="1117"/>
      <c r="AF41" s="1117"/>
      <c r="AG41" s="1117"/>
      <c r="AH41" s="1117"/>
      <c r="AI41" s="1117"/>
      <c r="AJ41" s="1117"/>
      <c r="AK41" s="1117"/>
      <c r="AL41" s="1117"/>
      <c r="AM41" s="1117"/>
      <c r="AN41" s="1117"/>
      <c r="AO41" s="1117"/>
      <c r="AP41" s="1117"/>
      <c r="AQ41" s="1117"/>
      <c r="AR41" s="1117"/>
      <c r="AS41" s="1117"/>
      <c r="AT41" s="1117"/>
      <c r="AU41" s="1117"/>
      <c r="AV41" s="1117"/>
      <c r="AW41" s="1117"/>
      <c r="AX41" s="1117"/>
      <c r="AY41" s="1117"/>
      <c r="AZ41" s="1117"/>
      <c r="BA41" s="1120" t="str">
        <f t="shared" si="3"/>
        <v/>
      </c>
      <c r="BB41" s="1120" t="str">
        <f t="shared" si="4"/>
        <v/>
      </c>
      <c r="BC41" s="1120" t="str">
        <f t="shared" si="5"/>
        <v/>
      </c>
      <c r="BD41" s="1134">
        <f t="shared" si="0"/>
        <v>0</v>
      </c>
      <c r="BE41" s="1134">
        <f t="shared" si="6"/>
        <v>0</v>
      </c>
      <c r="BF41" s="1134">
        <f t="shared" si="7"/>
        <v>0</v>
      </c>
    </row>
    <row r="42" spans="1:58" s="1126" customFormat="1" ht="15" customHeight="1" x14ac:dyDescent="0.15">
      <c r="A42" s="1161" t="s">
        <v>32</v>
      </c>
      <c r="B42" s="1018" t="s">
        <v>20</v>
      </c>
      <c r="C42" s="1046">
        <f t="shared" si="1"/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133" t="str">
        <f t="shared" si="2"/>
        <v xml:space="preserve"> </v>
      </c>
      <c r="N42" s="1140"/>
      <c r="O42" s="1140"/>
      <c r="P42" s="1117"/>
      <c r="Q42" s="1117"/>
      <c r="R42" s="1117"/>
      <c r="S42" s="1117"/>
      <c r="T42" s="1117"/>
      <c r="U42" s="1117"/>
      <c r="V42" s="1136"/>
      <c r="W42" s="1136"/>
      <c r="X42" s="1117"/>
      <c r="Y42" s="1117"/>
      <c r="Z42" s="1117"/>
      <c r="AA42" s="1117"/>
      <c r="AB42" s="1117"/>
      <c r="AC42" s="1117"/>
      <c r="AD42" s="1117"/>
      <c r="AE42" s="1117"/>
      <c r="AF42" s="1117"/>
      <c r="AG42" s="1117"/>
      <c r="AH42" s="1117"/>
      <c r="AI42" s="1117"/>
      <c r="AJ42" s="1117"/>
      <c r="AK42" s="1117"/>
      <c r="AL42" s="1117"/>
      <c r="AM42" s="1117"/>
      <c r="AN42" s="1117"/>
      <c r="AO42" s="1117"/>
      <c r="AP42" s="1117"/>
      <c r="AQ42" s="1117"/>
      <c r="AR42" s="1117"/>
      <c r="AS42" s="1117"/>
      <c r="AT42" s="1117"/>
      <c r="AU42" s="1117"/>
      <c r="AV42" s="1117"/>
      <c r="AW42" s="1117"/>
      <c r="AX42" s="1117"/>
      <c r="AY42" s="1117"/>
      <c r="AZ42" s="1117"/>
      <c r="BA42" s="1120" t="str">
        <f t="shared" si="3"/>
        <v/>
      </c>
      <c r="BB42" s="1120" t="str">
        <f t="shared" si="4"/>
        <v/>
      </c>
      <c r="BC42" s="1120" t="str">
        <f t="shared" si="5"/>
        <v/>
      </c>
      <c r="BD42" s="1134">
        <f t="shared" si="0"/>
        <v>0</v>
      </c>
      <c r="BE42" s="1134">
        <f t="shared" si="6"/>
        <v>0</v>
      </c>
      <c r="BF42" s="1134">
        <f t="shared" si="7"/>
        <v>0</v>
      </c>
    </row>
    <row r="43" spans="1:58" s="1126" customFormat="1" ht="15" customHeight="1" x14ac:dyDescent="0.15">
      <c r="A43" s="1168"/>
      <c r="B43" s="1000" t="s">
        <v>21</v>
      </c>
      <c r="C43" s="1047">
        <f t="shared" si="1"/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133" t="str">
        <f t="shared" si="2"/>
        <v xml:space="preserve"> </v>
      </c>
      <c r="N43" s="1140"/>
      <c r="O43" s="1140"/>
      <c r="P43" s="1117"/>
      <c r="Q43" s="1117"/>
      <c r="R43" s="1117"/>
      <c r="S43" s="1117"/>
      <c r="T43" s="1117"/>
      <c r="U43" s="1117"/>
      <c r="V43" s="1136"/>
      <c r="W43" s="1136"/>
      <c r="X43" s="1117"/>
      <c r="Y43" s="1117"/>
      <c r="Z43" s="1117"/>
      <c r="AA43" s="1117"/>
      <c r="AB43" s="1117"/>
      <c r="AC43" s="1117"/>
      <c r="AD43" s="1117"/>
      <c r="AE43" s="1117"/>
      <c r="AF43" s="1117"/>
      <c r="AG43" s="1117"/>
      <c r="AH43" s="1117"/>
      <c r="AI43" s="1117"/>
      <c r="AJ43" s="1117"/>
      <c r="AK43" s="1117"/>
      <c r="AL43" s="1117"/>
      <c r="AM43" s="1117"/>
      <c r="AN43" s="1117"/>
      <c r="AO43" s="1117"/>
      <c r="AP43" s="1117"/>
      <c r="AQ43" s="1117"/>
      <c r="AR43" s="1117"/>
      <c r="AS43" s="1117"/>
      <c r="AT43" s="1117"/>
      <c r="AU43" s="1117"/>
      <c r="AV43" s="1117"/>
      <c r="AW43" s="1117"/>
      <c r="AX43" s="1117"/>
      <c r="AY43" s="1117"/>
      <c r="AZ43" s="1117"/>
      <c r="BA43" s="1120" t="str">
        <f t="shared" si="3"/>
        <v/>
      </c>
      <c r="BB43" s="1120" t="str">
        <f t="shared" si="4"/>
        <v/>
      </c>
      <c r="BC43" s="1120" t="str">
        <f t="shared" si="5"/>
        <v/>
      </c>
      <c r="BD43" s="1134">
        <f t="shared" si="0"/>
        <v>0</v>
      </c>
      <c r="BE43" s="1134">
        <f t="shared" si="6"/>
        <v>0</v>
      </c>
      <c r="BF43" s="1134">
        <f t="shared" si="7"/>
        <v>0</v>
      </c>
    </row>
    <row r="44" spans="1:58" s="1126" customFormat="1" ht="15" customHeight="1" x14ac:dyDescent="0.15">
      <c r="A44" s="1168"/>
      <c r="B44" s="1000" t="s">
        <v>22</v>
      </c>
      <c r="C44" s="1047">
        <f t="shared" si="1"/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133" t="str">
        <f t="shared" si="2"/>
        <v xml:space="preserve"> </v>
      </c>
      <c r="N44" s="1140"/>
      <c r="O44" s="1140"/>
      <c r="P44" s="1117"/>
      <c r="Q44" s="1117"/>
      <c r="R44" s="1117"/>
      <c r="S44" s="1117"/>
      <c r="T44" s="1117"/>
      <c r="U44" s="1117"/>
      <c r="V44" s="1136"/>
      <c r="W44" s="1136"/>
      <c r="X44" s="1117"/>
      <c r="Y44" s="1117"/>
      <c r="Z44" s="1117"/>
      <c r="AA44" s="1117"/>
      <c r="AB44" s="1117"/>
      <c r="AC44" s="1117"/>
      <c r="AD44" s="1117"/>
      <c r="AE44" s="1117"/>
      <c r="AF44" s="1117"/>
      <c r="AG44" s="1117"/>
      <c r="AH44" s="1117"/>
      <c r="AI44" s="1117"/>
      <c r="AJ44" s="1117"/>
      <c r="AK44" s="1117"/>
      <c r="AL44" s="1117"/>
      <c r="AM44" s="1117"/>
      <c r="AN44" s="1117"/>
      <c r="AO44" s="1117"/>
      <c r="AP44" s="1117"/>
      <c r="AQ44" s="1117"/>
      <c r="AR44" s="1117"/>
      <c r="AS44" s="1117"/>
      <c r="AT44" s="1117"/>
      <c r="AU44" s="1117"/>
      <c r="AV44" s="1117"/>
      <c r="AW44" s="1117"/>
      <c r="AX44" s="1117"/>
      <c r="AY44" s="1117"/>
      <c r="AZ44" s="1117"/>
      <c r="BA44" s="1120" t="str">
        <f t="shared" si="3"/>
        <v/>
      </c>
      <c r="BB44" s="1120" t="str">
        <f t="shared" si="4"/>
        <v/>
      </c>
      <c r="BC44" s="1120" t="str">
        <f t="shared" si="5"/>
        <v/>
      </c>
      <c r="BD44" s="1134">
        <f t="shared" si="0"/>
        <v>0</v>
      </c>
      <c r="BE44" s="1134">
        <f t="shared" si="6"/>
        <v>0</v>
      </c>
      <c r="BF44" s="1134">
        <f t="shared" si="7"/>
        <v>0</v>
      </c>
    </row>
    <row r="45" spans="1:58" s="1126" customFormat="1" ht="15" customHeight="1" x14ac:dyDescent="0.15">
      <c r="A45" s="1168"/>
      <c r="B45" s="1000" t="s">
        <v>24</v>
      </c>
      <c r="C45" s="1047">
        <f t="shared" si="1"/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133" t="str">
        <f t="shared" si="2"/>
        <v xml:space="preserve"> </v>
      </c>
      <c r="N45" s="1140"/>
      <c r="O45" s="1140"/>
      <c r="P45" s="1117"/>
      <c r="Q45" s="1117"/>
      <c r="R45" s="1117"/>
      <c r="S45" s="1117"/>
      <c r="T45" s="1117"/>
      <c r="U45" s="1117"/>
      <c r="V45" s="1136"/>
      <c r="W45" s="1136"/>
      <c r="X45" s="1117"/>
      <c r="Y45" s="1117"/>
      <c r="Z45" s="1117"/>
      <c r="AA45" s="1117"/>
      <c r="AB45" s="1117"/>
      <c r="AC45" s="1117"/>
      <c r="AD45" s="1117"/>
      <c r="AE45" s="1117"/>
      <c r="AF45" s="1117"/>
      <c r="AG45" s="1117"/>
      <c r="AH45" s="1117"/>
      <c r="AI45" s="1117"/>
      <c r="AJ45" s="1117"/>
      <c r="AK45" s="1117"/>
      <c r="AL45" s="1117"/>
      <c r="AM45" s="1117"/>
      <c r="AN45" s="1117"/>
      <c r="AO45" s="1117"/>
      <c r="AP45" s="1117"/>
      <c r="AQ45" s="1117"/>
      <c r="AR45" s="1117"/>
      <c r="AS45" s="1117"/>
      <c r="AT45" s="1117"/>
      <c r="AU45" s="1117"/>
      <c r="AV45" s="1117"/>
      <c r="AW45" s="1117"/>
      <c r="AX45" s="1117"/>
      <c r="AY45" s="1117"/>
      <c r="AZ45" s="1117"/>
      <c r="BA45" s="1120" t="str">
        <f t="shared" si="3"/>
        <v/>
      </c>
      <c r="BB45" s="1120" t="str">
        <f t="shared" si="4"/>
        <v/>
      </c>
      <c r="BC45" s="1120" t="str">
        <f t="shared" si="5"/>
        <v/>
      </c>
      <c r="BD45" s="1134">
        <f t="shared" si="0"/>
        <v>0</v>
      </c>
      <c r="BE45" s="1134">
        <f t="shared" si="6"/>
        <v>0</v>
      </c>
      <c r="BF45" s="1134">
        <f t="shared" si="7"/>
        <v>0</v>
      </c>
    </row>
    <row r="46" spans="1:58" s="1126" customFormat="1" ht="15" customHeight="1" x14ac:dyDescent="0.15">
      <c r="A46" s="1168"/>
      <c r="B46" s="1000" t="s">
        <v>25</v>
      </c>
      <c r="C46" s="1047">
        <f t="shared" si="1"/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133" t="str">
        <f t="shared" si="2"/>
        <v xml:space="preserve"> </v>
      </c>
      <c r="N46" s="1140"/>
      <c r="O46" s="1140"/>
      <c r="P46" s="1117"/>
      <c r="Q46" s="1117"/>
      <c r="R46" s="1117"/>
      <c r="S46" s="1117"/>
      <c r="T46" s="1117"/>
      <c r="U46" s="1117"/>
      <c r="V46" s="1136"/>
      <c r="W46" s="1136"/>
      <c r="X46" s="1117"/>
      <c r="Y46" s="1117"/>
      <c r="Z46" s="1117"/>
      <c r="AA46" s="1117"/>
      <c r="AB46" s="1117"/>
      <c r="AC46" s="1117"/>
      <c r="AD46" s="1117"/>
      <c r="AE46" s="1117"/>
      <c r="AF46" s="1117"/>
      <c r="AG46" s="1117"/>
      <c r="AH46" s="1117"/>
      <c r="AI46" s="1117"/>
      <c r="AJ46" s="1117"/>
      <c r="AK46" s="1117"/>
      <c r="AL46" s="1117"/>
      <c r="AM46" s="1117"/>
      <c r="AN46" s="1117"/>
      <c r="AO46" s="1117"/>
      <c r="AP46" s="1117"/>
      <c r="AQ46" s="1117"/>
      <c r="AR46" s="1117"/>
      <c r="AS46" s="1117"/>
      <c r="AT46" s="1117"/>
      <c r="AU46" s="1117"/>
      <c r="AV46" s="1117"/>
      <c r="AW46" s="1117"/>
      <c r="AX46" s="1117"/>
      <c r="AY46" s="1117"/>
      <c r="AZ46" s="1117"/>
      <c r="BA46" s="1120" t="str">
        <f t="shared" si="3"/>
        <v/>
      </c>
      <c r="BB46" s="1120" t="str">
        <f t="shared" si="4"/>
        <v/>
      </c>
      <c r="BC46" s="1120" t="str">
        <f t="shared" si="5"/>
        <v/>
      </c>
      <c r="BD46" s="1134">
        <f t="shared" si="0"/>
        <v>0</v>
      </c>
      <c r="BE46" s="1134">
        <f t="shared" si="6"/>
        <v>0</v>
      </c>
      <c r="BF46" s="1134">
        <f t="shared" si="7"/>
        <v>0</v>
      </c>
    </row>
    <row r="47" spans="1:58" s="1126" customFormat="1" ht="15" customHeight="1" x14ac:dyDescent="0.15">
      <c r="A47" s="1168"/>
      <c r="B47" s="1007" t="s">
        <v>28</v>
      </c>
      <c r="C47" s="1055">
        <f t="shared" si="1"/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133" t="str">
        <f t="shared" si="2"/>
        <v xml:space="preserve"> </v>
      </c>
      <c r="N47" s="1140"/>
      <c r="O47" s="1140"/>
      <c r="P47" s="1117"/>
      <c r="Q47" s="1117"/>
      <c r="R47" s="1117"/>
      <c r="S47" s="1117"/>
      <c r="T47" s="1117"/>
      <c r="U47" s="1117"/>
      <c r="V47" s="1136"/>
      <c r="W47" s="1136"/>
      <c r="X47" s="1117"/>
      <c r="Y47" s="1117"/>
      <c r="Z47" s="1117"/>
      <c r="AA47" s="1117"/>
      <c r="AB47" s="1117"/>
      <c r="AC47" s="1117"/>
      <c r="AD47" s="1117"/>
      <c r="AE47" s="1117"/>
      <c r="AF47" s="1117"/>
      <c r="AG47" s="1117"/>
      <c r="AH47" s="1117"/>
      <c r="AI47" s="1117"/>
      <c r="AJ47" s="1117"/>
      <c r="AK47" s="1117"/>
      <c r="AL47" s="1117"/>
      <c r="AM47" s="1117"/>
      <c r="AN47" s="1117"/>
      <c r="AO47" s="1117"/>
      <c r="AP47" s="1117"/>
      <c r="AQ47" s="1117"/>
      <c r="AR47" s="1117"/>
      <c r="AS47" s="1117"/>
      <c r="AT47" s="1117"/>
      <c r="AU47" s="1117"/>
      <c r="AV47" s="1117"/>
      <c r="AW47" s="1117"/>
      <c r="AX47" s="1117"/>
      <c r="AY47" s="1117"/>
      <c r="AZ47" s="1117"/>
      <c r="BA47" s="1120" t="str">
        <f t="shared" si="3"/>
        <v/>
      </c>
      <c r="BB47" s="1120" t="str">
        <f t="shared" si="4"/>
        <v/>
      </c>
      <c r="BC47" s="1120" t="str">
        <f t="shared" si="5"/>
        <v/>
      </c>
      <c r="BD47" s="1134">
        <f t="shared" si="0"/>
        <v>0</v>
      </c>
      <c r="BE47" s="1134">
        <f t="shared" si="6"/>
        <v>0</v>
      </c>
      <c r="BF47" s="1134">
        <f t="shared" si="7"/>
        <v>0</v>
      </c>
    </row>
    <row r="48" spans="1:58" s="1126" customFormat="1" ht="15" customHeight="1" x14ac:dyDescent="0.15">
      <c r="A48" s="1161" t="s">
        <v>33</v>
      </c>
      <c r="B48" s="1018" t="s">
        <v>20</v>
      </c>
      <c r="C48" s="1046">
        <f t="shared" si="1"/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133" t="str">
        <f t="shared" si="2"/>
        <v xml:space="preserve"> </v>
      </c>
      <c r="N48" s="1140"/>
      <c r="O48" s="1140"/>
      <c r="P48" s="1117"/>
      <c r="Q48" s="1117"/>
      <c r="R48" s="1117"/>
      <c r="S48" s="1117"/>
      <c r="T48" s="1117"/>
      <c r="U48" s="1117"/>
      <c r="V48" s="1136"/>
      <c r="W48" s="1136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7"/>
      <c r="AI48" s="1117"/>
      <c r="AJ48" s="1117"/>
      <c r="AK48" s="1117"/>
      <c r="AL48" s="1117"/>
      <c r="AM48" s="1117"/>
      <c r="AN48" s="1117"/>
      <c r="AO48" s="1117"/>
      <c r="AP48" s="1117"/>
      <c r="AQ48" s="1117"/>
      <c r="AR48" s="1117"/>
      <c r="AS48" s="1117"/>
      <c r="AT48" s="1117"/>
      <c r="AU48" s="1117"/>
      <c r="AV48" s="1117"/>
      <c r="AW48" s="1117"/>
      <c r="AX48" s="1117"/>
      <c r="AY48" s="1117"/>
      <c r="AZ48" s="1117"/>
      <c r="BA48" s="1120" t="str">
        <f t="shared" si="3"/>
        <v/>
      </c>
      <c r="BB48" s="1120" t="str">
        <f t="shared" si="4"/>
        <v/>
      </c>
      <c r="BC48" s="1120" t="str">
        <f t="shared" si="5"/>
        <v/>
      </c>
      <c r="BD48" s="1134">
        <f t="shared" si="0"/>
        <v>0</v>
      </c>
      <c r="BE48" s="1134">
        <f t="shared" si="6"/>
        <v>0</v>
      </c>
      <c r="BF48" s="1134">
        <f t="shared" si="7"/>
        <v>0</v>
      </c>
    </row>
    <row r="49" spans="1:58" s="1126" customFormat="1" ht="15" customHeight="1" x14ac:dyDescent="0.15">
      <c r="A49" s="1168"/>
      <c r="B49" s="1000" t="s">
        <v>22</v>
      </c>
      <c r="C49" s="1047">
        <f t="shared" si="1"/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133" t="str">
        <f t="shared" si="2"/>
        <v xml:space="preserve"> </v>
      </c>
      <c r="N49" s="1140"/>
      <c r="O49" s="1140"/>
      <c r="P49" s="1117"/>
      <c r="Q49" s="1117"/>
      <c r="R49" s="1117"/>
      <c r="S49" s="1117"/>
      <c r="T49" s="1117"/>
      <c r="U49" s="1117"/>
      <c r="V49" s="1136"/>
      <c r="W49" s="1136"/>
      <c r="X49" s="1117"/>
      <c r="Y49" s="1117"/>
      <c r="Z49" s="1117"/>
      <c r="AA49" s="1117"/>
      <c r="AB49" s="1117"/>
      <c r="AC49" s="1117"/>
      <c r="AD49" s="1117"/>
      <c r="AE49" s="1117"/>
      <c r="AF49" s="1117"/>
      <c r="AG49" s="1117"/>
      <c r="AH49" s="1117"/>
      <c r="AI49" s="1117"/>
      <c r="AJ49" s="1117"/>
      <c r="AK49" s="1117"/>
      <c r="AL49" s="1117"/>
      <c r="AM49" s="1117"/>
      <c r="AN49" s="1117"/>
      <c r="AO49" s="1117"/>
      <c r="AP49" s="1117"/>
      <c r="AQ49" s="1117"/>
      <c r="AR49" s="1117"/>
      <c r="AS49" s="1117"/>
      <c r="AT49" s="1117"/>
      <c r="AU49" s="1117"/>
      <c r="AV49" s="1117"/>
      <c r="AW49" s="1117"/>
      <c r="AX49" s="1117"/>
      <c r="AY49" s="1117"/>
      <c r="AZ49" s="1117"/>
      <c r="BA49" s="1120" t="str">
        <f t="shared" si="3"/>
        <v/>
      </c>
      <c r="BB49" s="1120" t="str">
        <f t="shared" si="4"/>
        <v/>
      </c>
      <c r="BC49" s="1120" t="str">
        <f t="shared" si="5"/>
        <v/>
      </c>
      <c r="BD49" s="1134">
        <f t="shared" si="0"/>
        <v>0</v>
      </c>
      <c r="BE49" s="1134">
        <f t="shared" si="6"/>
        <v>0</v>
      </c>
      <c r="BF49" s="1134">
        <f t="shared" si="7"/>
        <v>0</v>
      </c>
    </row>
    <row r="50" spans="1:58" s="1126" customFormat="1" ht="15" customHeight="1" x14ac:dyDescent="0.15">
      <c r="A50" s="1162"/>
      <c r="B50" s="1014" t="s">
        <v>28</v>
      </c>
      <c r="C50" s="1048">
        <f t="shared" si="1"/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133" t="str">
        <f t="shared" si="2"/>
        <v xml:space="preserve"> </v>
      </c>
      <c r="N50" s="1140"/>
      <c r="O50" s="1140"/>
      <c r="P50" s="1117"/>
      <c r="Q50" s="1117"/>
      <c r="R50" s="1117"/>
      <c r="S50" s="1117"/>
      <c r="T50" s="1117"/>
      <c r="U50" s="1117"/>
      <c r="V50" s="1136"/>
      <c r="W50" s="1136"/>
      <c r="X50" s="1117"/>
      <c r="Y50" s="1117"/>
      <c r="Z50" s="1117"/>
      <c r="AA50" s="1117"/>
      <c r="AB50" s="1117"/>
      <c r="AC50" s="1117"/>
      <c r="AD50" s="1117"/>
      <c r="AE50" s="1117"/>
      <c r="AF50" s="1117"/>
      <c r="AG50" s="1117"/>
      <c r="AH50" s="1117"/>
      <c r="AI50" s="1117"/>
      <c r="AJ50" s="1117"/>
      <c r="AK50" s="1117"/>
      <c r="AL50" s="1117"/>
      <c r="AM50" s="1117"/>
      <c r="AN50" s="1117"/>
      <c r="AO50" s="1117"/>
      <c r="AP50" s="1117"/>
      <c r="AQ50" s="1117"/>
      <c r="AR50" s="1117"/>
      <c r="AS50" s="1117"/>
      <c r="AT50" s="1117"/>
      <c r="AU50" s="1117"/>
      <c r="AV50" s="1117"/>
      <c r="AW50" s="1117"/>
      <c r="AX50" s="1117"/>
      <c r="AY50" s="1117"/>
      <c r="AZ50" s="1117"/>
      <c r="BA50" s="1120" t="str">
        <f t="shared" si="3"/>
        <v/>
      </c>
      <c r="BB50" s="1120" t="str">
        <f t="shared" si="4"/>
        <v/>
      </c>
      <c r="BC50" s="1120" t="str">
        <f t="shared" si="5"/>
        <v/>
      </c>
      <c r="BD50" s="1134">
        <f t="shared" si="0"/>
        <v>0</v>
      </c>
      <c r="BE50" s="1134">
        <f t="shared" si="6"/>
        <v>0</v>
      </c>
      <c r="BF50" s="1134">
        <f t="shared" si="7"/>
        <v>0</v>
      </c>
    </row>
    <row r="51" spans="1:58" s="1126" customFormat="1" ht="15" customHeight="1" x14ac:dyDescent="0.15">
      <c r="A51" s="1161" t="s">
        <v>34</v>
      </c>
      <c r="B51" s="1018" t="s">
        <v>20</v>
      </c>
      <c r="C51" s="1046">
        <f t="shared" si="1"/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133" t="str">
        <f t="shared" si="2"/>
        <v xml:space="preserve"> </v>
      </c>
      <c r="N51" s="1140"/>
      <c r="O51" s="1140"/>
      <c r="P51" s="1117"/>
      <c r="Q51" s="1117"/>
      <c r="R51" s="1117"/>
      <c r="S51" s="1117"/>
      <c r="T51" s="1117"/>
      <c r="U51" s="1117"/>
      <c r="V51" s="1136"/>
      <c r="W51" s="1136"/>
      <c r="X51" s="1117"/>
      <c r="Y51" s="1117"/>
      <c r="Z51" s="1117"/>
      <c r="AA51" s="1117"/>
      <c r="AB51" s="1117"/>
      <c r="AC51" s="1117"/>
      <c r="AD51" s="1117"/>
      <c r="AE51" s="1117"/>
      <c r="AF51" s="1117"/>
      <c r="AG51" s="1117"/>
      <c r="AH51" s="1117"/>
      <c r="AI51" s="1117"/>
      <c r="AJ51" s="1117"/>
      <c r="AK51" s="1117"/>
      <c r="AL51" s="1117"/>
      <c r="AM51" s="1117"/>
      <c r="AN51" s="1117"/>
      <c r="AO51" s="1117"/>
      <c r="AP51" s="1117"/>
      <c r="AQ51" s="1117"/>
      <c r="AR51" s="1117"/>
      <c r="AS51" s="1117"/>
      <c r="AT51" s="1117"/>
      <c r="AU51" s="1117"/>
      <c r="AV51" s="1117"/>
      <c r="AW51" s="1117"/>
      <c r="AX51" s="1117"/>
      <c r="AY51" s="1117"/>
      <c r="AZ51" s="1117"/>
      <c r="BA51" s="1120" t="str">
        <f t="shared" si="3"/>
        <v/>
      </c>
      <c r="BB51" s="1120" t="str">
        <f t="shared" si="4"/>
        <v/>
      </c>
      <c r="BC51" s="1120" t="str">
        <f t="shared" si="5"/>
        <v/>
      </c>
      <c r="BD51" s="1134">
        <f t="shared" si="0"/>
        <v>0</v>
      </c>
      <c r="BE51" s="1134">
        <f t="shared" si="6"/>
        <v>0</v>
      </c>
      <c r="BF51" s="1134">
        <f t="shared" si="7"/>
        <v>0</v>
      </c>
    </row>
    <row r="52" spans="1:58" s="1126" customFormat="1" ht="15" customHeight="1" x14ac:dyDescent="0.15">
      <c r="A52" s="1168"/>
      <c r="B52" s="1000" t="s">
        <v>21</v>
      </c>
      <c r="C52" s="1047">
        <f t="shared" si="1"/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133" t="str">
        <f t="shared" si="2"/>
        <v xml:space="preserve"> </v>
      </c>
      <c r="N52" s="1140"/>
      <c r="O52" s="1140"/>
      <c r="P52" s="1117"/>
      <c r="Q52" s="1117"/>
      <c r="R52" s="1117"/>
      <c r="S52" s="1117"/>
      <c r="T52" s="1117"/>
      <c r="U52" s="1117"/>
      <c r="V52" s="1136"/>
      <c r="W52" s="1136"/>
      <c r="X52" s="1117"/>
      <c r="Y52" s="1117"/>
      <c r="Z52" s="1117"/>
      <c r="AA52" s="1117"/>
      <c r="AB52" s="1117"/>
      <c r="AC52" s="1117"/>
      <c r="AD52" s="1117"/>
      <c r="AE52" s="1117"/>
      <c r="AF52" s="1117"/>
      <c r="AG52" s="1117"/>
      <c r="AH52" s="1117"/>
      <c r="AI52" s="1117"/>
      <c r="AJ52" s="1117"/>
      <c r="AK52" s="1117"/>
      <c r="AL52" s="1117"/>
      <c r="AM52" s="1117"/>
      <c r="AN52" s="1117"/>
      <c r="AO52" s="1117"/>
      <c r="AP52" s="1117"/>
      <c r="AQ52" s="1117"/>
      <c r="AR52" s="1117"/>
      <c r="AS52" s="1117"/>
      <c r="AT52" s="1117"/>
      <c r="AU52" s="1117"/>
      <c r="AV52" s="1117"/>
      <c r="AW52" s="1117"/>
      <c r="AX52" s="1117"/>
      <c r="AY52" s="1117"/>
      <c r="AZ52" s="1117"/>
      <c r="BA52" s="1120" t="str">
        <f t="shared" si="3"/>
        <v/>
      </c>
      <c r="BB52" s="1120" t="str">
        <f t="shared" si="4"/>
        <v/>
      </c>
      <c r="BC52" s="1120" t="str">
        <f t="shared" si="5"/>
        <v/>
      </c>
      <c r="BD52" s="1134">
        <f t="shared" si="0"/>
        <v>0</v>
      </c>
      <c r="BE52" s="1134">
        <f t="shared" si="6"/>
        <v>0</v>
      </c>
      <c r="BF52" s="1134">
        <f t="shared" si="7"/>
        <v>0</v>
      </c>
    </row>
    <row r="53" spans="1:58" s="1126" customFormat="1" ht="15" customHeight="1" x14ac:dyDescent="0.15">
      <c r="A53" s="1168"/>
      <c r="B53" s="1000" t="s">
        <v>22</v>
      </c>
      <c r="C53" s="1047">
        <f t="shared" si="1"/>
        <v>0</v>
      </c>
      <c r="D53" s="1039"/>
      <c r="E53" s="1040"/>
      <c r="F53" s="1040"/>
      <c r="G53" s="1040"/>
      <c r="H53" s="1040"/>
      <c r="I53" s="1036"/>
      <c r="J53" s="1039"/>
      <c r="K53" s="1041"/>
      <c r="L53" s="1086"/>
      <c r="M53" s="1133" t="str">
        <f t="shared" si="2"/>
        <v xml:space="preserve"> </v>
      </c>
      <c r="N53" s="1140"/>
      <c r="O53" s="1140"/>
      <c r="P53" s="1117"/>
      <c r="Q53" s="1117"/>
      <c r="R53" s="1117"/>
      <c r="S53" s="1117"/>
      <c r="T53" s="1117"/>
      <c r="U53" s="1117"/>
      <c r="V53" s="1136"/>
      <c r="W53" s="1136"/>
      <c r="X53" s="1117"/>
      <c r="Y53" s="1117"/>
      <c r="Z53" s="1117"/>
      <c r="AA53" s="1117"/>
      <c r="AB53" s="1117"/>
      <c r="AC53" s="1117"/>
      <c r="AD53" s="1117"/>
      <c r="AE53" s="1117"/>
      <c r="AF53" s="1117"/>
      <c r="AG53" s="1117"/>
      <c r="AH53" s="1117"/>
      <c r="AI53" s="1117"/>
      <c r="AJ53" s="1117"/>
      <c r="AK53" s="1117"/>
      <c r="AL53" s="1117"/>
      <c r="AM53" s="1117"/>
      <c r="AN53" s="1117"/>
      <c r="AO53" s="1117"/>
      <c r="AP53" s="1117"/>
      <c r="AQ53" s="1117"/>
      <c r="AR53" s="1117"/>
      <c r="AS53" s="1117"/>
      <c r="AT53" s="1117"/>
      <c r="AU53" s="1117"/>
      <c r="AV53" s="1117"/>
      <c r="AW53" s="1117"/>
      <c r="AX53" s="1117"/>
      <c r="AY53" s="1117"/>
      <c r="AZ53" s="1117"/>
      <c r="BA53" s="1120" t="str">
        <f t="shared" si="3"/>
        <v/>
      </c>
      <c r="BB53" s="1120" t="str">
        <f t="shared" si="4"/>
        <v/>
      </c>
      <c r="BC53" s="1120" t="str">
        <f t="shared" si="5"/>
        <v/>
      </c>
      <c r="BD53" s="1134">
        <f t="shared" si="0"/>
        <v>0</v>
      </c>
      <c r="BE53" s="1134">
        <f t="shared" si="6"/>
        <v>0</v>
      </c>
      <c r="BF53" s="1134">
        <f t="shared" si="7"/>
        <v>0</v>
      </c>
    </row>
    <row r="54" spans="1:58" s="1126" customFormat="1" ht="15" customHeight="1" x14ac:dyDescent="0.15">
      <c r="A54" s="1168"/>
      <c r="B54" s="1000" t="s">
        <v>24</v>
      </c>
      <c r="C54" s="1047">
        <f t="shared" si="1"/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133" t="str">
        <f t="shared" si="2"/>
        <v xml:space="preserve"> </v>
      </c>
      <c r="N54" s="1140"/>
      <c r="O54" s="1140"/>
      <c r="P54" s="1117"/>
      <c r="Q54" s="1117"/>
      <c r="R54" s="1117"/>
      <c r="S54" s="1117"/>
      <c r="T54" s="1117"/>
      <c r="U54" s="1117"/>
      <c r="V54" s="1136"/>
      <c r="W54" s="1136"/>
      <c r="X54" s="1117"/>
      <c r="Y54" s="1117"/>
      <c r="Z54" s="1117"/>
      <c r="AA54" s="1117"/>
      <c r="AB54" s="1117"/>
      <c r="AC54" s="1117"/>
      <c r="AD54" s="1117"/>
      <c r="AE54" s="1117"/>
      <c r="AF54" s="1117"/>
      <c r="AG54" s="1117"/>
      <c r="AH54" s="1117"/>
      <c r="AI54" s="1117"/>
      <c r="AJ54" s="1117"/>
      <c r="AK54" s="1117"/>
      <c r="AL54" s="1117"/>
      <c r="AM54" s="1117"/>
      <c r="AN54" s="1117"/>
      <c r="AO54" s="1117"/>
      <c r="AP54" s="1117"/>
      <c r="AQ54" s="1117"/>
      <c r="AR54" s="1117"/>
      <c r="AS54" s="1117"/>
      <c r="AT54" s="1117"/>
      <c r="AU54" s="1117"/>
      <c r="AV54" s="1117"/>
      <c r="AW54" s="1117"/>
      <c r="AX54" s="1117"/>
      <c r="AY54" s="1117"/>
      <c r="AZ54" s="1117"/>
      <c r="BA54" s="1120" t="str">
        <f t="shared" si="3"/>
        <v/>
      </c>
      <c r="BB54" s="1120" t="str">
        <f t="shared" si="4"/>
        <v/>
      </c>
      <c r="BC54" s="1120" t="str">
        <f t="shared" si="5"/>
        <v/>
      </c>
      <c r="BD54" s="1134">
        <f t="shared" si="0"/>
        <v>0</v>
      </c>
      <c r="BE54" s="1134">
        <f t="shared" si="6"/>
        <v>0</v>
      </c>
      <c r="BF54" s="1134">
        <f t="shared" si="7"/>
        <v>0</v>
      </c>
    </row>
    <row r="55" spans="1:58" s="1126" customFormat="1" ht="15" customHeight="1" x14ac:dyDescent="0.15">
      <c r="A55" s="1168"/>
      <c r="B55" s="1000" t="s">
        <v>25</v>
      </c>
      <c r="C55" s="1047">
        <f t="shared" si="1"/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133" t="str">
        <f t="shared" si="2"/>
        <v xml:space="preserve"> </v>
      </c>
      <c r="N55" s="1140"/>
      <c r="O55" s="1140"/>
      <c r="P55" s="1117"/>
      <c r="Q55" s="1117"/>
      <c r="R55" s="1117"/>
      <c r="S55" s="1117"/>
      <c r="T55" s="1117"/>
      <c r="U55" s="1117"/>
      <c r="V55" s="1136"/>
      <c r="W55" s="1136"/>
      <c r="X55" s="1117"/>
      <c r="Y55" s="1117"/>
      <c r="Z55" s="1117"/>
      <c r="AA55" s="1117"/>
      <c r="AB55" s="1117"/>
      <c r="AC55" s="1117"/>
      <c r="AD55" s="1117"/>
      <c r="AE55" s="1117"/>
      <c r="AF55" s="1117"/>
      <c r="AG55" s="1117"/>
      <c r="AH55" s="1117"/>
      <c r="AI55" s="1117"/>
      <c r="AJ55" s="1117"/>
      <c r="AK55" s="1117"/>
      <c r="AL55" s="1117"/>
      <c r="AM55" s="1117"/>
      <c r="AN55" s="1117"/>
      <c r="AO55" s="1117"/>
      <c r="AP55" s="1117"/>
      <c r="AQ55" s="1117"/>
      <c r="AR55" s="1117"/>
      <c r="AS55" s="1117"/>
      <c r="AT55" s="1117"/>
      <c r="AU55" s="1117"/>
      <c r="AV55" s="1117"/>
      <c r="AW55" s="1117"/>
      <c r="AX55" s="1117"/>
      <c r="AY55" s="1117"/>
      <c r="AZ55" s="1117"/>
      <c r="BA55" s="1120" t="str">
        <f t="shared" si="3"/>
        <v/>
      </c>
      <c r="BB55" s="1120" t="str">
        <f t="shared" si="4"/>
        <v/>
      </c>
      <c r="BC55" s="1120" t="str">
        <f t="shared" si="5"/>
        <v/>
      </c>
      <c r="BD55" s="1134">
        <f t="shared" si="0"/>
        <v>0</v>
      </c>
      <c r="BE55" s="1134">
        <f t="shared" si="6"/>
        <v>0</v>
      </c>
      <c r="BF55" s="1134">
        <f t="shared" si="7"/>
        <v>0</v>
      </c>
    </row>
    <row r="56" spans="1:58" s="1126" customFormat="1" ht="15" customHeight="1" x14ac:dyDescent="0.15">
      <c r="A56" s="1162"/>
      <c r="B56" s="1014" t="s">
        <v>28</v>
      </c>
      <c r="C56" s="1048">
        <f t="shared" si="1"/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133" t="str">
        <f t="shared" si="2"/>
        <v xml:space="preserve"> </v>
      </c>
      <c r="N56" s="1140"/>
      <c r="O56" s="1140"/>
      <c r="P56" s="1117"/>
      <c r="Q56" s="1117"/>
      <c r="R56" s="1117"/>
      <c r="S56" s="1117"/>
      <c r="T56" s="1117"/>
      <c r="U56" s="1117"/>
      <c r="V56" s="1136"/>
      <c r="W56" s="1136"/>
      <c r="X56" s="1117"/>
      <c r="Y56" s="1117"/>
      <c r="Z56" s="1117"/>
      <c r="AA56" s="1117"/>
      <c r="AB56" s="1117"/>
      <c r="AC56" s="1117"/>
      <c r="AD56" s="1117"/>
      <c r="AE56" s="1117"/>
      <c r="AF56" s="1117"/>
      <c r="AG56" s="1117"/>
      <c r="AH56" s="1117"/>
      <c r="AI56" s="1117"/>
      <c r="AJ56" s="1117"/>
      <c r="AK56" s="1117"/>
      <c r="AL56" s="1117"/>
      <c r="AM56" s="1117"/>
      <c r="AN56" s="1117"/>
      <c r="AO56" s="1117"/>
      <c r="AP56" s="1117"/>
      <c r="AQ56" s="1117"/>
      <c r="AR56" s="1117"/>
      <c r="AS56" s="1117"/>
      <c r="AT56" s="1117"/>
      <c r="AU56" s="1117"/>
      <c r="AV56" s="1117"/>
      <c r="AW56" s="1117"/>
      <c r="AX56" s="1117"/>
      <c r="AY56" s="1117"/>
      <c r="AZ56" s="1117"/>
      <c r="BA56" s="1120" t="str">
        <f t="shared" si="3"/>
        <v/>
      </c>
      <c r="BB56" s="1120" t="str">
        <f t="shared" si="4"/>
        <v/>
      </c>
      <c r="BC56" s="1120" t="str">
        <f t="shared" si="5"/>
        <v/>
      </c>
      <c r="BD56" s="1134">
        <f t="shared" si="0"/>
        <v>0</v>
      </c>
      <c r="BE56" s="1134">
        <f t="shared" si="6"/>
        <v>0</v>
      </c>
      <c r="BF56" s="1134">
        <f t="shared" si="7"/>
        <v>0</v>
      </c>
    </row>
    <row r="57" spans="1:58" s="1126" customFormat="1" ht="15" customHeight="1" x14ac:dyDescent="0.15">
      <c r="A57" s="1161" t="s">
        <v>35</v>
      </c>
      <c r="B57" s="1018" t="s">
        <v>36</v>
      </c>
      <c r="C57" s="1046">
        <f t="shared" si="1"/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133" t="str">
        <f>$BB57&amp;""&amp;$BC57&amp;""</f>
        <v/>
      </c>
      <c r="N57" s="1140"/>
      <c r="O57" s="1140"/>
      <c r="P57" s="1117"/>
      <c r="Q57" s="1117"/>
      <c r="R57" s="1117"/>
      <c r="S57" s="1117"/>
      <c r="T57" s="1117"/>
      <c r="U57" s="1117"/>
      <c r="V57" s="1136"/>
      <c r="W57" s="1136"/>
      <c r="X57" s="1117"/>
      <c r="Y57" s="1117"/>
      <c r="Z57" s="1117"/>
      <c r="AA57" s="1117"/>
      <c r="AB57" s="1117"/>
      <c r="AC57" s="1117"/>
      <c r="AD57" s="1117"/>
      <c r="AE57" s="1117"/>
      <c r="AF57" s="1117"/>
      <c r="AG57" s="1117"/>
      <c r="AH57" s="1117"/>
      <c r="AI57" s="1117"/>
      <c r="AJ57" s="1117"/>
      <c r="AK57" s="1117"/>
      <c r="AL57" s="1117"/>
      <c r="AM57" s="1117"/>
      <c r="AN57" s="1117"/>
      <c r="AO57" s="1117"/>
      <c r="AP57" s="1117"/>
      <c r="AQ57" s="1117"/>
      <c r="AR57" s="1117"/>
      <c r="AS57" s="1117"/>
      <c r="AT57" s="1117"/>
      <c r="AU57" s="1117"/>
      <c r="AV57" s="1117"/>
      <c r="AW57" s="1117"/>
      <c r="AX57" s="1117"/>
      <c r="AY57" s="1117"/>
      <c r="AZ57" s="1117"/>
      <c r="BA57" s="1118"/>
      <c r="BB57" s="1120" t="str">
        <f t="shared" si="4"/>
        <v/>
      </c>
      <c r="BC57" s="1120" t="str">
        <f t="shared" si="5"/>
        <v/>
      </c>
      <c r="BD57" s="1114"/>
      <c r="BE57" s="1134">
        <f t="shared" si="6"/>
        <v>0</v>
      </c>
      <c r="BF57" s="1134">
        <f t="shared" si="7"/>
        <v>0</v>
      </c>
    </row>
    <row r="58" spans="1:58" s="1126" customFormat="1" ht="15" customHeight="1" x14ac:dyDescent="0.15">
      <c r="A58" s="1168"/>
      <c r="B58" s="1007" t="s">
        <v>37</v>
      </c>
      <c r="C58" s="1055">
        <f t="shared" si="1"/>
        <v>10</v>
      </c>
      <c r="D58" s="1053"/>
      <c r="E58" s="1040"/>
      <c r="F58" s="1040"/>
      <c r="G58" s="1040">
        <v>2</v>
      </c>
      <c r="H58" s="1040">
        <v>8</v>
      </c>
      <c r="I58" s="1050"/>
      <c r="J58" s="1049"/>
      <c r="K58" s="1085"/>
      <c r="L58" s="1086"/>
      <c r="M58" s="1133" t="str">
        <f>$BB58&amp;""&amp;$BC58&amp;""</f>
        <v/>
      </c>
      <c r="N58" s="1140"/>
      <c r="O58" s="1140"/>
      <c r="P58" s="1117"/>
      <c r="Q58" s="1117"/>
      <c r="R58" s="1117"/>
      <c r="S58" s="1117"/>
      <c r="T58" s="1117"/>
      <c r="U58" s="1117"/>
      <c r="V58" s="1136"/>
      <c r="W58" s="1136"/>
      <c r="X58" s="1117"/>
      <c r="Y58" s="1117"/>
      <c r="Z58" s="1117"/>
      <c r="AA58" s="1117"/>
      <c r="AB58" s="1117"/>
      <c r="AC58" s="1117"/>
      <c r="AD58" s="1117"/>
      <c r="AE58" s="1117"/>
      <c r="AF58" s="1117"/>
      <c r="AG58" s="1117"/>
      <c r="AH58" s="1117"/>
      <c r="AI58" s="1117"/>
      <c r="AJ58" s="1117"/>
      <c r="AK58" s="1117"/>
      <c r="AL58" s="1117"/>
      <c r="AM58" s="1117"/>
      <c r="AN58" s="1117"/>
      <c r="AO58" s="1117"/>
      <c r="AP58" s="1117"/>
      <c r="AQ58" s="1117"/>
      <c r="AR58" s="1117"/>
      <c r="AS58" s="1117"/>
      <c r="AT58" s="1117"/>
      <c r="AU58" s="1117"/>
      <c r="AV58" s="1117"/>
      <c r="AW58" s="1117"/>
      <c r="AX58" s="1117"/>
      <c r="AY58" s="1117"/>
      <c r="AZ58" s="1117"/>
      <c r="BA58" s="1118"/>
      <c r="BB58" s="1120" t="str">
        <f t="shared" si="4"/>
        <v/>
      </c>
      <c r="BC58" s="1120" t="str">
        <f t="shared" si="5"/>
        <v/>
      </c>
      <c r="BD58" s="1114"/>
      <c r="BE58" s="1134">
        <f t="shared" si="6"/>
        <v>0</v>
      </c>
      <c r="BF58" s="1134">
        <f t="shared" si="7"/>
        <v>0</v>
      </c>
    </row>
    <row r="59" spans="1:58" s="1126" customFormat="1" ht="15" customHeight="1" x14ac:dyDescent="0.15">
      <c r="A59" s="1168"/>
      <c r="B59" s="1007" t="s">
        <v>38</v>
      </c>
      <c r="C59" s="1047">
        <f t="shared" si="1"/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133" t="str">
        <f>$BB59&amp;""&amp;$BC59&amp;""</f>
        <v/>
      </c>
      <c r="N59" s="1140"/>
      <c r="O59" s="1140"/>
      <c r="P59" s="1117"/>
      <c r="Q59" s="1117"/>
      <c r="R59" s="1117"/>
      <c r="S59" s="1117"/>
      <c r="T59" s="1117"/>
      <c r="U59" s="1117"/>
      <c r="V59" s="1136"/>
      <c r="W59" s="1136"/>
      <c r="X59" s="1117"/>
      <c r="Y59" s="1117"/>
      <c r="Z59" s="1117"/>
      <c r="AA59" s="1117"/>
      <c r="AB59" s="1117"/>
      <c r="AC59" s="1117"/>
      <c r="AD59" s="1117"/>
      <c r="AE59" s="1117"/>
      <c r="AF59" s="1117"/>
      <c r="AG59" s="1117"/>
      <c r="AH59" s="1117"/>
      <c r="AI59" s="1117"/>
      <c r="AJ59" s="1117"/>
      <c r="AK59" s="1117"/>
      <c r="AL59" s="1117"/>
      <c r="AM59" s="1117"/>
      <c r="AN59" s="1117"/>
      <c r="AO59" s="1117"/>
      <c r="AP59" s="1117"/>
      <c r="AQ59" s="1117"/>
      <c r="AR59" s="1117"/>
      <c r="AS59" s="1117"/>
      <c r="AT59" s="1117"/>
      <c r="AU59" s="1117"/>
      <c r="AV59" s="1117"/>
      <c r="AW59" s="1117"/>
      <c r="AX59" s="1117"/>
      <c r="AY59" s="1117"/>
      <c r="AZ59" s="1117"/>
      <c r="BA59" s="1118"/>
      <c r="BB59" s="1120" t="str">
        <f t="shared" si="4"/>
        <v/>
      </c>
      <c r="BC59" s="1120" t="str">
        <f t="shared" si="5"/>
        <v/>
      </c>
      <c r="BD59" s="1114"/>
      <c r="BE59" s="1134">
        <f t="shared" si="6"/>
        <v>0</v>
      </c>
      <c r="BF59" s="1134">
        <f t="shared" si="7"/>
        <v>0</v>
      </c>
    </row>
    <row r="60" spans="1:58" s="1126" customFormat="1" ht="15" customHeight="1" x14ac:dyDescent="0.15">
      <c r="A60" s="1168"/>
      <c r="B60" s="1000" t="s">
        <v>39</v>
      </c>
      <c r="C60" s="1047">
        <f t="shared" si="1"/>
        <v>9</v>
      </c>
      <c r="D60" s="1061"/>
      <c r="E60" s="1043"/>
      <c r="F60" s="1043"/>
      <c r="G60" s="1043">
        <v>2</v>
      </c>
      <c r="H60" s="1043">
        <v>7</v>
      </c>
      <c r="I60" s="1062"/>
      <c r="J60" s="1049"/>
      <c r="K60" s="1085"/>
      <c r="L60" s="1087"/>
      <c r="M60" s="1133" t="str">
        <f>$BB60&amp;""&amp;$BC60&amp;""</f>
        <v/>
      </c>
      <c r="N60" s="1140"/>
      <c r="O60" s="1140"/>
      <c r="P60" s="1117"/>
      <c r="Q60" s="1117"/>
      <c r="R60" s="1117"/>
      <c r="S60" s="1117"/>
      <c r="T60" s="1117"/>
      <c r="U60" s="1117"/>
      <c r="V60" s="1136"/>
      <c r="W60" s="1136"/>
      <c r="X60" s="1117"/>
      <c r="Y60" s="1117"/>
      <c r="Z60" s="1117"/>
      <c r="AA60" s="1117"/>
      <c r="AB60" s="1117"/>
      <c r="AC60" s="1117"/>
      <c r="AD60" s="1117"/>
      <c r="AE60" s="1117"/>
      <c r="AF60" s="1117"/>
      <c r="AG60" s="1117"/>
      <c r="AH60" s="1117"/>
      <c r="AI60" s="1117"/>
      <c r="AJ60" s="1117"/>
      <c r="AK60" s="1117"/>
      <c r="AL60" s="1117"/>
      <c r="AM60" s="1117"/>
      <c r="AN60" s="1117"/>
      <c r="AO60" s="1117"/>
      <c r="AP60" s="1117"/>
      <c r="AQ60" s="1117"/>
      <c r="AR60" s="1117"/>
      <c r="AS60" s="1117"/>
      <c r="AT60" s="1117"/>
      <c r="AU60" s="1117"/>
      <c r="AV60" s="1117"/>
      <c r="AW60" s="1117"/>
      <c r="AX60" s="1117"/>
      <c r="AY60" s="1117"/>
      <c r="AZ60" s="1117"/>
      <c r="BA60" s="1118"/>
      <c r="BB60" s="1120" t="str">
        <f t="shared" si="4"/>
        <v/>
      </c>
      <c r="BC60" s="1120" t="str">
        <f t="shared" si="5"/>
        <v/>
      </c>
      <c r="BD60" s="1114"/>
      <c r="BE60" s="1134">
        <f t="shared" si="6"/>
        <v>0</v>
      </c>
      <c r="BF60" s="1134">
        <f t="shared" si="7"/>
        <v>0</v>
      </c>
    </row>
    <row r="61" spans="1:58" s="1126" customFormat="1" ht="15" customHeight="1" x14ac:dyDescent="0.15">
      <c r="A61" s="1161" t="s">
        <v>40</v>
      </c>
      <c r="B61" s="1018" t="s">
        <v>20</v>
      </c>
      <c r="C61" s="1046">
        <f t="shared" si="1"/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133" t="str">
        <f t="shared" si="2"/>
        <v xml:space="preserve"> </v>
      </c>
      <c r="N61" s="1140"/>
      <c r="O61" s="1140"/>
      <c r="P61" s="1117"/>
      <c r="Q61" s="1117"/>
      <c r="R61" s="1117"/>
      <c r="S61" s="1117"/>
      <c r="T61" s="1117"/>
      <c r="U61" s="1117"/>
      <c r="V61" s="1136"/>
      <c r="W61" s="1136"/>
      <c r="X61" s="1117"/>
      <c r="Y61" s="1117"/>
      <c r="Z61" s="1117"/>
      <c r="AA61" s="1117"/>
      <c r="AB61" s="1117"/>
      <c r="AC61" s="1117"/>
      <c r="AD61" s="1117"/>
      <c r="AE61" s="1117"/>
      <c r="AF61" s="1117"/>
      <c r="AG61" s="1117"/>
      <c r="AH61" s="1117"/>
      <c r="AI61" s="1117"/>
      <c r="AJ61" s="1117"/>
      <c r="AK61" s="1117"/>
      <c r="AL61" s="1117"/>
      <c r="AM61" s="1117"/>
      <c r="AN61" s="1117"/>
      <c r="AO61" s="1117"/>
      <c r="AP61" s="1117"/>
      <c r="AQ61" s="1117"/>
      <c r="AR61" s="1117"/>
      <c r="AS61" s="1117"/>
      <c r="AT61" s="1117"/>
      <c r="AU61" s="1117"/>
      <c r="AV61" s="1117"/>
      <c r="AW61" s="1117"/>
      <c r="AX61" s="1117"/>
      <c r="AY61" s="1117"/>
      <c r="AZ61" s="1117"/>
      <c r="BA61" s="1120" t="str">
        <f t="shared" ref="BA61:BA67" si="8">IF($C61&lt;&gt;($J61+$K61)," El número consejerías según sexo NO puede ser diferente al Total.","")</f>
        <v/>
      </c>
      <c r="BB61" s="1120" t="str">
        <f t="shared" si="4"/>
        <v/>
      </c>
      <c r="BC61" s="1120" t="str">
        <f t="shared" si="5"/>
        <v/>
      </c>
      <c r="BD61" s="1134">
        <f t="shared" ref="BD61:BD67" si="9">IF($C61&lt;&gt;($J61+$K61),1,0)</f>
        <v>0</v>
      </c>
      <c r="BE61" s="1134">
        <f t="shared" si="6"/>
        <v>0</v>
      </c>
      <c r="BF61" s="1134">
        <f t="shared" si="7"/>
        <v>0</v>
      </c>
    </row>
    <row r="62" spans="1:58" s="1126" customFormat="1" ht="15" customHeight="1" x14ac:dyDescent="0.15">
      <c r="A62" s="1168"/>
      <c r="B62" s="1000" t="s">
        <v>21</v>
      </c>
      <c r="C62" s="1047">
        <f t="shared" si="1"/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133" t="str">
        <f t="shared" si="2"/>
        <v xml:space="preserve"> </v>
      </c>
      <c r="N62" s="1140"/>
      <c r="O62" s="1140"/>
      <c r="P62" s="1117"/>
      <c r="Q62" s="1117"/>
      <c r="R62" s="1117"/>
      <c r="S62" s="1117"/>
      <c r="T62" s="1117"/>
      <c r="U62" s="1117"/>
      <c r="V62" s="1136"/>
      <c r="W62" s="1136"/>
      <c r="X62" s="1117"/>
      <c r="Y62" s="1117"/>
      <c r="Z62" s="1117"/>
      <c r="AA62" s="1117"/>
      <c r="AB62" s="1117"/>
      <c r="AC62" s="1117"/>
      <c r="AD62" s="1117"/>
      <c r="AE62" s="1117"/>
      <c r="AF62" s="1117"/>
      <c r="AG62" s="1117"/>
      <c r="AH62" s="1117"/>
      <c r="AI62" s="1117"/>
      <c r="AJ62" s="1117"/>
      <c r="AK62" s="1117"/>
      <c r="AL62" s="1117"/>
      <c r="AM62" s="1117"/>
      <c r="AN62" s="1117"/>
      <c r="AO62" s="1117"/>
      <c r="AP62" s="1117"/>
      <c r="AQ62" s="1117"/>
      <c r="AR62" s="1117"/>
      <c r="AS62" s="1117"/>
      <c r="AT62" s="1117"/>
      <c r="AU62" s="1117"/>
      <c r="AV62" s="1117"/>
      <c r="AW62" s="1117"/>
      <c r="AX62" s="1117"/>
      <c r="AY62" s="1117"/>
      <c r="AZ62" s="1117"/>
      <c r="BA62" s="1120" t="str">
        <f t="shared" si="8"/>
        <v/>
      </c>
      <c r="BB62" s="1120" t="str">
        <f t="shared" si="4"/>
        <v/>
      </c>
      <c r="BC62" s="1120" t="str">
        <f t="shared" si="5"/>
        <v/>
      </c>
      <c r="BD62" s="1134">
        <f t="shared" si="9"/>
        <v>0</v>
      </c>
      <c r="BE62" s="1134">
        <f t="shared" si="6"/>
        <v>0</v>
      </c>
      <c r="BF62" s="1134">
        <f t="shared" si="7"/>
        <v>0</v>
      </c>
    </row>
    <row r="63" spans="1:58" s="1126" customFormat="1" ht="15" customHeight="1" x14ac:dyDescent="0.15">
      <c r="A63" s="1168"/>
      <c r="B63" s="1000" t="s">
        <v>22</v>
      </c>
      <c r="C63" s="1047">
        <f t="shared" si="1"/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133" t="str">
        <f t="shared" si="2"/>
        <v xml:space="preserve"> </v>
      </c>
      <c r="N63" s="1140"/>
      <c r="O63" s="1140"/>
      <c r="P63" s="1117"/>
      <c r="Q63" s="1117"/>
      <c r="R63" s="1117"/>
      <c r="S63" s="1117"/>
      <c r="T63" s="1117"/>
      <c r="U63" s="1117"/>
      <c r="V63" s="1136"/>
      <c r="W63" s="1136"/>
      <c r="X63" s="1117"/>
      <c r="Y63" s="1117"/>
      <c r="Z63" s="1117"/>
      <c r="AA63" s="1117"/>
      <c r="AB63" s="1117"/>
      <c r="AC63" s="1117"/>
      <c r="AD63" s="1117"/>
      <c r="AE63" s="1117"/>
      <c r="AF63" s="1117"/>
      <c r="AG63" s="1117"/>
      <c r="AH63" s="1117"/>
      <c r="AI63" s="1117"/>
      <c r="AJ63" s="1117"/>
      <c r="AK63" s="1117"/>
      <c r="AL63" s="1117"/>
      <c r="AM63" s="1117"/>
      <c r="AN63" s="1117"/>
      <c r="AO63" s="1117"/>
      <c r="AP63" s="1117"/>
      <c r="AQ63" s="1117"/>
      <c r="AR63" s="1117"/>
      <c r="AS63" s="1117"/>
      <c r="AT63" s="1117"/>
      <c r="AU63" s="1117"/>
      <c r="AV63" s="1117"/>
      <c r="AW63" s="1117"/>
      <c r="AX63" s="1117"/>
      <c r="AY63" s="1117"/>
      <c r="AZ63" s="1117"/>
      <c r="BA63" s="1120" t="str">
        <f t="shared" si="8"/>
        <v/>
      </c>
      <c r="BB63" s="1120" t="str">
        <f t="shared" si="4"/>
        <v/>
      </c>
      <c r="BC63" s="1120" t="str">
        <f t="shared" si="5"/>
        <v/>
      </c>
      <c r="BD63" s="1134">
        <f t="shared" si="9"/>
        <v>0</v>
      </c>
      <c r="BE63" s="1134">
        <f t="shared" si="6"/>
        <v>0</v>
      </c>
      <c r="BF63" s="1134">
        <f t="shared" si="7"/>
        <v>0</v>
      </c>
    </row>
    <row r="64" spans="1:58" s="1126" customFormat="1" ht="15" customHeight="1" x14ac:dyDescent="0.15">
      <c r="A64" s="1168"/>
      <c r="B64" s="1000" t="s">
        <v>24</v>
      </c>
      <c r="C64" s="1047">
        <f t="shared" si="1"/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133" t="str">
        <f t="shared" si="2"/>
        <v xml:space="preserve"> </v>
      </c>
      <c r="N64" s="1140"/>
      <c r="O64" s="1140"/>
      <c r="P64" s="1117"/>
      <c r="Q64" s="1117"/>
      <c r="R64" s="1117"/>
      <c r="S64" s="1117"/>
      <c r="T64" s="1117"/>
      <c r="U64" s="1117"/>
      <c r="V64" s="1136"/>
      <c r="W64" s="1136"/>
      <c r="X64" s="1117"/>
      <c r="Y64" s="1117"/>
      <c r="Z64" s="1117"/>
      <c r="AA64" s="1117"/>
      <c r="AB64" s="1117"/>
      <c r="AC64" s="1117"/>
      <c r="AD64" s="1117"/>
      <c r="AE64" s="1117"/>
      <c r="AF64" s="1117"/>
      <c r="AG64" s="1117"/>
      <c r="AH64" s="1117"/>
      <c r="AI64" s="1117"/>
      <c r="AJ64" s="1117"/>
      <c r="AK64" s="1117"/>
      <c r="AL64" s="1117"/>
      <c r="AM64" s="1117"/>
      <c r="AN64" s="1117"/>
      <c r="AO64" s="1117"/>
      <c r="AP64" s="1117"/>
      <c r="AQ64" s="1117"/>
      <c r="AR64" s="1117"/>
      <c r="AS64" s="1117"/>
      <c r="AT64" s="1117"/>
      <c r="AU64" s="1117"/>
      <c r="AV64" s="1117"/>
      <c r="AW64" s="1117"/>
      <c r="AX64" s="1117"/>
      <c r="AY64" s="1117"/>
      <c r="AZ64" s="1117"/>
      <c r="BA64" s="1120" t="str">
        <f t="shared" si="8"/>
        <v/>
      </c>
      <c r="BB64" s="1120" t="str">
        <f t="shared" si="4"/>
        <v/>
      </c>
      <c r="BC64" s="1120" t="str">
        <f t="shared" si="5"/>
        <v/>
      </c>
      <c r="BD64" s="1134">
        <f t="shared" si="9"/>
        <v>0</v>
      </c>
      <c r="BE64" s="1134">
        <f t="shared" si="6"/>
        <v>0</v>
      </c>
      <c r="BF64" s="1134">
        <f t="shared" si="7"/>
        <v>0</v>
      </c>
    </row>
    <row r="65" spans="1:58" s="1126" customFormat="1" ht="15" customHeight="1" x14ac:dyDescent="0.15">
      <c r="A65" s="1168"/>
      <c r="B65" s="1000" t="s">
        <v>25</v>
      </c>
      <c r="C65" s="1047">
        <f t="shared" si="1"/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133" t="str">
        <f t="shared" si="2"/>
        <v xml:space="preserve"> </v>
      </c>
      <c r="N65" s="1140"/>
      <c r="O65" s="1140"/>
      <c r="P65" s="1117"/>
      <c r="Q65" s="1117"/>
      <c r="R65" s="1117"/>
      <c r="S65" s="1117"/>
      <c r="T65" s="1117"/>
      <c r="U65" s="1117"/>
      <c r="V65" s="1136"/>
      <c r="W65" s="1136"/>
      <c r="X65" s="1117"/>
      <c r="Y65" s="1117"/>
      <c r="Z65" s="1117"/>
      <c r="AA65" s="1117"/>
      <c r="AB65" s="1117"/>
      <c r="AC65" s="1117"/>
      <c r="AD65" s="1117"/>
      <c r="AE65" s="1117"/>
      <c r="AF65" s="1117"/>
      <c r="AG65" s="1117"/>
      <c r="AH65" s="1117"/>
      <c r="AI65" s="1117"/>
      <c r="AJ65" s="1117"/>
      <c r="AK65" s="1117"/>
      <c r="AL65" s="1117"/>
      <c r="AM65" s="1117"/>
      <c r="AN65" s="1117"/>
      <c r="AO65" s="1117"/>
      <c r="AP65" s="1117"/>
      <c r="AQ65" s="1117"/>
      <c r="AR65" s="1117"/>
      <c r="AS65" s="1117"/>
      <c r="AT65" s="1117"/>
      <c r="AU65" s="1117"/>
      <c r="AV65" s="1117"/>
      <c r="AW65" s="1117"/>
      <c r="AX65" s="1117"/>
      <c r="AY65" s="1117"/>
      <c r="AZ65" s="1117"/>
      <c r="BA65" s="1120" t="str">
        <f t="shared" si="8"/>
        <v/>
      </c>
      <c r="BB65" s="1120" t="str">
        <f t="shared" si="4"/>
        <v/>
      </c>
      <c r="BC65" s="1120" t="str">
        <f t="shared" si="5"/>
        <v/>
      </c>
      <c r="BD65" s="1134">
        <f t="shared" si="9"/>
        <v>0</v>
      </c>
      <c r="BE65" s="1134">
        <f t="shared" si="6"/>
        <v>0</v>
      </c>
      <c r="BF65" s="1134">
        <f t="shared" si="7"/>
        <v>0</v>
      </c>
    </row>
    <row r="66" spans="1:58" s="1126" customFormat="1" ht="15" customHeight="1" x14ac:dyDescent="0.15">
      <c r="A66" s="1168"/>
      <c r="B66" s="1000" t="s">
        <v>27</v>
      </c>
      <c r="C66" s="1047">
        <f t="shared" si="1"/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133" t="str">
        <f t="shared" si="2"/>
        <v xml:space="preserve"> </v>
      </c>
      <c r="N66" s="1140"/>
      <c r="O66" s="1140"/>
      <c r="P66" s="1117"/>
      <c r="Q66" s="1117"/>
      <c r="R66" s="1117"/>
      <c r="S66" s="1117"/>
      <c r="T66" s="1117"/>
      <c r="U66" s="1117"/>
      <c r="V66" s="1136"/>
      <c r="W66" s="1136"/>
      <c r="X66" s="1117"/>
      <c r="Y66" s="1117"/>
      <c r="Z66" s="1117"/>
      <c r="AA66" s="1117"/>
      <c r="AB66" s="1117"/>
      <c r="AC66" s="1117"/>
      <c r="AD66" s="1117"/>
      <c r="AE66" s="1117"/>
      <c r="AF66" s="1117"/>
      <c r="AG66" s="1117"/>
      <c r="AH66" s="1117"/>
      <c r="AI66" s="1117"/>
      <c r="AJ66" s="1117"/>
      <c r="AK66" s="1117"/>
      <c r="AL66" s="1117"/>
      <c r="AM66" s="1117"/>
      <c r="AN66" s="1117"/>
      <c r="AO66" s="1117"/>
      <c r="AP66" s="1117"/>
      <c r="AQ66" s="1117"/>
      <c r="AR66" s="1117"/>
      <c r="AS66" s="1117"/>
      <c r="AT66" s="1117"/>
      <c r="AU66" s="1117"/>
      <c r="AV66" s="1117"/>
      <c r="AW66" s="1117"/>
      <c r="AX66" s="1117"/>
      <c r="AY66" s="1117"/>
      <c r="AZ66" s="1117"/>
      <c r="BA66" s="1120" t="str">
        <f t="shared" si="8"/>
        <v/>
      </c>
      <c r="BB66" s="1120" t="str">
        <f t="shared" si="4"/>
        <v/>
      </c>
      <c r="BC66" s="1120" t="str">
        <f t="shared" si="5"/>
        <v/>
      </c>
      <c r="BD66" s="1134">
        <f t="shared" si="9"/>
        <v>0</v>
      </c>
      <c r="BE66" s="1134">
        <f t="shared" si="6"/>
        <v>0</v>
      </c>
      <c r="BF66" s="1134">
        <f t="shared" si="7"/>
        <v>0</v>
      </c>
    </row>
    <row r="67" spans="1:58" s="1126" customFormat="1" ht="15" customHeight="1" x14ac:dyDescent="0.15">
      <c r="A67" s="1162"/>
      <c r="B67" s="1014" t="s">
        <v>28</v>
      </c>
      <c r="C67" s="1048">
        <f t="shared" si="1"/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133" t="str">
        <f t="shared" si="2"/>
        <v xml:space="preserve"> </v>
      </c>
      <c r="N67" s="1140"/>
      <c r="O67" s="1140"/>
      <c r="P67" s="1117"/>
      <c r="Q67" s="1117"/>
      <c r="R67" s="1117"/>
      <c r="S67" s="1117"/>
      <c r="T67" s="1117"/>
      <c r="U67" s="1117"/>
      <c r="V67" s="1136"/>
      <c r="W67" s="1136"/>
      <c r="X67" s="1117"/>
      <c r="Y67" s="1117"/>
      <c r="Z67" s="1117"/>
      <c r="AA67" s="1117"/>
      <c r="AB67" s="1117"/>
      <c r="AC67" s="1117"/>
      <c r="AD67" s="1117"/>
      <c r="AE67" s="1117"/>
      <c r="AF67" s="1117"/>
      <c r="AG67" s="1117"/>
      <c r="AH67" s="1117"/>
      <c r="AI67" s="1117"/>
      <c r="AJ67" s="1117"/>
      <c r="AK67" s="1117"/>
      <c r="AL67" s="1117"/>
      <c r="AM67" s="1117"/>
      <c r="AN67" s="1117"/>
      <c r="AO67" s="1117"/>
      <c r="AP67" s="1117"/>
      <c r="AQ67" s="1117"/>
      <c r="AR67" s="1117"/>
      <c r="AS67" s="1117"/>
      <c r="AT67" s="1117"/>
      <c r="AU67" s="1117"/>
      <c r="AV67" s="1117"/>
      <c r="AW67" s="1117"/>
      <c r="AX67" s="1117"/>
      <c r="AY67" s="1117"/>
      <c r="AZ67" s="1117"/>
      <c r="BA67" s="1120" t="str">
        <f t="shared" si="8"/>
        <v/>
      </c>
      <c r="BB67" s="1120" t="str">
        <f t="shared" si="4"/>
        <v/>
      </c>
      <c r="BC67" s="1120" t="str">
        <f t="shared" si="5"/>
        <v/>
      </c>
      <c r="BD67" s="1134">
        <f t="shared" si="9"/>
        <v>0</v>
      </c>
      <c r="BE67" s="1134">
        <f t="shared" si="6"/>
        <v>0</v>
      </c>
      <c r="BF67" s="1134">
        <f t="shared" si="7"/>
        <v>0</v>
      </c>
    </row>
    <row r="68" spans="1:58" s="1114" customFormat="1" ht="30" customHeight="1" x14ac:dyDescent="0.2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125"/>
      <c r="L68" s="1125"/>
      <c r="M68" s="1117"/>
      <c r="N68" s="1117"/>
      <c r="O68" s="1112"/>
      <c r="P68" s="1112"/>
      <c r="Q68" s="1117"/>
      <c r="R68" s="1117"/>
      <c r="S68" s="1117"/>
      <c r="T68" s="1117"/>
      <c r="U68" s="1136"/>
      <c r="V68" s="1136"/>
      <c r="W68" s="1136"/>
      <c r="X68" s="1117"/>
      <c r="Y68" s="1117"/>
      <c r="Z68" s="1117"/>
      <c r="AA68" s="1117"/>
      <c r="AB68" s="1117"/>
      <c r="AC68" s="1117"/>
      <c r="AD68" s="1117"/>
      <c r="AE68" s="1117"/>
      <c r="AF68" s="1117"/>
      <c r="AG68" s="1117"/>
      <c r="AH68" s="1117"/>
      <c r="AI68" s="1117"/>
      <c r="AJ68" s="1117"/>
      <c r="AK68" s="1117"/>
      <c r="AL68" s="1117"/>
      <c r="AM68" s="1117"/>
      <c r="AN68" s="1117"/>
      <c r="AO68" s="1117"/>
      <c r="AP68" s="1117"/>
      <c r="AQ68" s="1117"/>
      <c r="AR68" s="1117"/>
      <c r="AS68" s="1117"/>
      <c r="AT68" s="1117"/>
      <c r="AU68" s="1117"/>
      <c r="AV68" s="1117"/>
      <c r="AW68" s="1117"/>
      <c r="AX68" s="1117"/>
      <c r="AY68" s="1117"/>
      <c r="AZ68" s="1117"/>
      <c r="BA68" s="1113"/>
      <c r="BB68" s="1113"/>
      <c r="BC68" s="1113"/>
    </row>
    <row r="69" spans="1:58" s="1126" customFormat="1" ht="14.25" customHeight="1" x14ac:dyDescent="0.1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1117"/>
      <c r="O69" s="1112"/>
      <c r="P69" s="1112"/>
      <c r="Q69" s="1117"/>
      <c r="R69" s="1117"/>
      <c r="S69" s="1117"/>
      <c r="T69" s="1117"/>
      <c r="U69" s="1136"/>
      <c r="V69" s="1136"/>
      <c r="W69" s="1136"/>
      <c r="X69" s="1117"/>
      <c r="Y69" s="1117"/>
      <c r="Z69" s="1117"/>
      <c r="AA69" s="1117"/>
      <c r="AB69" s="1117"/>
      <c r="AC69" s="1117"/>
      <c r="AD69" s="1117"/>
      <c r="AE69" s="1117"/>
      <c r="AF69" s="1117"/>
      <c r="AG69" s="1117"/>
      <c r="AH69" s="1117"/>
      <c r="AI69" s="1117"/>
      <c r="AJ69" s="1117"/>
      <c r="AK69" s="1117"/>
      <c r="AL69" s="1117"/>
      <c r="AM69" s="1117"/>
      <c r="AN69" s="1117"/>
      <c r="AO69" s="1117"/>
      <c r="AP69" s="1117"/>
      <c r="AQ69" s="1117"/>
      <c r="AR69" s="1117"/>
      <c r="AS69" s="1117"/>
      <c r="AT69" s="1117"/>
      <c r="AU69" s="1117"/>
      <c r="AV69" s="1117"/>
      <c r="AW69" s="1117"/>
      <c r="AX69" s="1117"/>
      <c r="AY69" s="1117"/>
      <c r="AZ69" s="1117"/>
      <c r="BA69" s="1113"/>
      <c r="BB69" s="1113"/>
      <c r="BC69" s="1113"/>
      <c r="BD69" s="1114"/>
    </row>
    <row r="70" spans="1:58" s="1126" customFormat="1" ht="15.75" customHeight="1" x14ac:dyDescent="0.1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1117"/>
      <c r="O70" s="1112"/>
      <c r="P70" s="1112"/>
      <c r="Q70" s="1117"/>
      <c r="R70" s="1117"/>
      <c r="S70" s="1117"/>
      <c r="T70" s="1117"/>
      <c r="U70" s="1136"/>
      <c r="V70" s="1136"/>
      <c r="W70" s="1136"/>
      <c r="X70" s="1117"/>
      <c r="Y70" s="1117"/>
      <c r="Z70" s="1117"/>
      <c r="AA70" s="1117"/>
      <c r="AB70" s="1117"/>
      <c r="AC70" s="1117"/>
      <c r="AD70" s="1117"/>
      <c r="AE70" s="1117"/>
      <c r="AF70" s="1117"/>
      <c r="AG70" s="1117"/>
      <c r="AH70" s="1117"/>
      <c r="AI70" s="1117"/>
      <c r="AJ70" s="1117"/>
      <c r="AK70" s="1117"/>
      <c r="AL70" s="1117"/>
      <c r="AM70" s="1117"/>
      <c r="AN70" s="1117"/>
      <c r="AO70" s="1117"/>
      <c r="AP70" s="1117"/>
      <c r="AQ70" s="1117"/>
      <c r="AR70" s="1117"/>
      <c r="AS70" s="1117"/>
      <c r="AT70" s="1117"/>
      <c r="AU70" s="1117"/>
      <c r="AV70" s="1117"/>
      <c r="AW70" s="1117"/>
      <c r="AX70" s="1117"/>
      <c r="AY70" s="1117"/>
      <c r="AZ70" s="1117"/>
      <c r="BA70" s="1113"/>
      <c r="BB70" s="1113"/>
      <c r="BC70" s="1113"/>
      <c r="BD70" s="1114"/>
    </row>
    <row r="71" spans="1:58" s="1126" customFormat="1" ht="21" x14ac:dyDescent="0.1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1117"/>
      <c r="O71" s="1112"/>
      <c r="P71" s="1112"/>
      <c r="Q71" s="1117"/>
      <c r="R71" s="1117"/>
      <c r="S71" s="1117"/>
      <c r="T71" s="1117"/>
      <c r="U71" s="1136"/>
      <c r="V71" s="1136"/>
      <c r="W71" s="1136"/>
      <c r="X71" s="1117"/>
      <c r="Y71" s="1117"/>
      <c r="Z71" s="1117"/>
      <c r="AA71" s="1117"/>
      <c r="AB71" s="1117"/>
      <c r="AC71" s="1117"/>
      <c r="AD71" s="1117"/>
      <c r="AE71" s="1117"/>
      <c r="AF71" s="1117"/>
      <c r="AG71" s="1117"/>
      <c r="AH71" s="1117"/>
      <c r="AI71" s="1117"/>
      <c r="AJ71" s="1117"/>
      <c r="AK71" s="1117"/>
      <c r="AL71" s="1117"/>
      <c r="AM71" s="1117"/>
      <c r="AN71" s="1117"/>
      <c r="AO71" s="1117"/>
      <c r="AP71" s="1117"/>
      <c r="AQ71" s="1117"/>
      <c r="AR71" s="1117"/>
      <c r="AS71" s="1117"/>
      <c r="AT71" s="1117"/>
      <c r="AU71" s="1117"/>
      <c r="AV71" s="1117"/>
      <c r="AW71" s="1117"/>
      <c r="AX71" s="1117"/>
      <c r="AY71" s="1117"/>
      <c r="AZ71" s="1117"/>
      <c r="BA71" s="1113"/>
      <c r="BB71" s="1113"/>
      <c r="BC71" s="1113"/>
      <c r="BD71" s="1114"/>
    </row>
    <row r="72" spans="1:58" s="1126" customFormat="1" ht="15" customHeight="1" x14ac:dyDescent="0.15">
      <c r="A72" s="1161" t="s">
        <v>43</v>
      </c>
      <c r="B72" s="1018" t="s">
        <v>44</v>
      </c>
      <c r="C72" s="1046">
        <f>SUM(D72:I72)</f>
        <v>0</v>
      </c>
      <c r="D72" s="1147"/>
      <c r="E72" s="1052"/>
      <c r="F72" s="1052"/>
      <c r="G72" s="1052"/>
      <c r="H72" s="1052"/>
      <c r="I72" s="1064"/>
      <c r="J72" s="1147"/>
      <c r="K72" s="1064"/>
      <c r="L72" s="1133" t="str">
        <f>$BA72&amp;" "&amp;$BB72</f>
        <v xml:space="preserve"> </v>
      </c>
      <c r="M72" s="1140"/>
      <c r="N72" s="1140"/>
      <c r="O72" s="1140"/>
      <c r="P72" s="1117"/>
      <c r="Q72" s="1117"/>
      <c r="R72" s="1117"/>
      <c r="S72" s="1117"/>
      <c r="T72" s="1117"/>
      <c r="U72" s="1117"/>
      <c r="V72" s="1136"/>
      <c r="W72" s="1136"/>
      <c r="X72" s="1117"/>
      <c r="Y72" s="1117"/>
      <c r="Z72" s="1117"/>
      <c r="AA72" s="1117"/>
      <c r="AB72" s="1117"/>
      <c r="AC72" s="1117"/>
      <c r="AD72" s="1117"/>
      <c r="AE72" s="1117"/>
      <c r="AF72" s="1117"/>
      <c r="AG72" s="1117"/>
      <c r="AH72" s="1117"/>
      <c r="AI72" s="1117"/>
      <c r="AJ72" s="1117"/>
      <c r="AK72" s="1117"/>
      <c r="AL72" s="1117"/>
      <c r="AM72" s="1117"/>
      <c r="AN72" s="1117"/>
      <c r="AO72" s="1117"/>
      <c r="AP72" s="1117"/>
      <c r="AQ72" s="1117"/>
      <c r="AR72" s="1117"/>
      <c r="AS72" s="1117"/>
      <c r="AT72" s="1117"/>
      <c r="AU72" s="1117"/>
      <c r="AV72" s="1117"/>
      <c r="AW72" s="1117"/>
      <c r="AX72" s="1117"/>
      <c r="AY72" s="1117"/>
      <c r="AZ72" s="1117"/>
      <c r="BA72" s="1120" t="str">
        <f t="shared" ref="BA72:BA83" si="10">IF($C72&lt;&gt;($J72+$K72)," El número consejerías según sexo NO puede ser diferente al Total.","")</f>
        <v/>
      </c>
      <c r="BB72" s="1120" t="str">
        <f>IF(C72&lt;&gt;SUM(D72:I72)," NO ALTERE LAS FÓRMULAS, la suma de las edades NO está calculando el Total de la sección. ","")</f>
        <v/>
      </c>
      <c r="BC72" s="1114"/>
      <c r="BD72" s="1134">
        <f t="shared" ref="BD72:BD83" si="11">IF($C72&lt;&gt;($J72+$K72),1,0)</f>
        <v>0</v>
      </c>
      <c r="BE72" s="1134">
        <f>IF(C72&lt;&gt;SUM(D72:I72),1,0)</f>
        <v>0</v>
      </c>
    </row>
    <row r="73" spans="1:58" s="1126" customFormat="1" ht="15" customHeight="1" x14ac:dyDescent="0.15">
      <c r="A73" s="1168"/>
      <c r="B73" s="1000" t="s">
        <v>45</v>
      </c>
      <c r="C73" s="1047">
        <f t="shared" ref="C73:C83" si="12">SUM(D73:I73)</f>
        <v>12</v>
      </c>
      <c r="D73" s="1039"/>
      <c r="E73" s="1040"/>
      <c r="F73" s="1040"/>
      <c r="G73" s="1040"/>
      <c r="H73" s="1040">
        <v>8</v>
      </c>
      <c r="I73" s="1036">
        <v>4</v>
      </c>
      <c r="J73" s="1039">
        <v>5</v>
      </c>
      <c r="K73" s="1036">
        <v>7</v>
      </c>
      <c r="L73" s="1133" t="str">
        <f t="shared" ref="L73:L83" si="13">$BA73&amp;" "&amp;$BB73</f>
        <v xml:space="preserve"> </v>
      </c>
      <c r="M73" s="1140"/>
      <c r="N73" s="1140"/>
      <c r="O73" s="1140"/>
      <c r="P73" s="1117"/>
      <c r="Q73" s="1117"/>
      <c r="R73" s="1117"/>
      <c r="S73" s="1117"/>
      <c r="T73" s="1117"/>
      <c r="U73" s="1117"/>
      <c r="V73" s="1136"/>
      <c r="W73" s="1136"/>
      <c r="X73" s="1117"/>
      <c r="Y73" s="1117"/>
      <c r="Z73" s="1117"/>
      <c r="AA73" s="1117"/>
      <c r="AB73" s="1117"/>
      <c r="AC73" s="1117"/>
      <c r="AD73" s="1117"/>
      <c r="AE73" s="1117"/>
      <c r="AF73" s="1117"/>
      <c r="AG73" s="1117"/>
      <c r="AH73" s="1117"/>
      <c r="AI73" s="1117"/>
      <c r="AJ73" s="1117"/>
      <c r="AK73" s="1117"/>
      <c r="AL73" s="1117"/>
      <c r="AM73" s="1117"/>
      <c r="AN73" s="1117"/>
      <c r="AO73" s="1117"/>
      <c r="AP73" s="1117"/>
      <c r="AQ73" s="1117"/>
      <c r="AR73" s="1117"/>
      <c r="AS73" s="1117"/>
      <c r="AT73" s="1117"/>
      <c r="AU73" s="1117"/>
      <c r="AV73" s="1117"/>
      <c r="AW73" s="1117"/>
      <c r="AX73" s="1117"/>
      <c r="AY73" s="1117"/>
      <c r="AZ73" s="1117"/>
      <c r="BA73" s="1120" t="str">
        <f t="shared" si="10"/>
        <v/>
      </c>
      <c r="BB73" s="1120" t="str">
        <f t="shared" ref="BB73:BB83" si="14">IF(C73&lt;&gt;SUM(D73:I73)," NO ALTERE LAS FÓRMULAS, la suma de las edades NO está calculando el Total de la sección. ","")</f>
        <v/>
      </c>
      <c r="BC73" s="1114"/>
      <c r="BD73" s="1134">
        <f t="shared" si="11"/>
        <v>0</v>
      </c>
      <c r="BE73" s="1134">
        <f t="shared" ref="BE73:BE83" si="15">IF(C73&lt;&gt;SUM(D73:I73),1,0)</f>
        <v>0</v>
      </c>
    </row>
    <row r="74" spans="1:58" s="1126" customFormat="1" ht="15" customHeight="1" x14ac:dyDescent="0.15">
      <c r="A74" s="1168"/>
      <c r="B74" s="1000" t="s">
        <v>46</v>
      </c>
      <c r="C74" s="1047">
        <f t="shared" si="12"/>
        <v>4</v>
      </c>
      <c r="D74" s="1039"/>
      <c r="E74" s="1040"/>
      <c r="F74" s="1040"/>
      <c r="G74" s="1040">
        <v>1</v>
      </c>
      <c r="H74" s="1040">
        <v>2</v>
      </c>
      <c r="I74" s="1036">
        <v>1</v>
      </c>
      <c r="J74" s="1039">
        <v>2</v>
      </c>
      <c r="K74" s="1036">
        <v>2</v>
      </c>
      <c r="L74" s="1133" t="str">
        <f t="shared" si="13"/>
        <v xml:space="preserve"> </v>
      </c>
      <c r="M74" s="1140"/>
      <c r="N74" s="1140"/>
      <c r="O74" s="1140"/>
      <c r="P74" s="1117"/>
      <c r="Q74" s="1117"/>
      <c r="R74" s="1117"/>
      <c r="S74" s="1117"/>
      <c r="T74" s="1117"/>
      <c r="U74" s="1117"/>
      <c r="V74" s="1136"/>
      <c r="W74" s="1136"/>
      <c r="X74" s="1117"/>
      <c r="Y74" s="1117"/>
      <c r="Z74" s="1117"/>
      <c r="AA74" s="1117"/>
      <c r="AB74" s="1117"/>
      <c r="AC74" s="1117"/>
      <c r="AD74" s="1117"/>
      <c r="AE74" s="1117"/>
      <c r="AF74" s="1117"/>
      <c r="AG74" s="1117"/>
      <c r="AH74" s="1117"/>
      <c r="AI74" s="1117"/>
      <c r="AJ74" s="1117"/>
      <c r="AK74" s="1117"/>
      <c r="AL74" s="1117"/>
      <c r="AM74" s="1117"/>
      <c r="AN74" s="1117"/>
      <c r="AO74" s="1117"/>
      <c r="AP74" s="1117"/>
      <c r="AQ74" s="1117"/>
      <c r="AR74" s="1117"/>
      <c r="AS74" s="1117"/>
      <c r="AT74" s="1117"/>
      <c r="AU74" s="1117"/>
      <c r="AV74" s="1117"/>
      <c r="AW74" s="1117"/>
      <c r="AX74" s="1117"/>
      <c r="AY74" s="1117"/>
      <c r="AZ74" s="1117"/>
      <c r="BA74" s="1120" t="str">
        <f t="shared" si="10"/>
        <v/>
      </c>
      <c r="BB74" s="1120" t="str">
        <f t="shared" si="14"/>
        <v/>
      </c>
      <c r="BC74" s="1114"/>
      <c r="BD74" s="1134">
        <f t="shared" si="11"/>
        <v>0</v>
      </c>
      <c r="BE74" s="1134">
        <f t="shared" si="15"/>
        <v>0</v>
      </c>
    </row>
    <row r="75" spans="1:58" s="1126" customFormat="1" ht="15" customHeight="1" x14ac:dyDescent="0.15">
      <c r="A75" s="1168"/>
      <c r="B75" s="1000" t="s">
        <v>47</v>
      </c>
      <c r="C75" s="1047">
        <f t="shared" si="12"/>
        <v>0</v>
      </c>
      <c r="D75" s="1039"/>
      <c r="E75" s="1040"/>
      <c r="F75" s="1040"/>
      <c r="G75" s="1040"/>
      <c r="H75" s="1040"/>
      <c r="I75" s="1036"/>
      <c r="J75" s="1039"/>
      <c r="K75" s="1036"/>
      <c r="L75" s="1133" t="str">
        <f t="shared" si="13"/>
        <v xml:space="preserve"> </v>
      </c>
      <c r="M75" s="1140"/>
      <c r="N75" s="1140"/>
      <c r="O75" s="1140"/>
      <c r="P75" s="1117"/>
      <c r="Q75" s="1117"/>
      <c r="R75" s="1117"/>
      <c r="S75" s="1117"/>
      <c r="T75" s="1117"/>
      <c r="U75" s="1117"/>
      <c r="V75" s="1136"/>
      <c r="W75" s="1136"/>
      <c r="X75" s="1117"/>
      <c r="Y75" s="1117"/>
      <c r="Z75" s="1117"/>
      <c r="AA75" s="1117"/>
      <c r="AB75" s="1117"/>
      <c r="AC75" s="1117"/>
      <c r="AD75" s="1117"/>
      <c r="AE75" s="1117"/>
      <c r="AF75" s="1117"/>
      <c r="AG75" s="1117"/>
      <c r="AH75" s="1117"/>
      <c r="AI75" s="1117"/>
      <c r="AJ75" s="1117"/>
      <c r="AK75" s="1117"/>
      <c r="AL75" s="1117"/>
      <c r="AM75" s="1117"/>
      <c r="AN75" s="1117"/>
      <c r="AO75" s="1117"/>
      <c r="AP75" s="1117"/>
      <c r="AQ75" s="1117"/>
      <c r="AR75" s="1117"/>
      <c r="AS75" s="1117"/>
      <c r="AT75" s="1117"/>
      <c r="AU75" s="1117"/>
      <c r="AV75" s="1117"/>
      <c r="AW75" s="1117"/>
      <c r="AX75" s="1117"/>
      <c r="AY75" s="1117"/>
      <c r="AZ75" s="1117"/>
      <c r="BA75" s="1120" t="str">
        <f t="shared" si="10"/>
        <v/>
      </c>
      <c r="BB75" s="1120" t="str">
        <f t="shared" si="14"/>
        <v/>
      </c>
      <c r="BC75" s="1114"/>
      <c r="BD75" s="1134">
        <f t="shared" si="11"/>
        <v>0</v>
      </c>
      <c r="BE75" s="1134">
        <f t="shared" si="15"/>
        <v>0</v>
      </c>
    </row>
    <row r="76" spans="1:58" s="1126" customFormat="1" ht="15" customHeight="1" x14ac:dyDescent="0.15">
      <c r="A76" s="1168"/>
      <c r="B76" s="1007" t="s">
        <v>48</v>
      </c>
      <c r="C76" s="1055">
        <f t="shared" si="12"/>
        <v>0</v>
      </c>
      <c r="D76" s="1053"/>
      <c r="E76" s="1057"/>
      <c r="F76" s="1057"/>
      <c r="G76" s="1057"/>
      <c r="H76" s="1073"/>
      <c r="I76" s="1054"/>
      <c r="J76" s="1056"/>
      <c r="K76" s="1037"/>
      <c r="L76" s="1133" t="str">
        <f t="shared" si="13"/>
        <v xml:space="preserve"> </v>
      </c>
      <c r="M76" s="1140"/>
      <c r="N76" s="1140"/>
      <c r="O76" s="1140"/>
      <c r="P76" s="1117"/>
      <c r="Q76" s="1117"/>
      <c r="R76" s="1117"/>
      <c r="S76" s="1117"/>
      <c r="T76" s="1117"/>
      <c r="U76" s="1117"/>
      <c r="V76" s="1136"/>
      <c r="W76" s="1136"/>
      <c r="X76" s="1117"/>
      <c r="Y76" s="1117"/>
      <c r="Z76" s="1117"/>
      <c r="AA76" s="1117"/>
      <c r="AB76" s="1117"/>
      <c r="AC76" s="1117"/>
      <c r="AD76" s="1117"/>
      <c r="AE76" s="1117"/>
      <c r="AF76" s="1117"/>
      <c r="AG76" s="1117"/>
      <c r="AH76" s="1117"/>
      <c r="AI76" s="1117"/>
      <c r="AJ76" s="1117"/>
      <c r="AK76" s="1117"/>
      <c r="AL76" s="1117"/>
      <c r="AM76" s="1117"/>
      <c r="AN76" s="1117"/>
      <c r="AO76" s="1117"/>
      <c r="AP76" s="1117"/>
      <c r="AQ76" s="1117"/>
      <c r="AR76" s="1117"/>
      <c r="AS76" s="1117"/>
      <c r="AT76" s="1117"/>
      <c r="AU76" s="1117"/>
      <c r="AV76" s="1117"/>
      <c r="AW76" s="1117"/>
      <c r="AX76" s="1117"/>
      <c r="AY76" s="1117"/>
      <c r="AZ76" s="1117"/>
      <c r="BA76" s="1120" t="str">
        <f t="shared" si="10"/>
        <v/>
      </c>
      <c r="BB76" s="1120" t="str">
        <f t="shared" si="14"/>
        <v/>
      </c>
      <c r="BC76" s="1114"/>
      <c r="BD76" s="1134">
        <f t="shared" si="11"/>
        <v>0</v>
      </c>
      <c r="BE76" s="1134">
        <f t="shared" si="15"/>
        <v>0</v>
      </c>
    </row>
    <row r="77" spans="1:58" s="1126" customFormat="1" ht="15" customHeight="1" x14ac:dyDescent="0.15">
      <c r="A77" s="1162"/>
      <c r="B77" s="1014" t="s">
        <v>49</v>
      </c>
      <c r="C77" s="1048">
        <f t="shared" si="12"/>
        <v>0</v>
      </c>
      <c r="D77" s="1042"/>
      <c r="E77" s="1043"/>
      <c r="F77" s="1043"/>
      <c r="G77" s="1043"/>
      <c r="H77" s="1043"/>
      <c r="I77" s="1045"/>
      <c r="J77" s="1042"/>
      <c r="K77" s="1045"/>
      <c r="L77" s="1133" t="str">
        <f t="shared" si="13"/>
        <v xml:space="preserve"> </v>
      </c>
      <c r="M77" s="1140"/>
      <c r="N77" s="1140"/>
      <c r="O77" s="1140"/>
      <c r="P77" s="1117"/>
      <c r="Q77" s="1117"/>
      <c r="R77" s="1117"/>
      <c r="S77" s="1117"/>
      <c r="T77" s="1117"/>
      <c r="U77" s="1117"/>
      <c r="V77" s="1136"/>
      <c r="W77" s="1136"/>
      <c r="X77" s="1117"/>
      <c r="Y77" s="1117"/>
      <c r="Z77" s="1117"/>
      <c r="AA77" s="1117"/>
      <c r="AB77" s="1117"/>
      <c r="AC77" s="1117"/>
      <c r="AD77" s="1117"/>
      <c r="AE77" s="1117"/>
      <c r="AF77" s="1117"/>
      <c r="AG77" s="1117"/>
      <c r="AH77" s="1117"/>
      <c r="AI77" s="1117"/>
      <c r="AJ77" s="1117"/>
      <c r="AK77" s="1117"/>
      <c r="AL77" s="1117"/>
      <c r="AM77" s="1117"/>
      <c r="AN77" s="1117"/>
      <c r="AO77" s="1117"/>
      <c r="AP77" s="1117"/>
      <c r="AQ77" s="1117"/>
      <c r="AR77" s="1117"/>
      <c r="AS77" s="1117"/>
      <c r="AT77" s="1117"/>
      <c r="AU77" s="1117"/>
      <c r="AV77" s="1117"/>
      <c r="AW77" s="1117"/>
      <c r="AX77" s="1117"/>
      <c r="AY77" s="1117"/>
      <c r="AZ77" s="1117"/>
      <c r="BA77" s="1120" t="str">
        <f t="shared" si="10"/>
        <v/>
      </c>
      <c r="BB77" s="1120" t="str">
        <f t="shared" si="14"/>
        <v/>
      </c>
      <c r="BC77" s="1114"/>
      <c r="BD77" s="1134">
        <f t="shared" si="11"/>
        <v>0</v>
      </c>
      <c r="BE77" s="1134">
        <f t="shared" si="15"/>
        <v>0</v>
      </c>
    </row>
    <row r="78" spans="1:58" s="1126" customFormat="1" ht="15" customHeight="1" x14ac:dyDescent="0.15">
      <c r="A78" s="1161" t="s">
        <v>50</v>
      </c>
      <c r="B78" s="1018" t="s">
        <v>44</v>
      </c>
      <c r="C78" s="1046">
        <f t="shared" si="12"/>
        <v>0</v>
      </c>
      <c r="D78" s="1147"/>
      <c r="E78" s="1052"/>
      <c r="F78" s="1052"/>
      <c r="G78" s="1052"/>
      <c r="H78" s="1052"/>
      <c r="I78" s="1064"/>
      <c r="J78" s="1147"/>
      <c r="K78" s="1064"/>
      <c r="L78" s="1133" t="str">
        <f t="shared" si="13"/>
        <v xml:space="preserve"> </v>
      </c>
      <c r="M78" s="1140"/>
      <c r="N78" s="1140"/>
      <c r="O78" s="1140"/>
      <c r="P78" s="1117"/>
      <c r="Q78" s="1117"/>
      <c r="R78" s="1117"/>
      <c r="S78" s="1117"/>
      <c r="T78" s="1117"/>
      <c r="U78" s="1117"/>
      <c r="V78" s="1136"/>
      <c r="W78" s="1136"/>
      <c r="X78" s="1117"/>
      <c r="Y78" s="1117"/>
      <c r="Z78" s="1117"/>
      <c r="AA78" s="1117"/>
      <c r="AB78" s="1117"/>
      <c r="AC78" s="1117"/>
      <c r="AD78" s="1117"/>
      <c r="AE78" s="1117"/>
      <c r="AF78" s="1117"/>
      <c r="AG78" s="1117"/>
      <c r="AH78" s="1117"/>
      <c r="AI78" s="1117"/>
      <c r="AJ78" s="1117"/>
      <c r="AK78" s="1117"/>
      <c r="AL78" s="1117"/>
      <c r="AM78" s="1117"/>
      <c r="AN78" s="1117"/>
      <c r="AO78" s="1117"/>
      <c r="AP78" s="1117"/>
      <c r="AQ78" s="1117"/>
      <c r="AR78" s="1117"/>
      <c r="AS78" s="1117"/>
      <c r="AT78" s="1117"/>
      <c r="AU78" s="1117"/>
      <c r="AV78" s="1117"/>
      <c r="AW78" s="1117"/>
      <c r="AX78" s="1117"/>
      <c r="AY78" s="1117"/>
      <c r="AZ78" s="1117"/>
      <c r="BA78" s="1120" t="str">
        <f t="shared" si="10"/>
        <v/>
      </c>
      <c r="BB78" s="1120" t="str">
        <f t="shared" si="14"/>
        <v/>
      </c>
      <c r="BC78" s="1114"/>
      <c r="BD78" s="1134">
        <f t="shared" si="11"/>
        <v>0</v>
      </c>
      <c r="BE78" s="1134">
        <f t="shared" si="15"/>
        <v>0</v>
      </c>
    </row>
    <row r="79" spans="1:58" s="1126" customFormat="1" ht="15" customHeight="1" x14ac:dyDescent="0.15">
      <c r="A79" s="1168"/>
      <c r="B79" s="1000" t="s">
        <v>45</v>
      </c>
      <c r="C79" s="1047">
        <f t="shared" si="12"/>
        <v>12</v>
      </c>
      <c r="D79" s="1039"/>
      <c r="E79" s="1040"/>
      <c r="F79" s="1040"/>
      <c r="G79" s="1040"/>
      <c r="H79" s="1040">
        <v>8</v>
      </c>
      <c r="I79" s="1036">
        <v>4</v>
      </c>
      <c r="J79" s="1039">
        <v>5</v>
      </c>
      <c r="K79" s="1036">
        <v>7</v>
      </c>
      <c r="L79" s="1133" t="str">
        <f t="shared" si="13"/>
        <v xml:space="preserve"> </v>
      </c>
      <c r="M79" s="1140"/>
      <c r="N79" s="1140"/>
      <c r="O79" s="1140"/>
      <c r="P79" s="1117"/>
      <c r="Q79" s="1117"/>
      <c r="R79" s="1117"/>
      <c r="S79" s="1117"/>
      <c r="T79" s="1117"/>
      <c r="U79" s="1117"/>
      <c r="V79" s="1136"/>
      <c r="W79" s="1136"/>
      <c r="X79" s="1117"/>
      <c r="Y79" s="1117"/>
      <c r="Z79" s="1117"/>
      <c r="AA79" s="1117"/>
      <c r="AB79" s="1117"/>
      <c r="AC79" s="1117"/>
      <c r="AD79" s="1117"/>
      <c r="AE79" s="1117"/>
      <c r="AF79" s="1117"/>
      <c r="AG79" s="1117"/>
      <c r="AH79" s="1117"/>
      <c r="AI79" s="1117"/>
      <c r="AJ79" s="1117"/>
      <c r="AK79" s="1117"/>
      <c r="AL79" s="1117"/>
      <c r="AM79" s="1117"/>
      <c r="AN79" s="1117"/>
      <c r="AO79" s="1117"/>
      <c r="AP79" s="1117"/>
      <c r="AQ79" s="1117"/>
      <c r="AR79" s="1117"/>
      <c r="AS79" s="1117"/>
      <c r="AT79" s="1117"/>
      <c r="AU79" s="1117"/>
      <c r="AV79" s="1117"/>
      <c r="AW79" s="1117"/>
      <c r="AX79" s="1117"/>
      <c r="AY79" s="1117"/>
      <c r="AZ79" s="1117"/>
      <c r="BA79" s="1120" t="str">
        <f t="shared" si="10"/>
        <v/>
      </c>
      <c r="BB79" s="1120" t="str">
        <f t="shared" si="14"/>
        <v/>
      </c>
      <c r="BC79" s="1114"/>
      <c r="BD79" s="1134">
        <f t="shared" si="11"/>
        <v>0</v>
      </c>
      <c r="BE79" s="1134">
        <f t="shared" si="15"/>
        <v>0</v>
      </c>
    </row>
    <row r="80" spans="1:58" s="1126" customFormat="1" ht="15" customHeight="1" x14ac:dyDescent="0.15">
      <c r="A80" s="1168"/>
      <c r="B80" s="1000" t="s">
        <v>46</v>
      </c>
      <c r="C80" s="1047">
        <f t="shared" si="12"/>
        <v>0</v>
      </c>
      <c r="D80" s="1039"/>
      <c r="E80" s="1040"/>
      <c r="F80" s="1040"/>
      <c r="G80" s="1040"/>
      <c r="H80" s="1040"/>
      <c r="I80" s="1036"/>
      <c r="J80" s="1039"/>
      <c r="K80" s="1036"/>
      <c r="L80" s="1133" t="str">
        <f t="shared" si="13"/>
        <v xml:space="preserve"> </v>
      </c>
      <c r="M80" s="1140"/>
      <c r="N80" s="1140"/>
      <c r="O80" s="1140"/>
      <c r="P80" s="1117"/>
      <c r="Q80" s="1117"/>
      <c r="R80" s="1117"/>
      <c r="S80" s="1117"/>
      <c r="T80" s="1117"/>
      <c r="U80" s="1117"/>
      <c r="V80" s="1136"/>
      <c r="W80" s="1136"/>
      <c r="X80" s="1117"/>
      <c r="Y80" s="1117"/>
      <c r="Z80" s="1117"/>
      <c r="AA80" s="1117"/>
      <c r="AB80" s="1117"/>
      <c r="AC80" s="1117"/>
      <c r="AD80" s="1117"/>
      <c r="AE80" s="1117"/>
      <c r="AF80" s="1117"/>
      <c r="AG80" s="1117"/>
      <c r="AH80" s="1117"/>
      <c r="AI80" s="1117"/>
      <c r="AJ80" s="1117"/>
      <c r="AK80" s="1117"/>
      <c r="AL80" s="1117"/>
      <c r="AM80" s="1117"/>
      <c r="AN80" s="1117"/>
      <c r="AO80" s="1117"/>
      <c r="AP80" s="1117"/>
      <c r="AQ80" s="1117"/>
      <c r="AR80" s="1117"/>
      <c r="AS80" s="1117"/>
      <c r="AT80" s="1117"/>
      <c r="AU80" s="1117"/>
      <c r="AV80" s="1117"/>
      <c r="AW80" s="1117"/>
      <c r="AX80" s="1117"/>
      <c r="AY80" s="1117"/>
      <c r="AZ80" s="1117"/>
      <c r="BA80" s="1120" t="str">
        <f t="shared" si="10"/>
        <v/>
      </c>
      <c r="BB80" s="1120" t="str">
        <f t="shared" si="14"/>
        <v/>
      </c>
      <c r="BC80" s="1114"/>
      <c r="BD80" s="1134">
        <f t="shared" si="11"/>
        <v>0</v>
      </c>
      <c r="BE80" s="1134">
        <f t="shared" si="15"/>
        <v>0</v>
      </c>
    </row>
    <row r="81" spans="1:57" s="1126" customFormat="1" ht="15" customHeight="1" x14ac:dyDescent="0.15">
      <c r="A81" s="1168"/>
      <c r="B81" s="1000" t="s">
        <v>47</v>
      </c>
      <c r="C81" s="1047">
        <f t="shared" si="12"/>
        <v>0</v>
      </c>
      <c r="D81" s="1039"/>
      <c r="E81" s="1040"/>
      <c r="F81" s="1040"/>
      <c r="G81" s="1040"/>
      <c r="H81" s="1040"/>
      <c r="I81" s="1036"/>
      <c r="J81" s="1039"/>
      <c r="K81" s="1036"/>
      <c r="L81" s="1133" t="str">
        <f t="shared" si="13"/>
        <v xml:space="preserve"> </v>
      </c>
      <c r="M81" s="1140"/>
      <c r="N81" s="1140"/>
      <c r="O81" s="1140"/>
      <c r="P81" s="1117"/>
      <c r="Q81" s="1117"/>
      <c r="R81" s="1117"/>
      <c r="S81" s="1117"/>
      <c r="T81" s="1117"/>
      <c r="U81" s="1117"/>
      <c r="V81" s="1136"/>
      <c r="W81" s="1136"/>
      <c r="X81" s="1117"/>
      <c r="Y81" s="1117"/>
      <c r="Z81" s="1117"/>
      <c r="AA81" s="1117"/>
      <c r="AB81" s="1117"/>
      <c r="AC81" s="1117"/>
      <c r="AD81" s="1117"/>
      <c r="AE81" s="1117"/>
      <c r="AF81" s="1117"/>
      <c r="AG81" s="1117"/>
      <c r="AH81" s="1117"/>
      <c r="AI81" s="1117"/>
      <c r="AJ81" s="1117"/>
      <c r="AK81" s="1117"/>
      <c r="AL81" s="1117"/>
      <c r="AM81" s="1117"/>
      <c r="AN81" s="1117"/>
      <c r="AO81" s="1117"/>
      <c r="AP81" s="1117"/>
      <c r="AQ81" s="1117"/>
      <c r="AR81" s="1117"/>
      <c r="AS81" s="1117"/>
      <c r="AT81" s="1117"/>
      <c r="AU81" s="1117"/>
      <c r="AV81" s="1117"/>
      <c r="AW81" s="1117"/>
      <c r="AX81" s="1117"/>
      <c r="AY81" s="1117"/>
      <c r="AZ81" s="1117"/>
      <c r="BA81" s="1120" t="str">
        <f t="shared" si="10"/>
        <v/>
      </c>
      <c r="BB81" s="1120" t="str">
        <f t="shared" si="14"/>
        <v/>
      </c>
      <c r="BC81" s="1114"/>
      <c r="BD81" s="1134">
        <f t="shared" si="11"/>
        <v>0</v>
      </c>
      <c r="BE81" s="1134">
        <f t="shared" si="15"/>
        <v>0</v>
      </c>
    </row>
    <row r="82" spans="1:57" s="1126" customFormat="1" ht="15" customHeight="1" x14ac:dyDescent="0.15">
      <c r="A82" s="1168"/>
      <c r="B82" s="1007" t="s">
        <v>48</v>
      </c>
      <c r="C82" s="1055">
        <f t="shared" si="12"/>
        <v>0</v>
      </c>
      <c r="D82" s="1053"/>
      <c r="E82" s="1057"/>
      <c r="F82" s="1057"/>
      <c r="G82" s="1057"/>
      <c r="H82" s="1073"/>
      <c r="I82" s="1054"/>
      <c r="J82" s="1056"/>
      <c r="K82" s="1037"/>
      <c r="L82" s="1133" t="str">
        <f t="shared" si="13"/>
        <v xml:space="preserve"> </v>
      </c>
      <c r="M82" s="1140"/>
      <c r="N82" s="1140"/>
      <c r="O82" s="1140"/>
      <c r="P82" s="1117"/>
      <c r="Q82" s="1117"/>
      <c r="R82" s="1117"/>
      <c r="S82" s="1117"/>
      <c r="T82" s="1117"/>
      <c r="U82" s="1117"/>
      <c r="V82" s="1136"/>
      <c r="W82" s="1136"/>
      <c r="X82" s="1117"/>
      <c r="Y82" s="1117"/>
      <c r="Z82" s="1117"/>
      <c r="AA82" s="1117"/>
      <c r="AB82" s="1117"/>
      <c r="AC82" s="1117"/>
      <c r="AD82" s="1117"/>
      <c r="AE82" s="1117"/>
      <c r="AF82" s="1117"/>
      <c r="AG82" s="1117"/>
      <c r="AH82" s="1117"/>
      <c r="AI82" s="1117"/>
      <c r="AJ82" s="1117"/>
      <c r="AK82" s="1117"/>
      <c r="AL82" s="1117"/>
      <c r="AM82" s="1117"/>
      <c r="AN82" s="1117"/>
      <c r="AO82" s="1117"/>
      <c r="AP82" s="1117"/>
      <c r="AQ82" s="1117"/>
      <c r="AR82" s="1117"/>
      <c r="AS82" s="1117"/>
      <c r="AT82" s="1117"/>
      <c r="AU82" s="1117"/>
      <c r="AV82" s="1117"/>
      <c r="AW82" s="1117"/>
      <c r="AX82" s="1117"/>
      <c r="AY82" s="1117"/>
      <c r="AZ82" s="1117"/>
      <c r="BA82" s="1120" t="str">
        <f t="shared" si="10"/>
        <v/>
      </c>
      <c r="BB82" s="1120" t="str">
        <f t="shared" si="14"/>
        <v/>
      </c>
      <c r="BC82" s="1114"/>
      <c r="BD82" s="1134">
        <f t="shared" si="11"/>
        <v>0</v>
      </c>
      <c r="BE82" s="1134">
        <f t="shared" si="15"/>
        <v>0</v>
      </c>
    </row>
    <row r="83" spans="1:57" s="1126" customFormat="1" ht="15" customHeight="1" x14ac:dyDescent="0.15">
      <c r="A83" s="1162"/>
      <c r="B83" s="1014" t="s">
        <v>49</v>
      </c>
      <c r="C83" s="1048">
        <f t="shared" si="12"/>
        <v>0</v>
      </c>
      <c r="D83" s="1042"/>
      <c r="E83" s="1043"/>
      <c r="F83" s="1043"/>
      <c r="G83" s="1043"/>
      <c r="H83" s="1043"/>
      <c r="I83" s="1045"/>
      <c r="J83" s="1042"/>
      <c r="K83" s="1045"/>
      <c r="L83" s="1133" t="str">
        <f t="shared" si="13"/>
        <v xml:space="preserve"> </v>
      </c>
      <c r="M83" s="1140"/>
      <c r="N83" s="1140"/>
      <c r="O83" s="1140"/>
      <c r="P83" s="1117"/>
      <c r="Q83" s="1117"/>
      <c r="R83" s="1117"/>
      <c r="S83" s="1117"/>
      <c r="T83" s="1117"/>
      <c r="U83" s="1117"/>
      <c r="V83" s="1136"/>
      <c r="W83" s="1136"/>
      <c r="X83" s="1117"/>
      <c r="Y83" s="1117"/>
      <c r="Z83" s="1117"/>
      <c r="AA83" s="1117"/>
      <c r="AB83" s="1117"/>
      <c r="AC83" s="1117"/>
      <c r="AD83" s="1117"/>
      <c r="AE83" s="1117"/>
      <c r="AF83" s="1117"/>
      <c r="AG83" s="1117"/>
      <c r="AH83" s="1117"/>
      <c r="AI83" s="1117"/>
      <c r="AJ83" s="1117"/>
      <c r="AK83" s="1117"/>
      <c r="AL83" s="1117"/>
      <c r="AM83" s="1117"/>
      <c r="AN83" s="1117"/>
      <c r="AO83" s="1117"/>
      <c r="AP83" s="1117"/>
      <c r="AQ83" s="1117"/>
      <c r="AR83" s="1117"/>
      <c r="AS83" s="1117"/>
      <c r="AT83" s="1117"/>
      <c r="AU83" s="1117"/>
      <c r="AV83" s="1117"/>
      <c r="AW83" s="1117"/>
      <c r="AX83" s="1117"/>
      <c r="AY83" s="1117"/>
      <c r="AZ83" s="1117"/>
      <c r="BA83" s="1120" t="str">
        <f t="shared" si="10"/>
        <v/>
      </c>
      <c r="BB83" s="1120" t="str">
        <f t="shared" si="14"/>
        <v/>
      </c>
      <c r="BC83" s="1114"/>
      <c r="BD83" s="1134">
        <f t="shared" si="11"/>
        <v>0</v>
      </c>
      <c r="BE83" s="1134">
        <f t="shared" si="15"/>
        <v>0</v>
      </c>
    </row>
    <row r="84" spans="1:57" s="1114" customFormat="1" ht="30" customHeight="1" x14ac:dyDescent="0.2">
      <c r="A84" s="1009" t="s">
        <v>51</v>
      </c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1"/>
      <c r="M84" s="1124"/>
      <c r="N84" s="1136"/>
      <c r="O84" s="1136"/>
      <c r="P84" s="1136"/>
      <c r="Q84" s="1117"/>
      <c r="R84" s="1117"/>
      <c r="S84" s="1117"/>
      <c r="T84" s="1117"/>
      <c r="U84" s="1136"/>
      <c r="V84" s="1136"/>
      <c r="W84" s="1136"/>
      <c r="X84" s="1117"/>
      <c r="Y84" s="1117"/>
      <c r="Z84" s="1117"/>
      <c r="AA84" s="1117"/>
      <c r="AB84" s="1117"/>
      <c r="AC84" s="1117"/>
      <c r="AD84" s="1117"/>
      <c r="AE84" s="1117"/>
      <c r="AF84" s="1117"/>
      <c r="AG84" s="1117"/>
      <c r="AH84" s="1117"/>
      <c r="AI84" s="1117"/>
      <c r="AJ84" s="1117"/>
      <c r="AK84" s="1117"/>
      <c r="AL84" s="1117"/>
      <c r="AM84" s="1117"/>
      <c r="AN84" s="1117"/>
      <c r="AO84" s="1117"/>
      <c r="AP84" s="1117"/>
      <c r="AQ84" s="1117"/>
      <c r="AR84" s="1117"/>
      <c r="AS84" s="1117"/>
      <c r="AT84" s="1117"/>
      <c r="AU84" s="1117"/>
      <c r="AV84" s="1117"/>
      <c r="AW84" s="1117"/>
      <c r="AX84" s="1117"/>
      <c r="AY84" s="1117"/>
      <c r="AZ84" s="1117"/>
      <c r="BA84" s="1113"/>
      <c r="BB84" s="1113"/>
      <c r="BC84" s="1113"/>
    </row>
    <row r="85" spans="1:57" s="1126" customFormat="1" ht="26.25" customHeight="1" x14ac:dyDescent="0.15">
      <c r="A85" s="1161" t="s">
        <v>52</v>
      </c>
      <c r="B85" s="1010" t="s">
        <v>53</v>
      </c>
      <c r="C85" s="1123" t="s">
        <v>54</v>
      </c>
      <c r="D85" s="1123" t="s">
        <v>55</v>
      </c>
      <c r="E85" s="1125"/>
      <c r="F85" s="1125"/>
      <c r="G85" s="1125"/>
      <c r="H85" s="1125"/>
      <c r="I85" s="1125"/>
      <c r="J85" s="1125"/>
      <c r="K85" s="1125"/>
      <c r="L85" s="1121"/>
      <c r="M85" s="1124"/>
      <c r="N85" s="1136"/>
      <c r="O85" s="1136"/>
      <c r="P85" s="1136"/>
      <c r="Q85" s="1117"/>
      <c r="R85" s="1117"/>
      <c r="S85" s="1117"/>
      <c r="T85" s="1117"/>
      <c r="U85" s="1136"/>
      <c r="V85" s="1136"/>
      <c r="W85" s="1136"/>
      <c r="X85" s="1117"/>
      <c r="Y85" s="1117"/>
      <c r="Z85" s="1117"/>
      <c r="AA85" s="1117"/>
      <c r="AB85" s="1117"/>
      <c r="AC85" s="1117"/>
      <c r="AD85" s="1117"/>
      <c r="AE85" s="1117"/>
      <c r="AF85" s="1117"/>
      <c r="AG85" s="1117"/>
      <c r="AH85" s="1117"/>
      <c r="AI85" s="1117"/>
      <c r="AJ85" s="1117"/>
      <c r="AK85" s="1117"/>
      <c r="AL85" s="1117"/>
      <c r="AM85" s="1117"/>
      <c r="AN85" s="1117"/>
      <c r="AO85" s="1117"/>
      <c r="AP85" s="1117"/>
      <c r="AQ85" s="1117"/>
      <c r="AR85" s="1117"/>
      <c r="AS85" s="1117"/>
      <c r="AT85" s="1117"/>
      <c r="AU85" s="1117"/>
      <c r="AV85" s="1117"/>
      <c r="AW85" s="1117"/>
      <c r="AX85" s="1117"/>
      <c r="AY85" s="1117"/>
      <c r="AZ85" s="1117"/>
      <c r="BA85" s="1113"/>
      <c r="BB85" s="1113"/>
      <c r="BC85" s="1113"/>
      <c r="BD85" s="1114"/>
    </row>
    <row r="86" spans="1:57" s="1126" customFormat="1" ht="15" customHeight="1" x14ac:dyDescent="0.15">
      <c r="A86" s="1168"/>
      <c r="B86" s="1019" t="s">
        <v>56</v>
      </c>
      <c r="C86" s="1032"/>
      <c r="D86" s="1032"/>
      <c r="E86" s="1145" t="str">
        <f>BA86</f>
        <v/>
      </c>
      <c r="F86" s="1121"/>
      <c r="G86" s="1121"/>
      <c r="H86" s="1121"/>
      <c r="I86" s="1121"/>
      <c r="J86" s="1121"/>
      <c r="K86" s="1121"/>
      <c r="L86" s="1121"/>
      <c r="M86" s="1124"/>
      <c r="N86" s="1117"/>
      <c r="O86" s="1117"/>
      <c r="P86" s="1117"/>
      <c r="Q86" s="1117"/>
      <c r="R86" s="1117"/>
      <c r="S86" s="1117"/>
      <c r="T86" s="1117"/>
      <c r="U86" s="1136"/>
      <c r="V86" s="1136"/>
      <c r="W86" s="1136"/>
      <c r="X86" s="1117"/>
      <c r="Y86" s="1117"/>
      <c r="Z86" s="1117"/>
      <c r="AA86" s="1117"/>
      <c r="AB86" s="1117"/>
      <c r="AC86" s="1117"/>
      <c r="AD86" s="1117"/>
      <c r="AE86" s="1117"/>
      <c r="AF86" s="1117"/>
      <c r="AG86" s="1117"/>
      <c r="AH86" s="1117"/>
      <c r="AI86" s="1117"/>
      <c r="AJ86" s="1117"/>
      <c r="AK86" s="1117"/>
      <c r="AL86" s="1117"/>
      <c r="AM86" s="1117"/>
      <c r="AN86" s="1117"/>
      <c r="AO86" s="1117"/>
      <c r="AP86" s="1117"/>
      <c r="AQ86" s="1117"/>
      <c r="AR86" s="1117"/>
      <c r="AS86" s="1117"/>
      <c r="AT86" s="1117"/>
      <c r="AU86" s="1117"/>
      <c r="AV86" s="1117"/>
      <c r="AW86" s="1117"/>
      <c r="AX86" s="1117"/>
      <c r="AY86" s="1117"/>
      <c r="AZ86" s="1117"/>
      <c r="BA86" s="1120" t="str">
        <f>IF(D86&lt;=C86,""," Las consejerías realizadas en espacios amigables NO pueden ser mayor que el Total de Consejerías. ")</f>
        <v/>
      </c>
      <c r="BB86" s="1113"/>
      <c r="BC86" s="1113"/>
      <c r="BD86" s="1134">
        <f>IF(D86&lt;=C86,0,1)</f>
        <v>0</v>
      </c>
    </row>
    <row r="87" spans="1:57" s="1126" customFormat="1" ht="15" customHeight="1" x14ac:dyDescent="0.15">
      <c r="A87" s="1168"/>
      <c r="B87" s="1020" t="s">
        <v>57</v>
      </c>
      <c r="C87" s="1033"/>
      <c r="D87" s="1033"/>
      <c r="E87" s="1145" t="str">
        <f>BA87</f>
        <v/>
      </c>
      <c r="F87" s="1121"/>
      <c r="G87" s="1121"/>
      <c r="H87" s="1121"/>
      <c r="I87" s="1121"/>
      <c r="J87" s="1121"/>
      <c r="K87" s="1121"/>
      <c r="L87" s="1121"/>
      <c r="M87" s="1124"/>
      <c r="N87" s="1117"/>
      <c r="O87" s="1117"/>
      <c r="P87" s="1117"/>
      <c r="Q87" s="1117"/>
      <c r="R87" s="1117"/>
      <c r="S87" s="1117"/>
      <c r="T87" s="1117"/>
      <c r="U87" s="1136"/>
      <c r="V87" s="1136"/>
      <c r="W87" s="1136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1117"/>
      <c r="AK87" s="1117"/>
      <c r="AL87" s="1117"/>
      <c r="AM87" s="1117"/>
      <c r="AN87" s="1117"/>
      <c r="AO87" s="1117"/>
      <c r="AP87" s="1117"/>
      <c r="AQ87" s="1117"/>
      <c r="AR87" s="1117"/>
      <c r="AS87" s="1117"/>
      <c r="AT87" s="1117"/>
      <c r="AU87" s="1117"/>
      <c r="AV87" s="1117"/>
      <c r="AW87" s="1117"/>
      <c r="AX87" s="1117"/>
      <c r="AY87" s="1117"/>
      <c r="AZ87" s="1117"/>
      <c r="BA87" s="1120" t="str">
        <f>IF(D87&lt;=C87,""," Las consejerías realizadas en espacios amigables NO pueden ser mayor que el Total de Consejerías. ")</f>
        <v/>
      </c>
      <c r="BB87" s="1113"/>
      <c r="BC87" s="1113"/>
      <c r="BD87" s="1134">
        <f>IF(D87&lt;=C87,0,1)</f>
        <v>0</v>
      </c>
    </row>
    <row r="88" spans="1:57" s="1126" customFormat="1" ht="15" customHeight="1" x14ac:dyDescent="0.15">
      <c r="A88" s="1168"/>
      <c r="B88" s="1020" t="s">
        <v>58</v>
      </c>
      <c r="C88" s="1033"/>
      <c r="D88" s="1033"/>
      <c r="E88" s="1145" t="str">
        <f>BA88</f>
        <v/>
      </c>
      <c r="F88" s="1121"/>
      <c r="G88" s="1121"/>
      <c r="H88" s="1121"/>
      <c r="I88" s="1121"/>
      <c r="J88" s="1121"/>
      <c r="K88" s="1121"/>
      <c r="L88" s="1121"/>
      <c r="M88" s="1124"/>
      <c r="N88" s="1117"/>
      <c r="O88" s="1117"/>
      <c r="P88" s="1117"/>
      <c r="Q88" s="1117"/>
      <c r="R88" s="1117"/>
      <c r="S88" s="1117"/>
      <c r="T88" s="1117"/>
      <c r="U88" s="1136"/>
      <c r="V88" s="1136"/>
      <c r="W88" s="1136"/>
      <c r="X88" s="1117"/>
      <c r="Y88" s="1117"/>
      <c r="Z88" s="1117"/>
      <c r="AA88" s="1117"/>
      <c r="AB88" s="1117"/>
      <c r="AC88" s="1117"/>
      <c r="AD88" s="1117"/>
      <c r="AE88" s="1117"/>
      <c r="AF88" s="1117"/>
      <c r="AG88" s="1117"/>
      <c r="AH88" s="1117"/>
      <c r="AI88" s="1117"/>
      <c r="AJ88" s="1117"/>
      <c r="AK88" s="1117"/>
      <c r="AL88" s="1117"/>
      <c r="AM88" s="1117"/>
      <c r="AN88" s="1117"/>
      <c r="AO88" s="1117"/>
      <c r="AP88" s="1117"/>
      <c r="AQ88" s="1117"/>
      <c r="AR88" s="1117"/>
      <c r="AS88" s="1117"/>
      <c r="AT88" s="1117"/>
      <c r="AU88" s="1117"/>
      <c r="AV88" s="1117"/>
      <c r="AW88" s="1117"/>
      <c r="AX88" s="1117"/>
      <c r="AY88" s="1117"/>
      <c r="AZ88" s="1117"/>
      <c r="BA88" s="1120" t="str">
        <f>IF(D88&lt;=C88,""," Las consejerías realizadas en espacios amigables NO pueden ser mayor que el Total de Consejerías. ")</f>
        <v/>
      </c>
      <c r="BB88" s="1113"/>
      <c r="BC88" s="1113"/>
      <c r="BD88" s="1134">
        <f>IF(D88&lt;=C88,0,1)</f>
        <v>0</v>
      </c>
    </row>
    <row r="89" spans="1:57" s="1126" customFormat="1" ht="15" customHeight="1" x14ac:dyDescent="0.15">
      <c r="A89" s="1168"/>
      <c r="B89" s="1020" t="s">
        <v>59</v>
      </c>
      <c r="C89" s="1033"/>
      <c r="D89" s="1060"/>
      <c r="E89" s="1121"/>
      <c r="F89" s="1121"/>
      <c r="G89" s="1121"/>
      <c r="H89" s="1121"/>
      <c r="I89" s="1121"/>
      <c r="J89" s="1121"/>
      <c r="K89" s="1121"/>
      <c r="L89" s="1121"/>
      <c r="M89" s="1124"/>
      <c r="N89" s="1117"/>
      <c r="O89" s="1117"/>
      <c r="P89" s="1117"/>
      <c r="Q89" s="1117"/>
      <c r="R89" s="1117"/>
      <c r="S89" s="1117"/>
      <c r="T89" s="1117"/>
      <c r="U89" s="1136"/>
      <c r="V89" s="1136"/>
      <c r="W89" s="1136"/>
      <c r="X89" s="1117"/>
      <c r="Y89" s="1117"/>
      <c r="Z89" s="1117"/>
      <c r="AA89" s="1117"/>
      <c r="AB89" s="1117"/>
      <c r="AC89" s="1117"/>
      <c r="AD89" s="1117"/>
      <c r="AE89" s="1117"/>
      <c r="AF89" s="1117"/>
      <c r="AG89" s="1117"/>
      <c r="AH89" s="1117"/>
      <c r="AI89" s="1117"/>
      <c r="AJ89" s="1117"/>
      <c r="AK89" s="1117"/>
      <c r="AL89" s="1117"/>
      <c r="AM89" s="1117"/>
      <c r="AN89" s="1117"/>
      <c r="AO89" s="1117"/>
      <c r="AP89" s="1117"/>
      <c r="AQ89" s="1117"/>
      <c r="AR89" s="1117"/>
      <c r="AS89" s="1117"/>
      <c r="AT89" s="1117"/>
      <c r="AU89" s="1117"/>
      <c r="AV89" s="1117"/>
      <c r="AW89" s="1117"/>
      <c r="AX89" s="1117"/>
      <c r="AY89" s="1117"/>
      <c r="AZ89" s="1117"/>
      <c r="BA89" s="1118"/>
      <c r="BB89" s="1113"/>
      <c r="BC89" s="1113"/>
      <c r="BD89" s="1114"/>
    </row>
    <row r="90" spans="1:57" s="1126" customFormat="1" ht="15" customHeight="1" x14ac:dyDescent="0.15">
      <c r="A90" s="1168"/>
      <c r="B90" s="1020" t="s">
        <v>60</v>
      </c>
      <c r="C90" s="1033"/>
      <c r="D90" s="1060"/>
      <c r="E90" s="1121"/>
      <c r="F90" s="1121"/>
      <c r="G90" s="1121"/>
      <c r="H90" s="1121"/>
      <c r="I90" s="1121"/>
      <c r="J90" s="1121"/>
      <c r="K90" s="1121"/>
      <c r="L90" s="1121"/>
      <c r="M90" s="1124"/>
      <c r="N90" s="1117"/>
      <c r="O90" s="1117"/>
      <c r="P90" s="1117"/>
      <c r="Q90" s="1117"/>
      <c r="R90" s="1117"/>
      <c r="S90" s="1117"/>
      <c r="T90" s="1117"/>
      <c r="U90" s="1136"/>
      <c r="V90" s="1136"/>
      <c r="W90" s="1136"/>
      <c r="X90" s="1117"/>
      <c r="Y90" s="1117"/>
      <c r="Z90" s="1117"/>
      <c r="AA90" s="1117"/>
      <c r="AB90" s="1117"/>
      <c r="AC90" s="1117"/>
      <c r="AD90" s="1117"/>
      <c r="AE90" s="1117"/>
      <c r="AF90" s="1117"/>
      <c r="AG90" s="1117"/>
      <c r="AH90" s="1117"/>
      <c r="AI90" s="1117"/>
      <c r="AJ90" s="1117"/>
      <c r="AK90" s="1117"/>
      <c r="AL90" s="1117"/>
      <c r="AM90" s="1117"/>
      <c r="AN90" s="1117"/>
      <c r="AO90" s="1117"/>
      <c r="AP90" s="1117"/>
      <c r="AQ90" s="1117"/>
      <c r="AR90" s="1117"/>
      <c r="AS90" s="1117"/>
      <c r="AT90" s="1117"/>
      <c r="AU90" s="1117"/>
      <c r="AV90" s="1117"/>
      <c r="AW90" s="1117"/>
      <c r="AX90" s="1117"/>
      <c r="AY90" s="1117"/>
      <c r="AZ90" s="1117"/>
      <c r="BA90" s="1118"/>
      <c r="BB90" s="1113"/>
      <c r="BC90" s="1113"/>
      <c r="BD90" s="1114"/>
    </row>
    <row r="91" spans="1:57" s="1126" customFormat="1" ht="15" customHeight="1" x14ac:dyDescent="0.15">
      <c r="A91" s="1168"/>
      <c r="B91" s="1020" t="s">
        <v>61</v>
      </c>
      <c r="C91" s="1033"/>
      <c r="D91" s="1033"/>
      <c r="E91" s="1145" t="str">
        <f>BA91</f>
        <v/>
      </c>
      <c r="F91" s="1121"/>
      <c r="G91" s="1121"/>
      <c r="H91" s="1121"/>
      <c r="I91" s="1121"/>
      <c r="J91" s="1121"/>
      <c r="K91" s="1121"/>
      <c r="L91" s="1121"/>
      <c r="M91" s="1124"/>
      <c r="N91" s="1117"/>
      <c r="O91" s="1117"/>
      <c r="P91" s="1117"/>
      <c r="Q91" s="1117"/>
      <c r="R91" s="1117"/>
      <c r="S91" s="1117"/>
      <c r="T91" s="1117"/>
      <c r="U91" s="1136"/>
      <c r="V91" s="1136"/>
      <c r="W91" s="1136"/>
      <c r="X91" s="1117"/>
      <c r="Y91" s="1117"/>
      <c r="Z91" s="1117"/>
      <c r="AA91" s="1117"/>
      <c r="AB91" s="1117"/>
      <c r="AC91" s="1117"/>
      <c r="AD91" s="1117"/>
      <c r="AE91" s="1117"/>
      <c r="AF91" s="1117"/>
      <c r="AG91" s="1117"/>
      <c r="AH91" s="1117"/>
      <c r="AI91" s="1117"/>
      <c r="AJ91" s="1117"/>
      <c r="AK91" s="1117"/>
      <c r="AL91" s="1117"/>
      <c r="AM91" s="1117"/>
      <c r="AN91" s="1117"/>
      <c r="AO91" s="1117"/>
      <c r="AP91" s="1117"/>
      <c r="AQ91" s="1117"/>
      <c r="AR91" s="1117"/>
      <c r="AS91" s="1117"/>
      <c r="AT91" s="1117"/>
      <c r="AU91" s="1117"/>
      <c r="AV91" s="1117"/>
      <c r="AW91" s="1117"/>
      <c r="AX91" s="1117"/>
      <c r="AY91" s="1117"/>
      <c r="AZ91" s="1117"/>
      <c r="BA91" s="1120" t="str">
        <f>IF(D91&lt;=C91,""," Las consejerías realizadas en espacios amigables NO pueden ser mayor que el Total de Consejerías. ")</f>
        <v/>
      </c>
      <c r="BB91" s="1113"/>
      <c r="BC91" s="1113"/>
      <c r="BD91" s="1134">
        <f>IF(D91&lt;=C91,0,1)</f>
        <v>0</v>
      </c>
    </row>
    <row r="92" spans="1:57" s="1126" customFormat="1" ht="15" customHeight="1" x14ac:dyDescent="0.15">
      <c r="A92" s="1168"/>
      <c r="B92" s="1020" t="s">
        <v>62</v>
      </c>
      <c r="C92" s="1033"/>
      <c r="D92" s="1033"/>
      <c r="E92" s="1145" t="str">
        <f>BA92</f>
        <v/>
      </c>
      <c r="F92" s="1121"/>
      <c r="G92" s="1121"/>
      <c r="H92" s="1121"/>
      <c r="I92" s="1121"/>
      <c r="J92" s="1121"/>
      <c r="K92" s="1121"/>
      <c r="L92" s="1121"/>
      <c r="M92" s="1124"/>
      <c r="N92" s="1117"/>
      <c r="O92" s="1117"/>
      <c r="P92" s="1117"/>
      <c r="Q92" s="1117"/>
      <c r="R92" s="1117"/>
      <c r="S92" s="1117"/>
      <c r="T92" s="1117"/>
      <c r="U92" s="1136"/>
      <c r="V92" s="1136"/>
      <c r="W92" s="1136"/>
      <c r="X92" s="1117"/>
      <c r="Y92" s="1117"/>
      <c r="Z92" s="1117"/>
      <c r="AA92" s="1117"/>
      <c r="AB92" s="1117"/>
      <c r="AC92" s="1117"/>
      <c r="AD92" s="1117"/>
      <c r="AE92" s="1117"/>
      <c r="AF92" s="1117"/>
      <c r="AG92" s="1117"/>
      <c r="AH92" s="1117"/>
      <c r="AI92" s="1117"/>
      <c r="AJ92" s="1117"/>
      <c r="AK92" s="1117"/>
      <c r="AL92" s="1117"/>
      <c r="AM92" s="1117"/>
      <c r="AN92" s="1117"/>
      <c r="AO92" s="1117"/>
      <c r="AP92" s="1117"/>
      <c r="AQ92" s="1117"/>
      <c r="AR92" s="1117"/>
      <c r="AS92" s="1117"/>
      <c r="AT92" s="1117"/>
      <c r="AU92" s="1117"/>
      <c r="AV92" s="1117"/>
      <c r="AW92" s="1117"/>
      <c r="AX92" s="1117"/>
      <c r="AY92" s="1117"/>
      <c r="AZ92" s="1117"/>
      <c r="BA92" s="1120" t="str">
        <f>IF(D92&lt;=C92,""," Las consejerías realizadas en espacios amigables NO pueden ser mayor que el Total de Consejerías. ")</f>
        <v/>
      </c>
      <c r="BB92" s="1113"/>
      <c r="BC92" s="1113"/>
      <c r="BD92" s="1134">
        <f>IF(D92&lt;=C92,0,1)</f>
        <v>0</v>
      </c>
    </row>
    <row r="93" spans="1:57" s="1126" customFormat="1" ht="15" customHeight="1" x14ac:dyDescent="0.15">
      <c r="A93" s="1162"/>
      <c r="B93" s="1021" t="s">
        <v>63</v>
      </c>
      <c r="C93" s="1035"/>
      <c r="D93" s="1035"/>
      <c r="E93" s="1145" t="str">
        <f>BA93</f>
        <v/>
      </c>
      <c r="F93" s="1121"/>
      <c r="G93" s="1121"/>
      <c r="H93" s="1121"/>
      <c r="I93" s="1121"/>
      <c r="J93" s="1121"/>
      <c r="K93" s="1121"/>
      <c r="L93" s="1121"/>
      <c r="M93" s="1124"/>
      <c r="N93" s="1117"/>
      <c r="O93" s="1117"/>
      <c r="P93" s="1117"/>
      <c r="Q93" s="1117"/>
      <c r="R93" s="1117"/>
      <c r="S93" s="1117"/>
      <c r="T93" s="1117"/>
      <c r="U93" s="1136"/>
      <c r="V93" s="1136"/>
      <c r="W93" s="1136"/>
      <c r="X93" s="1117"/>
      <c r="Y93" s="1117"/>
      <c r="Z93" s="1117"/>
      <c r="AA93" s="1117"/>
      <c r="AB93" s="1117"/>
      <c r="AC93" s="1117"/>
      <c r="AD93" s="1117"/>
      <c r="AE93" s="1117"/>
      <c r="AF93" s="1117"/>
      <c r="AG93" s="1117"/>
      <c r="AH93" s="1117"/>
      <c r="AI93" s="1117"/>
      <c r="AJ93" s="1117"/>
      <c r="AK93" s="1117"/>
      <c r="AL93" s="1117"/>
      <c r="AM93" s="1117"/>
      <c r="AN93" s="1117"/>
      <c r="AO93" s="1117"/>
      <c r="AP93" s="1117"/>
      <c r="AQ93" s="1117"/>
      <c r="AR93" s="1117"/>
      <c r="AS93" s="1117"/>
      <c r="AT93" s="1117"/>
      <c r="AU93" s="1117"/>
      <c r="AV93" s="1117"/>
      <c r="AW93" s="1117"/>
      <c r="AX93" s="1117"/>
      <c r="AY93" s="1117"/>
      <c r="AZ93" s="1117"/>
      <c r="BA93" s="1120" t="str">
        <f>IF(D93&lt;=C93,""," Las consejerías realizadas en espacios amigables NO pueden ser mayor que el Total de Consejerías. ")</f>
        <v/>
      </c>
      <c r="BB93" s="1113"/>
      <c r="BC93" s="1113"/>
      <c r="BD93" s="1134">
        <f>IF(D93&lt;=C93,0,1)</f>
        <v>0</v>
      </c>
    </row>
    <row r="94" spans="1:57" s="1114" customFormat="1" ht="30" customHeight="1" x14ac:dyDescent="0.2">
      <c r="A94" s="1022" t="s">
        <v>64</v>
      </c>
      <c r="B94" s="1023"/>
      <c r="C94" s="1002"/>
      <c r="D94" s="1121"/>
      <c r="E94" s="1121"/>
      <c r="F94" s="1121"/>
      <c r="G94" s="1121"/>
      <c r="H94" s="1121"/>
      <c r="I94" s="1121"/>
      <c r="J94" s="1121"/>
      <c r="K94" s="1121"/>
      <c r="L94" s="1121"/>
      <c r="M94" s="1124"/>
      <c r="N94" s="1139"/>
      <c r="O94" s="1139"/>
      <c r="P94" s="1139"/>
      <c r="Q94" s="1117"/>
      <c r="R94" s="1117"/>
      <c r="S94" s="1117"/>
      <c r="T94" s="1117"/>
      <c r="U94" s="1136"/>
      <c r="V94" s="1136"/>
      <c r="W94" s="1136"/>
      <c r="X94" s="1117"/>
      <c r="Y94" s="1117"/>
      <c r="Z94" s="1117"/>
      <c r="AA94" s="1117"/>
      <c r="AB94" s="1117"/>
      <c r="AC94" s="1117"/>
      <c r="AD94" s="1117"/>
      <c r="AE94" s="1117"/>
      <c r="AF94" s="1117"/>
      <c r="AG94" s="1117"/>
      <c r="AH94" s="1117"/>
      <c r="AI94" s="1117"/>
      <c r="AJ94" s="1117"/>
      <c r="AK94" s="1117"/>
      <c r="AL94" s="1117"/>
      <c r="AM94" s="1117"/>
      <c r="AN94" s="1117"/>
      <c r="AO94" s="1117"/>
      <c r="AP94" s="1117"/>
      <c r="AQ94" s="1117"/>
      <c r="AR94" s="1117"/>
      <c r="AS94" s="1117"/>
      <c r="AT94" s="1117"/>
      <c r="AU94" s="1117"/>
      <c r="AV94" s="1117"/>
      <c r="AW94" s="1117"/>
      <c r="AX94" s="1117"/>
      <c r="AY94" s="1117"/>
      <c r="AZ94" s="1117"/>
      <c r="BA94" s="1113"/>
      <c r="BB94" s="1113"/>
      <c r="BC94" s="1113"/>
    </row>
    <row r="95" spans="1:57" s="1119" customFormat="1" ht="14.25" x14ac:dyDescent="0.2">
      <c r="A95" s="1003" t="s">
        <v>65</v>
      </c>
      <c r="B95" s="1114"/>
      <c r="C95" s="1114"/>
      <c r="D95" s="1114"/>
      <c r="E95" s="1114"/>
      <c r="F95" s="1114"/>
      <c r="G95" s="1114"/>
      <c r="H95" s="1114"/>
      <c r="I95" s="1114"/>
      <c r="J95" s="1114"/>
      <c r="K95" s="1114"/>
      <c r="L95" s="1114"/>
      <c r="M95" s="1135"/>
      <c r="N95" s="1141"/>
      <c r="O95" s="1135"/>
      <c r="P95" s="1135"/>
      <c r="Q95" s="1135"/>
      <c r="R95" s="1135"/>
      <c r="S95" s="1135"/>
      <c r="T95" s="1135"/>
      <c r="U95" s="1142"/>
      <c r="V95" s="1142"/>
      <c r="W95" s="1142"/>
      <c r="X95" s="1135"/>
      <c r="Y95" s="1135"/>
      <c r="Z95" s="1135"/>
      <c r="AA95" s="1135"/>
      <c r="AB95" s="1135"/>
      <c r="AC95" s="1135"/>
      <c r="AD95" s="1135"/>
      <c r="AE95" s="1135"/>
      <c r="AF95" s="1135"/>
      <c r="AG95" s="1135"/>
      <c r="AH95" s="1135"/>
      <c r="AI95" s="1135"/>
      <c r="AJ95" s="1135"/>
      <c r="AK95" s="1135"/>
      <c r="AL95" s="1135"/>
      <c r="AM95" s="1135"/>
      <c r="AN95" s="1135"/>
      <c r="AO95" s="1135"/>
      <c r="AP95" s="1135"/>
      <c r="AQ95" s="1135"/>
      <c r="AR95" s="1135"/>
      <c r="AS95" s="1135"/>
      <c r="AT95" s="1135"/>
      <c r="AU95" s="1135"/>
      <c r="AV95" s="1135"/>
      <c r="AW95" s="1135"/>
      <c r="AX95" s="1135"/>
      <c r="AY95" s="1135"/>
      <c r="AZ95" s="1135"/>
      <c r="BA95" s="1127"/>
      <c r="BB95" s="1127"/>
      <c r="BC95" s="1127"/>
    </row>
    <row r="96" spans="1:57" s="1126" customFormat="1" ht="32.25" customHeight="1" x14ac:dyDescent="0.1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1117"/>
      <c r="O96" s="1117"/>
      <c r="P96" s="1112"/>
      <c r="Q96" s="1112"/>
      <c r="R96" s="1117"/>
      <c r="S96" s="1117"/>
      <c r="T96" s="1117"/>
      <c r="U96" s="1117"/>
      <c r="V96" s="1117"/>
      <c r="W96" s="1136"/>
      <c r="X96" s="1136"/>
      <c r="Y96" s="1117"/>
      <c r="Z96" s="1117"/>
      <c r="AA96" s="1117"/>
      <c r="AB96" s="1117"/>
      <c r="AC96" s="1117"/>
      <c r="AD96" s="1117"/>
      <c r="AE96" s="1117"/>
      <c r="AF96" s="1117"/>
      <c r="AG96" s="1117"/>
      <c r="AH96" s="1117"/>
      <c r="AI96" s="1117"/>
      <c r="AJ96" s="1117"/>
      <c r="AK96" s="1117"/>
      <c r="AL96" s="1117"/>
      <c r="AM96" s="1117"/>
      <c r="AN96" s="1117"/>
      <c r="AO96" s="1117"/>
      <c r="AP96" s="1117"/>
      <c r="AQ96" s="1117"/>
      <c r="AR96" s="1117"/>
      <c r="AS96" s="1117"/>
      <c r="AT96" s="1117"/>
      <c r="AU96" s="1117"/>
      <c r="AV96" s="1117"/>
      <c r="AW96" s="1117"/>
      <c r="AX96" s="1117"/>
      <c r="AY96" s="1117"/>
      <c r="AZ96" s="1117"/>
      <c r="BA96" s="1117"/>
      <c r="BB96" s="1113"/>
      <c r="BC96" s="1113"/>
      <c r="BD96" s="1113"/>
      <c r="BE96" s="1113"/>
    </row>
    <row r="97" spans="1:57" s="1126" customFormat="1" ht="52.5" x14ac:dyDescent="0.15">
      <c r="A97" s="1159"/>
      <c r="B97" s="1159"/>
      <c r="C97" s="1183"/>
      <c r="D97" s="1115" t="s">
        <v>30</v>
      </c>
      <c r="E97" s="1122" t="s">
        <v>71</v>
      </c>
      <c r="F97" s="1122" t="s">
        <v>72</v>
      </c>
      <c r="G97" s="1122" t="s">
        <v>73</v>
      </c>
      <c r="H97" s="1122" t="s">
        <v>74</v>
      </c>
      <c r="I97" s="1146" t="s">
        <v>75</v>
      </c>
      <c r="J97" s="1116" t="s">
        <v>76</v>
      </c>
      <c r="K97" s="1128" t="s">
        <v>77</v>
      </c>
      <c r="L97" s="1128" t="s">
        <v>78</v>
      </c>
      <c r="M97" s="1185"/>
      <c r="N97" s="1117"/>
      <c r="O97" s="1112"/>
      <c r="P97" s="1112"/>
      <c r="Q97" s="1117"/>
      <c r="R97" s="1117"/>
      <c r="S97" s="1117"/>
      <c r="T97" s="1117"/>
      <c r="U97" s="1117"/>
      <c r="V97" s="1136"/>
      <c r="W97" s="1136"/>
      <c r="X97" s="1136"/>
      <c r="Y97" s="1117"/>
      <c r="Z97" s="1117"/>
      <c r="AA97" s="1117"/>
      <c r="AB97" s="1117"/>
      <c r="AC97" s="1117"/>
      <c r="AD97" s="1117"/>
      <c r="AE97" s="1117"/>
      <c r="AF97" s="1117"/>
      <c r="AG97" s="1117"/>
      <c r="AH97" s="1117"/>
      <c r="AI97" s="1117"/>
      <c r="AJ97" s="1117"/>
      <c r="AK97" s="1117"/>
      <c r="AL97" s="1117"/>
      <c r="AM97" s="1117"/>
      <c r="AN97" s="1117"/>
      <c r="AO97" s="1117"/>
      <c r="AP97" s="1117"/>
      <c r="AQ97" s="1117"/>
      <c r="AR97" s="1117"/>
      <c r="AS97" s="1117"/>
      <c r="AT97" s="1117"/>
      <c r="AU97" s="1117"/>
      <c r="AV97" s="1117"/>
      <c r="AW97" s="1117"/>
      <c r="AX97" s="1117"/>
      <c r="AY97" s="1117"/>
      <c r="AZ97" s="1117"/>
      <c r="BA97" s="1117"/>
      <c r="BB97" s="1113"/>
      <c r="BC97" s="1113"/>
      <c r="BD97" s="1113"/>
      <c r="BE97" s="1114"/>
    </row>
    <row r="98" spans="1:57" s="1126" customFormat="1" ht="15" customHeight="1" x14ac:dyDescent="0.15">
      <c r="A98" s="1159" t="s">
        <v>79</v>
      </c>
      <c r="B98" s="994" t="s">
        <v>80</v>
      </c>
      <c r="C98" s="1063">
        <f t="shared" ref="C98:C113" si="16">SUM(D98:J98)</f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45" t="str">
        <f>BB98</f>
        <v/>
      </c>
      <c r="O98" s="1112"/>
      <c r="P98" s="1112"/>
      <c r="Q98" s="1117"/>
      <c r="R98" s="1117"/>
      <c r="S98" s="1117"/>
      <c r="T98" s="1117"/>
      <c r="U98" s="1117"/>
      <c r="V98" s="1136"/>
      <c r="W98" s="1136"/>
      <c r="X98" s="1136"/>
      <c r="Y98" s="1117"/>
      <c r="Z98" s="1117"/>
      <c r="AA98" s="1117"/>
      <c r="AB98" s="1117"/>
      <c r="AC98" s="1117"/>
      <c r="AD98" s="1117"/>
      <c r="AE98" s="1117"/>
      <c r="AF98" s="1117"/>
      <c r="AG98" s="1117"/>
      <c r="AH98" s="1117"/>
      <c r="AI98" s="1117"/>
      <c r="AJ98" s="1117"/>
      <c r="AK98" s="1117"/>
      <c r="AL98" s="1117"/>
      <c r="AM98" s="1117"/>
      <c r="AN98" s="1117"/>
      <c r="AO98" s="1117"/>
      <c r="AP98" s="1117"/>
      <c r="AQ98" s="1117"/>
      <c r="AR98" s="1117"/>
      <c r="AS98" s="1117"/>
      <c r="AT98" s="1117"/>
      <c r="AU98" s="1117"/>
      <c r="AV98" s="1117"/>
      <c r="AW98" s="1117"/>
      <c r="AX98" s="1117"/>
      <c r="AY98" s="1117"/>
      <c r="AZ98" s="1117"/>
      <c r="BA98" s="1117"/>
      <c r="BB98" s="1120" t="str">
        <f t="shared" ref="BB98:BB113" si="17">IF(C98&lt;&gt;SUM(D98:J98)," NO ALTERE LAS FÓRMULAS, la suma de las condicionantes abordadas NO está calculando el Total de la sección. ","")</f>
        <v/>
      </c>
      <c r="BC98" s="1113"/>
      <c r="BD98" s="1113"/>
      <c r="BE98" s="1134">
        <f t="shared" ref="BE98:BE113" si="18">IF(C98&lt;&gt;SUM(D98:J98),1,0)</f>
        <v>0</v>
      </c>
    </row>
    <row r="99" spans="1:57" s="1126" customFormat="1" ht="15" customHeight="1" x14ac:dyDescent="0.15">
      <c r="A99" s="1159"/>
      <c r="B99" s="995" t="s">
        <v>81</v>
      </c>
      <c r="C99" s="1047">
        <f t="shared" si="16"/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45" t="str">
        <f t="shared" ref="N99:N113" si="19">BB99</f>
        <v/>
      </c>
      <c r="O99" s="1112"/>
      <c r="P99" s="1112"/>
      <c r="Q99" s="1117"/>
      <c r="R99" s="1117"/>
      <c r="S99" s="1117"/>
      <c r="T99" s="1117"/>
      <c r="U99" s="1117"/>
      <c r="V99" s="1136"/>
      <c r="W99" s="1136"/>
      <c r="X99" s="1136"/>
      <c r="Y99" s="1117"/>
      <c r="Z99" s="1117"/>
      <c r="AA99" s="1117"/>
      <c r="AB99" s="1117"/>
      <c r="AC99" s="1117"/>
      <c r="AD99" s="1117"/>
      <c r="AE99" s="1117"/>
      <c r="AF99" s="1117"/>
      <c r="AG99" s="1117"/>
      <c r="AH99" s="1117"/>
      <c r="AI99" s="1117"/>
      <c r="AJ99" s="1117"/>
      <c r="AK99" s="1117"/>
      <c r="AL99" s="1117"/>
      <c r="AM99" s="1117"/>
      <c r="AN99" s="1117"/>
      <c r="AO99" s="1117"/>
      <c r="AP99" s="1117"/>
      <c r="AQ99" s="1117"/>
      <c r="AR99" s="1117"/>
      <c r="AS99" s="1117"/>
      <c r="AT99" s="1117"/>
      <c r="AU99" s="1117"/>
      <c r="AV99" s="1117"/>
      <c r="AW99" s="1117"/>
      <c r="AX99" s="1117"/>
      <c r="AY99" s="1117"/>
      <c r="AZ99" s="1117"/>
      <c r="BA99" s="1117"/>
      <c r="BB99" s="1120" t="str">
        <f t="shared" si="17"/>
        <v/>
      </c>
      <c r="BC99" s="1113"/>
      <c r="BD99" s="1113"/>
      <c r="BE99" s="1134">
        <f t="shared" si="18"/>
        <v>0</v>
      </c>
    </row>
    <row r="100" spans="1:57" s="1126" customFormat="1" ht="15" customHeight="1" x14ac:dyDescent="0.15">
      <c r="A100" s="1160"/>
      <c r="B100" s="995" t="s">
        <v>82</v>
      </c>
      <c r="C100" s="1047">
        <f t="shared" si="16"/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45" t="str">
        <f t="shared" si="19"/>
        <v/>
      </c>
      <c r="O100" s="1112"/>
      <c r="P100" s="1112"/>
      <c r="Q100" s="1117"/>
      <c r="R100" s="1117"/>
      <c r="S100" s="1117"/>
      <c r="T100" s="1117"/>
      <c r="U100" s="1117"/>
      <c r="V100" s="1136"/>
      <c r="W100" s="1136"/>
      <c r="X100" s="1136"/>
      <c r="Y100" s="1117"/>
      <c r="Z100" s="1117"/>
      <c r="AA100" s="1117"/>
      <c r="AB100" s="1117"/>
      <c r="AC100" s="1117"/>
      <c r="AD100" s="1117"/>
      <c r="AE100" s="1117"/>
      <c r="AF100" s="1117"/>
      <c r="AG100" s="1117"/>
      <c r="AH100" s="1117"/>
      <c r="AI100" s="1117"/>
      <c r="AJ100" s="1117"/>
      <c r="AK100" s="1117"/>
      <c r="AL100" s="1117"/>
      <c r="AM100" s="1117"/>
      <c r="AN100" s="1117"/>
      <c r="AO100" s="1117"/>
      <c r="AP100" s="1117"/>
      <c r="AQ100" s="1117"/>
      <c r="AR100" s="1117"/>
      <c r="AS100" s="1117"/>
      <c r="AT100" s="1117"/>
      <c r="AU100" s="1117"/>
      <c r="AV100" s="1117"/>
      <c r="AW100" s="1117"/>
      <c r="AX100" s="1117"/>
      <c r="AY100" s="1117"/>
      <c r="AZ100" s="1117"/>
      <c r="BA100" s="1117"/>
      <c r="BB100" s="1120" t="str">
        <f t="shared" si="17"/>
        <v/>
      </c>
      <c r="BC100" s="1113"/>
      <c r="BD100" s="1113"/>
      <c r="BE100" s="1134">
        <f t="shared" si="18"/>
        <v>0</v>
      </c>
    </row>
    <row r="101" spans="1:57" s="1126" customFormat="1" ht="15" customHeight="1" x14ac:dyDescent="0.15">
      <c r="A101" s="1160"/>
      <c r="B101" s="996" t="s">
        <v>83</v>
      </c>
      <c r="C101" s="1048">
        <f t="shared" si="16"/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45" t="str">
        <f t="shared" si="19"/>
        <v/>
      </c>
      <c r="O101" s="1112"/>
      <c r="P101" s="1112"/>
      <c r="Q101" s="1117"/>
      <c r="R101" s="1117"/>
      <c r="S101" s="1117"/>
      <c r="T101" s="1117"/>
      <c r="U101" s="1117"/>
      <c r="V101" s="1136"/>
      <c r="W101" s="1136"/>
      <c r="X101" s="1136"/>
      <c r="Y101" s="1117"/>
      <c r="Z101" s="1117"/>
      <c r="AA101" s="1117"/>
      <c r="AB101" s="1117"/>
      <c r="AC101" s="1117"/>
      <c r="AD101" s="1117"/>
      <c r="AE101" s="1117"/>
      <c r="AF101" s="1117"/>
      <c r="AG101" s="1117"/>
      <c r="AH101" s="1117"/>
      <c r="AI101" s="1117"/>
      <c r="AJ101" s="1117"/>
      <c r="AK101" s="1117"/>
      <c r="AL101" s="1117"/>
      <c r="AM101" s="1117"/>
      <c r="AN101" s="1117"/>
      <c r="AO101" s="1117"/>
      <c r="AP101" s="1117"/>
      <c r="AQ101" s="1117"/>
      <c r="AR101" s="1117"/>
      <c r="AS101" s="1117"/>
      <c r="AT101" s="1117"/>
      <c r="AU101" s="1117"/>
      <c r="AV101" s="1117"/>
      <c r="AW101" s="1117"/>
      <c r="AX101" s="1117"/>
      <c r="AY101" s="1117"/>
      <c r="AZ101" s="1117"/>
      <c r="BA101" s="1117"/>
      <c r="BB101" s="1120" t="str">
        <f t="shared" si="17"/>
        <v/>
      </c>
      <c r="BC101" s="1113"/>
      <c r="BD101" s="1113"/>
      <c r="BE101" s="1134">
        <f t="shared" si="18"/>
        <v>0</v>
      </c>
    </row>
    <row r="102" spans="1:57" s="1126" customFormat="1" ht="15" customHeight="1" x14ac:dyDescent="0.15">
      <c r="A102" s="1160" t="s">
        <v>84</v>
      </c>
      <c r="B102" s="994" t="s">
        <v>80</v>
      </c>
      <c r="C102" s="1046">
        <f t="shared" si="16"/>
        <v>0</v>
      </c>
      <c r="D102" s="1147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45" t="str">
        <f t="shared" si="19"/>
        <v/>
      </c>
      <c r="O102" s="1112"/>
      <c r="P102" s="1112"/>
      <c r="Q102" s="1117"/>
      <c r="R102" s="1117"/>
      <c r="S102" s="1117"/>
      <c r="T102" s="1117"/>
      <c r="U102" s="1117"/>
      <c r="V102" s="1136"/>
      <c r="W102" s="1136"/>
      <c r="X102" s="1136"/>
      <c r="Y102" s="1117"/>
      <c r="Z102" s="1117"/>
      <c r="AA102" s="1117"/>
      <c r="AB102" s="1117"/>
      <c r="AC102" s="1117"/>
      <c r="AD102" s="1117"/>
      <c r="AE102" s="1117"/>
      <c r="AF102" s="1117"/>
      <c r="AG102" s="1117"/>
      <c r="AH102" s="1117"/>
      <c r="AI102" s="1117"/>
      <c r="AJ102" s="1117"/>
      <c r="AK102" s="1117"/>
      <c r="AL102" s="1117"/>
      <c r="AM102" s="1117"/>
      <c r="AN102" s="1117"/>
      <c r="AO102" s="1117"/>
      <c r="AP102" s="1117"/>
      <c r="AQ102" s="1117"/>
      <c r="AR102" s="1117"/>
      <c r="AS102" s="1117"/>
      <c r="AT102" s="1117"/>
      <c r="AU102" s="1117"/>
      <c r="AV102" s="1117"/>
      <c r="AW102" s="1117"/>
      <c r="AX102" s="1117"/>
      <c r="AY102" s="1117"/>
      <c r="AZ102" s="1117"/>
      <c r="BA102" s="1117"/>
      <c r="BB102" s="1120" t="str">
        <f t="shared" si="17"/>
        <v/>
      </c>
      <c r="BC102" s="1113"/>
      <c r="BD102" s="1113"/>
      <c r="BE102" s="1134">
        <f t="shared" si="18"/>
        <v>0</v>
      </c>
    </row>
    <row r="103" spans="1:57" s="1126" customFormat="1" ht="15" customHeight="1" x14ac:dyDescent="0.15">
      <c r="A103" s="1160"/>
      <c r="B103" s="995" t="s">
        <v>81</v>
      </c>
      <c r="C103" s="1083">
        <f t="shared" si="16"/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45" t="str">
        <f t="shared" si="19"/>
        <v/>
      </c>
      <c r="O103" s="1112"/>
      <c r="P103" s="1112"/>
      <c r="Q103" s="1117"/>
      <c r="R103" s="1117"/>
      <c r="S103" s="1117"/>
      <c r="T103" s="1117"/>
      <c r="U103" s="1117"/>
      <c r="V103" s="1136"/>
      <c r="W103" s="1136"/>
      <c r="X103" s="1136"/>
      <c r="Y103" s="1117"/>
      <c r="Z103" s="1117"/>
      <c r="AA103" s="1117"/>
      <c r="AB103" s="1117"/>
      <c r="AC103" s="1117"/>
      <c r="AD103" s="1117"/>
      <c r="AE103" s="1117"/>
      <c r="AF103" s="1117"/>
      <c r="AG103" s="1117"/>
      <c r="AH103" s="1117"/>
      <c r="AI103" s="1117"/>
      <c r="AJ103" s="1117"/>
      <c r="AK103" s="1117"/>
      <c r="AL103" s="1117"/>
      <c r="AM103" s="1117"/>
      <c r="AN103" s="1117"/>
      <c r="AO103" s="1117"/>
      <c r="AP103" s="1117"/>
      <c r="AQ103" s="1117"/>
      <c r="AR103" s="1117"/>
      <c r="AS103" s="1117"/>
      <c r="AT103" s="1117"/>
      <c r="AU103" s="1117"/>
      <c r="AV103" s="1117"/>
      <c r="AW103" s="1117"/>
      <c r="AX103" s="1117"/>
      <c r="AY103" s="1117"/>
      <c r="AZ103" s="1117"/>
      <c r="BA103" s="1117"/>
      <c r="BB103" s="1120" t="str">
        <f t="shared" si="17"/>
        <v/>
      </c>
      <c r="BC103" s="1113"/>
      <c r="BD103" s="1113"/>
      <c r="BE103" s="1134">
        <f t="shared" si="18"/>
        <v>0</v>
      </c>
    </row>
    <row r="104" spans="1:57" s="1126" customFormat="1" ht="15" customHeight="1" x14ac:dyDescent="0.15">
      <c r="A104" s="1160"/>
      <c r="B104" s="995" t="s">
        <v>82</v>
      </c>
      <c r="C104" s="1047">
        <f t="shared" si="16"/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45" t="str">
        <f t="shared" si="19"/>
        <v/>
      </c>
      <c r="O104" s="1112"/>
      <c r="P104" s="1112"/>
      <c r="Q104" s="1117"/>
      <c r="R104" s="1117"/>
      <c r="S104" s="1117"/>
      <c r="T104" s="1117"/>
      <c r="U104" s="1117"/>
      <c r="V104" s="1136"/>
      <c r="W104" s="1136"/>
      <c r="X104" s="1136"/>
      <c r="Y104" s="1117"/>
      <c r="Z104" s="1117"/>
      <c r="AA104" s="1117"/>
      <c r="AB104" s="1117"/>
      <c r="AC104" s="1117"/>
      <c r="AD104" s="1117"/>
      <c r="AE104" s="1117"/>
      <c r="AF104" s="1117"/>
      <c r="AG104" s="1117"/>
      <c r="AH104" s="1117"/>
      <c r="AI104" s="1117"/>
      <c r="AJ104" s="1117"/>
      <c r="AK104" s="1117"/>
      <c r="AL104" s="1117"/>
      <c r="AM104" s="1117"/>
      <c r="AN104" s="1117"/>
      <c r="AO104" s="1117"/>
      <c r="AP104" s="1117"/>
      <c r="AQ104" s="1117"/>
      <c r="AR104" s="1117"/>
      <c r="AS104" s="1117"/>
      <c r="AT104" s="1117"/>
      <c r="AU104" s="1117"/>
      <c r="AV104" s="1117"/>
      <c r="AW104" s="1117"/>
      <c r="AX104" s="1117"/>
      <c r="AY104" s="1117"/>
      <c r="AZ104" s="1117"/>
      <c r="BA104" s="1117"/>
      <c r="BB104" s="1120" t="str">
        <f t="shared" si="17"/>
        <v/>
      </c>
      <c r="BC104" s="1113"/>
      <c r="BD104" s="1113"/>
      <c r="BE104" s="1134">
        <f t="shared" si="18"/>
        <v>0</v>
      </c>
    </row>
    <row r="105" spans="1:57" s="1126" customFormat="1" ht="15" customHeight="1" x14ac:dyDescent="0.15">
      <c r="A105" s="1160"/>
      <c r="B105" s="996" t="s">
        <v>83</v>
      </c>
      <c r="C105" s="1048">
        <f t="shared" si="16"/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45" t="str">
        <f t="shared" si="19"/>
        <v/>
      </c>
      <c r="O105" s="1112"/>
      <c r="P105" s="1112"/>
      <c r="Q105" s="1117"/>
      <c r="R105" s="1117"/>
      <c r="S105" s="1117"/>
      <c r="T105" s="1117"/>
      <c r="U105" s="1117"/>
      <c r="V105" s="1136"/>
      <c r="W105" s="1136"/>
      <c r="X105" s="1136"/>
      <c r="Y105" s="1117"/>
      <c r="Z105" s="1117"/>
      <c r="AA105" s="1117"/>
      <c r="AB105" s="1117"/>
      <c r="AC105" s="1117"/>
      <c r="AD105" s="1117"/>
      <c r="AE105" s="1117"/>
      <c r="AF105" s="1117"/>
      <c r="AG105" s="1117"/>
      <c r="AH105" s="1117"/>
      <c r="AI105" s="1117"/>
      <c r="AJ105" s="1117"/>
      <c r="AK105" s="1117"/>
      <c r="AL105" s="1117"/>
      <c r="AM105" s="1117"/>
      <c r="AN105" s="1117"/>
      <c r="AO105" s="1117"/>
      <c r="AP105" s="1117"/>
      <c r="AQ105" s="1117"/>
      <c r="AR105" s="1117"/>
      <c r="AS105" s="1117"/>
      <c r="AT105" s="1117"/>
      <c r="AU105" s="1117"/>
      <c r="AV105" s="1117"/>
      <c r="AW105" s="1117"/>
      <c r="AX105" s="1117"/>
      <c r="AY105" s="1117"/>
      <c r="AZ105" s="1117"/>
      <c r="BA105" s="1117"/>
      <c r="BB105" s="1120" t="str">
        <f t="shared" si="17"/>
        <v/>
      </c>
      <c r="BC105" s="1113"/>
      <c r="BD105" s="1113"/>
      <c r="BE105" s="1134">
        <f t="shared" si="18"/>
        <v>0</v>
      </c>
    </row>
    <row r="106" spans="1:57" s="1126" customFormat="1" ht="15" customHeight="1" x14ac:dyDescent="0.15">
      <c r="A106" s="1160" t="s">
        <v>85</v>
      </c>
      <c r="B106" s="994" t="s">
        <v>80</v>
      </c>
      <c r="C106" s="1046">
        <f t="shared" si="16"/>
        <v>0</v>
      </c>
      <c r="D106" s="1147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45" t="str">
        <f t="shared" si="19"/>
        <v/>
      </c>
      <c r="O106" s="1112"/>
      <c r="P106" s="1112"/>
      <c r="Q106" s="1117"/>
      <c r="R106" s="1117"/>
      <c r="S106" s="1117"/>
      <c r="T106" s="1117"/>
      <c r="U106" s="1117"/>
      <c r="V106" s="1136"/>
      <c r="W106" s="1136"/>
      <c r="X106" s="1136"/>
      <c r="Y106" s="1117"/>
      <c r="Z106" s="1117"/>
      <c r="AA106" s="1117"/>
      <c r="AB106" s="1117"/>
      <c r="AC106" s="1117"/>
      <c r="AD106" s="1117"/>
      <c r="AE106" s="1117"/>
      <c r="AF106" s="1117"/>
      <c r="AG106" s="1117"/>
      <c r="AH106" s="1117"/>
      <c r="AI106" s="1117"/>
      <c r="AJ106" s="1117"/>
      <c r="AK106" s="1117"/>
      <c r="AL106" s="1117"/>
      <c r="AM106" s="1117"/>
      <c r="AN106" s="1117"/>
      <c r="AO106" s="1117"/>
      <c r="AP106" s="1117"/>
      <c r="AQ106" s="1117"/>
      <c r="AR106" s="1117"/>
      <c r="AS106" s="1117"/>
      <c r="AT106" s="1117"/>
      <c r="AU106" s="1117"/>
      <c r="AV106" s="1117"/>
      <c r="AW106" s="1117"/>
      <c r="AX106" s="1117"/>
      <c r="AY106" s="1117"/>
      <c r="AZ106" s="1117"/>
      <c r="BA106" s="1117"/>
      <c r="BB106" s="1120" t="str">
        <f t="shared" si="17"/>
        <v/>
      </c>
      <c r="BC106" s="1113"/>
      <c r="BD106" s="1113"/>
      <c r="BE106" s="1134">
        <f t="shared" si="18"/>
        <v>0</v>
      </c>
    </row>
    <row r="107" spans="1:57" s="1126" customFormat="1" ht="15" customHeight="1" x14ac:dyDescent="0.15">
      <c r="A107" s="1160"/>
      <c r="B107" s="995" t="s">
        <v>81</v>
      </c>
      <c r="C107" s="1083">
        <f t="shared" si="16"/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45" t="str">
        <f t="shared" si="19"/>
        <v/>
      </c>
      <c r="O107" s="1112"/>
      <c r="P107" s="1112"/>
      <c r="Q107" s="1117"/>
      <c r="R107" s="1117"/>
      <c r="S107" s="1117"/>
      <c r="T107" s="1117"/>
      <c r="U107" s="1117"/>
      <c r="V107" s="1136"/>
      <c r="W107" s="1136"/>
      <c r="X107" s="1136"/>
      <c r="Y107" s="1117"/>
      <c r="Z107" s="1117"/>
      <c r="AA107" s="1117"/>
      <c r="AB107" s="1117"/>
      <c r="AC107" s="1117"/>
      <c r="AD107" s="1117"/>
      <c r="AE107" s="1117"/>
      <c r="AF107" s="1117"/>
      <c r="AG107" s="1117"/>
      <c r="AH107" s="1117"/>
      <c r="AI107" s="1117"/>
      <c r="AJ107" s="1117"/>
      <c r="AK107" s="1117"/>
      <c r="AL107" s="1117"/>
      <c r="AM107" s="1117"/>
      <c r="AN107" s="1117"/>
      <c r="AO107" s="1117"/>
      <c r="AP107" s="1117"/>
      <c r="AQ107" s="1117"/>
      <c r="AR107" s="1117"/>
      <c r="AS107" s="1117"/>
      <c r="AT107" s="1117"/>
      <c r="AU107" s="1117"/>
      <c r="AV107" s="1117"/>
      <c r="AW107" s="1117"/>
      <c r="AX107" s="1117"/>
      <c r="AY107" s="1117"/>
      <c r="AZ107" s="1117"/>
      <c r="BA107" s="1117"/>
      <c r="BB107" s="1120" t="str">
        <f t="shared" si="17"/>
        <v/>
      </c>
      <c r="BC107" s="1113"/>
      <c r="BD107" s="1113"/>
      <c r="BE107" s="1134">
        <f t="shared" si="18"/>
        <v>0</v>
      </c>
    </row>
    <row r="108" spans="1:57" s="1126" customFormat="1" ht="15" customHeight="1" x14ac:dyDescent="0.15">
      <c r="A108" s="1160"/>
      <c r="B108" s="995" t="s">
        <v>82</v>
      </c>
      <c r="C108" s="1047">
        <f t="shared" si="16"/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45" t="str">
        <f t="shared" si="19"/>
        <v/>
      </c>
      <c r="O108" s="1112"/>
      <c r="P108" s="1112"/>
      <c r="Q108" s="1117"/>
      <c r="R108" s="1117"/>
      <c r="S108" s="1117"/>
      <c r="T108" s="1117"/>
      <c r="U108" s="1117"/>
      <c r="V108" s="1136"/>
      <c r="W108" s="1136"/>
      <c r="X108" s="1136"/>
      <c r="Y108" s="1117"/>
      <c r="Z108" s="1117"/>
      <c r="AA108" s="1117"/>
      <c r="AB108" s="1117"/>
      <c r="AC108" s="1117"/>
      <c r="AD108" s="1117"/>
      <c r="AE108" s="1117"/>
      <c r="AF108" s="1117"/>
      <c r="AG108" s="1117"/>
      <c r="AH108" s="1117"/>
      <c r="AI108" s="1117"/>
      <c r="AJ108" s="1117"/>
      <c r="AK108" s="1117"/>
      <c r="AL108" s="1117"/>
      <c r="AM108" s="1117"/>
      <c r="AN108" s="1117"/>
      <c r="AO108" s="1117"/>
      <c r="AP108" s="1117"/>
      <c r="AQ108" s="1117"/>
      <c r="AR108" s="1117"/>
      <c r="AS108" s="1117"/>
      <c r="AT108" s="1117"/>
      <c r="AU108" s="1117"/>
      <c r="AV108" s="1117"/>
      <c r="AW108" s="1117"/>
      <c r="AX108" s="1117"/>
      <c r="AY108" s="1117"/>
      <c r="AZ108" s="1117"/>
      <c r="BA108" s="1117"/>
      <c r="BB108" s="1120" t="str">
        <f t="shared" si="17"/>
        <v/>
      </c>
      <c r="BC108" s="1113"/>
      <c r="BD108" s="1113"/>
      <c r="BE108" s="1134">
        <f t="shared" si="18"/>
        <v>0</v>
      </c>
    </row>
    <row r="109" spans="1:57" s="1126" customFormat="1" ht="15" customHeight="1" x14ac:dyDescent="0.15">
      <c r="A109" s="1160"/>
      <c r="B109" s="996" t="s">
        <v>83</v>
      </c>
      <c r="C109" s="1048">
        <f t="shared" si="16"/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45" t="str">
        <f t="shared" si="19"/>
        <v/>
      </c>
      <c r="O109" s="1112"/>
      <c r="P109" s="1112"/>
      <c r="Q109" s="1117"/>
      <c r="R109" s="1117"/>
      <c r="S109" s="1117"/>
      <c r="T109" s="1117"/>
      <c r="U109" s="1117"/>
      <c r="V109" s="1136"/>
      <c r="W109" s="1136"/>
      <c r="X109" s="1136"/>
      <c r="Y109" s="1117"/>
      <c r="Z109" s="1117"/>
      <c r="AA109" s="1117"/>
      <c r="AB109" s="1117"/>
      <c r="AC109" s="1117"/>
      <c r="AD109" s="1117"/>
      <c r="AE109" s="1117"/>
      <c r="AF109" s="1117"/>
      <c r="AG109" s="1117"/>
      <c r="AH109" s="1117"/>
      <c r="AI109" s="1117"/>
      <c r="AJ109" s="1117"/>
      <c r="AK109" s="1117"/>
      <c r="AL109" s="1117"/>
      <c r="AM109" s="1117"/>
      <c r="AN109" s="1117"/>
      <c r="AO109" s="1117"/>
      <c r="AP109" s="1117"/>
      <c r="AQ109" s="1117"/>
      <c r="AR109" s="1117"/>
      <c r="AS109" s="1117"/>
      <c r="AT109" s="1117"/>
      <c r="AU109" s="1117"/>
      <c r="AV109" s="1117"/>
      <c r="AW109" s="1117"/>
      <c r="AX109" s="1117"/>
      <c r="AY109" s="1117"/>
      <c r="AZ109" s="1117"/>
      <c r="BA109" s="1117"/>
      <c r="BB109" s="1120" t="str">
        <f t="shared" si="17"/>
        <v/>
      </c>
      <c r="BC109" s="1113"/>
      <c r="BD109" s="1113"/>
      <c r="BE109" s="1134">
        <f t="shared" si="18"/>
        <v>0</v>
      </c>
    </row>
    <row r="110" spans="1:57" s="1126" customFormat="1" ht="15" customHeight="1" x14ac:dyDescent="0.15">
      <c r="A110" s="1160" t="s">
        <v>86</v>
      </c>
      <c r="B110" s="994" t="s">
        <v>80</v>
      </c>
      <c r="C110" s="1046">
        <f t="shared" si="16"/>
        <v>0</v>
      </c>
      <c r="D110" s="1147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45" t="str">
        <f t="shared" si="19"/>
        <v/>
      </c>
      <c r="O110" s="1112"/>
      <c r="P110" s="1112"/>
      <c r="Q110" s="1117"/>
      <c r="R110" s="1117"/>
      <c r="S110" s="1117"/>
      <c r="T110" s="1117"/>
      <c r="U110" s="1117"/>
      <c r="V110" s="1136"/>
      <c r="W110" s="1136"/>
      <c r="X110" s="1136"/>
      <c r="Y110" s="1117"/>
      <c r="Z110" s="1117"/>
      <c r="AA110" s="1117"/>
      <c r="AB110" s="1117"/>
      <c r="AC110" s="1117"/>
      <c r="AD110" s="1117"/>
      <c r="AE110" s="1117"/>
      <c r="AF110" s="1117"/>
      <c r="AG110" s="1117"/>
      <c r="AH110" s="1117"/>
      <c r="AI110" s="1117"/>
      <c r="AJ110" s="1117"/>
      <c r="AK110" s="1117"/>
      <c r="AL110" s="1117"/>
      <c r="AM110" s="1117"/>
      <c r="AN110" s="1117"/>
      <c r="AO110" s="1117"/>
      <c r="AP110" s="1117"/>
      <c r="AQ110" s="1117"/>
      <c r="AR110" s="1117"/>
      <c r="AS110" s="1117"/>
      <c r="AT110" s="1117"/>
      <c r="AU110" s="1117"/>
      <c r="AV110" s="1117"/>
      <c r="AW110" s="1117"/>
      <c r="AX110" s="1117"/>
      <c r="AY110" s="1117"/>
      <c r="AZ110" s="1117"/>
      <c r="BA110" s="1117"/>
      <c r="BB110" s="1120" t="str">
        <f t="shared" si="17"/>
        <v/>
      </c>
      <c r="BC110" s="1113"/>
      <c r="BD110" s="1113"/>
      <c r="BE110" s="1134">
        <f t="shared" si="18"/>
        <v>0</v>
      </c>
    </row>
    <row r="111" spans="1:57" s="1126" customFormat="1" ht="15" customHeight="1" x14ac:dyDescent="0.15">
      <c r="A111" s="1160"/>
      <c r="B111" s="995" t="s">
        <v>81</v>
      </c>
      <c r="C111" s="1083">
        <f t="shared" si="16"/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45" t="str">
        <f t="shared" si="19"/>
        <v/>
      </c>
      <c r="O111" s="1112"/>
      <c r="P111" s="1112"/>
      <c r="Q111" s="1117"/>
      <c r="R111" s="1117"/>
      <c r="S111" s="1117"/>
      <c r="T111" s="1117"/>
      <c r="U111" s="1117"/>
      <c r="V111" s="1136"/>
      <c r="W111" s="1136"/>
      <c r="X111" s="1136"/>
      <c r="Y111" s="1117"/>
      <c r="Z111" s="1117"/>
      <c r="AA111" s="1117"/>
      <c r="AB111" s="1117"/>
      <c r="AC111" s="1117"/>
      <c r="AD111" s="1117"/>
      <c r="AE111" s="1117"/>
      <c r="AF111" s="1117"/>
      <c r="AG111" s="1117"/>
      <c r="AH111" s="1117"/>
      <c r="AI111" s="1117"/>
      <c r="AJ111" s="1117"/>
      <c r="AK111" s="1117"/>
      <c r="AL111" s="1117"/>
      <c r="AM111" s="1117"/>
      <c r="AN111" s="1117"/>
      <c r="AO111" s="1117"/>
      <c r="AP111" s="1117"/>
      <c r="AQ111" s="1117"/>
      <c r="AR111" s="1117"/>
      <c r="AS111" s="1117"/>
      <c r="AT111" s="1117"/>
      <c r="AU111" s="1117"/>
      <c r="AV111" s="1117"/>
      <c r="AW111" s="1117"/>
      <c r="AX111" s="1117"/>
      <c r="AY111" s="1117"/>
      <c r="AZ111" s="1117"/>
      <c r="BA111" s="1117"/>
      <c r="BB111" s="1120" t="str">
        <f t="shared" si="17"/>
        <v/>
      </c>
      <c r="BC111" s="1113"/>
      <c r="BD111" s="1113"/>
      <c r="BE111" s="1134">
        <f t="shared" si="18"/>
        <v>0</v>
      </c>
    </row>
    <row r="112" spans="1:57" s="1126" customFormat="1" ht="15" customHeight="1" x14ac:dyDescent="0.15">
      <c r="A112" s="1160"/>
      <c r="B112" s="995" t="s">
        <v>82</v>
      </c>
      <c r="C112" s="1047">
        <f t="shared" si="16"/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45" t="str">
        <f t="shared" si="19"/>
        <v/>
      </c>
      <c r="O112" s="1112"/>
      <c r="P112" s="1112"/>
      <c r="Q112" s="1117"/>
      <c r="R112" s="1117"/>
      <c r="S112" s="1117"/>
      <c r="T112" s="1117"/>
      <c r="U112" s="1117"/>
      <c r="V112" s="1136"/>
      <c r="W112" s="1136"/>
      <c r="X112" s="1136"/>
      <c r="Y112" s="1117"/>
      <c r="Z112" s="1117"/>
      <c r="AA112" s="1117"/>
      <c r="AB112" s="1117"/>
      <c r="AC112" s="1117"/>
      <c r="AD112" s="1117"/>
      <c r="AE112" s="1117"/>
      <c r="AF112" s="1117"/>
      <c r="AG112" s="1117"/>
      <c r="AH112" s="1117"/>
      <c r="AI112" s="1117"/>
      <c r="AJ112" s="1117"/>
      <c r="AK112" s="1117"/>
      <c r="AL112" s="1117"/>
      <c r="AM112" s="1117"/>
      <c r="AN112" s="1117"/>
      <c r="AO112" s="1117"/>
      <c r="AP112" s="1117"/>
      <c r="AQ112" s="1117"/>
      <c r="AR112" s="1117"/>
      <c r="AS112" s="1117"/>
      <c r="AT112" s="1117"/>
      <c r="AU112" s="1117"/>
      <c r="AV112" s="1117"/>
      <c r="AW112" s="1117"/>
      <c r="AX112" s="1117"/>
      <c r="AY112" s="1117"/>
      <c r="AZ112" s="1117"/>
      <c r="BA112" s="1117"/>
      <c r="BB112" s="1120" t="str">
        <f t="shared" si="17"/>
        <v/>
      </c>
      <c r="BC112" s="1113"/>
      <c r="BD112" s="1113"/>
      <c r="BE112" s="1134">
        <f t="shared" si="18"/>
        <v>0</v>
      </c>
    </row>
    <row r="113" spans="1:57" s="1126" customFormat="1" ht="15" customHeight="1" x14ac:dyDescent="0.15">
      <c r="A113" s="1160"/>
      <c r="B113" s="996" t="s">
        <v>83</v>
      </c>
      <c r="C113" s="1048">
        <f t="shared" si="16"/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45" t="str">
        <f t="shared" si="19"/>
        <v/>
      </c>
      <c r="O113" s="1112"/>
      <c r="P113" s="1112"/>
      <c r="Q113" s="1117"/>
      <c r="R113" s="1117"/>
      <c r="S113" s="1117"/>
      <c r="T113" s="1117"/>
      <c r="U113" s="1117"/>
      <c r="V113" s="1136"/>
      <c r="W113" s="1136"/>
      <c r="X113" s="1136"/>
      <c r="Y113" s="1117"/>
      <c r="Z113" s="1117"/>
      <c r="AA113" s="1117"/>
      <c r="AB113" s="1117"/>
      <c r="AC113" s="1117"/>
      <c r="AD113" s="1117"/>
      <c r="AE113" s="1117"/>
      <c r="AF113" s="1117"/>
      <c r="AG113" s="1117"/>
      <c r="AH113" s="1117"/>
      <c r="AI113" s="1117"/>
      <c r="AJ113" s="1117"/>
      <c r="AK113" s="1117"/>
      <c r="AL113" s="1117"/>
      <c r="AM113" s="1117"/>
      <c r="AN113" s="1117"/>
      <c r="AO113" s="1117"/>
      <c r="AP113" s="1117"/>
      <c r="AQ113" s="1117"/>
      <c r="AR113" s="1117"/>
      <c r="AS113" s="1117"/>
      <c r="AT113" s="1117"/>
      <c r="AU113" s="1117"/>
      <c r="AV113" s="1117"/>
      <c r="AW113" s="1117"/>
      <c r="AX113" s="1117"/>
      <c r="AY113" s="1117"/>
      <c r="AZ113" s="1117"/>
      <c r="BA113" s="1117"/>
      <c r="BB113" s="1120" t="str">
        <f t="shared" si="17"/>
        <v/>
      </c>
      <c r="BC113" s="1113"/>
      <c r="BD113" s="1113"/>
      <c r="BE113" s="1134">
        <f t="shared" si="18"/>
        <v>0</v>
      </c>
    </row>
    <row r="114" spans="1:57" s="1114" customFormat="1" ht="30" customHeight="1" x14ac:dyDescent="0.2">
      <c r="A114" s="1003" t="s">
        <v>87</v>
      </c>
      <c r="M114" s="1117"/>
      <c r="N114" s="1143"/>
      <c r="O114" s="1117"/>
      <c r="P114" s="1117"/>
      <c r="Q114" s="1117"/>
      <c r="R114" s="1117"/>
      <c r="S114" s="1117"/>
      <c r="T114" s="1117"/>
      <c r="U114" s="1136"/>
      <c r="V114" s="1136"/>
      <c r="W114" s="1136"/>
      <c r="X114" s="1117"/>
      <c r="Y114" s="1117"/>
      <c r="Z114" s="1117"/>
      <c r="AA114" s="1117"/>
      <c r="AB114" s="1117"/>
      <c r="AC114" s="1117"/>
      <c r="AD114" s="1117"/>
      <c r="AE114" s="1117"/>
      <c r="AF114" s="1117"/>
      <c r="AG114" s="1117"/>
      <c r="AH114" s="1117"/>
      <c r="AI114" s="1117"/>
      <c r="AJ114" s="1117"/>
      <c r="AK114" s="1117"/>
      <c r="AL114" s="1117"/>
      <c r="AM114" s="1117"/>
      <c r="AN114" s="1117"/>
      <c r="AO114" s="1117"/>
      <c r="AP114" s="1117"/>
      <c r="AQ114" s="1117"/>
      <c r="AR114" s="1117"/>
      <c r="AS114" s="1117"/>
      <c r="AT114" s="1117"/>
      <c r="AU114" s="1117"/>
      <c r="AV114" s="1117"/>
      <c r="AW114" s="1117"/>
      <c r="AX114" s="1117"/>
      <c r="AY114" s="1117"/>
      <c r="AZ114" s="1117"/>
      <c r="BA114" s="1113"/>
      <c r="BB114" s="1113"/>
      <c r="BC114" s="1113"/>
    </row>
    <row r="115" spans="1:57" s="1126" customFormat="1" ht="31.5" x14ac:dyDescent="0.15">
      <c r="A115" s="1010" t="s">
        <v>88</v>
      </c>
      <c r="B115" s="1130" t="s">
        <v>89</v>
      </c>
      <c r="C115" s="1130" t="s">
        <v>90</v>
      </c>
      <c r="D115" s="1130" t="s">
        <v>91</v>
      </c>
      <c r="E115" s="1130" t="s">
        <v>92</v>
      </c>
      <c r="F115" s="1130" t="s">
        <v>93</v>
      </c>
      <c r="G115" s="1130" t="s">
        <v>94</v>
      </c>
      <c r="H115" s="1130" t="s">
        <v>95</v>
      </c>
      <c r="I115" s="1129"/>
      <c r="J115" s="1131"/>
      <c r="K115" s="1132"/>
      <c r="L115" s="1132"/>
      <c r="M115" s="1144"/>
      <c r="N115" s="1144"/>
      <c r="O115" s="1143"/>
      <c r="P115" s="1143"/>
      <c r="Q115" s="1117"/>
      <c r="R115" s="1117"/>
      <c r="S115" s="1117"/>
      <c r="T115" s="1117"/>
      <c r="U115" s="1136"/>
      <c r="V115" s="1136"/>
      <c r="W115" s="1136"/>
      <c r="X115" s="1117"/>
      <c r="Y115" s="1117"/>
      <c r="Z115" s="1117"/>
      <c r="AA115" s="1117"/>
      <c r="AB115" s="1117"/>
      <c r="AC115" s="1117"/>
      <c r="AD115" s="1117"/>
      <c r="AE115" s="1117"/>
      <c r="AF115" s="1117"/>
      <c r="AG115" s="1117"/>
      <c r="AH115" s="1117"/>
      <c r="AI115" s="1117"/>
      <c r="AJ115" s="1117"/>
      <c r="AK115" s="1117"/>
      <c r="AL115" s="1117"/>
      <c r="AM115" s="1117"/>
      <c r="AN115" s="1117"/>
      <c r="AO115" s="1117"/>
      <c r="AP115" s="1117"/>
      <c r="AQ115" s="1117"/>
      <c r="AR115" s="1117"/>
      <c r="AS115" s="1117"/>
      <c r="AT115" s="1117"/>
      <c r="AU115" s="1117"/>
      <c r="AV115" s="1117"/>
      <c r="AW115" s="1117"/>
      <c r="AX115" s="1117"/>
      <c r="AY115" s="1117"/>
      <c r="AZ115" s="1117"/>
      <c r="BA115" s="1113"/>
      <c r="BB115" s="1113"/>
      <c r="BC115" s="1113"/>
      <c r="BD115" s="1114"/>
    </row>
    <row r="116" spans="1:57" s="1126" customFormat="1" ht="21.95" customHeight="1" x14ac:dyDescent="0.15">
      <c r="A116" s="994" t="s">
        <v>96</v>
      </c>
      <c r="B116" s="1046">
        <f>SUM(C116:H116)</f>
        <v>0</v>
      </c>
      <c r="C116" s="1032"/>
      <c r="D116" s="1082"/>
      <c r="E116" s="1082"/>
      <c r="F116" s="1082"/>
      <c r="G116" s="1082"/>
      <c r="H116" s="1082"/>
      <c r="I116" s="1145" t="str">
        <f>BA116</f>
        <v/>
      </c>
      <c r="J116" s="1114"/>
      <c r="K116" s="1111"/>
      <c r="L116" s="1111"/>
      <c r="M116" s="1112"/>
      <c r="N116" s="1112"/>
      <c r="O116" s="1117"/>
      <c r="P116" s="1117"/>
      <c r="Q116" s="1117"/>
      <c r="R116" s="1117"/>
      <c r="S116" s="1117"/>
      <c r="T116" s="1117"/>
      <c r="U116" s="1136"/>
      <c r="V116" s="1136"/>
      <c r="W116" s="1136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J116" s="1117"/>
      <c r="AK116" s="1117"/>
      <c r="AL116" s="1117"/>
      <c r="AM116" s="1117"/>
      <c r="AN116" s="1117"/>
      <c r="AO116" s="1117"/>
      <c r="AP116" s="1117"/>
      <c r="AQ116" s="1117"/>
      <c r="AR116" s="1117"/>
      <c r="AS116" s="1117"/>
      <c r="AT116" s="1117"/>
      <c r="AU116" s="1117"/>
      <c r="AV116" s="1117"/>
      <c r="AW116" s="1117"/>
      <c r="AX116" s="1117"/>
      <c r="AY116" s="1117"/>
      <c r="AZ116" s="1117"/>
      <c r="BA116" s="1120" t="str">
        <f>IF(B116&lt;&gt;SUM(C116:H116)," NO ALTERE LAS FÓRMULAS, la suma de los talleres grupales NO está calculando el Total de la sección. ","")</f>
        <v/>
      </c>
      <c r="BB116" s="1113"/>
      <c r="BC116" s="1113"/>
      <c r="BD116" s="1134">
        <f>IF(B116&lt;&gt;SUM(C116:H116),1,0)</f>
        <v>0</v>
      </c>
    </row>
    <row r="117" spans="1:57" s="1126" customFormat="1" ht="21.75" customHeight="1" x14ac:dyDescent="0.15">
      <c r="A117" s="995" t="s">
        <v>81</v>
      </c>
      <c r="B117" s="1083">
        <f>SUM(C117:H117)</f>
        <v>0</v>
      </c>
      <c r="C117" s="1072"/>
      <c r="D117" s="1072"/>
      <c r="E117" s="1072"/>
      <c r="F117" s="1072"/>
      <c r="G117" s="1072"/>
      <c r="H117" s="1072"/>
      <c r="I117" s="1145" t="str">
        <f>BA117</f>
        <v/>
      </c>
      <c r="J117" s="1114"/>
      <c r="K117" s="1111"/>
      <c r="L117" s="1111"/>
      <c r="M117" s="1112"/>
      <c r="N117" s="1112"/>
      <c r="O117" s="1117"/>
      <c r="P117" s="1117"/>
      <c r="Q117" s="1117"/>
      <c r="R117" s="1117"/>
      <c r="S117" s="1117"/>
      <c r="T117" s="1117"/>
      <c r="U117" s="1136"/>
      <c r="V117" s="1136"/>
      <c r="W117" s="1136"/>
      <c r="X117" s="1117"/>
      <c r="Y117" s="1117"/>
      <c r="Z117" s="1117"/>
      <c r="AA117" s="1117"/>
      <c r="AB117" s="1117"/>
      <c r="AC117" s="1117"/>
      <c r="AD117" s="1117"/>
      <c r="AE117" s="1117"/>
      <c r="AF117" s="1117"/>
      <c r="AG117" s="1117"/>
      <c r="AH117" s="1117"/>
      <c r="AI117" s="1117"/>
      <c r="AJ117" s="1117"/>
      <c r="AK117" s="1117"/>
      <c r="AL117" s="1117"/>
      <c r="AM117" s="1117"/>
      <c r="AN117" s="1117"/>
      <c r="AO117" s="1117"/>
      <c r="AP117" s="1117"/>
      <c r="AQ117" s="1117"/>
      <c r="AR117" s="1117"/>
      <c r="AS117" s="1117"/>
      <c r="AT117" s="1117"/>
      <c r="AU117" s="1117"/>
      <c r="AV117" s="1117"/>
      <c r="AW117" s="1117"/>
      <c r="AX117" s="1117"/>
      <c r="AY117" s="1117"/>
      <c r="AZ117" s="1117"/>
      <c r="BA117" s="1120" t="str">
        <f>IF(B117&lt;&gt;SUM(C117:H117)," NO ALTERE LAS FÓRMULAS, la suma de los talleres grupales NO está calculando el Total de la sección. ","")</f>
        <v/>
      </c>
      <c r="BB117" s="1113"/>
      <c r="BC117" s="1113"/>
      <c r="BD117" s="1134">
        <f>IF(B117&lt;&gt;SUM(C117:H117),1,0)</f>
        <v>0</v>
      </c>
    </row>
    <row r="118" spans="1:57" s="1126" customFormat="1" ht="15" customHeight="1" x14ac:dyDescent="0.15">
      <c r="A118" s="995" t="s">
        <v>82</v>
      </c>
      <c r="B118" s="1047">
        <f>SUM(C118:H118)</f>
        <v>0</v>
      </c>
      <c r="C118" s="1033"/>
      <c r="D118" s="1033"/>
      <c r="E118" s="1033"/>
      <c r="F118" s="1033"/>
      <c r="G118" s="1033"/>
      <c r="H118" s="1033"/>
      <c r="I118" s="1145" t="str">
        <f>BA118</f>
        <v/>
      </c>
      <c r="J118" s="1114"/>
      <c r="K118" s="1111"/>
      <c r="L118" s="1111"/>
      <c r="M118" s="1112"/>
      <c r="N118" s="1112"/>
      <c r="O118" s="1117"/>
      <c r="P118" s="1117"/>
      <c r="Q118" s="1117"/>
      <c r="R118" s="1117"/>
      <c r="S118" s="1117"/>
      <c r="T118" s="1117"/>
      <c r="U118" s="1136"/>
      <c r="V118" s="1136"/>
      <c r="W118" s="1136"/>
      <c r="X118" s="1117"/>
      <c r="Y118" s="1117"/>
      <c r="Z118" s="1117"/>
      <c r="AA118" s="1117"/>
      <c r="AB118" s="1117"/>
      <c r="AC118" s="1117"/>
      <c r="AD118" s="1117"/>
      <c r="AE118" s="1117"/>
      <c r="AF118" s="1117"/>
      <c r="AG118" s="1117"/>
      <c r="AH118" s="1117"/>
      <c r="AI118" s="1117"/>
      <c r="AJ118" s="1117"/>
      <c r="AK118" s="1117"/>
      <c r="AL118" s="1117"/>
      <c r="AM118" s="1117"/>
      <c r="AN118" s="1117"/>
      <c r="AO118" s="1117"/>
      <c r="AP118" s="1117"/>
      <c r="AQ118" s="1117"/>
      <c r="AR118" s="1117"/>
      <c r="AS118" s="1117"/>
      <c r="AT118" s="1117"/>
      <c r="AU118" s="1117"/>
      <c r="AV118" s="1117"/>
      <c r="AW118" s="1117"/>
      <c r="AX118" s="1117"/>
      <c r="AY118" s="1117"/>
      <c r="AZ118" s="1117"/>
      <c r="BA118" s="1120" t="str">
        <f>IF(B118&lt;&gt;SUM(C118:H118)," NO ALTERE LAS FÓRMULAS, la suma de los talleres grupales NO está calculando el Total de la sección. ","")</f>
        <v/>
      </c>
      <c r="BB118" s="1113"/>
      <c r="BC118" s="1113"/>
      <c r="BD118" s="1134">
        <f>IF(B118&lt;&gt;SUM(C118:H118),1,0)</f>
        <v>0</v>
      </c>
    </row>
    <row r="119" spans="1:57" s="1126" customFormat="1" ht="21.95" customHeight="1" x14ac:dyDescent="0.15">
      <c r="A119" s="996" t="s">
        <v>97</v>
      </c>
      <c r="B119" s="1048">
        <f>SUM(C119:H119)</f>
        <v>0</v>
      </c>
      <c r="C119" s="1035"/>
      <c r="D119" s="1035"/>
      <c r="E119" s="1035"/>
      <c r="F119" s="1035"/>
      <c r="G119" s="1035"/>
      <c r="H119" s="1035"/>
      <c r="I119" s="1145" t="str">
        <f>BA119</f>
        <v/>
      </c>
      <c r="J119" s="1114"/>
      <c r="K119" s="1111"/>
      <c r="L119" s="1111"/>
      <c r="M119" s="1112"/>
      <c r="N119" s="1112"/>
      <c r="O119" s="1117"/>
      <c r="P119" s="1117"/>
      <c r="Q119" s="1117"/>
      <c r="R119" s="1117"/>
      <c r="S119" s="1117"/>
      <c r="T119" s="1117"/>
      <c r="U119" s="1136"/>
      <c r="V119" s="1136"/>
      <c r="W119" s="1136"/>
      <c r="X119" s="1117"/>
      <c r="Y119" s="1117"/>
      <c r="Z119" s="1117"/>
      <c r="AA119" s="1117"/>
      <c r="AB119" s="1117"/>
      <c r="AC119" s="1117"/>
      <c r="AD119" s="1117"/>
      <c r="AE119" s="1117"/>
      <c r="AF119" s="1117"/>
      <c r="AG119" s="1117"/>
      <c r="AH119" s="1117"/>
      <c r="AI119" s="1117"/>
      <c r="AJ119" s="1117"/>
      <c r="AK119" s="1117"/>
      <c r="AL119" s="1117"/>
      <c r="AM119" s="1117"/>
      <c r="AN119" s="1117"/>
      <c r="AO119" s="1117"/>
      <c r="AP119" s="1117"/>
      <c r="AQ119" s="1117"/>
      <c r="AR119" s="1117"/>
      <c r="AS119" s="1117"/>
      <c r="AT119" s="1117"/>
      <c r="AU119" s="1117"/>
      <c r="AV119" s="1117"/>
      <c r="AW119" s="1117"/>
      <c r="AX119" s="1117"/>
      <c r="AY119" s="1117"/>
      <c r="AZ119" s="1117"/>
      <c r="BA119" s="1120" t="str">
        <f>IF(B119&lt;&gt;SUM(C119:H119)," NO ALTERE LAS FÓRMULAS, la suma de los talleres grupales NO está calculando el Total de la sección. ","")</f>
        <v/>
      </c>
      <c r="BB119" s="1113"/>
      <c r="BC119" s="1113"/>
      <c r="BD119" s="1134">
        <f>IF(B119&lt;&gt;SUM(C119:H119),1,0)</f>
        <v>0</v>
      </c>
    </row>
    <row r="120" spans="1:57" s="1114" customFormat="1" ht="30" customHeight="1" x14ac:dyDescent="0.2">
      <c r="A120" s="1003" t="s">
        <v>98</v>
      </c>
      <c r="M120" s="1117"/>
      <c r="N120" s="1143"/>
      <c r="O120" s="1117"/>
      <c r="P120" s="1117"/>
      <c r="Q120" s="1117"/>
      <c r="R120" s="1117"/>
      <c r="S120" s="1117"/>
      <c r="T120" s="1117"/>
      <c r="U120" s="1136"/>
      <c r="V120" s="1136"/>
      <c r="W120" s="1136"/>
      <c r="X120" s="1117"/>
      <c r="Y120" s="1117"/>
      <c r="Z120" s="1117"/>
      <c r="AA120" s="1117"/>
      <c r="AB120" s="1117"/>
      <c r="AC120" s="1117"/>
      <c r="AD120" s="1117"/>
      <c r="AE120" s="1117"/>
      <c r="AF120" s="1117"/>
      <c r="AG120" s="1117"/>
      <c r="AH120" s="1117"/>
      <c r="AI120" s="1117"/>
      <c r="AJ120" s="1117"/>
      <c r="AK120" s="1117"/>
      <c r="AL120" s="1117"/>
      <c r="AM120" s="1117"/>
      <c r="AN120" s="1117"/>
      <c r="AO120" s="1117"/>
      <c r="AP120" s="1117"/>
      <c r="AQ120" s="1117"/>
      <c r="AR120" s="1117"/>
      <c r="AS120" s="1117"/>
      <c r="AT120" s="1117"/>
      <c r="AU120" s="1117"/>
      <c r="AV120" s="1117"/>
      <c r="AW120" s="1117"/>
      <c r="AX120" s="1117"/>
      <c r="AY120" s="1117"/>
      <c r="AZ120" s="1117"/>
      <c r="BA120" s="1113"/>
      <c r="BB120" s="1113"/>
      <c r="BC120" s="1113"/>
    </row>
    <row r="121" spans="1:57" s="1126" customFormat="1" ht="45" customHeight="1" x14ac:dyDescent="0.15">
      <c r="A121" s="1010" t="s">
        <v>88</v>
      </c>
      <c r="B121" s="1130" t="s">
        <v>54</v>
      </c>
      <c r="C121" s="1130" t="s">
        <v>99</v>
      </c>
      <c r="D121" s="1130" t="s">
        <v>100</v>
      </c>
      <c r="E121" s="1130" t="s">
        <v>101</v>
      </c>
      <c r="F121" s="1130" t="s">
        <v>102</v>
      </c>
      <c r="G121" s="1130" t="s">
        <v>103</v>
      </c>
      <c r="H121" s="1130" t="s">
        <v>104</v>
      </c>
      <c r="I121" s="1129"/>
      <c r="J121" s="1131"/>
      <c r="K121" s="1132"/>
      <c r="L121" s="1132"/>
      <c r="M121" s="1144"/>
      <c r="N121" s="1144"/>
      <c r="O121" s="1143"/>
      <c r="P121" s="1143"/>
      <c r="Q121" s="1117"/>
      <c r="R121" s="1117"/>
      <c r="S121" s="1117"/>
      <c r="T121" s="1117"/>
      <c r="U121" s="1136"/>
      <c r="V121" s="1136"/>
      <c r="W121" s="1136"/>
      <c r="X121" s="1117"/>
      <c r="Y121" s="1117"/>
      <c r="Z121" s="1117"/>
      <c r="AA121" s="1117"/>
      <c r="AB121" s="1117"/>
      <c r="AC121" s="1117"/>
      <c r="AD121" s="1117"/>
      <c r="AE121" s="1117"/>
      <c r="AF121" s="1117"/>
      <c r="AG121" s="1117"/>
      <c r="AH121" s="1117"/>
      <c r="AI121" s="1117"/>
      <c r="AJ121" s="1117"/>
      <c r="AK121" s="1117"/>
      <c r="AL121" s="1117"/>
      <c r="AM121" s="1117"/>
      <c r="AN121" s="1117"/>
      <c r="AO121" s="1117"/>
      <c r="AP121" s="1117"/>
      <c r="AQ121" s="1117"/>
      <c r="AR121" s="1117"/>
      <c r="AS121" s="1117"/>
      <c r="AT121" s="1117"/>
      <c r="AU121" s="1117"/>
      <c r="AV121" s="1117"/>
      <c r="AW121" s="1117"/>
      <c r="AX121" s="1117"/>
      <c r="AY121" s="1117"/>
      <c r="AZ121" s="1117"/>
      <c r="BA121" s="1113"/>
      <c r="BB121" s="1113"/>
      <c r="BC121" s="1113"/>
      <c r="BD121" s="1114"/>
    </row>
    <row r="122" spans="1:57" s="1126" customFormat="1" ht="24" customHeight="1" x14ac:dyDescent="0.15">
      <c r="A122" s="994" t="s">
        <v>96</v>
      </c>
      <c r="B122" s="1046">
        <f t="shared" ref="B122:B127" si="20">SUM(C122:H122)</f>
        <v>0</v>
      </c>
      <c r="C122" s="1032"/>
      <c r="D122" s="1082"/>
      <c r="E122" s="1082"/>
      <c r="F122" s="1082"/>
      <c r="G122" s="1082"/>
      <c r="H122" s="1082"/>
      <c r="I122" s="1145" t="str">
        <f t="shared" ref="I122:I127" si="21">BA122</f>
        <v/>
      </c>
      <c r="J122" s="1114"/>
      <c r="K122" s="1111"/>
      <c r="L122" s="1111"/>
      <c r="M122" s="1112"/>
      <c r="N122" s="1112"/>
      <c r="O122" s="1117"/>
      <c r="P122" s="1117"/>
      <c r="Q122" s="1117"/>
      <c r="R122" s="1117"/>
      <c r="S122" s="1117"/>
      <c r="T122" s="1117"/>
      <c r="U122" s="1136"/>
      <c r="V122" s="1136"/>
      <c r="W122" s="1136"/>
      <c r="X122" s="1117"/>
      <c r="Y122" s="1117"/>
      <c r="Z122" s="1117"/>
      <c r="AA122" s="1117"/>
      <c r="AB122" s="1117"/>
      <c r="AC122" s="1117"/>
      <c r="AD122" s="1117"/>
      <c r="AE122" s="1117"/>
      <c r="AF122" s="1117"/>
      <c r="AG122" s="1117"/>
      <c r="AH122" s="1117"/>
      <c r="AI122" s="1117"/>
      <c r="AJ122" s="1117"/>
      <c r="AK122" s="1117"/>
      <c r="AL122" s="1117"/>
      <c r="AM122" s="1117"/>
      <c r="AN122" s="1117"/>
      <c r="AO122" s="1117"/>
      <c r="AP122" s="1117"/>
      <c r="AQ122" s="1117"/>
      <c r="AR122" s="1117"/>
      <c r="AS122" s="1117"/>
      <c r="AT122" s="1117"/>
      <c r="AU122" s="1117"/>
      <c r="AV122" s="1117"/>
      <c r="AW122" s="1117"/>
      <c r="AX122" s="1117"/>
      <c r="AY122" s="1117"/>
      <c r="AZ122" s="1117"/>
      <c r="BA122" s="1120" t="str">
        <f t="shared" ref="BA122:BA127" si="22">IF(B122&lt;&gt;SUM(C122:H122)," NO ALTERE LAS FÓRMULAS, la suma de las actividades de gestión NO está calculando el Total de la sección. ","")</f>
        <v/>
      </c>
      <c r="BB122" s="1113"/>
      <c r="BC122" s="1113"/>
      <c r="BD122" s="1134">
        <f t="shared" ref="BD122:BD127" si="23">IF(B122&lt;&gt;SUM(C122:H122),1,0)</f>
        <v>0</v>
      </c>
    </row>
    <row r="123" spans="1:57" s="1126" customFormat="1" ht="21" x14ac:dyDescent="0.15">
      <c r="A123" s="995" t="s">
        <v>81</v>
      </c>
      <c r="B123" s="1047">
        <f t="shared" si="20"/>
        <v>0</v>
      </c>
      <c r="C123" s="1033"/>
      <c r="D123" s="1033"/>
      <c r="E123" s="1033"/>
      <c r="F123" s="1033"/>
      <c r="G123" s="1033"/>
      <c r="H123" s="1033"/>
      <c r="I123" s="1145" t="str">
        <f t="shared" si="21"/>
        <v/>
      </c>
      <c r="J123" s="1114"/>
      <c r="K123" s="1111"/>
      <c r="L123" s="1111"/>
      <c r="M123" s="1112"/>
      <c r="N123" s="1112"/>
      <c r="O123" s="1117"/>
      <c r="P123" s="1117"/>
      <c r="Q123" s="1117"/>
      <c r="R123" s="1117"/>
      <c r="S123" s="1117"/>
      <c r="T123" s="1117"/>
      <c r="U123" s="1136"/>
      <c r="V123" s="1136"/>
      <c r="W123" s="1136"/>
      <c r="X123" s="1117"/>
      <c r="Y123" s="1117"/>
      <c r="Z123" s="1117"/>
      <c r="AA123" s="1117"/>
      <c r="AB123" s="1117"/>
      <c r="AC123" s="1117"/>
      <c r="AD123" s="1117"/>
      <c r="AE123" s="1117"/>
      <c r="AF123" s="1117"/>
      <c r="AG123" s="1117"/>
      <c r="AH123" s="1117"/>
      <c r="AI123" s="1117"/>
      <c r="AJ123" s="1117"/>
      <c r="AK123" s="1117"/>
      <c r="AL123" s="1117"/>
      <c r="AM123" s="1117"/>
      <c r="AN123" s="1117"/>
      <c r="AO123" s="1117"/>
      <c r="AP123" s="1117"/>
      <c r="AQ123" s="1117"/>
      <c r="AR123" s="1117"/>
      <c r="AS123" s="1117"/>
      <c r="AT123" s="1117"/>
      <c r="AU123" s="1117"/>
      <c r="AV123" s="1117"/>
      <c r="AW123" s="1117"/>
      <c r="AX123" s="1117"/>
      <c r="AY123" s="1117"/>
      <c r="AZ123" s="1117"/>
      <c r="BA123" s="1120" t="str">
        <f t="shared" si="22"/>
        <v/>
      </c>
      <c r="BB123" s="1113"/>
      <c r="BC123" s="1113"/>
      <c r="BD123" s="1134">
        <f t="shared" si="23"/>
        <v>0</v>
      </c>
    </row>
    <row r="124" spans="1:57" s="1126" customFormat="1" ht="15" customHeight="1" x14ac:dyDescent="0.15">
      <c r="A124" s="995" t="s">
        <v>82</v>
      </c>
      <c r="B124" s="1047">
        <f t="shared" si="20"/>
        <v>0</v>
      </c>
      <c r="C124" s="1033"/>
      <c r="D124" s="1033"/>
      <c r="E124" s="1033"/>
      <c r="F124" s="1033"/>
      <c r="G124" s="1033"/>
      <c r="H124" s="1033"/>
      <c r="I124" s="1145" t="str">
        <f t="shared" si="21"/>
        <v/>
      </c>
      <c r="J124" s="1114"/>
      <c r="K124" s="1111"/>
      <c r="L124" s="1111"/>
      <c r="M124" s="1112"/>
      <c r="N124" s="1112"/>
      <c r="O124" s="1117"/>
      <c r="P124" s="1117"/>
      <c r="Q124" s="1117"/>
      <c r="R124" s="1117"/>
      <c r="S124" s="1117"/>
      <c r="T124" s="1117"/>
      <c r="U124" s="1136"/>
      <c r="V124" s="1136"/>
      <c r="W124" s="1136"/>
      <c r="X124" s="1117"/>
      <c r="Y124" s="1117"/>
      <c r="Z124" s="1117"/>
      <c r="AA124" s="1117"/>
      <c r="AB124" s="1117"/>
      <c r="AC124" s="1117"/>
      <c r="AD124" s="1117"/>
      <c r="AE124" s="1117"/>
      <c r="AF124" s="1117"/>
      <c r="AG124" s="1117"/>
      <c r="AH124" s="1117"/>
      <c r="AI124" s="1117"/>
      <c r="AJ124" s="1117"/>
      <c r="AK124" s="1117"/>
      <c r="AL124" s="1117"/>
      <c r="AM124" s="1117"/>
      <c r="AN124" s="1117"/>
      <c r="AO124" s="1117"/>
      <c r="AP124" s="1117"/>
      <c r="AQ124" s="1117"/>
      <c r="AR124" s="1117"/>
      <c r="AS124" s="1117"/>
      <c r="AT124" s="1117"/>
      <c r="AU124" s="1117"/>
      <c r="AV124" s="1117"/>
      <c r="AW124" s="1117"/>
      <c r="AX124" s="1117"/>
      <c r="AY124" s="1117"/>
      <c r="AZ124" s="1117"/>
      <c r="BA124" s="1120" t="str">
        <f t="shared" si="22"/>
        <v/>
      </c>
      <c r="BB124" s="1113"/>
      <c r="BC124" s="1113"/>
      <c r="BD124" s="1134">
        <f t="shared" si="23"/>
        <v>0</v>
      </c>
    </row>
    <row r="125" spans="1:57" s="1126" customFormat="1" ht="21" x14ac:dyDescent="0.15">
      <c r="A125" s="995" t="s">
        <v>105</v>
      </c>
      <c r="B125" s="1047">
        <f t="shared" si="20"/>
        <v>0</v>
      </c>
      <c r="C125" s="1033"/>
      <c r="D125" s="1033"/>
      <c r="E125" s="1033"/>
      <c r="F125" s="1033"/>
      <c r="G125" s="1033"/>
      <c r="H125" s="1033"/>
      <c r="I125" s="1145" t="str">
        <f t="shared" si="21"/>
        <v/>
      </c>
      <c r="J125" s="1114"/>
      <c r="K125" s="1111"/>
      <c r="L125" s="1111"/>
      <c r="M125" s="1112"/>
      <c r="N125" s="1112"/>
      <c r="O125" s="1117"/>
      <c r="P125" s="1117"/>
      <c r="Q125" s="1117"/>
      <c r="R125" s="1117"/>
      <c r="S125" s="1117"/>
      <c r="T125" s="1117"/>
      <c r="U125" s="1136"/>
      <c r="V125" s="1136"/>
      <c r="W125" s="1136"/>
      <c r="X125" s="1117"/>
      <c r="Y125" s="1117"/>
      <c r="Z125" s="1117"/>
      <c r="AA125" s="1117"/>
      <c r="AB125" s="1117"/>
      <c r="AC125" s="1117"/>
      <c r="AD125" s="1117"/>
      <c r="AE125" s="1117"/>
      <c r="AF125" s="1117"/>
      <c r="AG125" s="1117"/>
      <c r="AH125" s="1117"/>
      <c r="AI125" s="1117"/>
      <c r="AJ125" s="1117"/>
      <c r="AK125" s="1117"/>
      <c r="AL125" s="1117"/>
      <c r="AM125" s="1117"/>
      <c r="AN125" s="1117"/>
      <c r="AO125" s="1117"/>
      <c r="AP125" s="1117"/>
      <c r="AQ125" s="1117"/>
      <c r="AR125" s="1117"/>
      <c r="AS125" s="1117"/>
      <c r="AT125" s="1117"/>
      <c r="AU125" s="1117"/>
      <c r="AV125" s="1117"/>
      <c r="AW125" s="1117"/>
      <c r="AX125" s="1117"/>
      <c r="AY125" s="1117"/>
      <c r="AZ125" s="1117"/>
      <c r="BA125" s="1120" t="str">
        <f t="shared" si="22"/>
        <v/>
      </c>
      <c r="BB125" s="1113"/>
      <c r="BC125" s="1113"/>
      <c r="BD125" s="1134">
        <f t="shared" si="23"/>
        <v>0</v>
      </c>
    </row>
    <row r="126" spans="1:57" s="1126" customFormat="1" ht="15" customHeight="1" x14ac:dyDescent="0.15">
      <c r="A126" s="997" t="s">
        <v>106</v>
      </c>
      <c r="B126" s="1055">
        <f t="shared" si="20"/>
        <v>0</v>
      </c>
      <c r="C126" s="1034"/>
      <c r="D126" s="1034"/>
      <c r="E126" s="1034"/>
      <c r="F126" s="1034"/>
      <c r="G126" s="1034"/>
      <c r="H126" s="1034"/>
      <c r="I126" s="1145" t="str">
        <f t="shared" si="21"/>
        <v/>
      </c>
      <c r="J126" s="1114"/>
      <c r="K126" s="1111"/>
      <c r="L126" s="1111"/>
      <c r="M126" s="1112"/>
      <c r="N126" s="1112"/>
      <c r="O126" s="1117"/>
      <c r="P126" s="1117"/>
      <c r="Q126" s="1117"/>
      <c r="R126" s="1117"/>
      <c r="S126" s="1117"/>
      <c r="T126" s="1117"/>
      <c r="U126" s="1136"/>
      <c r="V126" s="1136"/>
      <c r="W126" s="1136"/>
      <c r="X126" s="1117"/>
      <c r="Y126" s="1117"/>
      <c r="Z126" s="1117"/>
      <c r="AA126" s="1117"/>
      <c r="AB126" s="1117"/>
      <c r="AC126" s="1117"/>
      <c r="AD126" s="1117"/>
      <c r="AE126" s="1117"/>
      <c r="AF126" s="1117"/>
      <c r="AG126" s="1117"/>
      <c r="AH126" s="1117"/>
      <c r="AI126" s="1117"/>
      <c r="AJ126" s="1117"/>
      <c r="AK126" s="1117"/>
      <c r="AL126" s="1117"/>
      <c r="AM126" s="1117"/>
      <c r="AN126" s="1117"/>
      <c r="AO126" s="1117"/>
      <c r="AP126" s="1117"/>
      <c r="AQ126" s="1117"/>
      <c r="AR126" s="1117"/>
      <c r="AS126" s="1117"/>
      <c r="AT126" s="1117"/>
      <c r="AU126" s="1117"/>
      <c r="AV126" s="1117"/>
      <c r="AW126" s="1117"/>
      <c r="AX126" s="1117"/>
      <c r="AY126" s="1117"/>
      <c r="AZ126" s="1117"/>
      <c r="BA126" s="1120" t="str">
        <f t="shared" si="22"/>
        <v/>
      </c>
      <c r="BB126" s="1113"/>
      <c r="BC126" s="1113"/>
      <c r="BD126" s="1134">
        <f t="shared" si="23"/>
        <v>0</v>
      </c>
    </row>
    <row r="127" spans="1:57" s="1126" customFormat="1" ht="15" customHeight="1" x14ac:dyDescent="0.15">
      <c r="A127" s="1030" t="s">
        <v>107</v>
      </c>
      <c r="B127" s="1048">
        <f t="shared" si="20"/>
        <v>0</v>
      </c>
      <c r="C127" s="1035"/>
      <c r="D127" s="1035"/>
      <c r="E127" s="1035"/>
      <c r="F127" s="1035"/>
      <c r="G127" s="1035"/>
      <c r="H127" s="1035"/>
      <c r="I127" s="1145" t="str">
        <f t="shared" si="21"/>
        <v/>
      </c>
      <c r="J127" s="1114"/>
      <c r="K127" s="1111"/>
      <c r="L127" s="1111"/>
      <c r="M127" s="1112"/>
      <c r="N127" s="1112"/>
      <c r="O127" s="1117"/>
      <c r="P127" s="1117"/>
      <c r="Q127" s="1117"/>
      <c r="R127" s="1117"/>
      <c r="S127" s="1117"/>
      <c r="T127" s="1117"/>
      <c r="U127" s="1136"/>
      <c r="V127" s="1136"/>
      <c r="W127" s="1136"/>
      <c r="X127" s="1117"/>
      <c r="Y127" s="1117"/>
      <c r="Z127" s="1117"/>
      <c r="AA127" s="1117"/>
      <c r="AB127" s="1117"/>
      <c r="AC127" s="1117"/>
      <c r="AD127" s="1117"/>
      <c r="AE127" s="1117"/>
      <c r="AF127" s="1117"/>
      <c r="AG127" s="1117"/>
      <c r="AH127" s="1117"/>
      <c r="AI127" s="1117"/>
      <c r="AJ127" s="1117"/>
      <c r="AK127" s="1117"/>
      <c r="AL127" s="1117"/>
      <c r="AM127" s="1117"/>
      <c r="AN127" s="1117"/>
      <c r="AO127" s="1117"/>
      <c r="AP127" s="1117"/>
      <c r="AQ127" s="1117"/>
      <c r="AR127" s="1117"/>
      <c r="AS127" s="1117"/>
      <c r="AT127" s="1117"/>
      <c r="AU127" s="1117"/>
      <c r="AV127" s="1117"/>
      <c r="AW127" s="1117"/>
      <c r="AX127" s="1117"/>
      <c r="AY127" s="1117"/>
      <c r="AZ127" s="1117"/>
      <c r="BA127" s="1120" t="str">
        <f t="shared" si="22"/>
        <v/>
      </c>
      <c r="BB127" s="1113"/>
      <c r="BC127" s="1113"/>
      <c r="BD127" s="1134">
        <f t="shared" si="23"/>
        <v>0</v>
      </c>
    </row>
    <row r="128" spans="1:57" s="1136" customFormat="1" x14ac:dyDescent="0.2">
      <c r="L128" s="1137"/>
    </row>
    <row r="129" spans="12:12" s="1136" customFormat="1" x14ac:dyDescent="0.2">
      <c r="L129" s="1137"/>
    </row>
    <row r="130" spans="12:12" s="1136" customFormat="1" x14ac:dyDescent="0.2">
      <c r="L130" s="1137"/>
    </row>
    <row r="131" spans="12:12" s="1136" customFormat="1" x14ac:dyDescent="0.2">
      <c r="L131" s="1137"/>
    </row>
    <row r="132" spans="12:12" s="1136" customFormat="1" x14ac:dyDescent="0.2">
      <c r="L132" s="1137"/>
    </row>
    <row r="133" spans="12:12" s="1136" customFormat="1" x14ac:dyDescent="0.2">
      <c r="L133" s="1137"/>
    </row>
    <row r="134" spans="12:12" s="1136" customFormat="1" x14ac:dyDescent="0.2">
      <c r="L134" s="1137"/>
    </row>
    <row r="135" spans="12:12" s="1136" customFormat="1" x14ac:dyDescent="0.2">
      <c r="L135" s="1137"/>
    </row>
    <row r="136" spans="12:12" s="1136" customFormat="1" x14ac:dyDescent="0.2">
      <c r="L136" s="1137"/>
    </row>
    <row r="137" spans="12:12" s="1136" customFormat="1" x14ac:dyDescent="0.2">
      <c r="L137" s="1137"/>
    </row>
    <row r="138" spans="12:12" s="1136" customFormat="1" x14ac:dyDescent="0.2">
      <c r="L138" s="1137"/>
    </row>
    <row r="139" spans="12:12" s="1136" customFormat="1" x14ac:dyDescent="0.2">
      <c r="L139" s="1137"/>
    </row>
    <row r="140" spans="12:12" s="1136" customFormat="1" x14ac:dyDescent="0.2">
      <c r="L140" s="1137"/>
    </row>
    <row r="141" spans="12:12" s="1136" customFormat="1" x14ac:dyDescent="0.2">
      <c r="L141" s="1137"/>
    </row>
    <row r="142" spans="12:12" s="1136" customFormat="1" x14ac:dyDescent="0.2">
      <c r="L142" s="1137"/>
    </row>
    <row r="143" spans="12:12" s="1136" customFormat="1" x14ac:dyDescent="0.2">
      <c r="L143" s="1137"/>
    </row>
    <row r="144" spans="12:12" s="1136" customFormat="1" x14ac:dyDescent="0.2">
      <c r="L144" s="1137"/>
    </row>
    <row r="145" spans="12:12" s="1136" customFormat="1" x14ac:dyDescent="0.2">
      <c r="L145" s="1137"/>
    </row>
    <row r="146" spans="12:12" s="1136" customFormat="1" x14ac:dyDescent="0.2">
      <c r="L146" s="1137"/>
    </row>
    <row r="147" spans="12:12" s="1136" customFormat="1" x14ac:dyDescent="0.2">
      <c r="L147" s="1137"/>
    </row>
    <row r="148" spans="12:12" s="1136" customFormat="1" x14ac:dyDescent="0.2">
      <c r="L148" s="1137"/>
    </row>
    <row r="149" spans="12:12" s="1136" customFormat="1" x14ac:dyDescent="0.2">
      <c r="L149" s="1137"/>
    </row>
    <row r="150" spans="12:12" s="1136" customFormat="1" x14ac:dyDescent="0.2">
      <c r="L150" s="1137"/>
    </row>
    <row r="151" spans="12:12" s="1136" customFormat="1" x14ac:dyDescent="0.2">
      <c r="L151" s="1137"/>
    </row>
    <row r="152" spans="12:12" s="1136" customFormat="1" x14ac:dyDescent="0.2">
      <c r="L152" s="1137"/>
    </row>
    <row r="153" spans="12:12" s="1136" customFormat="1" x14ac:dyDescent="0.2">
      <c r="L153" s="1137"/>
    </row>
    <row r="154" spans="12:12" s="1136" customFormat="1" x14ac:dyDescent="0.2">
      <c r="L154" s="1137"/>
    </row>
    <row r="155" spans="12:12" s="1136" customFormat="1" x14ac:dyDescent="0.2">
      <c r="L155" s="1137"/>
    </row>
    <row r="156" spans="12:12" s="1136" customFormat="1" x14ac:dyDescent="0.2">
      <c r="L156" s="1137"/>
    </row>
    <row r="157" spans="12:12" s="1136" customFormat="1" x14ac:dyDescent="0.2">
      <c r="L157" s="1137"/>
    </row>
    <row r="158" spans="12:12" s="1136" customFormat="1" x14ac:dyDescent="0.2">
      <c r="L158" s="1137"/>
    </row>
    <row r="159" spans="12:12" s="1136" customFormat="1" x14ac:dyDescent="0.2">
      <c r="L159" s="1137"/>
    </row>
    <row r="160" spans="12:12" s="1136" customFormat="1" x14ac:dyDescent="0.2">
      <c r="L160" s="1137"/>
    </row>
    <row r="161" spans="12:12" s="1136" customFormat="1" x14ac:dyDescent="0.2">
      <c r="L161" s="1137"/>
    </row>
    <row r="162" spans="12:12" s="1136" customFormat="1" x14ac:dyDescent="0.2">
      <c r="L162" s="1137"/>
    </row>
    <row r="163" spans="12:12" s="1136" customFormat="1" x14ac:dyDescent="0.2">
      <c r="L163" s="1137"/>
    </row>
    <row r="164" spans="12:12" s="1136" customFormat="1" x14ac:dyDescent="0.2">
      <c r="L164" s="1137"/>
    </row>
    <row r="165" spans="12:12" s="1136" customFormat="1" x14ac:dyDescent="0.2">
      <c r="L165" s="1137"/>
    </row>
    <row r="166" spans="12:12" s="1136" customFormat="1" x14ac:dyDescent="0.2">
      <c r="L166" s="1137"/>
    </row>
    <row r="167" spans="12:12" s="1136" customFormat="1" x14ac:dyDescent="0.2">
      <c r="L167" s="1137"/>
    </row>
    <row r="168" spans="12:12" s="1136" customFormat="1" x14ac:dyDescent="0.2">
      <c r="L168" s="1137"/>
    </row>
    <row r="169" spans="12:12" s="1136" customFormat="1" x14ac:dyDescent="0.2">
      <c r="L169" s="1137"/>
    </row>
    <row r="170" spans="12:12" s="1136" customFormat="1" x14ac:dyDescent="0.2">
      <c r="L170" s="1137"/>
    </row>
    <row r="171" spans="12:12" s="1136" customFormat="1" x14ac:dyDescent="0.2">
      <c r="L171" s="1137"/>
    </row>
    <row r="172" spans="12:12" s="1136" customFormat="1" x14ac:dyDescent="0.2">
      <c r="L172" s="1137"/>
    </row>
    <row r="173" spans="12:12" s="1136" customFormat="1" x14ac:dyDescent="0.2">
      <c r="L173" s="1137"/>
    </row>
    <row r="174" spans="12:12" s="1136" customFormat="1" x14ac:dyDescent="0.2">
      <c r="L174" s="1137"/>
    </row>
    <row r="175" spans="12:12" s="1136" customFormat="1" x14ac:dyDescent="0.2">
      <c r="L175" s="1137"/>
    </row>
    <row r="176" spans="12:12" s="1136" customFormat="1" x14ac:dyDescent="0.2">
      <c r="L176" s="1137"/>
    </row>
    <row r="177" spans="12:12" s="1136" customFormat="1" x14ac:dyDescent="0.2">
      <c r="L177" s="1137"/>
    </row>
    <row r="178" spans="12:12" s="1136" customFormat="1" x14ac:dyDescent="0.2">
      <c r="L178" s="1137"/>
    </row>
    <row r="250" spans="1:56" hidden="1" x14ac:dyDescent="0.2">
      <c r="A250" s="1095">
        <f>SUM(A8:L127)</f>
        <v>122</v>
      </c>
      <c r="BD250" s="1138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D29" sqref="D29"/>
    </sheetView>
  </sheetViews>
  <sheetFormatPr baseColWidth="10" defaultRowHeight="15" x14ac:dyDescent="0.2"/>
  <cols>
    <col min="1" max="1" width="19.5703125" style="1136" customWidth="1"/>
    <col min="2" max="2" width="32.85546875" style="1136" customWidth="1"/>
    <col min="3" max="6" width="13.28515625" style="1136" customWidth="1"/>
    <col min="7" max="7" width="15.85546875" style="1136" customWidth="1"/>
    <col min="8" max="8" width="13.7109375" style="1136" customWidth="1"/>
    <col min="9" max="11" width="13.28515625" style="1136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114" customFormat="1" ht="12.75" customHeight="1" x14ac:dyDescent="0.2">
      <c r="A1" s="1089" t="s">
        <v>0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984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  <c r="X1" s="1117"/>
      <c r="Y1" s="1117"/>
      <c r="Z1" s="1117"/>
      <c r="AA1" s="1117"/>
      <c r="AB1" s="1117"/>
      <c r="AC1" s="1117"/>
      <c r="AD1" s="1117"/>
      <c r="AE1" s="1117"/>
      <c r="AF1" s="1117"/>
      <c r="AG1" s="1117"/>
      <c r="AH1" s="1117"/>
      <c r="AI1" s="1117"/>
      <c r="AJ1" s="1117"/>
      <c r="AK1" s="1117"/>
      <c r="AL1" s="1117"/>
      <c r="AM1" s="1117"/>
      <c r="AN1" s="1117"/>
      <c r="AO1" s="1117"/>
      <c r="AP1" s="1117"/>
      <c r="AQ1" s="1117"/>
      <c r="AR1" s="1117"/>
      <c r="AS1" s="1117"/>
      <c r="AT1" s="1117"/>
      <c r="AU1" s="1117"/>
      <c r="AV1" s="1117"/>
      <c r="AW1" s="1117"/>
      <c r="AX1" s="1117"/>
      <c r="AY1" s="1117"/>
      <c r="AZ1" s="1117"/>
    </row>
    <row r="2" spans="1:58" s="1114" customFormat="1" ht="12.75" customHeight="1" x14ac:dyDescent="0.2">
      <c r="A2" s="1089" t="str">
        <f>CONCATENATE("COMUNA: ",[3]NOMBRE!B2," - ","( ",[3]NOMBRE!C2,[3]NOMBRE!D2,[3]NOMBRE!E2,[3]NOMBRE!F2,[3]NOMBRE!G2," )")</f>
        <v>COMUNA: LINARES - ( 07401 )</v>
      </c>
      <c r="B2" s="1113"/>
      <c r="C2" s="1113"/>
      <c r="D2" s="1113"/>
      <c r="E2" s="1113"/>
      <c r="F2" s="1113"/>
      <c r="G2" s="1113"/>
      <c r="H2" s="1113"/>
      <c r="I2" s="1113"/>
      <c r="J2" s="1113"/>
      <c r="K2" s="1113"/>
      <c r="L2" s="984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  <c r="X2" s="1117"/>
      <c r="Y2" s="1117"/>
      <c r="Z2" s="1117"/>
      <c r="AA2" s="1117"/>
      <c r="AB2" s="1117"/>
      <c r="AC2" s="1117"/>
      <c r="AD2" s="1117"/>
      <c r="AE2" s="1117"/>
      <c r="AF2" s="1117"/>
      <c r="AG2" s="1117"/>
      <c r="AH2" s="1117"/>
      <c r="AI2" s="1117"/>
      <c r="AJ2" s="1117"/>
      <c r="AK2" s="1117"/>
      <c r="AL2" s="1117"/>
      <c r="AM2" s="1117"/>
      <c r="AN2" s="1117"/>
      <c r="AO2" s="1117"/>
      <c r="AP2" s="1117"/>
      <c r="AQ2" s="1117"/>
      <c r="AR2" s="1117"/>
      <c r="AS2" s="1117"/>
      <c r="AT2" s="1117"/>
      <c r="AU2" s="1117"/>
      <c r="AV2" s="1117"/>
      <c r="AW2" s="1117"/>
      <c r="AX2" s="1117"/>
      <c r="AY2" s="1117"/>
      <c r="AZ2" s="1117"/>
    </row>
    <row r="3" spans="1:58" s="1114" customFormat="1" ht="12.75" customHeight="1" x14ac:dyDescent="0.2">
      <c r="A3" s="1089" t="str">
        <f>CONCATENATE("ESTABLECIMIENTO: ",[3]NOMBRE!B3," - ","( ",[3]NOMBRE!C3,[3]NOMBRE!D3,[3]NOMBRE!E3,[3]NOMBRE!F3,[3]NOMBRE!G3," )")</f>
        <v>ESTABLECIMIENTO: HOSPITAL DE LINARES  - ( 16108 )</v>
      </c>
      <c r="B3" s="1113"/>
      <c r="C3" s="1113"/>
      <c r="D3" s="983"/>
      <c r="E3" s="1113"/>
      <c r="F3" s="1113"/>
      <c r="G3" s="1113"/>
      <c r="H3" s="1113"/>
      <c r="I3" s="1113"/>
      <c r="J3" s="1113"/>
      <c r="K3" s="1113"/>
      <c r="L3" s="984"/>
      <c r="M3" s="1117"/>
      <c r="N3" s="1117"/>
      <c r="O3" s="1117"/>
      <c r="P3" s="1117"/>
      <c r="Q3" s="1117"/>
      <c r="R3" s="1117"/>
      <c r="S3" s="1117"/>
      <c r="T3" s="1117"/>
      <c r="U3" s="1117"/>
      <c r="V3" s="1117"/>
      <c r="W3" s="1117"/>
      <c r="X3" s="1117"/>
      <c r="Y3" s="1117"/>
      <c r="Z3" s="1117"/>
      <c r="AA3" s="1117"/>
      <c r="AB3" s="1117"/>
      <c r="AC3" s="1117"/>
      <c r="AD3" s="1117"/>
      <c r="AE3" s="1117"/>
      <c r="AF3" s="1117"/>
      <c r="AG3" s="1117"/>
      <c r="AH3" s="1117"/>
      <c r="AI3" s="1117"/>
      <c r="AJ3" s="1117"/>
      <c r="AK3" s="1117"/>
      <c r="AL3" s="1117"/>
      <c r="AM3" s="1117"/>
      <c r="AN3" s="1117"/>
      <c r="AO3" s="1117"/>
      <c r="AP3" s="1117"/>
      <c r="AQ3" s="1117"/>
      <c r="AR3" s="1117"/>
      <c r="AS3" s="1117"/>
      <c r="AT3" s="1117"/>
      <c r="AU3" s="1117"/>
      <c r="AV3" s="1117"/>
      <c r="AW3" s="1117"/>
      <c r="AX3" s="1117"/>
      <c r="AY3" s="1117"/>
      <c r="AZ3" s="1117"/>
    </row>
    <row r="4" spans="1:58" s="1114" customFormat="1" ht="12.75" customHeight="1" x14ac:dyDescent="0.2">
      <c r="A4" s="1089" t="str">
        <f>CONCATENATE("MES: ",[3]NOMBRE!B6," - ","( ",[3]NOMBRE!C6,[3]NOMBRE!D6," )")</f>
        <v>MES: MARZO - ( 03 )</v>
      </c>
      <c r="B4" s="1113"/>
      <c r="C4" s="1113"/>
      <c r="D4" s="1113"/>
      <c r="E4" s="1113"/>
      <c r="F4" s="1113"/>
      <c r="G4" s="1113"/>
      <c r="H4" s="1113"/>
      <c r="I4" s="1113"/>
      <c r="J4" s="1113"/>
      <c r="K4" s="1113"/>
      <c r="L4" s="984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7"/>
      <c r="AL4" s="1117"/>
      <c r="AM4" s="1117"/>
      <c r="AN4" s="1117"/>
      <c r="AO4" s="1117"/>
      <c r="AP4" s="1117"/>
      <c r="AQ4" s="1117"/>
      <c r="AR4" s="1117"/>
      <c r="AS4" s="1117"/>
      <c r="AT4" s="1117"/>
      <c r="AU4" s="1117"/>
      <c r="AV4" s="1117"/>
      <c r="AW4" s="1117"/>
      <c r="AX4" s="1117"/>
      <c r="AY4" s="1117"/>
      <c r="AZ4" s="1117"/>
    </row>
    <row r="5" spans="1:58" s="1114" customFormat="1" ht="12.75" customHeight="1" x14ac:dyDescent="0.2">
      <c r="A5" s="980" t="str">
        <f>CONCATENATE("AÑO: ",[3]NOMBRE!B7)</f>
        <v>AÑO: 2013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984"/>
      <c r="M5" s="1117"/>
      <c r="N5" s="1117"/>
      <c r="O5" s="1117"/>
      <c r="P5" s="1117"/>
      <c r="Q5" s="1117"/>
      <c r="R5" s="1117"/>
      <c r="S5" s="1117"/>
      <c r="T5" s="1117"/>
      <c r="U5" s="1117"/>
      <c r="V5" s="1117"/>
      <c r="W5" s="1117"/>
      <c r="X5" s="1117"/>
      <c r="Y5" s="1117"/>
      <c r="Z5" s="1117"/>
      <c r="AA5" s="1117"/>
      <c r="AB5" s="1117"/>
      <c r="AC5" s="1117"/>
      <c r="AD5" s="1117"/>
      <c r="AE5" s="1117"/>
      <c r="AF5" s="1117"/>
      <c r="AG5" s="1117"/>
      <c r="AH5" s="1117"/>
      <c r="AI5" s="1117"/>
      <c r="AJ5" s="1117"/>
      <c r="AK5" s="1117"/>
      <c r="AL5" s="1117"/>
      <c r="AM5" s="1117"/>
      <c r="AN5" s="1117"/>
      <c r="AO5" s="1117"/>
      <c r="AP5" s="1117"/>
      <c r="AQ5" s="1117"/>
      <c r="AR5" s="1117"/>
      <c r="AS5" s="1117"/>
      <c r="AT5" s="1117"/>
      <c r="AU5" s="1117"/>
      <c r="AV5" s="1117"/>
      <c r="AW5" s="1117"/>
      <c r="AX5" s="1117"/>
      <c r="AY5" s="1117"/>
      <c r="AZ5" s="1117"/>
    </row>
    <row r="6" spans="1:58" s="1114" customFormat="1" ht="39.950000000000003" customHeight="1" x14ac:dyDescent="0.1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097"/>
      <c r="N6" s="1097"/>
      <c r="O6" s="1097"/>
      <c r="P6" s="1112"/>
      <c r="Q6" s="1117"/>
      <c r="R6" s="1117"/>
      <c r="S6" s="1117"/>
      <c r="T6" s="1117"/>
      <c r="U6" s="1136"/>
      <c r="V6" s="1136"/>
      <c r="W6" s="1136"/>
      <c r="X6" s="1136"/>
      <c r="Y6" s="1136"/>
      <c r="Z6" s="1136"/>
      <c r="AA6" s="1117"/>
      <c r="AB6" s="1117"/>
      <c r="AC6" s="1117"/>
      <c r="AD6" s="1117"/>
      <c r="AE6" s="1117"/>
      <c r="AF6" s="1117"/>
      <c r="AG6" s="1117"/>
      <c r="AH6" s="1117"/>
      <c r="AI6" s="1117"/>
      <c r="AJ6" s="1117"/>
      <c r="AK6" s="1117"/>
      <c r="AL6" s="1117"/>
      <c r="AM6" s="1117"/>
      <c r="AN6" s="1117"/>
      <c r="AO6" s="1117"/>
      <c r="AP6" s="1117"/>
      <c r="AQ6" s="1117"/>
      <c r="AR6" s="1117"/>
      <c r="AS6" s="1117"/>
      <c r="AT6" s="1117"/>
      <c r="AU6" s="1117"/>
      <c r="AV6" s="1117"/>
      <c r="AW6" s="1117"/>
      <c r="AX6" s="1117"/>
      <c r="AY6" s="1117"/>
      <c r="AZ6" s="1117"/>
    </row>
    <row r="7" spans="1:58" s="1114" customFormat="1" ht="45" customHeight="1" x14ac:dyDescent="0.2">
      <c r="A7" s="1179" t="s">
        <v>2</v>
      </c>
      <c r="B7" s="1179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139"/>
      <c r="O7" s="1139"/>
      <c r="P7" s="1112"/>
      <c r="Q7" s="1117"/>
      <c r="R7" s="1117"/>
      <c r="S7" s="1117"/>
      <c r="T7" s="1117"/>
      <c r="U7" s="1136"/>
      <c r="V7" s="1136"/>
      <c r="W7" s="1136"/>
      <c r="X7" s="1136"/>
      <c r="Y7" s="1136"/>
      <c r="Z7" s="1136"/>
      <c r="AA7" s="1117"/>
      <c r="AB7" s="1117"/>
      <c r="AC7" s="1117"/>
      <c r="AD7" s="1117"/>
      <c r="AE7" s="1117"/>
      <c r="AF7" s="1117"/>
      <c r="AG7" s="1117"/>
      <c r="AH7" s="1117"/>
      <c r="AI7" s="1117"/>
      <c r="AJ7" s="1117"/>
      <c r="AK7" s="1117"/>
      <c r="AL7" s="1117"/>
      <c r="AM7" s="1117"/>
      <c r="AN7" s="1117"/>
      <c r="AO7" s="1117"/>
      <c r="AP7" s="1117"/>
      <c r="AQ7" s="1117"/>
      <c r="AR7" s="1117"/>
      <c r="AS7" s="1117"/>
      <c r="AT7" s="1117"/>
      <c r="AU7" s="1117"/>
      <c r="AV7" s="1117"/>
      <c r="AW7" s="1117"/>
      <c r="AX7" s="1117"/>
      <c r="AY7" s="1117"/>
      <c r="AZ7" s="1117"/>
    </row>
    <row r="8" spans="1:58" s="1114" customFormat="1" ht="14.25" x14ac:dyDescent="0.2">
      <c r="A8" s="1004" t="s">
        <v>3</v>
      </c>
      <c r="B8" s="1016"/>
      <c r="C8" s="1125"/>
      <c r="D8" s="1125"/>
      <c r="E8" s="1125"/>
      <c r="F8" s="1125"/>
      <c r="G8" s="1125"/>
      <c r="H8" s="1125"/>
      <c r="I8" s="1125"/>
      <c r="J8" s="1125"/>
      <c r="K8" s="1125"/>
      <c r="L8" s="1125"/>
      <c r="M8" s="1117"/>
      <c r="N8" s="1117"/>
      <c r="O8" s="1112"/>
      <c r="P8" s="1112"/>
      <c r="Q8" s="1117"/>
      <c r="R8" s="1117"/>
      <c r="S8" s="1117"/>
      <c r="T8" s="1117"/>
      <c r="U8" s="1136"/>
      <c r="V8" s="1136"/>
      <c r="W8" s="1136"/>
      <c r="X8" s="1136"/>
      <c r="Y8" s="1136"/>
      <c r="Z8" s="1136"/>
      <c r="AA8" s="1117"/>
      <c r="AB8" s="1117"/>
      <c r="AC8" s="1117"/>
      <c r="AD8" s="1117"/>
      <c r="AE8" s="1117"/>
      <c r="AF8" s="1117"/>
      <c r="AG8" s="1117"/>
      <c r="AH8" s="1117"/>
      <c r="AI8" s="1117"/>
      <c r="AJ8" s="1117"/>
      <c r="AK8" s="1117"/>
      <c r="AL8" s="1117"/>
      <c r="AM8" s="1117"/>
      <c r="AN8" s="1117"/>
      <c r="AO8" s="1117"/>
      <c r="AP8" s="1117"/>
      <c r="AQ8" s="1117"/>
      <c r="AR8" s="1117"/>
      <c r="AS8" s="1117"/>
      <c r="AT8" s="1117"/>
      <c r="AU8" s="1117"/>
      <c r="AV8" s="1117"/>
      <c r="AW8" s="1117"/>
      <c r="AX8" s="1117"/>
      <c r="AY8" s="1117"/>
      <c r="AZ8" s="1117"/>
    </row>
    <row r="9" spans="1:58" s="1126" customFormat="1" ht="16.5" customHeight="1" x14ac:dyDescent="0.1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117"/>
      <c r="N9" s="1112"/>
      <c r="O9" s="1112"/>
      <c r="P9" s="1112"/>
      <c r="Q9" s="1117"/>
      <c r="R9" s="1117"/>
      <c r="S9" s="1117"/>
      <c r="T9" s="1117"/>
      <c r="U9" s="1136"/>
      <c r="V9" s="1136"/>
      <c r="W9" s="1136"/>
      <c r="X9" s="1136"/>
      <c r="Y9" s="1136"/>
      <c r="Z9" s="1136"/>
      <c r="AA9" s="1117"/>
      <c r="AB9" s="1117"/>
      <c r="AC9" s="1117"/>
      <c r="AD9" s="1117"/>
      <c r="AE9" s="1117"/>
      <c r="AF9" s="1117"/>
      <c r="AG9" s="1117"/>
      <c r="AH9" s="1117"/>
      <c r="AI9" s="1117"/>
      <c r="AJ9" s="1117"/>
      <c r="AK9" s="1117"/>
      <c r="AL9" s="1117"/>
      <c r="AM9" s="1117"/>
      <c r="AN9" s="1117"/>
      <c r="AO9" s="1117"/>
      <c r="AP9" s="1117"/>
      <c r="AQ9" s="1117"/>
      <c r="AR9" s="1117"/>
      <c r="AS9" s="1117"/>
      <c r="AT9" s="1117"/>
      <c r="AU9" s="1117"/>
      <c r="AV9" s="1117"/>
      <c r="AW9" s="1117"/>
      <c r="AX9" s="1117"/>
      <c r="AY9" s="1117"/>
      <c r="AZ9" s="1117"/>
    </row>
    <row r="10" spans="1:58" s="1126" customFormat="1" ht="17.25" customHeight="1" x14ac:dyDescent="0.1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117"/>
      <c r="N10" s="1112"/>
      <c r="O10" s="1112"/>
      <c r="P10" s="1112"/>
      <c r="Q10" s="1117"/>
      <c r="R10" s="1117"/>
      <c r="S10" s="1117"/>
      <c r="T10" s="1117"/>
      <c r="U10" s="1136"/>
      <c r="V10" s="1136"/>
      <c r="W10" s="1136"/>
      <c r="X10" s="1136"/>
      <c r="Y10" s="1136"/>
      <c r="Z10" s="1136"/>
      <c r="AA10" s="1117"/>
      <c r="AB10" s="1117"/>
      <c r="AC10" s="1117"/>
      <c r="AD10" s="1117"/>
      <c r="AE10" s="1117"/>
      <c r="AF10" s="1117"/>
      <c r="AG10" s="1117"/>
      <c r="AH10" s="1117"/>
      <c r="AI10" s="1117"/>
      <c r="AJ10" s="1117"/>
      <c r="AK10" s="1117"/>
      <c r="AL10" s="1117"/>
      <c r="AM10" s="1117"/>
      <c r="AN10" s="1117"/>
      <c r="AO10" s="1117"/>
      <c r="AP10" s="1117"/>
      <c r="AQ10" s="1117"/>
      <c r="AR10" s="1117"/>
      <c r="AS10" s="1117"/>
      <c r="AT10" s="1117"/>
      <c r="AU10" s="1117"/>
      <c r="AV10" s="1117"/>
      <c r="AW10" s="1117"/>
      <c r="AX10" s="1117"/>
      <c r="AY10" s="1117"/>
      <c r="AZ10" s="1117"/>
    </row>
    <row r="11" spans="1:58" s="1126" customFormat="1" ht="21" x14ac:dyDescent="0.15">
      <c r="A11" s="1171"/>
      <c r="B11" s="1171"/>
      <c r="C11" s="1183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182"/>
      <c r="M11" s="1015"/>
      <c r="N11" s="1117"/>
      <c r="O11" s="1112"/>
      <c r="P11" s="1112"/>
      <c r="Q11" s="1117"/>
      <c r="R11" s="1117"/>
      <c r="S11" s="1117"/>
      <c r="T11" s="1117"/>
      <c r="U11" s="1136"/>
      <c r="V11" s="1136"/>
      <c r="W11" s="1136"/>
      <c r="X11" s="1136"/>
      <c r="Y11" s="1136"/>
      <c r="Z11" s="1136"/>
      <c r="AA11" s="1117"/>
      <c r="AB11" s="1117"/>
      <c r="AC11" s="1117"/>
      <c r="AD11" s="1117"/>
      <c r="AE11" s="1117"/>
      <c r="AF11" s="1117"/>
      <c r="AG11" s="1117"/>
      <c r="AH11" s="1117"/>
      <c r="AI11" s="1117"/>
      <c r="AJ11" s="1117"/>
      <c r="AK11" s="1117"/>
      <c r="AL11" s="1117"/>
      <c r="AM11" s="1117"/>
      <c r="AN11" s="1117"/>
      <c r="AO11" s="1117"/>
      <c r="AP11" s="1117"/>
      <c r="AQ11" s="1117"/>
      <c r="AR11" s="1117"/>
      <c r="AS11" s="1117"/>
      <c r="AT11" s="1117"/>
      <c r="AU11" s="1117"/>
      <c r="AV11" s="1117"/>
      <c r="AW11" s="1117"/>
      <c r="AX11" s="1117"/>
      <c r="AY11" s="1117"/>
      <c r="AZ11" s="1117"/>
    </row>
    <row r="12" spans="1:58" s="1126" customFormat="1" ht="15" customHeight="1" x14ac:dyDescent="0.15">
      <c r="A12" s="1161" t="s">
        <v>19</v>
      </c>
      <c r="B12" s="1018" t="s">
        <v>20</v>
      </c>
      <c r="C12" s="1046">
        <f>SUM(D12:I12)</f>
        <v>0</v>
      </c>
      <c r="D12" s="1147"/>
      <c r="E12" s="1052"/>
      <c r="F12" s="1052"/>
      <c r="G12" s="1052"/>
      <c r="H12" s="1052"/>
      <c r="I12" s="1064"/>
      <c r="J12" s="1147"/>
      <c r="K12" s="1059"/>
      <c r="L12" s="1086"/>
      <c r="M12" s="1133" t="str">
        <f>$BA12&amp;" "&amp;$BB12&amp;""&amp;$BC12&amp;""</f>
        <v xml:space="preserve"> </v>
      </c>
      <c r="N12" s="1140"/>
      <c r="O12" s="1140"/>
      <c r="P12" s="1117"/>
      <c r="Q12" s="1117"/>
      <c r="R12" s="1117"/>
      <c r="S12" s="1117"/>
      <c r="T12" s="1117"/>
      <c r="U12" s="1117"/>
      <c r="V12" s="1136"/>
      <c r="W12" s="1136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117"/>
      <c r="AJ12" s="1117"/>
      <c r="AK12" s="1117"/>
      <c r="AL12" s="1117"/>
      <c r="AM12" s="1117"/>
      <c r="AN12" s="1117"/>
      <c r="AO12" s="1117"/>
      <c r="AP12" s="1117"/>
      <c r="AQ12" s="1117"/>
      <c r="AR12" s="1117"/>
      <c r="AS12" s="1117"/>
      <c r="AT12" s="1117"/>
      <c r="AU12" s="1117"/>
      <c r="AV12" s="1117"/>
      <c r="AW12" s="1117"/>
      <c r="AX12" s="1117"/>
      <c r="AY12" s="1117"/>
      <c r="AZ12" s="1117"/>
      <c r="BA12" s="1120" t="str">
        <f>IF($C12&lt;&gt;($J12+$K12)," El número consejerías según sexo NO puede ser diferente al Total.","")</f>
        <v/>
      </c>
      <c r="BB12" s="1120" t="str">
        <f>IF(L12&lt;=C12,""," Las consejerías realizadas en espacios amigables NO pueden ser mayor que el Total de Consejerías. ")</f>
        <v/>
      </c>
      <c r="BC12" s="1120" t="str">
        <f>IF(C12&lt;&gt;SUM(D12:I12)," NO ALTERE LAS FÓRMULAS, la suma de las edades NO está calculando el Total de la sección. ","")</f>
        <v/>
      </c>
      <c r="BD12" s="1134">
        <f t="shared" ref="BD12:BD56" si="0">IF($C12&lt;&gt;($J12+$K12),1,0)</f>
        <v>0</v>
      </c>
      <c r="BE12" s="1134">
        <f>IF(L12&lt;=C12,0,1)</f>
        <v>0</v>
      </c>
      <c r="BF12" s="1134">
        <f>IF(C12&lt;&gt;SUM(D12:I12),1,0)</f>
        <v>0</v>
      </c>
    </row>
    <row r="13" spans="1:58" s="1126" customFormat="1" ht="15" customHeight="1" x14ac:dyDescent="0.15">
      <c r="A13" s="1168"/>
      <c r="B13" s="1000" t="s">
        <v>21</v>
      </c>
      <c r="C13" s="1047">
        <f t="shared" ref="C13:C67" si="1">SUM(D13:I13)</f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133" t="str">
        <f t="shared" ref="M13:M67" si="2">$BA13&amp;" "&amp;$BB13&amp;""&amp;$BC13&amp;""</f>
        <v xml:space="preserve"> </v>
      </c>
      <c r="N13" s="1140"/>
      <c r="O13" s="1140"/>
      <c r="P13" s="1117"/>
      <c r="Q13" s="1117"/>
      <c r="R13" s="1117"/>
      <c r="S13" s="1117"/>
      <c r="T13" s="1117"/>
      <c r="U13" s="1117"/>
      <c r="V13" s="1136"/>
      <c r="W13" s="1136"/>
      <c r="X13" s="1117"/>
      <c r="Y13" s="1117"/>
      <c r="Z13" s="1117"/>
      <c r="AA13" s="1117"/>
      <c r="AB13" s="1117"/>
      <c r="AC13" s="1117"/>
      <c r="AD13" s="1117"/>
      <c r="AE13" s="1117"/>
      <c r="AF13" s="1117"/>
      <c r="AG13" s="1117"/>
      <c r="AH13" s="1117"/>
      <c r="AI13" s="1117"/>
      <c r="AJ13" s="1117"/>
      <c r="AK13" s="1117"/>
      <c r="AL13" s="1117"/>
      <c r="AM13" s="1117"/>
      <c r="AN13" s="1117"/>
      <c r="AO13" s="1117"/>
      <c r="AP13" s="1117"/>
      <c r="AQ13" s="1117"/>
      <c r="AR13" s="1117"/>
      <c r="AS13" s="1117"/>
      <c r="AT13" s="1117"/>
      <c r="AU13" s="1117"/>
      <c r="AV13" s="1117"/>
      <c r="AW13" s="1117"/>
      <c r="AX13" s="1117"/>
      <c r="AY13" s="1117"/>
      <c r="AZ13" s="1117"/>
      <c r="BA13" s="1120" t="str">
        <f t="shared" ref="BA13:BA56" si="3">IF($C13&lt;&gt;($J13+$K13)," El número consejerías según sexo NO puede ser diferente al Total.","")</f>
        <v/>
      </c>
      <c r="BB13" s="1120" t="str">
        <f t="shared" ref="BB13:BB67" si="4">IF(L13&lt;=C13,""," Las consejerías realizadas en espacios amigables NO pueden ser mayor que el Total de Consejerías. ")</f>
        <v/>
      </c>
      <c r="BC13" s="1120" t="str">
        <f t="shared" ref="BC13:BC67" si="5">IF(C13&lt;&gt;SUM(D13:I13)," NO ALTERE LAS FÓRMULAS, la suma de las edades NO está calculando el Total de la sección. ","")</f>
        <v/>
      </c>
      <c r="BD13" s="1134">
        <f t="shared" si="0"/>
        <v>0</v>
      </c>
      <c r="BE13" s="1134">
        <f t="shared" ref="BE13:BE67" si="6">IF(L13&lt;=C13,0,1)</f>
        <v>0</v>
      </c>
      <c r="BF13" s="1134">
        <f t="shared" ref="BF13:BF67" si="7">IF(C13&lt;&gt;SUM(D13:I13),1,0)</f>
        <v>0</v>
      </c>
    </row>
    <row r="14" spans="1:58" s="1126" customFormat="1" ht="15" customHeight="1" x14ac:dyDescent="0.15">
      <c r="A14" s="1168"/>
      <c r="B14" s="1000" t="s">
        <v>22</v>
      </c>
      <c r="C14" s="1047">
        <f t="shared" si="1"/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133" t="str">
        <f t="shared" si="2"/>
        <v xml:space="preserve"> </v>
      </c>
      <c r="N14" s="1140"/>
      <c r="O14" s="1140"/>
      <c r="P14" s="1117"/>
      <c r="Q14" s="1117"/>
      <c r="R14" s="1117"/>
      <c r="S14" s="1117"/>
      <c r="T14" s="1117"/>
      <c r="U14" s="1117"/>
      <c r="V14" s="1136"/>
      <c r="W14" s="1136"/>
      <c r="X14" s="1117"/>
      <c r="Y14" s="1117"/>
      <c r="Z14" s="1117"/>
      <c r="AA14" s="1117"/>
      <c r="AB14" s="1117"/>
      <c r="AC14" s="1117"/>
      <c r="AD14" s="1117"/>
      <c r="AE14" s="1117"/>
      <c r="AF14" s="1117"/>
      <c r="AG14" s="1117"/>
      <c r="AH14" s="1117"/>
      <c r="AI14" s="1117"/>
      <c r="AJ14" s="1117"/>
      <c r="AK14" s="1117"/>
      <c r="AL14" s="1117"/>
      <c r="AM14" s="1117"/>
      <c r="AN14" s="1117"/>
      <c r="AO14" s="1117"/>
      <c r="AP14" s="1117"/>
      <c r="AQ14" s="1117"/>
      <c r="AR14" s="1117"/>
      <c r="AS14" s="1117"/>
      <c r="AT14" s="1117"/>
      <c r="AU14" s="1117"/>
      <c r="AV14" s="1117"/>
      <c r="AW14" s="1117"/>
      <c r="AX14" s="1117"/>
      <c r="AY14" s="1117"/>
      <c r="AZ14" s="1117"/>
      <c r="BA14" s="1120" t="str">
        <f t="shared" si="3"/>
        <v/>
      </c>
      <c r="BB14" s="1120" t="str">
        <f t="shared" si="4"/>
        <v/>
      </c>
      <c r="BC14" s="1120" t="str">
        <f t="shared" si="5"/>
        <v/>
      </c>
      <c r="BD14" s="1134">
        <f t="shared" si="0"/>
        <v>0</v>
      </c>
      <c r="BE14" s="1134">
        <f t="shared" si="6"/>
        <v>0</v>
      </c>
      <c r="BF14" s="1134">
        <f t="shared" si="7"/>
        <v>0</v>
      </c>
    </row>
    <row r="15" spans="1:58" s="1126" customFormat="1" ht="15" customHeight="1" x14ac:dyDescent="0.15">
      <c r="A15" s="1168"/>
      <c r="B15" s="1000" t="s">
        <v>23</v>
      </c>
      <c r="C15" s="1047">
        <f t="shared" si="1"/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133" t="str">
        <f t="shared" si="2"/>
        <v xml:space="preserve"> </v>
      </c>
      <c r="N15" s="1140"/>
      <c r="O15" s="1140"/>
      <c r="P15" s="1117"/>
      <c r="Q15" s="1117"/>
      <c r="R15" s="1117"/>
      <c r="S15" s="1117"/>
      <c r="T15" s="1117"/>
      <c r="U15" s="1117"/>
      <c r="V15" s="1136"/>
      <c r="W15" s="1136"/>
      <c r="X15" s="1117"/>
      <c r="Y15" s="1117"/>
      <c r="Z15" s="1117"/>
      <c r="AA15" s="1117"/>
      <c r="AB15" s="1117"/>
      <c r="AC15" s="1117"/>
      <c r="AD15" s="1117"/>
      <c r="AE15" s="1117"/>
      <c r="AF15" s="1117"/>
      <c r="AG15" s="1117"/>
      <c r="AH15" s="1117"/>
      <c r="AI15" s="1117"/>
      <c r="AJ15" s="1117"/>
      <c r="AK15" s="1117"/>
      <c r="AL15" s="1117"/>
      <c r="AM15" s="1117"/>
      <c r="AN15" s="1117"/>
      <c r="AO15" s="1117"/>
      <c r="AP15" s="1117"/>
      <c r="AQ15" s="1117"/>
      <c r="AR15" s="1117"/>
      <c r="AS15" s="1117"/>
      <c r="AT15" s="1117"/>
      <c r="AU15" s="1117"/>
      <c r="AV15" s="1117"/>
      <c r="AW15" s="1117"/>
      <c r="AX15" s="1117"/>
      <c r="AY15" s="1117"/>
      <c r="AZ15" s="1117"/>
      <c r="BA15" s="1120" t="str">
        <f t="shared" si="3"/>
        <v/>
      </c>
      <c r="BB15" s="1120" t="str">
        <f t="shared" si="4"/>
        <v/>
      </c>
      <c r="BC15" s="1120" t="str">
        <f t="shared" si="5"/>
        <v/>
      </c>
      <c r="BD15" s="1134">
        <f t="shared" si="0"/>
        <v>0</v>
      </c>
      <c r="BE15" s="1134">
        <f t="shared" si="6"/>
        <v>0</v>
      </c>
      <c r="BF15" s="1134">
        <f t="shared" si="7"/>
        <v>0</v>
      </c>
    </row>
    <row r="16" spans="1:58" s="1126" customFormat="1" ht="15" customHeight="1" x14ac:dyDescent="0.15">
      <c r="A16" s="1168"/>
      <c r="B16" s="1000" t="s">
        <v>24</v>
      </c>
      <c r="C16" s="1047">
        <f t="shared" si="1"/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133" t="str">
        <f t="shared" si="2"/>
        <v xml:space="preserve"> </v>
      </c>
      <c r="N16" s="1140"/>
      <c r="O16" s="1140"/>
      <c r="P16" s="1117"/>
      <c r="Q16" s="1117"/>
      <c r="R16" s="1117"/>
      <c r="S16" s="1117"/>
      <c r="T16" s="1117"/>
      <c r="U16" s="1117"/>
      <c r="V16" s="1136"/>
      <c r="W16" s="1136"/>
      <c r="X16" s="1117"/>
      <c r="Y16" s="1117"/>
      <c r="Z16" s="1117"/>
      <c r="AA16" s="1117"/>
      <c r="AB16" s="1117"/>
      <c r="AC16" s="1117"/>
      <c r="AD16" s="1117"/>
      <c r="AE16" s="1117"/>
      <c r="AF16" s="1117"/>
      <c r="AG16" s="1117"/>
      <c r="AH16" s="1117"/>
      <c r="AI16" s="1117"/>
      <c r="AJ16" s="1117"/>
      <c r="AK16" s="1117"/>
      <c r="AL16" s="1117"/>
      <c r="AM16" s="1117"/>
      <c r="AN16" s="1117"/>
      <c r="AO16" s="1117"/>
      <c r="AP16" s="1117"/>
      <c r="AQ16" s="1117"/>
      <c r="AR16" s="1117"/>
      <c r="AS16" s="1117"/>
      <c r="AT16" s="1117"/>
      <c r="AU16" s="1117"/>
      <c r="AV16" s="1117"/>
      <c r="AW16" s="1117"/>
      <c r="AX16" s="1117"/>
      <c r="AY16" s="1117"/>
      <c r="AZ16" s="1117"/>
      <c r="BA16" s="1120" t="str">
        <f t="shared" si="3"/>
        <v/>
      </c>
      <c r="BB16" s="1120" t="str">
        <f t="shared" si="4"/>
        <v/>
      </c>
      <c r="BC16" s="1120" t="str">
        <f t="shared" si="5"/>
        <v/>
      </c>
      <c r="BD16" s="1134">
        <f t="shared" si="0"/>
        <v>0</v>
      </c>
      <c r="BE16" s="1134">
        <f t="shared" si="6"/>
        <v>0</v>
      </c>
      <c r="BF16" s="1134">
        <f t="shared" si="7"/>
        <v>0</v>
      </c>
    </row>
    <row r="17" spans="1:58" s="1126" customFormat="1" ht="15" customHeight="1" x14ac:dyDescent="0.15">
      <c r="A17" s="1168"/>
      <c r="B17" s="1000" t="s">
        <v>25</v>
      </c>
      <c r="C17" s="1047">
        <f t="shared" si="1"/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133" t="str">
        <f t="shared" si="2"/>
        <v xml:space="preserve"> </v>
      </c>
      <c r="N17" s="1140"/>
      <c r="O17" s="1140"/>
      <c r="P17" s="1117"/>
      <c r="Q17" s="1117"/>
      <c r="R17" s="1117"/>
      <c r="S17" s="1117"/>
      <c r="T17" s="1117"/>
      <c r="U17" s="1117"/>
      <c r="V17" s="1136"/>
      <c r="W17" s="1136"/>
      <c r="X17" s="1117"/>
      <c r="Y17" s="1117"/>
      <c r="Z17" s="1117"/>
      <c r="AA17" s="1117"/>
      <c r="AB17" s="1117"/>
      <c r="AC17" s="1117"/>
      <c r="AD17" s="1117"/>
      <c r="AE17" s="1117"/>
      <c r="AF17" s="1117"/>
      <c r="AG17" s="1117"/>
      <c r="AH17" s="1117"/>
      <c r="AI17" s="1117"/>
      <c r="AJ17" s="1117"/>
      <c r="AK17" s="1117"/>
      <c r="AL17" s="1117"/>
      <c r="AM17" s="1117"/>
      <c r="AN17" s="1117"/>
      <c r="AO17" s="1117"/>
      <c r="AP17" s="1117"/>
      <c r="AQ17" s="1117"/>
      <c r="AR17" s="1117"/>
      <c r="AS17" s="1117"/>
      <c r="AT17" s="1117"/>
      <c r="AU17" s="1117"/>
      <c r="AV17" s="1117"/>
      <c r="AW17" s="1117"/>
      <c r="AX17" s="1117"/>
      <c r="AY17" s="1117"/>
      <c r="AZ17" s="1117"/>
      <c r="BA17" s="1120" t="str">
        <f t="shared" si="3"/>
        <v/>
      </c>
      <c r="BB17" s="1120" t="str">
        <f t="shared" si="4"/>
        <v/>
      </c>
      <c r="BC17" s="1120" t="str">
        <f t="shared" si="5"/>
        <v/>
      </c>
      <c r="BD17" s="1134">
        <f t="shared" si="0"/>
        <v>0</v>
      </c>
      <c r="BE17" s="1134">
        <f t="shared" si="6"/>
        <v>0</v>
      </c>
      <c r="BF17" s="1134">
        <f t="shared" si="7"/>
        <v>0</v>
      </c>
    </row>
    <row r="18" spans="1:58" s="1126" customFormat="1" ht="15" customHeight="1" x14ac:dyDescent="0.15">
      <c r="A18" s="1168"/>
      <c r="B18" s="1000" t="s">
        <v>26</v>
      </c>
      <c r="C18" s="1047">
        <f t="shared" si="1"/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133" t="str">
        <f t="shared" si="2"/>
        <v xml:space="preserve"> </v>
      </c>
      <c r="N18" s="1140"/>
      <c r="O18" s="1140"/>
      <c r="P18" s="1117"/>
      <c r="Q18" s="1117"/>
      <c r="R18" s="1117"/>
      <c r="S18" s="1117"/>
      <c r="T18" s="1117"/>
      <c r="U18" s="1117"/>
      <c r="V18" s="1136"/>
      <c r="W18" s="1136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1117"/>
      <c r="AJ18" s="1117"/>
      <c r="AK18" s="1117"/>
      <c r="AL18" s="1117"/>
      <c r="AM18" s="1117"/>
      <c r="AN18" s="1117"/>
      <c r="AO18" s="1117"/>
      <c r="AP18" s="1117"/>
      <c r="AQ18" s="1117"/>
      <c r="AR18" s="1117"/>
      <c r="AS18" s="1117"/>
      <c r="AT18" s="1117"/>
      <c r="AU18" s="1117"/>
      <c r="AV18" s="1117"/>
      <c r="AW18" s="1117"/>
      <c r="AX18" s="1117"/>
      <c r="AY18" s="1117"/>
      <c r="AZ18" s="1117"/>
      <c r="BA18" s="1120" t="str">
        <f t="shared" si="3"/>
        <v/>
      </c>
      <c r="BB18" s="1120" t="str">
        <f t="shared" si="4"/>
        <v/>
      </c>
      <c r="BC18" s="1120" t="str">
        <f t="shared" si="5"/>
        <v/>
      </c>
      <c r="BD18" s="1134">
        <f t="shared" si="0"/>
        <v>0</v>
      </c>
      <c r="BE18" s="1134">
        <f t="shared" si="6"/>
        <v>0</v>
      </c>
      <c r="BF18" s="1134">
        <f t="shared" si="7"/>
        <v>0</v>
      </c>
    </row>
    <row r="19" spans="1:58" s="1126" customFormat="1" ht="15" customHeight="1" x14ac:dyDescent="0.15">
      <c r="A19" s="1168"/>
      <c r="B19" s="1006" t="s">
        <v>27</v>
      </c>
      <c r="C19" s="1047">
        <f t="shared" si="1"/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133" t="str">
        <f t="shared" si="2"/>
        <v xml:space="preserve"> </v>
      </c>
      <c r="N19" s="1140"/>
      <c r="O19" s="1140"/>
      <c r="P19" s="1117"/>
      <c r="Q19" s="1117"/>
      <c r="R19" s="1117"/>
      <c r="S19" s="1117"/>
      <c r="T19" s="1117"/>
      <c r="U19" s="1117"/>
      <c r="V19" s="1136"/>
      <c r="W19" s="1136"/>
      <c r="X19" s="1117"/>
      <c r="Y19" s="1117"/>
      <c r="Z19" s="1117"/>
      <c r="AA19" s="1117"/>
      <c r="AB19" s="1117"/>
      <c r="AC19" s="1117"/>
      <c r="AD19" s="1117"/>
      <c r="AE19" s="1117"/>
      <c r="AF19" s="1117"/>
      <c r="AG19" s="1117"/>
      <c r="AH19" s="1117"/>
      <c r="AI19" s="1117"/>
      <c r="AJ19" s="1117"/>
      <c r="AK19" s="1117"/>
      <c r="AL19" s="1117"/>
      <c r="AM19" s="1117"/>
      <c r="AN19" s="1117"/>
      <c r="AO19" s="1117"/>
      <c r="AP19" s="1117"/>
      <c r="AQ19" s="1117"/>
      <c r="AR19" s="1117"/>
      <c r="AS19" s="1117"/>
      <c r="AT19" s="1117"/>
      <c r="AU19" s="1117"/>
      <c r="AV19" s="1117"/>
      <c r="AW19" s="1117"/>
      <c r="AX19" s="1117"/>
      <c r="AY19" s="1117"/>
      <c r="AZ19" s="1117"/>
      <c r="BA19" s="1120" t="str">
        <f t="shared" si="3"/>
        <v/>
      </c>
      <c r="BB19" s="1120" t="str">
        <f t="shared" si="4"/>
        <v/>
      </c>
      <c r="BC19" s="1120" t="str">
        <f t="shared" si="5"/>
        <v/>
      </c>
      <c r="BD19" s="1134">
        <f t="shared" si="0"/>
        <v>0</v>
      </c>
      <c r="BE19" s="1134">
        <f t="shared" si="6"/>
        <v>0</v>
      </c>
      <c r="BF19" s="1134">
        <f t="shared" si="7"/>
        <v>0</v>
      </c>
    </row>
    <row r="20" spans="1:58" s="1126" customFormat="1" ht="15" customHeight="1" x14ac:dyDescent="0.15">
      <c r="A20" s="1168"/>
      <c r="B20" s="1000" t="s">
        <v>28</v>
      </c>
      <c r="C20" s="1047">
        <f t="shared" si="1"/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133" t="str">
        <f t="shared" si="2"/>
        <v xml:space="preserve"> </v>
      </c>
      <c r="N20" s="1140"/>
      <c r="O20" s="1140"/>
      <c r="P20" s="1117"/>
      <c r="Q20" s="1117"/>
      <c r="R20" s="1117"/>
      <c r="S20" s="1117"/>
      <c r="T20" s="1117"/>
      <c r="U20" s="1117"/>
      <c r="V20" s="1136"/>
      <c r="W20" s="1136"/>
      <c r="X20" s="1117"/>
      <c r="Y20" s="1117"/>
      <c r="Z20" s="1117"/>
      <c r="AA20" s="1117"/>
      <c r="AB20" s="1117"/>
      <c r="AC20" s="1117"/>
      <c r="AD20" s="1117"/>
      <c r="AE20" s="1117"/>
      <c r="AF20" s="1117"/>
      <c r="AG20" s="1117"/>
      <c r="AH20" s="1117"/>
      <c r="AI20" s="1117"/>
      <c r="AJ20" s="1117"/>
      <c r="AK20" s="1117"/>
      <c r="AL20" s="1117"/>
      <c r="AM20" s="1117"/>
      <c r="AN20" s="1117"/>
      <c r="AO20" s="1117"/>
      <c r="AP20" s="1117"/>
      <c r="AQ20" s="1117"/>
      <c r="AR20" s="1117"/>
      <c r="AS20" s="1117"/>
      <c r="AT20" s="1117"/>
      <c r="AU20" s="1117"/>
      <c r="AV20" s="1117"/>
      <c r="AW20" s="1117"/>
      <c r="AX20" s="1117"/>
      <c r="AY20" s="1117"/>
      <c r="AZ20" s="1117"/>
      <c r="BA20" s="1120" t="str">
        <f t="shared" si="3"/>
        <v/>
      </c>
      <c r="BB20" s="1120" t="str">
        <f t="shared" si="4"/>
        <v/>
      </c>
      <c r="BC20" s="1120" t="str">
        <f t="shared" si="5"/>
        <v/>
      </c>
      <c r="BD20" s="1134">
        <f t="shared" si="0"/>
        <v>0</v>
      </c>
      <c r="BE20" s="1134">
        <f t="shared" si="6"/>
        <v>0</v>
      </c>
      <c r="BF20" s="1134">
        <f t="shared" si="7"/>
        <v>0</v>
      </c>
    </row>
    <row r="21" spans="1:58" s="1126" customFormat="1" ht="15" customHeight="1" x14ac:dyDescent="0.15">
      <c r="A21" s="1162"/>
      <c r="B21" s="1014" t="s">
        <v>29</v>
      </c>
      <c r="C21" s="1055">
        <f t="shared" si="1"/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133" t="str">
        <f t="shared" si="2"/>
        <v xml:space="preserve"> </v>
      </c>
      <c r="N21" s="1140"/>
      <c r="O21" s="1140"/>
      <c r="P21" s="1117"/>
      <c r="Q21" s="1117"/>
      <c r="R21" s="1117"/>
      <c r="S21" s="1117"/>
      <c r="T21" s="1117"/>
      <c r="U21" s="1117"/>
      <c r="V21" s="1136"/>
      <c r="W21" s="1136"/>
      <c r="X21" s="1117"/>
      <c r="Y21" s="1117"/>
      <c r="Z21" s="1117"/>
      <c r="AA21" s="1117"/>
      <c r="AB21" s="1117"/>
      <c r="AC21" s="1117"/>
      <c r="AD21" s="1117"/>
      <c r="AE21" s="1117"/>
      <c r="AF21" s="1117"/>
      <c r="AG21" s="1117"/>
      <c r="AH21" s="1117"/>
      <c r="AI21" s="1117"/>
      <c r="AJ21" s="1117"/>
      <c r="AK21" s="1117"/>
      <c r="AL21" s="1117"/>
      <c r="AM21" s="1117"/>
      <c r="AN21" s="1117"/>
      <c r="AO21" s="1117"/>
      <c r="AP21" s="1117"/>
      <c r="AQ21" s="1117"/>
      <c r="AR21" s="1117"/>
      <c r="AS21" s="1117"/>
      <c r="AT21" s="1117"/>
      <c r="AU21" s="1117"/>
      <c r="AV21" s="1117"/>
      <c r="AW21" s="1117"/>
      <c r="AX21" s="1117"/>
      <c r="AY21" s="1117"/>
      <c r="AZ21" s="1117"/>
      <c r="BA21" s="1120" t="str">
        <f t="shared" si="3"/>
        <v/>
      </c>
      <c r="BB21" s="1120" t="str">
        <f t="shared" si="4"/>
        <v/>
      </c>
      <c r="BC21" s="1120" t="str">
        <f t="shared" si="5"/>
        <v/>
      </c>
      <c r="BD21" s="1134">
        <f t="shared" si="0"/>
        <v>0</v>
      </c>
      <c r="BE21" s="1134">
        <f t="shared" si="6"/>
        <v>0</v>
      </c>
      <c r="BF21" s="1134">
        <f t="shared" si="7"/>
        <v>0</v>
      </c>
    </row>
    <row r="22" spans="1:58" s="1126" customFormat="1" ht="15" customHeight="1" x14ac:dyDescent="0.15">
      <c r="A22" s="1161" t="s">
        <v>30</v>
      </c>
      <c r="B22" s="1018" t="s">
        <v>20</v>
      </c>
      <c r="C22" s="1046">
        <f t="shared" si="1"/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133" t="str">
        <f t="shared" si="2"/>
        <v xml:space="preserve"> </v>
      </c>
      <c r="N22" s="1140"/>
      <c r="O22" s="1140"/>
      <c r="P22" s="1117"/>
      <c r="Q22" s="1117"/>
      <c r="R22" s="1117"/>
      <c r="S22" s="1117"/>
      <c r="T22" s="1117"/>
      <c r="U22" s="1117"/>
      <c r="V22" s="1136"/>
      <c r="W22" s="1136"/>
      <c r="X22" s="1117"/>
      <c r="Y22" s="1117"/>
      <c r="Z22" s="1117"/>
      <c r="AA22" s="1117"/>
      <c r="AB22" s="1117"/>
      <c r="AC22" s="1117"/>
      <c r="AD22" s="1117"/>
      <c r="AE22" s="1117"/>
      <c r="AF22" s="1117"/>
      <c r="AG22" s="1117"/>
      <c r="AH22" s="1117"/>
      <c r="AI22" s="1117"/>
      <c r="AJ22" s="1117"/>
      <c r="AK22" s="1117"/>
      <c r="AL22" s="1117"/>
      <c r="AM22" s="1117"/>
      <c r="AN22" s="1117"/>
      <c r="AO22" s="1117"/>
      <c r="AP22" s="1117"/>
      <c r="AQ22" s="1117"/>
      <c r="AR22" s="1117"/>
      <c r="AS22" s="1117"/>
      <c r="AT22" s="1117"/>
      <c r="AU22" s="1117"/>
      <c r="AV22" s="1117"/>
      <c r="AW22" s="1117"/>
      <c r="AX22" s="1117"/>
      <c r="AY22" s="1117"/>
      <c r="AZ22" s="1117"/>
      <c r="BA22" s="1120" t="str">
        <f t="shared" si="3"/>
        <v/>
      </c>
      <c r="BB22" s="1120" t="str">
        <f t="shared" si="4"/>
        <v/>
      </c>
      <c r="BC22" s="1120" t="str">
        <f t="shared" si="5"/>
        <v/>
      </c>
      <c r="BD22" s="1134">
        <f t="shared" si="0"/>
        <v>0</v>
      </c>
      <c r="BE22" s="1134">
        <f t="shared" si="6"/>
        <v>0</v>
      </c>
      <c r="BF22" s="1134">
        <f t="shared" si="7"/>
        <v>0</v>
      </c>
    </row>
    <row r="23" spans="1:58" s="1126" customFormat="1" ht="15" customHeight="1" x14ac:dyDescent="0.15">
      <c r="A23" s="1168"/>
      <c r="B23" s="1000" t="s">
        <v>21</v>
      </c>
      <c r="C23" s="1047">
        <f t="shared" si="1"/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133" t="str">
        <f t="shared" si="2"/>
        <v xml:space="preserve"> </v>
      </c>
      <c r="N23" s="1140"/>
      <c r="O23" s="1140"/>
      <c r="P23" s="1117"/>
      <c r="Q23" s="1117"/>
      <c r="R23" s="1117"/>
      <c r="S23" s="1117"/>
      <c r="T23" s="1117"/>
      <c r="U23" s="1117"/>
      <c r="V23" s="1136"/>
      <c r="W23" s="1136"/>
      <c r="X23" s="1117"/>
      <c r="Y23" s="1117"/>
      <c r="Z23" s="1117"/>
      <c r="AA23" s="1117"/>
      <c r="AB23" s="1117"/>
      <c r="AC23" s="1117"/>
      <c r="AD23" s="1117"/>
      <c r="AE23" s="1117"/>
      <c r="AF23" s="1117"/>
      <c r="AG23" s="1117"/>
      <c r="AH23" s="1117"/>
      <c r="AI23" s="1117"/>
      <c r="AJ23" s="1117"/>
      <c r="AK23" s="1117"/>
      <c r="AL23" s="1117"/>
      <c r="AM23" s="1117"/>
      <c r="AN23" s="1117"/>
      <c r="AO23" s="1117"/>
      <c r="AP23" s="1117"/>
      <c r="AQ23" s="1117"/>
      <c r="AR23" s="1117"/>
      <c r="AS23" s="1117"/>
      <c r="AT23" s="1117"/>
      <c r="AU23" s="1117"/>
      <c r="AV23" s="1117"/>
      <c r="AW23" s="1117"/>
      <c r="AX23" s="1117"/>
      <c r="AY23" s="1117"/>
      <c r="AZ23" s="1117"/>
      <c r="BA23" s="1120" t="str">
        <f t="shared" si="3"/>
        <v/>
      </c>
      <c r="BB23" s="1120" t="str">
        <f t="shared" si="4"/>
        <v/>
      </c>
      <c r="BC23" s="1120" t="str">
        <f t="shared" si="5"/>
        <v/>
      </c>
      <c r="BD23" s="1134">
        <f t="shared" si="0"/>
        <v>0</v>
      </c>
      <c r="BE23" s="1134">
        <f t="shared" si="6"/>
        <v>0</v>
      </c>
      <c r="BF23" s="1134">
        <f t="shared" si="7"/>
        <v>0</v>
      </c>
    </row>
    <row r="24" spans="1:58" s="1126" customFormat="1" ht="15" customHeight="1" x14ac:dyDescent="0.15">
      <c r="A24" s="1168"/>
      <c r="B24" s="1000" t="s">
        <v>22</v>
      </c>
      <c r="C24" s="1047">
        <f t="shared" si="1"/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133" t="str">
        <f t="shared" si="2"/>
        <v xml:space="preserve"> </v>
      </c>
      <c r="N24" s="1140"/>
      <c r="O24" s="1140"/>
      <c r="P24" s="1117"/>
      <c r="Q24" s="1117"/>
      <c r="R24" s="1117"/>
      <c r="S24" s="1117"/>
      <c r="T24" s="1117"/>
      <c r="U24" s="1117"/>
      <c r="V24" s="1136"/>
      <c r="W24" s="1136"/>
      <c r="X24" s="1117"/>
      <c r="Y24" s="1117"/>
      <c r="Z24" s="1117"/>
      <c r="AA24" s="1117"/>
      <c r="AB24" s="1117"/>
      <c r="AC24" s="1117"/>
      <c r="AD24" s="1117"/>
      <c r="AE24" s="1117"/>
      <c r="AF24" s="1117"/>
      <c r="AG24" s="1117"/>
      <c r="AH24" s="1117"/>
      <c r="AI24" s="1117"/>
      <c r="AJ24" s="1117"/>
      <c r="AK24" s="1117"/>
      <c r="AL24" s="1117"/>
      <c r="AM24" s="1117"/>
      <c r="AN24" s="1117"/>
      <c r="AO24" s="1117"/>
      <c r="AP24" s="1117"/>
      <c r="AQ24" s="1117"/>
      <c r="AR24" s="1117"/>
      <c r="AS24" s="1117"/>
      <c r="AT24" s="1117"/>
      <c r="AU24" s="1117"/>
      <c r="AV24" s="1117"/>
      <c r="AW24" s="1117"/>
      <c r="AX24" s="1117"/>
      <c r="AY24" s="1117"/>
      <c r="AZ24" s="1117"/>
      <c r="BA24" s="1120" t="str">
        <f t="shared" si="3"/>
        <v/>
      </c>
      <c r="BB24" s="1120" t="str">
        <f t="shared" si="4"/>
        <v/>
      </c>
      <c r="BC24" s="1120" t="str">
        <f t="shared" si="5"/>
        <v/>
      </c>
      <c r="BD24" s="1134">
        <f t="shared" si="0"/>
        <v>0</v>
      </c>
      <c r="BE24" s="1134">
        <f t="shared" si="6"/>
        <v>0</v>
      </c>
      <c r="BF24" s="1134">
        <f t="shared" si="7"/>
        <v>0</v>
      </c>
    </row>
    <row r="25" spans="1:58" s="1126" customFormat="1" ht="15" customHeight="1" x14ac:dyDescent="0.15">
      <c r="A25" s="1168"/>
      <c r="B25" s="1000" t="s">
        <v>23</v>
      </c>
      <c r="C25" s="1047">
        <f t="shared" si="1"/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133" t="str">
        <f t="shared" si="2"/>
        <v xml:space="preserve"> </v>
      </c>
      <c r="N25" s="1140"/>
      <c r="O25" s="1140"/>
      <c r="P25" s="1117"/>
      <c r="Q25" s="1117"/>
      <c r="R25" s="1117"/>
      <c r="S25" s="1117"/>
      <c r="T25" s="1117"/>
      <c r="U25" s="1117"/>
      <c r="V25" s="1136"/>
      <c r="W25" s="1136"/>
      <c r="X25" s="1117"/>
      <c r="Y25" s="1117"/>
      <c r="Z25" s="1117"/>
      <c r="AA25" s="1117"/>
      <c r="AB25" s="1117"/>
      <c r="AC25" s="1117"/>
      <c r="AD25" s="1117"/>
      <c r="AE25" s="1117"/>
      <c r="AF25" s="1117"/>
      <c r="AG25" s="1117"/>
      <c r="AH25" s="1117"/>
      <c r="AI25" s="1117"/>
      <c r="AJ25" s="1117"/>
      <c r="AK25" s="1117"/>
      <c r="AL25" s="1117"/>
      <c r="AM25" s="1117"/>
      <c r="AN25" s="1117"/>
      <c r="AO25" s="1117"/>
      <c r="AP25" s="1117"/>
      <c r="AQ25" s="1117"/>
      <c r="AR25" s="1117"/>
      <c r="AS25" s="1117"/>
      <c r="AT25" s="1117"/>
      <c r="AU25" s="1117"/>
      <c r="AV25" s="1117"/>
      <c r="AW25" s="1117"/>
      <c r="AX25" s="1117"/>
      <c r="AY25" s="1117"/>
      <c r="AZ25" s="1117"/>
      <c r="BA25" s="1120" t="str">
        <f t="shared" si="3"/>
        <v/>
      </c>
      <c r="BB25" s="1120" t="str">
        <f t="shared" si="4"/>
        <v/>
      </c>
      <c r="BC25" s="1120" t="str">
        <f t="shared" si="5"/>
        <v/>
      </c>
      <c r="BD25" s="1134">
        <f t="shared" si="0"/>
        <v>0</v>
      </c>
      <c r="BE25" s="1134">
        <f t="shared" si="6"/>
        <v>0</v>
      </c>
      <c r="BF25" s="1134">
        <f t="shared" si="7"/>
        <v>0</v>
      </c>
    </row>
    <row r="26" spans="1:58" s="1126" customFormat="1" ht="15" customHeight="1" x14ac:dyDescent="0.15">
      <c r="A26" s="1168"/>
      <c r="B26" s="1000" t="s">
        <v>24</v>
      </c>
      <c r="C26" s="1047">
        <f t="shared" si="1"/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133" t="str">
        <f t="shared" si="2"/>
        <v xml:space="preserve"> </v>
      </c>
      <c r="N26" s="1140"/>
      <c r="O26" s="1140"/>
      <c r="P26" s="1117"/>
      <c r="Q26" s="1117"/>
      <c r="R26" s="1117"/>
      <c r="S26" s="1117"/>
      <c r="T26" s="1117"/>
      <c r="U26" s="1117"/>
      <c r="V26" s="1136"/>
      <c r="W26" s="1136"/>
      <c r="X26" s="1117"/>
      <c r="Y26" s="1117"/>
      <c r="Z26" s="1117"/>
      <c r="AA26" s="1117"/>
      <c r="AB26" s="1117"/>
      <c r="AC26" s="1117"/>
      <c r="AD26" s="1117"/>
      <c r="AE26" s="1117"/>
      <c r="AF26" s="1117"/>
      <c r="AG26" s="1117"/>
      <c r="AH26" s="1117"/>
      <c r="AI26" s="1117"/>
      <c r="AJ26" s="1117"/>
      <c r="AK26" s="1117"/>
      <c r="AL26" s="1117"/>
      <c r="AM26" s="1117"/>
      <c r="AN26" s="1117"/>
      <c r="AO26" s="1117"/>
      <c r="AP26" s="1117"/>
      <c r="AQ26" s="1117"/>
      <c r="AR26" s="1117"/>
      <c r="AS26" s="1117"/>
      <c r="AT26" s="1117"/>
      <c r="AU26" s="1117"/>
      <c r="AV26" s="1117"/>
      <c r="AW26" s="1117"/>
      <c r="AX26" s="1117"/>
      <c r="AY26" s="1117"/>
      <c r="AZ26" s="1117"/>
      <c r="BA26" s="1120" t="str">
        <f t="shared" si="3"/>
        <v/>
      </c>
      <c r="BB26" s="1120" t="str">
        <f t="shared" si="4"/>
        <v/>
      </c>
      <c r="BC26" s="1120" t="str">
        <f t="shared" si="5"/>
        <v/>
      </c>
      <c r="BD26" s="1134">
        <f t="shared" si="0"/>
        <v>0</v>
      </c>
      <c r="BE26" s="1134">
        <f t="shared" si="6"/>
        <v>0</v>
      </c>
      <c r="BF26" s="1134">
        <f t="shared" si="7"/>
        <v>0</v>
      </c>
    </row>
    <row r="27" spans="1:58" s="1126" customFormat="1" ht="15" customHeight="1" x14ac:dyDescent="0.15">
      <c r="A27" s="1168"/>
      <c r="B27" s="1000" t="s">
        <v>25</v>
      </c>
      <c r="C27" s="1047">
        <f t="shared" si="1"/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133" t="str">
        <f t="shared" si="2"/>
        <v xml:space="preserve"> </v>
      </c>
      <c r="N27" s="1140"/>
      <c r="O27" s="1140"/>
      <c r="P27" s="1117"/>
      <c r="Q27" s="1117"/>
      <c r="R27" s="1117"/>
      <c r="S27" s="1117"/>
      <c r="T27" s="1117"/>
      <c r="U27" s="1117"/>
      <c r="V27" s="1136"/>
      <c r="W27" s="1136"/>
      <c r="X27" s="1117"/>
      <c r="Y27" s="1117"/>
      <c r="Z27" s="1117"/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7"/>
      <c r="AK27" s="1117"/>
      <c r="AL27" s="1117"/>
      <c r="AM27" s="1117"/>
      <c r="AN27" s="1117"/>
      <c r="AO27" s="1117"/>
      <c r="AP27" s="1117"/>
      <c r="AQ27" s="1117"/>
      <c r="AR27" s="1117"/>
      <c r="AS27" s="1117"/>
      <c r="AT27" s="1117"/>
      <c r="AU27" s="1117"/>
      <c r="AV27" s="1117"/>
      <c r="AW27" s="1117"/>
      <c r="AX27" s="1117"/>
      <c r="AY27" s="1117"/>
      <c r="AZ27" s="1117"/>
      <c r="BA27" s="1120" t="str">
        <f t="shared" si="3"/>
        <v/>
      </c>
      <c r="BB27" s="1120" t="str">
        <f t="shared" si="4"/>
        <v/>
      </c>
      <c r="BC27" s="1120" t="str">
        <f t="shared" si="5"/>
        <v/>
      </c>
      <c r="BD27" s="1134">
        <f t="shared" si="0"/>
        <v>0</v>
      </c>
      <c r="BE27" s="1134">
        <f t="shared" si="6"/>
        <v>0</v>
      </c>
      <c r="BF27" s="1134">
        <f t="shared" si="7"/>
        <v>0</v>
      </c>
    </row>
    <row r="28" spans="1:58" s="1126" customFormat="1" ht="15" customHeight="1" x14ac:dyDescent="0.15">
      <c r="A28" s="1168"/>
      <c r="B28" s="1000" t="s">
        <v>26</v>
      </c>
      <c r="C28" s="1047">
        <f t="shared" si="1"/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133" t="str">
        <f t="shared" si="2"/>
        <v xml:space="preserve"> </v>
      </c>
      <c r="N28" s="1140"/>
      <c r="O28" s="1140"/>
      <c r="P28" s="1117"/>
      <c r="Q28" s="1117"/>
      <c r="R28" s="1117"/>
      <c r="S28" s="1117"/>
      <c r="T28" s="1117"/>
      <c r="U28" s="1117"/>
      <c r="V28" s="1136"/>
      <c r="W28" s="1136"/>
      <c r="X28" s="1117"/>
      <c r="Y28" s="1117"/>
      <c r="Z28" s="1117"/>
      <c r="AA28" s="1117"/>
      <c r="AB28" s="1117"/>
      <c r="AC28" s="1117"/>
      <c r="AD28" s="1117"/>
      <c r="AE28" s="1117"/>
      <c r="AF28" s="1117"/>
      <c r="AG28" s="1117"/>
      <c r="AH28" s="1117"/>
      <c r="AI28" s="1117"/>
      <c r="AJ28" s="1117"/>
      <c r="AK28" s="1117"/>
      <c r="AL28" s="1117"/>
      <c r="AM28" s="1117"/>
      <c r="AN28" s="1117"/>
      <c r="AO28" s="1117"/>
      <c r="AP28" s="1117"/>
      <c r="AQ28" s="1117"/>
      <c r="AR28" s="1117"/>
      <c r="AS28" s="1117"/>
      <c r="AT28" s="1117"/>
      <c r="AU28" s="1117"/>
      <c r="AV28" s="1117"/>
      <c r="AW28" s="1117"/>
      <c r="AX28" s="1117"/>
      <c r="AY28" s="1117"/>
      <c r="AZ28" s="1117"/>
      <c r="BA28" s="1120" t="str">
        <f t="shared" si="3"/>
        <v/>
      </c>
      <c r="BB28" s="1120" t="str">
        <f t="shared" si="4"/>
        <v/>
      </c>
      <c r="BC28" s="1120" t="str">
        <f t="shared" si="5"/>
        <v/>
      </c>
      <c r="BD28" s="1134">
        <f t="shared" si="0"/>
        <v>0</v>
      </c>
      <c r="BE28" s="1134">
        <f t="shared" si="6"/>
        <v>0</v>
      </c>
      <c r="BF28" s="1134">
        <f t="shared" si="7"/>
        <v>0</v>
      </c>
    </row>
    <row r="29" spans="1:58" s="1126" customFormat="1" ht="15" customHeight="1" x14ac:dyDescent="0.15">
      <c r="A29" s="1168"/>
      <c r="B29" s="1006" t="s">
        <v>27</v>
      </c>
      <c r="C29" s="1047">
        <f t="shared" si="1"/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133" t="str">
        <f t="shared" si="2"/>
        <v xml:space="preserve"> </v>
      </c>
      <c r="N29" s="1140"/>
      <c r="O29" s="1140"/>
      <c r="P29" s="1117"/>
      <c r="Q29" s="1117"/>
      <c r="R29" s="1117"/>
      <c r="S29" s="1117"/>
      <c r="T29" s="1117"/>
      <c r="U29" s="1117"/>
      <c r="V29" s="1136"/>
      <c r="W29" s="1136"/>
      <c r="X29" s="1117"/>
      <c r="Y29" s="1117"/>
      <c r="Z29" s="1117"/>
      <c r="AA29" s="1117"/>
      <c r="AB29" s="1117"/>
      <c r="AC29" s="1117"/>
      <c r="AD29" s="1117"/>
      <c r="AE29" s="1117"/>
      <c r="AF29" s="1117"/>
      <c r="AG29" s="1117"/>
      <c r="AH29" s="1117"/>
      <c r="AI29" s="1117"/>
      <c r="AJ29" s="1117"/>
      <c r="AK29" s="1117"/>
      <c r="AL29" s="1117"/>
      <c r="AM29" s="1117"/>
      <c r="AN29" s="1117"/>
      <c r="AO29" s="1117"/>
      <c r="AP29" s="1117"/>
      <c r="AQ29" s="1117"/>
      <c r="AR29" s="1117"/>
      <c r="AS29" s="1117"/>
      <c r="AT29" s="1117"/>
      <c r="AU29" s="1117"/>
      <c r="AV29" s="1117"/>
      <c r="AW29" s="1117"/>
      <c r="AX29" s="1117"/>
      <c r="AY29" s="1117"/>
      <c r="AZ29" s="1117"/>
      <c r="BA29" s="1120" t="str">
        <f t="shared" si="3"/>
        <v/>
      </c>
      <c r="BB29" s="1120" t="str">
        <f t="shared" si="4"/>
        <v/>
      </c>
      <c r="BC29" s="1120" t="str">
        <f t="shared" si="5"/>
        <v/>
      </c>
      <c r="BD29" s="1134">
        <f t="shared" si="0"/>
        <v>0</v>
      </c>
      <c r="BE29" s="1134">
        <f t="shared" si="6"/>
        <v>0</v>
      </c>
      <c r="BF29" s="1134">
        <f t="shared" si="7"/>
        <v>0</v>
      </c>
    </row>
    <row r="30" spans="1:58" s="1126" customFormat="1" ht="15" customHeight="1" x14ac:dyDescent="0.15">
      <c r="A30" s="1168"/>
      <c r="B30" s="1000" t="s">
        <v>28</v>
      </c>
      <c r="C30" s="1047">
        <f t="shared" si="1"/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133" t="str">
        <f t="shared" si="2"/>
        <v xml:space="preserve"> </v>
      </c>
      <c r="N30" s="1140"/>
      <c r="O30" s="1140"/>
      <c r="P30" s="1117"/>
      <c r="Q30" s="1117"/>
      <c r="R30" s="1117"/>
      <c r="S30" s="1117"/>
      <c r="T30" s="1117"/>
      <c r="U30" s="1117"/>
      <c r="V30" s="1136"/>
      <c r="W30" s="1136"/>
      <c r="X30" s="1117"/>
      <c r="Y30" s="1117"/>
      <c r="Z30" s="1117"/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7"/>
      <c r="AK30" s="1117"/>
      <c r="AL30" s="1117"/>
      <c r="AM30" s="1117"/>
      <c r="AN30" s="1117"/>
      <c r="AO30" s="1117"/>
      <c r="AP30" s="1117"/>
      <c r="AQ30" s="1117"/>
      <c r="AR30" s="1117"/>
      <c r="AS30" s="1117"/>
      <c r="AT30" s="1117"/>
      <c r="AU30" s="1117"/>
      <c r="AV30" s="1117"/>
      <c r="AW30" s="1117"/>
      <c r="AX30" s="1117"/>
      <c r="AY30" s="1117"/>
      <c r="AZ30" s="1117"/>
      <c r="BA30" s="1120" t="str">
        <f t="shared" si="3"/>
        <v/>
      </c>
      <c r="BB30" s="1120" t="str">
        <f t="shared" si="4"/>
        <v/>
      </c>
      <c r="BC30" s="1120" t="str">
        <f t="shared" si="5"/>
        <v/>
      </c>
      <c r="BD30" s="1134">
        <f t="shared" si="0"/>
        <v>0</v>
      </c>
      <c r="BE30" s="1134">
        <f t="shared" si="6"/>
        <v>0</v>
      </c>
      <c r="BF30" s="1134">
        <f t="shared" si="7"/>
        <v>0</v>
      </c>
    </row>
    <row r="31" spans="1:58" s="1126" customFormat="1" ht="15" customHeight="1" x14ac:dyDescent="0.15">
      <c r="A31" s="1162"/>
      <c r="B31" s="1014" t="s">
        <v>29</v>
      </c>
      <c r="C31" s="1048">
        <f t="shared" si="1"/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133" t="str">
        <f t="shared" si="2"/>
        <v xml:space="preserve"> </v>
      </c>
      <c r="N31" s="1140"/>
      <c r="O31" s="1140"/>
      <c r="P31" s="1117"/>
      <c r="Q31" s="1117"/>
      <c r="R31" s="1117"/>
      <c r="S31" s="1117"/>
      <c r="T31" s="1117"/>
      <c r="U31" s="1117"/>
      <c r="V31" s="1136"/>
      <c r="W31" s="1136"/>
      <c r="X31" s="1117"/>
      <c r="Y31" s="1117"/>
      <c r="Z31" s="1117"/>
      <c r="AA31" s="1117"/>
      <c r="AB31" s="1117"/>
      <c r="AC31" s="1117"/>
      <c r="AD31" s="1117"/>
      <c r="AE31" s="1117"/>
      <c r="AF31" s="1117"/>
      <c r="AG31" s="1117"/>
      <c r="AH31" s="1117"/>
      <c r="AI31" s="1117"/>
      <c r="AJ31" s="1117"/>
      <c r="AK31" s="1117"/>
      <c r="AL31" s="1117"/>
      <c r="AM31" s="1117"/>
      <c r="AN31" s="1117"/>
      <c r="AO31" s="1117"/>
      <c r="AP31" s="1117"/>
      <c r="AQ31" s="1117"/>
      <c r="AR31" s="1117"/>
      <c r="AS31" s="1117"/>
      <c r="AT31" s="1117"/>
      <c r="AU31" s="1117"/>
      <c r="AV31" s="1117"/>
      <c r="AW31" s="1117"/>
      <c r="AX31" s="1117"/>
      <c r="AY31" s="1117"/>
      <c r="AZ31" s="1117"/>
      <c r="BA31" s="1120" t="str">
        <f t="shared" si="3"/>
        <v/>
      </c>
      <c r="BB31" s="1120" t="str">
        <f t="shared" si="4"/>
        <v/>
      </c>
      <c r="BC31" s="1120" t="str">
        <f t="shared" si="5"/>
        <v/>
      </c>
      <c r="BD31" s="1134">
        <f t="shared" si="0"/>
        <v>0</v>
      </c>
      <c r="BE31" s="1134">
        <f t="shared" si="6"/>
        <v>0</v>
      </c>
      <c r="BF31" s="1134">
        <f t="shared" si="7"/>
        <v>0</v>
      </c>
    </row>
    <row r="32" spans="1:58" s="1126" customFormat="1" ht="15" customHeight="1" x14ac:dyDescent="0.15">
      <c r="A32" s="1161" t="s">
        <v>31</v>
      </c>
      <c r="B32" s="1018" t="s">
        <v>20</v>
      </c>
      <c r="C32" s="1083">
        <f t="shared" si="1"/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133" t="str">
        <f t="shared" si="2"/>
        <v xml:space="preserve"> </v>
      </c>
      <c r="N32" s="1140"/>
      <c r="O32" s="1140"/>
      <c r="P32" s="1117"/>
      <c r="Q32" s="1117"/>
      <c r="R32" s="1117"/>
      <c r="S32" s="1117"/>
      <c r="T32" s="1117"/>
      <c r="U32" s="1117"/>
      <c r="V32" s="1136"/>
      <c r="W32" s="1136"/>
      <c r="X32" s="1117"/>
      <c r="Y32" s="1117"/>
      <c r="Z32" s="1117"/>
      <c r="AA32" s="1117"/>
      <c r="AB32" s="1117"/>
      <c r="AC32" s="1117"/>
      <c r="AD32" s="1117"/>
      <c r="AE32" s="1117"/>
      <c r="AF32" s="1117"/>
      <c r="AG32" s="1117"/>
      <c r="AH32" s="1117"/>
      <c r="AI32" s="1117"/>
      <c r="AJ32" s="1117"/>
      <c r="AK32" s="1117"/>
      <c r="AL32" s="1117"/>
      <c r="AM32" s="1117"/>
      <c r="AN32" s="1117"/>
      <c r="AO32" s="1117"/>
      <c r="AP32" s="1117"/>
      <c r="AQ32" s="1117"/>
      <c r="AR32" s="1117"/>
      <c r="AS32" s="1117"/>
      <c r="AT32" s="1117"/>
      <c r="AU32" s="1117"/>
      <c r="AV32" s="1117"/>
      <c r="AW32" s="1117"/>
      <c r="AX32" s="1117"/>
      <c r="AY32" s="1117"/>
      <c r="AZ32" s="1117"/>
      <c r="BA32" s="1120" t="str">
        <f t="shared" si="3"/>
        <v/>
      </c>
      <c r="BB32" s="1120" t="str">
        <f t="shared" si="4"/>
        <v/>
      </c>
      <c r="BC32" s="1120" t="str">
        <f t="shared" si="5"/>
        <v/>
      </c>
      <c r="BD32" s="1134">
        <f t="shared" si="0"/>
        <v>0</v>
      </c>
      <c r="BE32" s="1134">
        <f t="shared" si="6"/>
        <v>0</v>
      </c>
      <c r="BF32" s="1134">
        <f t="shared" si="7"/>
        <v>0</v>
      </c>
    </row>
    <row r="33" spans="1:58" s="1126" customFormat="1" ht="15" customHeight="1" x14ac:dyDescent="0.15">
      <c r="A33" s="1168"/>
      <c r="B33" s="1000" t="s">
        <v>21</v>
      </c>
      <c r="C33" s="1047">
        <f t="shared" si="1"/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133" t="str">
        <f t="shared" si="2"/>
        <v xml:space="preserve"> </v>
      </c>
      <c r="N33" s="1140"/>
      <c r="O33" s="1140"/>
      <c r="P33" s="1117"/>
      <c r="Q33" s="1117"/>
      <c r="R33" s="1117"/>
      <c r="S33" s="1117"/>
      <c r="T33" s="1117"/>
      <c r="U33" s="1117"/>
      <c r="V33" s="1136"/>
      <c r="W33" s="1136"/>
      <c r="X33" s="1117"/>
      <c r="Y33" s="1117"/>
      <c r="Z33" s="1117"/>
      <c r="AA33" s="1117"/>
      <c r="AB33" s="1117"/>
      <c r="AC33" s="1117"/>
      <c r="AD33" s="1117"/>
      <c r="AE33" s="1117"/>
      <c r="AF33" s="1117"/>
      <c r="AG33" s="1117"/>
      <c r="AH33" s="1117"/>
      <c r="AI33" s="1117"/>
      <c r="AJ33" s="1117"/>
      <c r="AK33" s="1117"/>
      <c r="AL33" s="1117"/>
      <c r="AM33" s="1117"/>
      <c r="AN33" s="1117"/>
      <c r="AO33" s="1117"/>
      <c r="AP33" s="1117"/>
      <c r="AQ33" s="1117"/>
      <c r="AR33" s="1117"/>
      <c r="AS33" s="1117"/>
      <c r="AT33" s="1117"/>
      <c r="AU33" s="1117"/>
      <c r="AV33" s="1117"/>
      <c r="AW33" s="1117"/>
      <c r="AX33" s="1117"/>
      <c r="AY33" s="1117"/>
      <c r="AZ33" s="1117"/>
      <c r="BA33" s="1120" t="str">
        <f t="shared" si="3"/>
        <v/>
      </c>
      <c r="BB33" s="1120" t="str">
        <f t="shared" si="4"/>
        <v/>
      </c>
      <c r="BC33" s="1120" t="str">
        <f t="shared" si="5"/>
        <v/>
      </c>
      <c r="BD33" s="1134">
        <f t="shared" si="0"/>
        <v>0</v>
      </c>
      <c r="BE33" s="1134">
        <f t="shared" si="6"/>
        <v>0</v>
      </c>
      <c r="BF33" s="1134">
        <f t="shared" si="7"/>
        <v>0</v>
      </c>
    </row>
    <row r="34" spans="1:58" s="1126" customFormat="1" ht="15" customHeight="1" x14ac:dyDescent="0.15">
      <c r="A34" s="1168"/>
      <c r="B34" s="1000" t="s">
        <v>22</v>
      </c>
      <c r="C34" s="1047">
        <f t="shared" si="1"/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133" t="str">
        <f t="shared" si="2"/>
        <v xml:space="preserve"> </v>
      </c>
      <c r="N34" s="1140"/>
      <c r="O34" s="1140"/>
      <c r="P34" s="1117"/>
      <c r="Q34" s="1117"/>
      <c r="R34" s="1117"/>
      <c r="S34" s="1117"/>
      <c r="T34" s="1117"/>
      <c r="U34" s="1117"/>
      <c r="V34" s="1136"/>
      <c r="W34" s="1136"/>
      <c r="X34" s="1117"/>
      <c r="Y34" s="1117"/>
      <c r="Z34" s="1117"/>
      <c r="AA34" s="1117"/>
      <c r="AB34" s="1117"/>
      <c r="AC34" s="1117"/>
      <c r="AD34" s="1117"/>
      <c r="AE34" s="1117"/>
      <c r="AF34" s="1117"/>
      <c r="AG34" s="1117"/>
      <c r="AH34" s="1117"/>
      <c r="AI34" s="1117"/>
      <c r="AJ34" s="1117"/>
      <c r="AK34" s="1117"/>
      <c r="AL34" s="1117"/>
      <c r="AM34" s="1117"/>
      <c r="AN34" s="1117"/>
      <c r="AO34" s="1117"/>
      <c r="AP34" s="1117"/>
      <c r="AQ34" s="1117"/>
      <c r="AR34" s="1117"/>
      <c r="AS34" s="1117"/>
      <c r="AT34" s="1117"/>
      <c r="AU34" s="1117"/>
      <c r="AV34" s="1117"/>
      <c r="AW34" s="1117"/>
      <c r="AX34" s="1117"/>
      <c r="AY34" s="1117"/>
      <c r="AZ34" s="1117"/>
      <c r="BA34" s="1120" t="str">
        <f t="shared" si="3"/>
        <v/>
      </c>
      <c r="BB34" s="1120" t="str">
        <f t="shared" si="4"/>
        <v/>
      </c>
      <c r="BC34" s="1120" t="str">
        <f t="shared" si="5"/>
        <v/>
      </c>
      <c r="BD34" s="1134">
        <f t="shared" si="0"/>
        <v>0</v>
      </c>
      <c r="BE34" s="1134">
        <f t="shared" si="6"/>
        <v>0</v>
      </c>
      <c r="BF34" s="1134">
        <f t="shared" si="7"/>
        <v>0</v>
      </c>
    </row>
    <row r="35" spans="1:58" s="1126" customFormat="1" ht="15" customHeight="1" x14ac:dyDescent="0.15">
      <c r="A35" s="1168"/>
      <c r="B35" s="1000" t="s">
        <v>23</v>
      </c>
      <c r="C35" s="1047">
        <f t="shared" si="1"/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133" t="str">
        <f t="shared" si="2"/>
        <v xml:space="preserve"> </v>
      </c>
      <c r="N35" s="1140"/>
      <c r="O35" s="1140"/>
      <c r="P35" s="1117"/>
      <c r="Q35" s="1117"/>
      <c r="R35" s="1117"/>
      <c r="S35" s="1117"/>
      <c r="T35" s="1117"/>
      <c r="U35" s="1117"/>
      <c r="V35" s="1136"/>
      <c r="W35" s="1136"/>
      <c r="X35" s="1117"/>
      <c r="Y35" s="1117"/>
      <c r="Z35" s="1117"/>
      <c r="AA35" s="1117"/>
      <c r="AB35" s="1117"/>
      <c r="AC35" s="1117"/>
      <c r="AD35" s="1117"/>
      <c r="AE35" s="1117"/>
      <c r="AF35" s="1117"/>
      <c r="AG35" s="1117"/>
      <c r="AH35" s="1117"/>
      <c r="AI35" s="1117"/>
      <c r="AJ35" s="1117"/>
      <c r="AK35" s="1117"/>
      <c r="AL35" s="1117"/>
      <c r="AM35" s="1117"/>
      <c r="AN35" s="1117"/>
      <c r="AO35" s="1117"/>
      <c r="AP35" s="1117"/>
      <c r="AQ35" s="1117"/>
      <c r="AR35" s="1117"/>
      <c r="AS35" s="1117"/>
      <c r="AT35" s="1117"/>
      <c r="AU35" s="1117"/>
      <c r="AV35" s="1117"/>
      <c r="AW35" s="1117"/>
      <c r="AX35" s="1117"/>
      <c r="AY35" s="1117"/>
      <c r="AZ35" s="1117"/>
      <c r="BA35" s="1120" t="str">
        <f t="shared" si="3"/>
        <v/>
      </c>
      <c r="BB35" s="1120" t="str">
        <f t="shared" si="4"/>
        <v/>
      </c>
      <c r="BC35" s="1120" t="str">
        <f t="shared" si="5"/>
        <v/>
      </c>
      <c r="BD35" s="1134">
        <f t="shared" si="0"/>
        <v>0</v>
      </c>
      <c r="BE35" s="1134">
        <f t="shared" si="6"/>
        <v>0</v>
      </c>
      <c r="BF35" s="1134">
        <f t="shared" si="7"/>
        <v>0</v>
      </c>
    </row>
    <row r="36" spans="1:58" s="1126" customFormat="1" ht="15" customHeight="1" x14ac:dyDescent="0.15">
      <c r="A36" s="1168"/>
      <c r="B36" s="1000" t="s">
        <v>24</v>
      </c>
      <c r="C36" s="1047">
        <f t="shared" si="1"/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133" t="str">
        <f t="shared" si="2"/>
        <v xml:space="preserve"> </v>
      </c>
      <c r="N36" s="1140"/>
      <c r="O36" s="1140"/>
      <c r="P36" s="1117"/>
      <c r="Q36" s="1117"/>
      <c r="R36" s="1117"/>
      <c r="S36" s="1117"/>
      <c r="T36" s="1117"/>
      <c r="U36" s="1117"/>
      <c r="V36" s="1136"/>
      <c r="W36" s="1136"/>
      <c r="X36" s="1117"/>
      <c r="Y36" s="1117"/>
      <c r="Z36" s="1117"/>
      <c r="AA36" s="1117"/>
      <c r="AB36" s="1117"/>
      <c r="AC36" s="1117"/>
      <c r="AD36" s="1117"/>
      <c r="AE36" s="1117"/>
      <c r="AF36" s="1117"/>
      <c r="AG36" s="1117"/>
      <c r="AH36" s="1117"/>
      <c r="AI36" s="1117"/>
      <c r="AJ36" s="1117"/>
      <c r="AK36" s="1117"/>
      <c r="AL36" s="1117"/>
      <c r="AM36" s="1117"/>
      <c r="AN36" s="1117"/>
      <c r="AO36" s="1117"/>
      <c r="AP36" s="1117"/>
      <c r="AQ36" s="1117"/>
      <c r="AR36" s="1117"/>
      <c r="AS36" s="1117"/>
      <c r="AT36" s="1117"/>
      <c r="AU36" s="1117"/>
      <c r="AV36" s="1117"/>
      <c r="AW36" s="1117"/>
      <c r="AX36" s="1117"/>
      <c r="AY36" s="1117"/>
      <c r="AZ36" s="1117"/>
      <c r="BA36" s="1120" t="str">
        <f t="shared" si="3"/>
        <v/>
      </c>
      <c r="BB36" s="1120" t="str">
        <f t="shared" si="4"/>
        <v/>
      </c>
      <c r="BC36" s="1120" t="str">
        <f t="shared" si="5"/>
        <v/>
      </c>
      <c r="BD36" s="1134">
        <f t="shared" si="0"/>
        <v>0</v>
      </c>
      <c r="BE36" s="1134">
        <f t="shared" si="6"/>
        <v>0</v>
      </c>
      <c r="BF36" s="1134">
        <f t="shared" si="7"/>
        <v>0</v>
      </c>
    </row>
    <row r="37" spans="1:58" s="1126" customFormat="1" ht="15" customHeight="1" x14ac:dyDescent="0.15">
      <c r="A37" s="1168"/>
      <c r="B37" s="1000" t="s">
        <v>25</v>
      </c>
      <c r="C37" s="1047">
        <f t="shared" si="1"/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133" t="str">
        <f t="shared" si="2"/>
        <v xml:space="preserve"> </v>
      </c>
      <c r="N37" s="1140"/>
      <c r="O37" s="1140"/>
      <c r="P37" s="1117"/>
      <c r="Q37" s="1117"/>
      <c r="R37" s="1117"/>
      <c r="S37" s="1117"/>
      <c r="T37" s="1117"/>
      <c r="U37" s="1117"/>
      <c r="V37" s="1136"/>
      <c r="W37" s="1136"/>
      <c r="X37" s="1117"/>
      <c r="Y37" s="1117"/>
      <c r="Z37" s="1117"/>
      <c r="AA37" s="1117"/>
      <c r="AB37" s="1117"/>
      <c r="AC37" s="1117"/>
      <c r="AD37" s="1117"/>
      <c r="AE37" s="1117"/>
      <c r="AF37" s="1117"/>
      <c r="AG37" s="1117"/>
      <c r="AH37" s="1117"/>
      <c r="AI37" s="1117"/>
      <c r="AJ37" s="1117"/>
      <c r="AK37" s="1117"/>
      <c r="AL37" s="1117"/>
      <c r="AM37" s="1117"/>
      <c r="AN37" s="1117"/>
      <c r="AO37" s="1117"/>
      <c r="AP37" s="1117"/>
      <c r="AQ37" s="1117"/>
      <c r="AR37" s="1117"/>
      <c r="AS37" s="1117"/>
      <c r="AT37" s="1117"/>
      <c r="AU37" s="1117"/>
      <c r="AV37" s="1117"/>
      <c r="AW37" s="1117"/>
      <c r="AX37" s="1117"/>
      <c r="AY37" s="1117"/>
      <c r="AZ37" s="1117"/>
      <c r="BA37" s="1120" t="str">
        <f t="shared" si="3"/>
        <v/>
      </c>
      <c r="BB37" s="1120" t="str">
        <f t="shared" si="4"/>
        <v/>
      </c>
      <c r="BC37" s="1120" t="str">
        <f t="shared" si="5"/>
        <v/>
      </c>
      <c r="BD37" s="1134">
        <f t="shared" si="0"/>
        <v>0</v>
      </c>
      <c r="BE37" s="1134">
        <f t="shared" si="6"/>
        <v>0</v>
      </c>
      <c r="BF37" s="1134">
        <f t="shared" si="7"/>
        <v>0</v>
      </c>
    </row>
    <row r="38" spans="1:58" s="1126" customFormat="1" ht="15" customHeight="1" x14ac:dyDescent="0.15">
      <c r="A38" s="1168"/>
      <c r="B38" s="1000" t="s">
        <v>26</v>
      </c>
      <c r="C38" s="1047">
        <f t="shared" si="1"/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133" t="str">
        <f t="shared" si="2"/>
        <v xml:space="preserve"> </v>
      </c>
      <c r="N38" s="1140"/>
      <c r="O38" s="1140"/>
      <c r="P38" s="1117"/>
      <c r="Q38" s="1117"/>
      <c r="R38" s="1117"/>
      <c r="S38" s="1117"/>
      <c r="T38" s="1117"/>
      <c r="U38" s="1117"/>
      <c r="V38" s="1136"/>
      <c r="W38" s="1136"/>
      <c r="X38" s="1117"/>
      <c r="Y38" s="1117"/>
      <c r="Z38" s="1117"/>
      <c r="AA38" s="1117"/>
      <c r="AB38" s="1117"/>
      <c r="AC38" s="1117"/>
      <c r="AD38" s="1117"/>
      <c r="AE38" s="1117"/>
      <c r="AF38" s="1117"/>
      <c r="AG38" s="1117"/>
      <c r="AH38" s="1117"/>
      <c r="AI38" s="1117"/>
      <c r="AJ38" s="1117"/>
      <c r="AK38" s="1117"/>
      <c r="AL38" s="1117"/>
      <c r="AM38" s="1117"/>
      <c r="AN38" s="1117"/>
      <c r="AO38" s="1117"/>
      <c r="AP38" s="1117"/>
      <c r="AQ38" s="1117"/>
      <c r="AR38" s="1117"/>
      <c r="AS38" s="1117"/>
      <c r="AT38" s="1117"/>
      <c r="AU38" s="1117"/>
      <c r="AV38" s="1117"/>
      <c r="AW38" s="1117"/>
      <c r="AX38" s="1117"/>
      <c r="AY38" s="1117"/>
      <c r="AZ38" s="1117"/>
      <c r="BA38" s="1120" t="str">
        <f t="shared" si="3"/>
        <v/>
      </c>
      <c r="BB38" s="1120" t="str">
        <f t="shared" si="4"/>
        <v/>
      </c>
      <c r="BC38" s="1120" t="str">
        <f t="shared" si="5"/>
        <v/>
      </c>
      <c r="BD38" s="1134">
        <f t="shared" si="0"/>
        <v>0</v>
      </c>
      <c r="BE38" s="1134">
        <f t="shared" si="6"/>
        <v>0</v>
      </c>
      <c r="BF38" s="1134">
        <f t="shared" si="7"/>
        <v>0</v>
      </c>
    </row>
    <row r="39" spans="1:58" s="1126" customFormat="1" ht="15" customHeight="1" x14ac:dyDescent="0.15">
      <c r="A39" s="1168"/>
      <c r="B39" s="1006" t="s">
        <v>27</v>
      </c>
      <c r="C39" s="1047">
        <f t="shared" si="1"/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133" t="str">
        <f t="shared" si="2"/>
        <v xml:space="preserve"> </v>
      </c>
      <c r="N39" s="1140"/>
      <c r="O39" s="1140"/>
      <c r="P39" s="1117"/>
      <c r="Q39" s="1117"/>
      <c r="R39" s="1117"/>
      <c r="S39" s="1117"/>
      <c r="T39" s="1117"/>
      <c r="U39" s="1117"/>
      <c r="V39" s="1136"/>
      <c r="W39" s="1136"/>
      <c r="X39" s="1117"/>
      <c r="Y39" s="1117"/>
      <c r="Z39" s="1117"/>
      <c r="AA39" s="1117"/>
      <c r="AB39" s="1117"/>
      <c r="AC39" s="1117"/>
      <c r="AD39" s="1117"/>
      <c r="AE39" s="1117"/>
      <c r="AF39" s="1117"/>
      <c r="AG39" s="1117"/>
      <c r="AH39" s="1117"/>
      <c r="AI39" s="1117"/>
      <c r="AJ39" s="1117"/>
      <c r="AK39" s="1117"/>
      <c r="AL39" s="1117"/>
      <c r="AM39" s="1117"/>
      <c r="AN39" s="1117"/>
      <c r="AO39" s="1117"/>
      <c r="AP39" s="1117"/>
      <c r="AQ39" s="1117"/>
      <c r="AR39" s="1117"/>
      <c r="AS39" s="1117"/>
      <c r="AT39" s="1117"/>
      <c r="AU39" s="1117"/>
      <c r="AV39" s="1117"/>
      <c r="AW39" s="1117"/>
      <c r="AX39" s="1117"/>
      <c r="AY39" s="1117"/>
      <c r="AZ39" s="1117"/>
      <c r="BA39" s="1120" t="str">
        <f t="shared" si="3"/>
        <v/>
      </c>
      <c r="BB39" s="1120" t="str">
        <f t="shared" si="4"/>
        <v/>
      </c>
      <c r="BC39" s="1120" t="str">
        <f t="shared" si="5"/>
        <v/>
      </c>
      <c r="BD39" s="1134">
        <f t="shared" si="0"/>
        <v>0</v>
      </c>
      <c r="BE39" s="1134">
        <f t="shared" si="6"/>
        <v>0</v>
      </c>
      <c r="BF39" s="1134">
        <f t="shared" si="7"/>
        <v>0</v>
      </c>
    </row>
    <row r="40" spans="1:58" s="1126" customFormat="1" ht="15" customHeight="1" x14ac:dyDescent="0.15">
      <c r="A40" s="1168"/>
      <c r="B40" s="1000" t="s">
        <v>28</v>
      </c>
      <c r="C40" s="1047">
        <f t="shared" si="1"/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133" t="str">
        <f t="shared" si="2"/>
        <v xml:space="preserve"> </v>
      </c>
      <c r="N40" s="1140"/>
      <c r="O40" s="1140"/>
      <c r="P40" s="1117"/>
      <c r="Q40" s="1117"/>
      <c r="R40" s="1117"/>
      <c r="S40" s="1117"/>
      <c r="T40" s="1117"/>
      <c r="U40" s="1117"/>
      <c r="V40" s="1136"/>
      <c r="W40" s="1136"/>
      <c r="X40" s="1117"/>
      <c r="Y40" s="1117"/>
      <c r="Z40" s="1117"/>
      <c r="AA40" s="1117"/>
      <c r="AB40" s="1117"/>
      <c r="AC40" s="1117"/>
      <c r="AD40" s="1117"/>
      <c r="AE40" s="1117"/>
      <c r="AF40" s="1117"/>
      <c r="AG40" s="1117"/>
      <c r="AH40" s="1117"/>
      <c r="AI40" s="1117"/>
      <c r="AJ40" s="1117"/>
      <c r="AK40" s="1117"/>
      <c r="AL40" s="1117"/>
      <c r="AM40" s="1117"/>
      <c r="AN40" s="1117"/>
      <c r="AO40" s="1117"/>
      <c r="AP40" s="1117"/>
      <c r="AQ40" s="1117"/>
      <c r="AR40" s="1117"/>
      <c r="AS40" s="1117"/>
      <c r="AT40" s="1117"/>
      <c r="AU40" s="1117"/>
      <c r="AV40" s="1117"/>
      <c r="AW40" s="1117"/>
      <c r="AX40" s="1117"/>
      <c r="AY40" s="1117"/>
      <c r="AZ40" s="1117"/>
      <c r="BA40" s="1120" t="str">
        <f t="shared" si="3"/>
        <v/>
      </c>
      <c r="BB40" s="1120" t="str">
        <f t="shared" si="4"/>
        <v/>
      </c>
      <c r="BC40" s="1120" t="str">
        <f t="shared" si="5"/>
        <v/>
      </c>
      <c r="BD40" s="1134">
        <f t="shared" si="0"/>
        <v>0</v>
      </c>
      <c r="BE40" s="1134">
        <f t="shared" si="6"/>
        <v>0</v>
      </c>
      <c r="BF40" s="1134">
        <f t="shared" si="7"/>
        <v>0</v>
      </c>
    </row>
    <row r="41" spans="1:58" s="1126" customFormat="1" ht="15" customHeight="1" x14ac:dyDescent="0.15">
      <c r="A41" s="1162"/>
      <c r="B41" s="1014" t="s">
        <v>29</v>
      </c>
      <c r="C41" s="1048">
        <f t="shared" si="1"/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133" t="str">
        <f t="shared" si="2"/>
        <v xml:space="preserve"> </v>
      </c>
      <c r="N41" s="1140"/>
      <c r="O41" s="1140"/>
      <c r="P41" s="1117"/>
      <c r="Q41" s="1117"/>
      <c r="R41" s="1117"/>
      <c r="S41" s="1117"/>
      <c r="T41" s="1117"/>
      <c r="U41" s="1117"/>
      <c r="V41" s="1136"/>
      <c r="W41" s="1136"/>
      <c r="X41" s="1117"/>
      <c r="Y41" s="1117"/>
      <c r="Z41" s="1117"/>
      <c r="AA41" s="1117"/>
      <c r="AB41" s="1117"/>
      <c r="AC41" s="1117"/>
      <c r="AD41" s="1117"/>
      <c r="AE41" s="1117"/>
      <c r="AF41" s="1117"/>
      <c r="AG41" s="1117"/>
      <c r="AH41" s="1117"/>
      <c r="AI41" s="1117"/>
      <c r="AJ41" s="1117"/>
      <c r="AK41" s="1117"/>
      <c r="AL41" s="1117"/>
      <c r="AM41" s="1117"/>
      <c r="AN41" s="1117"/>
      <c r="AO41" s="1117"/>
      <c r="AP41" s="1117"/>
      <c r="AQ41" s="1117"/>
      <c r="AR41" s="1117"/>
      <c r="AS41" s="1117"/>
      <c r="AT41" s="1117"/>
      <c r="AU41" s="1117"/>
      <c r="AV41" s="1117"/>
      <c r="AW41" s="1117"/>
      <c r="AX41" s="1117"/>
      <c r="AY41" s="1117"/>
      <c r="AZ41" s="1117"/>
      <c r="BA41" s="1120" t="str">
        <f t="shared" si="3"/>
        <v/>
      </c>
      <c r="BB41" s="1120" t="str">
        <f t="shared" si="4"/>
        <v/>
      </c>
      <c r="BC41" s="1120" t="str">
        <f t="shared" si="5"/>
        <v/>
      </c>
      <c r="BD41" s="1134">
        <f t="shared" si="0"/>
        <v>0</v>
      </c>
      <c r="BE41" s="1134">
        <f t="shared" si="6"/>
        <v>0</v>
      </c>
      <c r="BF41" s="1134">
        <f t="shared" si="7"/>
        <v>0</v>
      </c>
    </row>
    <row r="42" spans="1:58" s="1126" customFormat="1" ht="15" customHeight="1" x14ac:dyDescent="0.15">
      <c r="A42" s="1161" t="s">
        <v>32</v>
      </c>
      <c r="B42" s="1018" t="s">
        <v>20</v>
      </c>
      <c r="C42" s="1046">
        <f t="shared" si="1"/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133" t="str">
        <f t="shared" si="2"/>
        <v xml:space="preserve"> </v>
      </c>
      <c r="N42" s="1140"/>
      <c r="O42" s="1140"/>
      <c r="P42" s="1117"/>
      <c r="Q42" s="1117"/>
      <c r="R42" s="1117"/>
      <c r="S42" s="1117"/>
      <c r="T42" s="1117"/>
      <c r="U42" s="1117"/>
      <c r="V42" s="1136"/>
      <c r="W42" s="1136"/>
      <c r="X42" s="1117"/>
      <c r="Y42" s="1117"/>
      <c r="Z42" s="1117"/>
      <c r="AA42" s="1117"/>
      <c r="AB42" s="1117"/>
      <c r="AC42" s="1117"/>
      <c r="AD42" s="1117"/>
      <c r="AE42" s="1117"/>
      <c r="AF42" s="1117"/>
      <c r="AG42" s="1117"/>
      <c r="AH42" s="1117"/>
      <c r="AI42" s="1117"/>
      <c r="AJ42" s="1117"/>
      <c r="AK42" s="1117"/>
      <c r="AL42" s="1117"/>
      <c r="AM42" s="1117"/>
      <c r="AN42" s="1117"/>
      <c r="AO42" s="1117"/>
      <c r="AP42" s="1117"/>
      <c r="AQ42" s="1117"/>
      <c r="AR42" s="1117"/>
      <c r="AS42" s="1117"/>
      <c r="AT42" s="1117"/>
      <c r="AU42" s="1117"/>
      <c r="AV42" s="1117"/>
      <c r="AW42" s="1117"/>
      <c r="AX42" s="1117"/>
      <c r="AY42" s="1117"/>
      <c r="AZ42" s="1117"/>
      <c r="BA42" s="1120" t="str">
        <f t="shared" si="3"/>
        <v/>
      </c>
      <c r="BB42" s="1120" t="str">
        <f t="shared" si="4"/>
        <v/>
      </c>
      <c r="BC42" s="1120" t="str">
        <f t="shared" si="5"/>
        <v/>
      </c>
      <c r="BD42" s="1134">
        <f t="shared" si="0"/>
        <v>0</v>
      </c>
      <c r="BE42" s="1134">
        <f t="shared" si="6"/>
        <v>0</v>
      </c>
      <c r="BF42" s="1134">
        <f t="shared" si="7"/>
        <v>0</v>
      </c>
    </row>
    <row r="43" spans="1:58" s="1126" customFormat="1" ht="15" customHeight="1" x14ac:dyDescent="0.15">
      <c r="A43" s="1168"/>
      <c r="B43" s="1000" t="s">
        <v>21</v>
      </c>
      <c r="C43" s="1047">
        <f t="shared" si="1"/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133" t="str">
        <f t="shared" si="2"/>
        <v xml:space="preserve"> </v>
      </c>
      <c r="N43" s="1140"/>
      <c r="O43" s="1140"/>
      <c r="P43" s="1117"/>
      <c r="Q43" s="1117"/>
      <c r="R43" s="1117"/>
      <c r="S43" s="1117"/>
      <c r="T43" s="1117"/>
      <c r="U43" s="1117"/>
      <c r="V43" s="1136"/>
      <c r="W43" s="1136"/>
      <c r="X43" s="1117"/>
      <c r="Y43" s="1117"/>
      <c r="Z43" s="1117"/>
      <c r="AA43" s="1117"/>
      <c r="AB43" s="1117"/>
      <c r="AC43" s="1117"/>
      <c r="AD43" s="1117"/>
      <c r="AE43" s="1117"/>
      <c r="AF43" s="1117"/>
      <c r="AG43" s="1117"/>
      <c r="AH43" s="1117"/>
      <c r="AI43" s="1117"/>
      <c r="AJ43" s="1117"/>
      <c r="AK43" s="1117"/>
      <c r="AL43" s="1117"/>
      <c r="AM43" s="1117"/>
      <c r="AN43" s="1117"/>
      <c r="AO43" s="1117"/>
      <c r="AP43" s="1117"/>
      <c r="AQ43" s="1117"/>
      <c r="AR43" s="1117"/>
      <c r="AS43" s="1117"/>
      <c r="AT43" s="1117"/>
      <c r="AU43" s="1117"/>
      <c r="AV43" s="1117"/>
      <c r="AW43" s="1117"/>
      <c r="AX43" s="1117"/>
      <c r="AY43" s="1117"/>
      <c r="AZ43" s="1117"/>
      <c r="BA43" s="1120" t="str">
        <f t="shared" si="3"/>
        <v/>
      </c>
      <c r="BB43" s="1120" t="str">
        <f t="shared" si="4"/>
        <v/>
      </c>
      <c r="BC43" s="1120" t="str">
        <f t="shared" si="5"/>
        <v/>
      </c>
      <c r="BD43" s="1134">
        <f t="shared" si="0"/>
        <v>0</v>
      </c>
      <c r="BE43" s="1134">
        <f t="shared" si="6"/>
        <v>0</v>
      </c>
      <c r="BF43" s="1134">
        <f t="shared" si="7"/>
        <v>0</v>
      </c>
    </row>
    <row r="44" spans="1:58" s="1126" customFormat="1" ht="15" customHeight="1" x14ac:dyDescent="0.15">
      <c r="A44" s="1168"/>
      <c r="B44" s="1000" t="s">
        <v>22</v>
      </c>
      <c r="C44" s="1047">
        <f t="shared" si="1"/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133" t="str">
        <f t="shared" si="2"/>
        <v xml:space="preserve"> </v>
      </c>
      <c r="N44" s="1140"/>
      <c r="O44" s="1140"/>
      <c r="P44" s="1117"/>
      <c r="Q44" s="1117"/>
      <c r="R44" s="1117"/>
      <c r="S44" s="1117"/>
      <c r="T44" s="1117"/>
      <c r="U44" s="1117"/>
      <c r="V44" s="1136"/>
      <c r="W44" s="1136"/>
      <c r="X44" s="1117"/>
      <c r="Y44" s="1117"/>
      <c r="Z44" s="1117"/>
      <c r="AA44" s="1117"/>
      <c r="AB44" s="1117"/>
      <c r="AC44" s="1117"/>
      <c r="AD44" s="1117"/>
      <c r="AE44" s="1117"/>
      <c r="AF44" s="1117"/>
      <c r="AG44" s="1117"/>
      <c r="AH44" s="1117"/>
      <c r="AI44" s="1117"/>
      <c r="AJ44" s="1117"/>
      <c r="AK44" s="1117"/>
      <c r="AL44" s="1117"/>
      <c r="AM44" s="1117"/>
      <c r="AN44" s="1117"/>
      <c r="AO44" s="1117"/>
      <c r="AP44" s="1117"/>
      <c r="AQ44" s="1117"/>
      <c r="AR44" s="1117"/>
      <c r="AS44" s="1117"/>
      <c r="AT44" s="1117"/>
      <c r="AU44" s="1117"/>
      <c r="AV44" s="1117"/>
      <c r="AW44" s="1117"/>
      <c r="AX44" s="1117"/>
      <c r="AY44" s="1117"/>
      <c r="AZ44" s="1117"/>
      <c r="BA44" s="1120" t="str">
        <f t="shared" si="3"/>
        <v/>
      </c>
      <c r="BB44" s="1120" t="str">
        <f t="shared" si="4"/>
        <v/>
      </c>
      <c r="BC44" s="1120" t="str">
        <f t="shared" si="5"/>
        <v/>
      </c>
      <c r="BD44" s="1134">
        <f t="shared" si="0"/>
        <v>0</v>
      </c>
      <c r="BE44" s="1134">
        <f t="shared" si="6"/>
        <v>0</v>
      </c>
      <c r="BF44" s="1134">
        <f t="shared" si="7"/>
        <v>0</v>
      </c>
    </row>
    <row r="45" spans="1:58" s="1126" customFormat="1" ht="15" customHeight="1" x14ac:dyDescent="0.15">
      <c r="A45" s="1168"/>
      <c r="B45" s="1000" t="s">
        <v>24</v>
      </c>
      <c r="C45" s="1047">
        <f t="shared" si="1"/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133" t="str">
        <f t="shared" si="2"/>
        <v xml:space="preserve"> </v>
      </c>
      <c r="N45" s="1140"/>
      <c r="O45" s="1140"/>
      <c r="P45" s="1117"/>
      <c r="Q45" s="1117"/>
      <c r="R45" s="1117"/>
      <c r="S45" s="1117"/>
      <c r="T45" s="1117"/>
      <c r="U45" s="1117"/>
      <c r="V45" s="1136"/>
      <c r="W45" s="1136"/>
      <c r="X45" s="1117"/>
      <c r="Y45" s="1117"/>
      <c r="Z45" s="1117"/>
      <c r="AA45" s="1117"/>
      <c r="AB45" s="1117"/>
      <c r="AC45" s="1117"/>
      <c r="AD45" s="1117"/>
      <c r="AE45" s="1117"/>
      <c r="AF45" s="1117"/>
      <c r="AG45" s="1117"/>
      <c r="AH45" s="1117"/>
      <c r="AI45" s="1117"/>
      <c r="AJ45" s="1117"/>
      <c r="AK45" s="1117"/>
      <c r="AL45" s="1117"/>
      <c r="AM45" s="1117"/>
      <c r="AN45" s="1117"/>
      <c r="AO45" s="1117"/>
      <c r="AP45" s="1117"/>
      <c r="AQ45" s="1117"/>
      <c r="AR45" s="1117"/>
      <c r="AS45" s="1117"/>
      <c r="AT45" s="1117"/>
      <c r="AU45" s="1117"/>
      <c r="AV45" s="1117"/>
      <c r="AW45" s="1117"/>
      <c r="AX45" s="1117"/>
      <c r="AY45" s="1117"/>
      <c r="AZ45" s="1117"/>
      <c r="BA45" s="1120" t="str">
        <f t="shared" si="3"/>
        <v/>
      </c>
      <c r="BB45" s="1120" t="str">
        <f t="shared" si="4"/>
        <v/>
      </c>
      <c r="BC45" s="1120" t="str">
        <f t="shared" si="5"/>
        <v/>
      </c>
      <c r="BD45" s="1134">
        <f t="shared" si="0"/>
        <v>0</v>
      </c>
      <c r="BE45" s="1134">
        <f t="shared" si="6"/>
        <v>0</v>
      </c>
      <c r="BF45" s="1134">
        <f t="shared" si="7"/>
        <v>0</v>
      </c>
    </row>
    <row r="46" spans="1:58" s="1126" customFormat="1" ht="15" customHeight="1" x14ac:dyDescent="0.15">
      <c r="A46" s="1168"/>
      <c r="B46" s="1000" t="s">
        <v>25</v>
      </c>
      <c r="C46" s="1047">
        <f t="shared" si="1"/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133" t="str">
        <f t="shared" si="2"/>
        <v xml:space="preserve"> </v>
      </c>
      <c r="N46" s="1140"/>
      <c r="O46" s="1140"/>
      <c r="P46" s="1117"/>
      <c r="Q46" s="1117"/>
      <c r="R46" s="1117"/>
      <c r="S46" s="1117"/>
      <c r="T46" s="1117"/>
      <c r="U46" s="1117"/>
      <c r="V46" s="1136"/>
      <c r="W46" s="1136"/>
      <c r="X46" s="1117"/>
      <c r="Y46" s="1117"/>
      <c r="Z46" s="1117"/>
      <c r="AA46" s="1117"/>
      <c r="AB46" s="1117"/>
      <c r="AC46" s="1117"/>
      <c r="AD46" s="1117"/>
      <c r="AE46" s="1117"/>
      <c r="AF46" s="1117"/>
      <c r="AG46" s="1117"/>
      <c r="AH46" s="1117"/>
      <c r="AI46" s="1117"/>
      <c r="AJ46" s="1117"/>
      <c r="AK46" s="1117"/>
      <c r="AL46" s="1117"/>
      <c r="AM46" s="1117"/>
      <c r="AN46" s="1117"/>
      <c r="AO46" s="1117"/>
      <c r="AP46" s="1117"/>
      <c r="AQ46" s="1117"/>
      <c r="AR46" s="1117"/>
      <c r="AS46" s="1117"/>
      <c r="AT46" s="1117"/>
      <c r="AU46" s="1117"/>
      <c r="AV46" s="1117"/>
      <c r="AW46" s="1117"/>
      <c r="AX46" s="1117"/>
      <c r="AY46" s="1117"/>
      <c r="AZ46" s="1117"/>
      <c r="BA46" s="1120" t="str">
        <f t="shared" si="3"/>
        <v/>
      </c>
      <c r="BB46" s="1120" t="str">
        <f t="shared" si="4"/>
        <v/>
      </c>
      <c r="BC46" s="1120" t="str">
        <f t="shared" si="5"/>
        <v/>
      </c>
      <c r="BD46" s="1134">
        <f t="shared" si="0"/>
        <v>0</v>
      </c>
      <c r="BE46" s="1134">
        <f t="shared" si="6"/>
        <v>0</v>
      </c>
      <c r="BF46" s="1134">
        <f t="shared" si="7"/>
        <v>0</v>
      </c>
    </row>
    <row r="47" spans="1:58" s="1126" customFormat="1" ht="15" customHeight="1" x14ac:dyDescent="0.15">
      <c r="A47" s="1168"/>
      <c r="B47" s="1007" t="s">
        <v>28</v>
      </c>
      <c r="C47" s="1055">
        <f t="shared" si="1"/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133" t="str">
        <f t="shared" si="2"/>
        <v xml:space="preserve"> </v>
      </c>
      <c r="N47" s="1140"/>
      <c r="O47" s="1140"/>
      <c r="P47" s="1117"/>
      <c r="Q47" s="1117"/>
      <c r="R47" s="1117"/>
      <c r="S47" s="1117"/>
      <c r="T47" s="1117"/>
      <c r="U47" s="1117"/>
      <c r="V47" s="1136"/>
      <c r="W47" s="1136"/>
      <c r="X47" s="1117"/>
      <c r="Y47" s="1117"/>
      <c r="Z47" s="1117"/>
      <c r="AA47" s="1117"/>
      <c r="AB47" s="1117"/>
      <c r="AC47" s="1117"/>
      <c r="AD47" s="1117"/>
      <c r="AE47" s="1117"/>
      <c r="AF47" s="1117"/>
      <c r="AG47" s="1117"/>
      <c r="AH47" s="1117"/>
      <c r="AI47" s="1117"/>
      <c r="AJ47" s="1117"/>
      <c r="AK47" s="1117"/>
      <c r="AL47" s="1117"/>
      <c r="AM47" s="1117"/>
      <c r="AN47" s="1117"/>
      <c r="AO47" s="1117"/>
      <c r="AP47" s="1117"/>
      <c r="AQ47" s="1117"/>
      <c r="AR47" s="1117"/>
      <c r="AS47" s="1117"/>
      <c r="AT47" s="1117"/>
      <c r="AU47" s="1117"/>
      <c r="AV47" s="1117"/>
      <c r="AW47" s="1117"/>
      <c r="AX47" s="1117"/>
      <c r="AY47" s="1117"/>
      <c r="AZ47" s="1117"/>
      <c r="BA47" s="1120" t="str">
        <f t="shared" si="3"/>
        <v/>
      </c>
      <c r="BB47" s="1120" t="str">
        <f t="shared" si="4"/>
        <v/>
      </c>
      <c r="BC47" s="1120" t="str">
        <f t="shared" si="5"/>
        <v/>
      </c>
      <c r="BD47" s="1134">
        <f t="shared" si="0"/>
        <v>0</v>
      </c>
      <c r="BE47" s="1134">
        <f t="shared" si="6"/>
        <v>0</v>
      </c>
      <c r="BF47" s="1134">
        <f t="shared" si="7"/>
        <v>0</v>
      </c>
    </row>
    <row r="48" spans="1:58" s="1126" customFormat="1" ht="15" customHeight="1" x14ac:dyDescent="0.15">
      <c r="A48" s="1161" t="s">
        <v>33</v>
      </c>
      <c r="B48" s="1018" t="s">
        <v>20</v>
      </c>
      <c r="C48" s="1046">
        <f t="shared" si="1"/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133" t="str">
        <f t="shared" si="2"/>
        <v xml:space="preserve"> </v>
      </c>
      <c r="N48" s="1140"/>
      <c r="O48" s="1140"/>
      <c r="P48" s="1117"/>
      <c r="Q48" s="1117"/>
      <c r="R48" s="1117"/>
      <c r="S48" s="1117"/>
      <c r="T48" s="1117"/>
      <c r="U48" s="1117"/>
      <c r="V48" s="1136"/>
      <c r="W48" s="1136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7"/>
      <c r="AI48" s="1117"/>
      <c r="AJ48" s="1117"/>
      <c r="AK48" s="1117"/>
      <c r="AL48" s="1117"/>
      <c r="AM48" s="1117"/>
      <c r="AN48" s="1117"/>
      <c r="AO48" s="1117"/>
      <c r="AP48" s="1117"/>
      <c r="AQ48" s="1117"/>
      <c r="AR48" s="1117"/>
      <c r="AS48" s="1117"/>
      <c r="AT48" s="1117"/>
      <c r="AU48" s="1117"/>
      <c r="AV48" s="1117"/>
      <c r="AW48" s="1117"/>
      <c r="AX48" s="1117"/>
      <c r="AY48" s="1117"/>
      <c r="AZ48" s="1117"/>
      <c r="BA48" s="1120" t="str">
        <f t="shared" si="3"/>
        <v/>
      </c>
      <c r="BB48" s="1120" t="str">
        <f t="shared" si="4"/>
        <v/>
      </c>
      <c r="BC48" s="1120" t="str">
        <f t="shared" si="5"/>
        <v/>
      </c>
      <c r="BD48" s="1134">
        <f t="shared" si="0"/>
        <v>0</v>
      </c>
      <c r="BE48" s="1134">
        <f t="shared" si="6"/>
        <v>0</v>
      </c>
      <c r="BF48" s="1134">
        <f t="shared" si="7"/>
        <v>0</v>
      </c>
    </row>
    <row r="49" spans="1:58" s="1126" customFormat="1" ht="15" customHeight="1" x14ac:dyDescent="0.15">
      <c r="A49" s="1168"/>
      <c r="B49" s="1000" t="s">
        <v>22</v>
      </c>
      <c r="C49" s="1047">
        <f t="shared" si="1"/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133" t="str">
        <f t="shared" si="2"/>
        <v xml:space="preserve"> </v>
      </c>
      <c r="N49" s="1140"/>
      <c r="O49" s="1140"/>
      <c r="P49" s="1117"/>
      <c r="Q49" s="1117"/>
      <c r="R49" s="1117"/>
      <c r="S49" s="1117"/>
      <c r="T49" s="1117"/>
      <c r="U49" s="1117"/>
      <c r="V49" s="1136"/>
      <c r="W49" s="1136"/>
      <c r="X49" s="1117"/>
      <c r="Y49" s="1117"/>
      <c r="Z49" s="1117"/>
      <c r="AA49" s="1117"/>
      <c r="AB49" s="1117"/>
      <c r="AC49" s="1117"/>
      <c r="AD49" s="1117"/>
      <c r="AE49" s="1117"/>
      <c r="AF49" s="1117"/>
      <c r="AG49" s="1117"/>
      <c r="AH49" s="1117"/>
      <c r="AI49" s="1117"/>
      <c r="AJ49" s="1117"/>
      <c r="AK49" s="1117"/>
      <c r="AL49" s="1117"/>
      <c r="AM49" s="1117"/>
      <c r="AN49" s="1117"/>
      <c r="AO49" s="1117"/>
      <c r="AP49" s="1117"/>
      <c r="AQ49" s="1117"/>
      <c r="AR49" s="1117"/>
      <c r="AS49" s="1117"/>
      <c r="AT49" s="1117"/>
      <c r="AU49" s="1117"/>
      <c r="AV49" s="1117"/>
      <c r="AW49" s="1117"/>
      <c r="AX49" s="1117"/>
      <c r="AY49" s="1117"/>
      <c r="AZ49" s="1117"/>
      <c r="BA49" s="1120" t="str">
        <f t="shared" si="3"/>
        <v/>
      </c>
      <c r="BB49" s="1120" t="str">
        <f t="shared" si="4"/>
        <v/>
      </c>
      <c r="BC49" s="1120" t="str">
        <f t="shared" si="5"/>
        <v/>
      </c>
      <c r="BD49" s="1134">
        <f t="shared" si="0"/>
        <v>0</v>
      </c>
      <c r="BE49" s="1134">
        <f t="shared" si="6"/>
        <v>0</v>
      </c>
      <c r="BF49" s="1134">
        <f t="shared" si="7"/>
        <v>0</v>
      </c>
    </row>
    <row r="50" spans="1:58" s="1126" customFormat="1" ht="15" customHeight="1" x14ac:dyDescent="0.15">
      <c r="A50" s="1162"/>
      <c r="B50" s="1014" t="s">
        <v>28</v>
      </c>
      <c r="C50" s="1048">
        <f t="shared" si="1"/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133" t="str">
        <f t="shared" si="2"/>
        <v xml:space="preserve"> </v>
      </c>
      <c r="N50" s="1140"/>
      <c r="O50" s="1140"/>
      <c r="P50" s="1117"/>
      <c r="Q50" s="1117"/>
      <c r="R50" s="1117"/>
      <c r="S50" s="1117"/>
      <c r="T50" s="1117"/>
      <c r="U50" s="1117"/>
      <c r="V50" s="1136"/>
      <c r="W50" s="1136"/>
      <c r="X50" s="1117"/>
      <c r="Y50" s="1117"/>
      <c r="Z50" s="1117"/>
      <c r="AA50" s="1117"/>
      <c r="AB50" s="1117"/>
      <c r="AC50" s="1117"/>
      <c r="AD50" s="1117"/>
      <c r="AE50" s="1117"/>
      <c r="AF50" s="1117"/>
      <c r="AG50" s="1117"/>
      <c r="AH50" s="1117"/>
      <c r="AI50" s="1117"/>
      <c r="AJ50" s="1117"/>
      <c r="AK50" s="1117"/>
      <c r="AL50" s="1117"/>
      <c r="AM50" s="1117"/>
      <c r="AN50" s="1117"/>
      <c r="AO50" s="1117"/>
      <c r="AP50" s="1117"/>
      <c r="AQ50" s="1117"/>
      <c r="AR50" s="1117"/>
      <c r="AS50" s="1117"/>
      <c r="AT50" s="1117"/>
      <c r="AU50" s="1117"/>
      <c r="AV50" s="1117"/>
      <c r="AW50" s="1117"/>
      <c r="AX50" s="1117"/>
      <c r="AY50" s="1117"/>
      <c r="AZ50" s="1117"/>
      <c r="BA50" s="1120" t="str">
        <f t="shared" si="3"/>
        <v/>
      </c>
      <c r="BB50" s="1120" t="str">
        <f t="shared" si="4"/>
        <v/>
      </c>
      <c r="BC50" s="1120" t="str">
        <f t="shared" si="5"/>
        <v/>
      </c>
      <c r="BD50" s="1134">
        <f t="shared" si="0"/>
        <v>0</v>
      </c>
      <c r="BE50" s="1134">
        <f t="shared" si="6"/>
        <v>0</v>
      </c>
      <c r="BF50" s="1134">
        <f t="shared" si="7"/>
        <v>0</v>
      </c>
    </row>
    <row r="51" spans="1:58" s="1126" customFormat="1" ht="15" customHeight="1" x14ac:dyDescent="0.15">
      <c r="A51" s="1161" t="s">
        <v>34</v>
      </c>
      <c r="B51" s="1018" t="s">
        <v>20</v>
      </c>
      <c r="C51" s="1046">
        <f t="shared" si="1"/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133" t="str">
        <f t="shared" si="2"/>
        <v xml:space="preserve"> </v>
      </c>
      <c r="N51" s="1140"/>
      <c r="O51" s="1140"/>
      <c r="P51" s="1117"/>
      <c r="Q51" s="1117"/>
      <c r="R51" s="1117"/>
      <c r="S51" s="1117"/>
      <c r="T51" s="1117"/>
      <c r="U51" s="1117"/>
      <c r="V51" s="1136"/>
      <c r="W51" s="1136"/>
      <c r="X51" s="1117"/>
      <c r="Y51" s="1117"/>
      <c r="Z51" s="1117"/>
      <c r="AA51" s="1117"/>
      <c r="AB51" s="1117"/>
      <c r="AC51" s="1117"/>
      <c r="AD51" s="1117"/>
      <c r="AE51" s="1117"/>
      <c r="AF51" s="1117"/>
      <c r="AG51" s="1117"/>
      <c r="AH51" s="1117"/>
      <c r="AI51" s="1117"/>
      <c r="AJ51" s="1117"/>
      <c r="AK51" s="1117"/>
      <c r="AL51" s="1117"/>
      <c r="AM51" s="1117"/>
      <c r="AN51" s="1117"/>
      <c r="AO51" s="1117"/>
      <c r="AP51" s="1117"/>
      <c r="AQ51" s="1117"/>
      <c r="AR51" s="1117"/>
      <c r="AS51" s="1117"/>
      <c r="AT51" s="1117"/>
      <c r="AU51" s="1117"/>
      <c r="AV51" s="1117"/>
      <c r="AW51" s="1117"/>
      <c r="AX51" s="1117"/>
      <c r="AY51" s="1117"/>
      <c r="AZ51" s="1117"/>
      <c r="BA51" s="1120" t="str">
        <f t="shared" si="3"/>
        <v/>
      </c>
      <c r="BB51" s="1120" t="str">
        <f t="shared" si="4"/>
        <v/>
      </c>
      <c r="BC51" s="1120" t="str">
        <f t="shared" si="5"/>
        <v/>
      </c>
      <c r="BD51" s="1134">
        <f t="shared" si="0"/>
        <v>0</v>
      </c>
      <c r="BE51" s="1134">
        <f t="shared" si="6"/>
        <v>0</v>
      </c>
      <c r="BF51" s="1134">
        <f t="shared" si="7"/>
        <v>0</v>
      </c>
    </row>
    <row r="52" spans="1:58" s="1126" customFormat="1" ht="15" customHeight="1" x14ac:dyDescent="0.15">
      <c r="A52" s="1168"/>
      <c r="B52" s="1000" t="s">
        <v>21</v>
      </c>
      <c r="C52" s="1047">
        <f t="shared" si="1"/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133" t="str">
        <f t="shared" si="2"/>
        <v xml:space="preserve"> </v>
      </c>
      <c r="N52" s="1140"/>
      <c r="O52" s="1140"/>
      <c r="P52" s="1117"/>
      <c r="Q52" s="1117"/>
      <c r="R52" s="1117"/>
      <c r="S52" s="1117"/>
      <c r="T52" s="1117"/>
      <c r="U52" s="1117"/>
      <c r="V52" s="1136"/>
      <c r="W52" s="1136"/>
      <c r="X52" s="1117"/>
      <c r="Y52" s="1117"/>
      <c r="Z52" s="1117"/>
      <c r="AA52" s="1117"/>
      <c r="AB52" s="1117"/>
      <c r="AC52" s="1117"/>
      <c r="AD52" s="1117"/>
      <c r="AE52" s="1117"/>
      <c r="AF52" s="1117"/>
      <c r="AG52" s="1117"/>
      <c r="AH52" s="1117"/>
      <c r="AI52" s="1117"/>
      <c r="AJ52" s="1117"/>
      <c r="AK52" s="1117"/>
      <c r="AL52" s="1117"/>
      <c r="AM52" s="1117"/>
      <c r="AN52" s="1117"/>
      <c r="AO52" s="1117"/>
      <c r="AP52" s="1117"/>
      <c r="AQ52" s="1117"/>
      <c r="AR52" s="1117"/>
      <c r="AS52" s="1117"/>
      <c r="AT52" s="1117"/>
      <c r="AU52" s="1117"/>
      <c r="AV52" s="1117"/>
      <c r="AW52" s="1117"/>
      <c r="AX52" s="1117"/>
      <c r="AY52" s="1117"/>
      <c r="AZ52" s="1117"/>
      <c r="BA52" s="1120" t="str">
        <f t="shared" si="3"/>
        <v/>
      </c>
      <c r="BB52" s="1120" t="str">
        <f t="shared" si="4"/>
        <v/>
      </c>
      <c r="BC52" s="1120" t="str">
        <f t="shared" si="5"/>
        <v/>
      </c>
      <c r="BD52" s="1134">
        <f t="shared" si="0"/>
        <v>0</v>
      </c>
      <c r="BE52" s="1134">
        <f t="shared" si="6"/>
        <v>0</v>
      </c>
      <c r="BF52" s="1134">
        <f t="shared" si="7"/>
        <v>0</v>
      </c>
    </row>
    <row r="53" spans="1:58" s="1126" customFormat="1" ht="15" customHeight="1" x14ac:dyDescent="0.15">
      <c r="A53" s="1168"/>
      <c r="B53" s="1000" t="s">
        <v>22</v>
      </c>
      <c r="C53" s="1047">
        <f t="shared" si="1"/>
        <v>0</v>
      </c>
      <c r="D53" s="1039"/>
      <c r="E53" s="1040"/>
      <c r="F53" s="1040"/>
      <c r="G53" s="1040"/>
      <c r="H53" s="1040"/>
      <c r="I53" s="1036"/>
      <c r="J53" s="1039"/>
      <c r="K53" s="1041"/>
      <c r="L53" s="1086"/>
      <c r="M53" s="1133" t="str">
        <f t="shared" si="2"/>
        <v xml:space="preserve"> </v>
      </c>
      <c r="N53" s="1140"/>
      <c r="O53" s="1140"/>
      <c r="P53" s="1117"/>
      <c r="Q53" s="1117"/>
      <c r="R53" s="1117"/>
      <c r="S53" s="1117"/>
      <c r="T53" s="1117"/>
      <c r="U53" s="1117"/>
      <c r="V53" s="1136"/>
      <c r="W53" s="1136"/>
      <c r="X53" s="1117"/>
      <c r="Y53" s="1117"/>
      <c r="Z53" s="1117"/>
      <c r="AA53" s="1117"/>
      <c r="AB53" s="1117"/>
      <c r="AC53" s="1117"/>
      <c r="AD53" s="1117"/>
      <c r="AE53" s="1117"/>
      <c r="AF53" s="1117"/>
      <c r="AG53" s="1117"/>
      <c r="AH53" s="1117"/>
      <c r="AI53" s="1117"/>
      <c r="AJ53" s="1117"/>
      <c r="AK53" s="1117"/>
      <c r="AL53" s="1117"/>
      <c r="AM53" s="1117"/>
      <c r="AN53" s="1117"/>
      <c r="AO53" s="1117"/>
      <c r="AP53" s="1117"/>
      <c r="AQ53" s="1117"/>
      <c r="AR53" s="1117"/>
      <c r="AS53" s="1117"/>
      <c r="AT53" s="1117"/>
      <c r="AU53" s="1117"/>
      <c r="AV53" s="1117"/>
      <c r="AW53" s="1117"/>
      <c r="AX53" s="1117"/>
      <c r="AY53" s="1117"/>
      <c r="AZ53" s="1117"/>
      <c r="BA53" s="1120" t="str">
        <f t="shared" si="3"/>
        <v/>
      </c>
      <c r="BB53" s="1120" t="str">
        <f t="shared" si="4"/>
        <v/>
      </c>
      <c r="BC53" s="1120" t="str">
        <f t="shared" si="5"/>
        <v/>
      </c>
      <c r="BD53" s="1134">
        <f t="shared" si="0"/>
        <v>0</v>
      </c>
      <c r="BE53" s="1134">
        <f t="shared" si="6"/>
        <v>0</v>
      </c>
      <c r="BF53" s="1134">
        <f t="shared" si="7"/>
        <v>0</v>
      </c>
    </row>
    <row r="54" spans="1:58" s="1126" customFormat="1" ht="15" customHeight="1" x14ac:dyDescent="0.15">
      <c r="A54" s="1168"/>
      <c r="B54" s="1000" t="s">
        <v>24</v>
      </c>
      <c r="C54" s="1047">
        <f t="shared" si="1"/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133" t="str">
        <f t="shared" si="2"/>
        <v xml:space="preserve"> </v>
      </c>
      <c r="N54" s="1140"/>
      <c r="O54" s="1140"/>
      <c r="P54" s="1117"/>
      <c r="Q54" s="1117"/>
      <c r="R54" s="1117"/>
      <c r="S54" s="1117"/>
      <c r="T54" s="1117"/>
      <c r="U54" s="1117"/>
      <c r="V54" s="1136"/>
      <c r="W54" s="1136"/>
      <c r="X54" s="1117"/>
      <c r="Y54" s="1117"/>
      <c r="Z54" s="1117"/>
      <c r="AA54" s="1117"/>
      <c r="AB54" s="1117"/>
      <c r="AC54" s="1117"/>
      <c r="AD54" s="1117"/>
      <c r="AE54" s="1117"/>
      <c r="AF54" s="1117"/>
      <c r="AG54" s="1117"/>
      <c r="AH54" s="1117"/>
      <c r="AI54" s="1117"/>
      <c r="AJ54" s="1117"/>
      <c r="AK54" s="1117"/>
      <c r="AL54" s="1117"/>
      <c r="AM54" s="1117"/>
      <c r="AN54" s="1117"/>
      <c r="AO54" s="1117"/>
      <c r="AP54" s="1117"/>
      <c r="AQ54" s="1117"/>
      <c r="AR54" s="1117"/>
      <c r="AS54" s="1117"/>
      <c r="AT54" s="1117"/>
      <c r="AU54" s="1117"/>
      <c r="AV54" s="1117"/>
      <c r="AW54" s="1117"/>
      <c r="AX54" s="1117"/>
      <c r="AY54" s="1117"/>
      <c r="AZ54" s="1117"/>
      <c r="BA54" s="1120" t="str">
        <f t="shared" si="3"/>
        <v/>
      </c>
      <c r="BB54" s="1120" t="str">
        <f t="shared" si="4"/>
        <v/>
      </c>
      <c r="BC54" s="1120" t="str">
        <f t="shared" si="5"/>
        <v/>
      </c>
      <c r="BD54" s="1134">
        <f t="shared" si="0"/>
        <v>0</v>
      </c>
      <c r="BE54" s="1134">
        <f t="shared" si="6"/>
        <v>0</v>
      </c>
      <c r="BF54" s="1134">
        <f t="shared" si="7"/>
        <v>0</v>
      </c>
    </row>
    <row r="55" spans="1:58" s="1126" customFormat="1" ht="15" customHeight="1" x14ac:dyDescent="0.15">
      <c r="A55" s="1168"/>
      <c r="B55" s="1000" t="s">
        <v>25</v>
      </c>
      <c r="C55" s="1047">
        <f t="shared" si="1"/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133" t="str">
        <f t="shared" si="2"/>
        <v xml:space="preserve"> </v>
      </c>
      <c r="N55" s="1140"/>
      <c r="O55" s="1140"/>
      <c r="P55" s="1117"/>
      <c r="Q55" s="1117"/>
      <c r="R55" s="1117"/>
      <c r="S55" s="1117"/>
      <c r="T55" s="1117"/>
      <c r="U55" s="1117"/>
      <c r="V55" s="1136"/>
      <c r="W55" s="1136"/>
      <c r="X55" s="1117"/>
      <c r="Y55" s="1117"/>
      <c r="Z55" s="1117"/>
      <c r="AA55" s="1117"/>
      <c r="AB55" s="1117"/>
      <c r="AC55" s="1117"/>
      <c r="AD55" s="1117"/>
      <c r="AE55" s="1117"/>
      <c r="AF55" s="1117"/>
      <c r="AG55" s="1117"/>
      <c r="AH55" s="1117"/>
      <c r="AI55" s="1117"/>
      <c r="AJ55" s="1117"/>
      <c r="AK55" s="1117"/>
      <c r="AL55" s="1117"/>
      <c r="AM55" s="1117"/>
      <c r="AN55" s="1117"/>
      <c r="AO55" s="1117"/>
      <c r="AP55" s="1117"/>
      <c r="AQ55" s="1117"/>
      <c r="AR55" s="1117"/>
      <c r="AS55" s="1117"/>
      <c r="AT55" s="1117"/>
      <c r="AU55" s="1117"/>
      <c r="AV55" s="1117"/>
      <c r="AW55" s="1117"/>
      <c r="AX55" s="1117"/>
      <c r="AY55" s="1117"/>
      <c r="AZ55" s="1117"/>
      <c r="BA55" s="1120" t="str">
        <f t="shared" si="3"/>
        <v/>
      </c>
      <c r="BB55" s="1120" t="str">
        <f t="shared" si="4"/>
        <v/>
      </c>
      <c r="BC55" s="1120" t="str">
        <f t="shared" si="5"/>
        <v/>
      </c>
      <c r="BD55" s="1134">
        <f t="shared" si="0"/>
        <v>0</v>
      </c>
      <c r="BE55" s="1134">
        <f t="shared" si="6"/>
        <v>0</v>
      </c>
      <c r="BF55" s="1134">
        <f t="shared" si="7"/>
        <v>0</v>
      </c>
    </row>
    <row r="56" spans="1:58" s="1126" customFormat="1" ht="15" customHeight="1" x14ac:dyDescent="0.15">
      <c r="A56" s="1162"/>
      <c r="B56" s="1014" t="s">
        <v>28</v>
      </c>
      <c r="C56" s="1048">
        <f t="shared" si="1"/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133" t="str">
        <f t="shared" si="2"/>
        <v xml:space="preserve"> </v>
      </c>
      <c r="N56" s="1140"/>
      <c r="O56" s="1140"/>
      <c r="P56" s="1117"/>
      <c r="Q56" s="1117"/>
      <c r="R56" s="1117"/>
      <c r="S56" s="1117"/>
      <c r="T56" s="1117"/>
      <c r="U56" s="1117"/>
      <c r="V56" s="1136"/>
      <c r="W56" s="1136"/>
      <c r="X56" s="1117"/>
      <c r="Y56" s="1117"/>
      <c r="Z56" s="1117"/>
      <c r="AA56" s="1117"/>
      <c r="AB56" s="1117"/>
      <c r="AC56" s="1117"/>
      <c r="AD56" s="1117"/>
      <c r="AE56" s="1117"/>
      <c r="AF56" s="1117"/>
      <c r="AG56" s="1117"/>
      <c r="AH56" s="1117"/>
      <c r="AI56" s="1117"/>
      <c r="AJ56" s="1117"/>
      <c r="AK56" s="1117"/>
      <c r="AL56" s="1117"/>
      <c r="AM56" s="1117"/>
      <c r="AN56" s="1117"/>
      <c r="AO56" s="1117"/>
      <c r="AP56" s="1117"/>
      <c r="AQ56" s="1117"/>
      <c r="AR56" s="1117"/>
      <c r="AS56" s="1117"/>
      <c r="AT56" s="1117"/>
      <c r="AU56" s="1117"/>
      <c r="AV56" s="1117"/>
      <c r="AW56" s="1117"/>
      <c r="AX56" s="1117"/>
      <c r="AY56" s="1117"/>
      <c r="AZ56" s="1117"/>
      <c r="BA56" s="1120" t="str">
        <f t="shared" si="3"/>
        <v/>
      </c>
      <c r="BB56" s="1120" t="str">
        <f t="shared" si="4"/>
        <v/>
      </c>
      <c r="BC56" s="1120" t="str">
        <f t="shared" si="5"/>
        <v/>
      </c>
      <c r="BD56" s="1134">
        <f t="shared" si="0"/>
        <v>0</v>
      </c>
      <c r="BE56" s="1134">
        <f t="shared" si="6"/>
        <v>0</v>
      </c>
      <c r="BF56" s="1134">
        <f t="shared" si="7"/>
        <v>0</v>
      </c>
    </row>
    <row r="57" spans="1:58" s="1126" customFormat="1" ht="15" customHeight="1" x14ac:dyDescent="0.15">
      <c r="A57" s="1161" t="s">
        <v>35</v>
      </c>
      <c r="B57" s="1018" t="s">
        <v>36</v>
      </c>
      <c r="C57" s="1046">
        <f t="shared" si="1"/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133" t="str">
        <f>$BB57&amp;""&amp;$BC57&amp;""</f>
        <v/>
      </c>
      <c r="N57" s="1140"/>
      <c r="O57" s="1140"/>
      <c r="P57" s="1117"/>
      <c r="Q57" s="1117"/>
      <c r="R57" s="1117"/>
      <c r="S57" s="1117"/>
      <c r="T57" s="1117"/>
      <c r="U57" s="1117"/>
      <c r="V57" s="1136"/>
      <c r="W57" s="1136"/>
      <c r="X57" s="1117"/>
      <c r="Y57" s="1117"/>
      <c r="Z57" s="1117"/>
      <c r="AA57" s="1117"/>
      <c r="AB57" s="1117"/>
      <c r="AC57" s="1117"/>
      <c r="AD57" s="1117"/>
      <c r="AE57" s="1117"/>
      <c r="AF57" s="1117"/>
      <c r="AG57" s="1117"/>
      <c r="AH57" s="1117"/>
      <c r="AI57" s="1117"/>
      <c r="AJ57" s="1117"/>
      <c r="AK57" s="1117"/>
      <c r="AL57" s="1117"/>
      <c r="AM57" s="1117"/>
      <c r="AN57" s="1117"/>
      <c r="AO57" s="1117"/>
      <c r="AP57" s="1117"/>
      <c r="AQ57" s="1117"/>
      <c r="AR57" s="1117"/>
      <c r="AS57" s="1117"/>
      <c r="AT57" s="1117"/>
      <c r="AU57" s="1117"/>
      <c r="AV57" s="1117"/>
      <c r="AW57" s="1117"/>
      <c r="AX57" s="1117"/>
      <c r="AY57" s="1117"/>
      <c r="AZ57" s="1117"/>
      <c r="BA57" s="1118"/>
      <c r="BB57" s="1120" t="str">
        <f t="shared" si="4"/>
        <v/>
      </c>
      <c r="BC57" s="1120" t="str">
        <f t="shared" si="5"/>
        <v/>
      </c>
      <c r="BD57" s="1114"/>
      <c r="BE57" s="1134">
        <f t="shared" si="6"/>
        <v>0</v>
      </c>
      <c r="BF57" s="1134">
        <f t="shared" si="7"/>
        <v>0</v>
      </c>
    </row>
    <row r="58" spans="1:58" s="1126" customFormat="1" ht="15" customHeight="1" x14ac:dyDescent="0.15">
      <c r="A58" s="1168"/>
      <c r="B58" s="1007" t="s">
        <v>37</v>
      </c>
      <c r="C58" s="1055">
        <f t="shared" si="1"/>
        <v>9</v>
      </c>
      <c r="D58" s="1053"/>
      <c r="E58" s="1040">
        <v>1</v>
      </c>
      <c r="F58" s="1040">
        <v>3</v>
      </c>
      <c r="G58" s="1040">
        <v>1</v>
      </c>
      <c r="H58" s="1040">
        <v>4</v>
      </c>
      <c r="I58" s="1050"/>
      <c r="J58" s="1049"/>
      <c r="K58" s="1085"/>
      <c r="L58" s="1086">
        <v>9</v>
      </c>
      <c r="M58" s="1133" t="str">
        <f>$BB58&amp;""&amp;$BC58&amp;""</f>
        <v/>
      </c>
      <c r="N58" s="1140"/>
      <c r="O58" s="1140"/>
      <c r="P58" s="1117"/>
      <c r="Q58" s="1117"/>
      <c r="R58" s="1117"/>
      <c r="S58" s="1117"/>
      <c r="T58" s="1117"/>
      <c r="U58" s="1117"/>
      <c r="V58" s="1136"/>
      <c r="W58" s="1136"/>
      <c r="X58" s="1117"/>
      <c r="Y58" s="1117"/>
      <c r="Z58" s="1117"/>
      <c r="AA58" s="1117"/>
      <c r="AB58" s="1117"/>
      <c r="AC58" s="1117"/>
      <c r="AD58" s="1117"/>
      <c r="AE58" s="1117"/>
      <c r="AF58" s="1117"/>
      <c r="AG58" s="1117"/>
      <c r="AH58" s="1117"/>
      <c r="AI58" s="1117"/>
      <c r="AJ58" s="1117"/>
      <c r="AK58" s="1117"/>
      <c r="AL58" s="1117"/>
      <c r="AM58" s="1117"/>
      <c r="AN58" s="1117"/>
      <c r="AO58" s="1117"/>
      <c r="AP58" s="1117"/>
      <c r="AQ58" s="1117"/>
      <c r="AR58" s="1117"/>
      <c r="AS58" s="1117"/>
      <c r="AT58" s="1117"/>
      <c r="AU58" s="1117"/>
      <c r="AV58" s="1117"/>
      <c r="AW58" s="1117"/>
      <c r="AX58" s="1117"/>
      <c r="AY58" s="1117"/>
      <c r="AZ58" s="1117"/>
      <c r="BA58" s="1118"/>
      <c r="BB58" s="1120" t="str">
        <f t="shared" si="4"/>
        <v/>
      </c>
      <c r="BC58" s="1120" t="str">
        <f t="shared" si="5"/>
        <v/>
      </c>
      <c r="BD58" s="1114"/>
      <c r="BE58" s="1134">
        <f t="shared" si="6"/>
        <v>0</v>
      </c>
      <c r="BF58" s="1134">
        <f t="shared" si="7"/>
        <v>0</v>
      </c>
    </row>
    <row r="59" spans="1:58" s="1126" customFormat="1" ht="15" customHeight="1" x14ac:dyDescent="0.15">
      <c r="A59" s="1168"/>
      <c r="B59" s="1007" t="s">
        <v>38</v>
      </c>
      <c r="C59" s="1047">
        <f t="shared" si="1"/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133" t="str">
        <f>$BB59&amp;""&amp;$BC59&amp;""</f>
        <v/>
      </c>
      <c r="N59" s="1140"/>
      <c r="O59" s="1140"/>
      <c r="P59" s="1117"/>
      <c r="Q59" s="1117"/>
      <c r="R59" s="1117"/>
      <c r="S59" s="1117"/>
      <c r="T59" s="1117"/>
      <c r="U59" s="1117"/>
      <c r="V59" s="1136"/>
      <c r="W59" s="1136"/>
      <c r="X59" s="1117"/>
      <c r="Y59" s="1117"/>
      <c r="Z59" s="1117"/>
      <c r="AA59" s="1117"/>
      <c r="AB59" s="1117"/>
      <c r="AC59" s="1117"/>
      <c r="AD59" s="1117"/>
      <c r="AE59" s="1117"/>
      <c r="AF59" s="1117"/>
      <c r="AG59" s="1117"/>
      <c r="AH59" s="1117"/>
      <c r="AI59" s="1117"/>
      <c r="AJ59" s="1117"/>
      <c r="AK59" s="1117"/>
      <c r="AL59" s="1117"/>
      <c r="AM59" s="1117"/>
      <c r="AN59" s="1117"/>
      <c r="AO59" s="1117"/>
      <c r="AP59" s="1117"/>
      <c r="AQ59" s="1117"/>
      <c r="AR59" s="1117"/>
      <c r="AS59" s="1117"/>
      <c r="AT59" s="1117"/>
      <c r="AU59" s="1117"/>
      <c r="AV59" s="1117"/>
      <c r="AW59" s="1117"/>
      <c r="AX59" s="1117"/>
      <c r="AY59" s="1117"/>
      <c r="AZ59" s="1117"/>
      <c r="BA59" s="1118"/>
      <c r="BB59" s="1120" t="str">
        <f t="shared" si="4"/>
        <v/>
      </c>
      <c r="BC59" s="1120" t="str">
        <f t="shared" si="5"/>
        <v/>
      </c>
      <c r="BD59" s="1114"/>
      <c r="BE59" s="1134">
        <f t="shared" si="6"/>
        <v>0</v>
      </c>
      <c r="BF59" s="1134">
        <f t="shared" si="7"/>
        <v>0</v>
      </c>
    </row>
    <row r="60" spans="1:58" s="1126" customFormat="1" ht="15" customHeight="1" x14ac:dyDescent="0.15">
      <c r="A60" s="1168"/>
      <c r="B60" s="1000" t="s">
        <v>39</v>
      </c>
      <c r="C60" s="1047">
        <f t="shared" si="1"/>
        <v>7</v>
      </c>
      <c r="D60" s="1061"/>
      <c r="E60" s="1043">
        <v>1</v>
      </c>
      <c r="F60" s="1043">
        <v>2</v>
      </c>
      <c r="G60" s="1043"/>
      <c r="H60" s="1043">
        <v>4</v>
      </c>
      <c r="I60" s="1062"/>
      <c r="J60" s="1049"/>
      <c r="K60" s="1085"/>
      <c r="L60" s="1087">
        <v>7</v>
      </c>
      <c r="M60" s="1133" t="str">
        <f>$BB60&amp;""&amp;$BC60&amp;""</f>
        <v/>
      </c>
      <c r="N60" s="1140"/>
      <c r="O60" s="1140"/>
      <c r="P60" s="1117"/>
      <c r="Q60" s="1117"/>
      <c r="R60" s="1117"/>
      <c r="S60" s="1117"/>
      <c r="T60" s="1117"/>
      <c r="U60" s="1117"/>
      <c r="V60" s="1136"/>
      <c r="W60" s="1136"/>
      <c r="X60" s="1117"/>
      <c r="Y60" s="1117"/>
      <c r="Z60" s="1117"/>
      <c r="AA60" s="1117"/>
      <c r="AB60" s="1117"/>
      <c r="AC60" s="1117"/>
      <c r="AD60" s="1117"/>
      <c r="AE60" s="1117"/>
      <c r="AF60" s="1117"/>
      <c r="AG60" s="1117"/>
      <c r="AH60" s="1117"/>
      <c r="AI60" s="1117"/>
      <c r="AJ60" s="1117"/>
      <c r="AK60" s="1117"/>
      <c r="AL60" s="1117"/>
      <c r="AM60" s="1117"/>
      <c r="AN60" s="1117"/>
      <c r="AO60" s="1117"/>
      <c r="AP60" s="1117"/>
      <c r="AQ60" s="1117"/>
      <c r="AR60" s="1117"/>
      <c r="AS60" s="1117"/>
      <c r="AT60" s="1117"/>
      <c r="AU60" s="1117"/>
      <c r="AV60" s="1117"/>
      <c r="AW60" s="1117"/>
      <c r="AX60" s="1117"/>
      <c r="AY60" s="1117"/>
      <c r="AZ60" s="1117"/>
      <c r="BA60" s="1118"/>
      <c r="BB60" s="1120" t="str">
        <f t="shared" si="4"/>
        <v/>
      </c>
      <c r="BC60" s="1120" t="str">
        <f t="shared" si="5"/>
        <v/>
      </c>
      <c r="BD60" s="1114"/>
      <c r="BE60" s="1134">
        <f t="shared" si="6"/>
        <v>0</v>
      </c>
      <c r="BF60" s="1134">
        <f t="shared" si="7"/>
        <v>0</v>
      </c>
    </row>
    <row r="61" spans="1:58" s="1126" customFormat="1" ht="15" customHeight="1" x14ac:dyDescent="0.15">
      <c r="A61" s="1161" t="s">
        <v>40</v>
      </c>
      <c r="B61" s="1018" t="s">
        <v>20</v>
      </c>
      <c r="C61" s="1046">
        <f t="shared" si="1"/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133" t="str">
        <f t="shared" si="2"/>
        <v xml:space="preserve"> </v>
      </c>
      <c r="N61" s="1140"/>
      <c r="O61" s="1140"/>
      <c r="P61" s="1117"/>
      <c r="Q61" s="1117"/>
      <c r="R61" s="1117"/>
      <c r="S61" s="1117"/>
      <c r="T61" s="1117"/>
      <c r="U61" s="1117"/>
      <c r="V61" s="1136"/>
      <c r="W61" s="1136"/>
      <c r="X61" s="1117"/>
      <c r="Y61" s="1117"/>
      <c r="Z61" s="1117"/>
      <c r="AA61" s="1117"/>
      <c r="AB61" s="1117"/>
      <c r="AC61" s="1117"/>
      <c r="AD61" s="1117"/>
      <c r="AE61" s="1117"/>
      <c r="AF61" s="1117"/>
      <c r="AG61" s="1117"/>
      <c r="AH61" s="1117"/>
      <c r="AI61" s="1117"/>
      <c r="AJ61" s="1117"/>
      <c r="AK61" s="1117"/>
      <c r="AL61" s="1117"/>
      <c r="AM61" s="1117"/>
      <c r="AN61" s="1117"/>
      <c r="AO61" s="1117"/>
      <c r="AP61" s="1117"/>
      <c r="AQ61" s="1117"/>
      <c r="AR61" s="1117"/>
      <c r="AS61" s="1117"/>
      <c r="AT61" s="1117"/>
      <c r="AU61" s="1117"/>
      <c r="AV61" s="1117"/>
      <c r="AW61" s="1117"/>
      <c r="AX61" s="1117"/>
      <c r="AY61" s="1117"/>
      <c r="AZ61" s="1117"/>
      <c r="BA61" s="1120" t="str">
        <f t="shared" ref="BA61:BA67" si="8">IF($C61&lt;&gt;($J61+$K61)," El número consejerías según sexo NO puede ser diferente al Total.","")</f>
        <v/>
      </c>
      <c r="BB61" s="1120" t="str">
        <f t="shared" si="4"/>
        <v/>
      </c>
      <c r="BC61" s="1120" t="str">
        <f t="shared" si="5"/>
        <v/>
      </c>
      <c r="BD61" s="1134">
        <f t="shared" ref="BD61:BD67" si="9">IF($C61&lt;&gt;($J61+$K61),1,0)</f>
        <v>0</v>
      </c>
      <c r="BE61" s="1134">
        <f t="shared" si="6"/>
        <v>0</v>
      </c>
      <c r="BF61" s="1134">
        <f t="shared" si="7"/>
        <v>0</v>
      </c>
    </row>
    <row r="62" spans="1:58" s="1126" customFormat="1" ht="15" customHeight="1" x14ac:dyDescent="0.15">
      <c r="A62" s="1168"/>
      <c r="B62" s="1000" t="s">
        <v>21</v>
      </c>
      <c r="C62" s="1047">
        <f t="shared" si="1"/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133" t="str">
        <f t="shared" si="2"/>
        <v xml:space="preserve"> </v>
      </c>
      <c r="N62" s="1140"/>
      <c r="O62" s="1140"/>
      <c r="P62" s="1117"/>
      <c r="Q62" s="1117"/>
      <c r="R62" s="1117"/>
      <c r="S62" s="1117"/>
      <c r="T62" s="1117"/>
      <c r="U62" s="1117"/>
      <c r="V62" s="1136"/>
      <c r="W62" s="1136"/>
      <c r="X62" s="1117"/>
      <c r="Y62" s="1117"/>
      <c r="Z62" s="1117"/>
      <c r="AA62" s="1117"/>
      <c r="AB62" s="1117"/>
      <c r="AC62" s="1117"/>
      <c r="AD62" s="1117"/>
      <c r="AE62" s="1117"/>
      <c r="AF62" s="1117"/>
      <c r="AG62" s="1117"/>
      <c r="AH62" s="1117"/>
      <c r="AI62" s="1117"/>
      <c r="AJ62" s="1117"/>
      <c r="AK62" s="1117"/>
      <c r="AL62" s="1117"/>
      <c r="AM62" s="1117"/>
      <c r="AN62" s="1117"/>
      <c r="AO62" s="1117"/>
      <c r="AP62" s="1117"/>
      <c r="AQ62" s="1117"/>
      <c r="AR62" s="1117"/>
      <c r="AS62" s="1117"/>
      <c r="AT62" s="1117"/>
      <c r="AU62" s="1117"/>
      <c r="AV62" s="1117"/>
      <c r="AW62" s="1117"/>
      <c r="AX62" s="1117"/>
      <c r="AY62" s="1117"/>
      <c r="AZ62" s="1117"/>
      <c r="BA62" s="1120" t="str">
        <f t="shared" si="8"/>
        <v/>
      </c>
      <c r="BB62" s="1120" t="str">
        <f t="shared" si="4"/>
        <v/>
      </c>
      <c r="BC62" s="1120" t="str">
        <f t="shared" si="5"/>
        <v/>
      </c>
      <c r="BD62" s="1134">
        <f t="shared" si="9"/>
        <v>0</v>
      </c>
      <c r="BE62" s="1134">
        <f t="shared" si="6"/>
        <v>0</v>
      </c>
      <c r="BF62" s="1134">
        <f t="shared" si="7"/>
        <v>0</v>
      </c>
    </row>
    <row r="63" spans="1:58" s="1126" customFormat="1" ht="15" customHeight="1" x14ac:dyDescent="0.15">
      <c r="A63" s="1168"/>
      <c r="B63" s="1000" t="s">
        <v>22</v>
      </c>
      <c r="C63" s="1047">
        <f t="shared" si="1"/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133" t="str">
        <f t="shared" si="2"/>
        <v xml:space="preserve"> </v>
      </c>
      <c r="N63" s="1140"/>
      <c r="O63" s="1140"/>
      <c r="P63" s="1117"/>
      <c r="Q63" s="1117"/>
      <c r="R63" s="1117"/>
      <c r="S63" s="1117"/>
      <c r="T63" s="1117"/>
      <c r="U63" s="1117"/>
      <c r="V63" s="1136"/>
      <c r="W63" s="1136"/>
      <c r="X63" s="1117"/>
      <c r="Y63" s="1117"/>
      <c r="Z63" s="1117"/>
      <c r="AA63" s="1117"/>
      <c r="AB63" s="1117"/>
      <c r="AC63" s="1117"/>
      <c r="AD63" s="1117"/>
      <c r="AE63" s="1117"/>
      <c r="AF63" s="1117"/>
      <c r="AG63" s="1117"/>
      <c r="AH63" s="1117"/>
      <c r="AI63" s="1117"/>
      <c r="AJ63" s="1117"/>
      <c r="AK63" s="1117"/>
      <c r="AL63" s="1117"/>
      <c r="AM63" s="1117"/>
      <c r="AN63" s="1117"/>
      <c r="AO63" s="1117"/>
      <c r="AP63" s="1117"/>
      <c r="AQ63" s="1117"/>
      <c r="AR63" s="1117"/>
      <c r="AS63" s="1117"/>
      <c r="AT63" s="1117"/>
      <c r="AU63" s="1117"/>
      <c r="AV63" s="1117"/>
      <c r="AW63" s="1117"/>
      <c r="AX63" s="1117"/>
      <c r="AY63" s="1117"/>
      <c r="AZ63" s="1117"/>
      <c r="BA63" s="1120" t="str">
        <f t="shared" si="8"/>
        <v/>
      </c>
      <c r="BB63" s="1120" t="str">
        <f t="shared" si="4"/>
        <v/>
      </c>
      <c r="BC63" s="1120" t="str">
        <f t="shared" si="5"/>
        <v/>
      </c>
      <c r="BD63" s="1134">
        <f t="shared" si="9"/>
        <v>0</v>
      </c>
      <c r="BE63" s="1134">
        <f t="shared" si="6"/>
        <v>0</v>
      </c>
      <c r="BF63" s="1134">
        <f t="shared" si="7"/>
        <v>0</v>
      </c>
    </row>
    <row r="64" spans="1:58" s="1126" customFormat="1" ht="15" customHeight="1" x14ac:dyDescent="0.15">
      <c r="A64" s="1168"/>
      <c r="B64" s="1000" t="s">
        <v>24</v>
      </c>
      <c r="C64" s="1047">
        <f t="shared" si="1"/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133" t="str">
        <f t="shared" si="2"/>
        <v xml:space="preserve"> </v>
      </c>
      <c r="N64" s="1140"/>
      <c r="O64" s="1140"/>
      <c r="P64" s="1117"/>
      <c r="Q64" s="1117"/>
      <c r="R64" s="1117"/>
      <c r="S64" s="1117"/>
      <c r="T64" s="1117"/>
      <c r="U64" s="1117"/>
      <c r="V64" s="1136"/>
      <c r="W64" s="1136"/>
      <c r="X64" s="1117"/>
      <c r="Y64" s="1117"/>
      <c r="Z64" s="1117"/>
      <c r="AA64" s="1117"/>
      <c r="AB64" s="1117"/>
      <c r="AC64" s="1117"/>
      <c r="AD64" s="1117"/>
      <c r="AE64" s="1117"/>
      <c r="AF64" s="1117"/>
      <c r="AG64" s="1117"/>
      <c r="AH64" s="1117"/>
      <c r="AI64" s="1117"/>
      <c r="AJ64" s="1117"/>
      <c r="AK64" s="1117"/>
      <c r="AL64" s="1117"/>
      <c r="AM64" s="1117"/>
      <c r="AN64" s="1117"/>
      <c r="AO64" s="1117"/>
      <c r="AP64" s="1117"/>
      <c r="AQ64" s="1117"/>
      <c r="AR64" s="1117"/>
      <c r="AS64" s="1117"/>
      <c r="AT64" s="1117"/>
      <c r="AU64" s="1117"/>
      <c r="AV64" s="1117"/>
      <c r="AW64" s="1117"/>
      <c r="AX64" s="1117"/>
      <c r="AY64" s="1117"/>
      <c r="AZ64" s="1117"/>
      <c r="BA64" s="1120" t="str">
        <f t="shared" si="8"/>
        <v/>
      </c>
      <c r="BB64" s="1120" t="str">
        <f t="shared" si="4"/>
        <v/>
      </c>
      <c r="BC64" s="1120" t="str">
        <f t="shared" si="5"/>
        <v/>
      </c>
      <c r="BD64" s="1134">
        <f t="shared" si="9"/>
        <v>0</v>
      </c>
      <c r="BE64" s="1134">
        <f t="shared" si="6"/>
        <v>0</v>
      </c>
      <c r="BF64" s="1134">
        <f t="shared" si="7"/>
        <v>0</v>
      </c>
    </row>
    <row r="65" spans="1:58" s="1126" customFormat="1" ht="15" customHeight="1" x14ac:dyDescent="0.15">
      <c r="A65" s="1168"/>
      <c r="B65" s="1000" t="s">
        <v>25</v>
      </c>
      <c r="C65" s="1047">
        <f t="shared" si="1"/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133" t="str">
        <f t="shared" si="2"/>
        <v xml:space="preserve"> </v>
      </c>
      <c r="N65" s="1140"/>
      <c r="O65" s="1140"/>
      <c r="P65" s="1117"/>
      <c r="Q65" s="1117"/>
      <c r="R65" s="1117"/>
      <c r="S65" s="1117"/>
      <c r="T65" s="1117"/>
      <c r="U65" s="1117"/>
      <c r="V65" s="1136"/>
      <c r="W65" s="1136"/>
      <c r="X65" s="1117"/>
      <c r="Y65" s="1117"/>
      <c r="Z65" s="1117"/>
      <c r="AA65" s="1117"/>
      <c r="AB65" s="1117"/>
      <c r="AC65" s="1117"/>
      <c r="AD65" s="1117"/>
      <c r="AE65" s="1117"/>
      <c r="AF65" s="1117"/>
      <c r="AG65" s="1117"/>
      <c r="AH65" s="1117"/>
      <c r="AI65" s="1117"/>
      <c r="AJ65" s="1117"/>
      <c r="AK65" s="1117"/>
      <c r="AL65" s="1117"/>
      <c r="AM65" s="1117"/>
      <c r="AN65" s="1117"/>
      <c r="AO65" s="1117"/>
      <c r="AP65" s="1117"/>
      <c r="AQ65" s="1117"/>
      <c r="AR65" s="1117"/>
      <c r="AS65" s="1117"/>
      <c r="AT65" s="1117"/>
      <c r="AU65" s="1117"/>
      <c r="AV65" s="1117"/>
      <c r="AW65" s="1117"/>
      <c r="AX65" s="1117"/>
      <c r="AY65" s="1117"/>
      <c r="AZ65" s="1117"/>
      <c r="BA65" s="1120" t="str">
        <f t="shared" si="8"/>
        <v/>
      </c>
      <c r="BB65" s="1120" t="str">
        <f t="shared" si="4"/>
        <v/>
      </c>
      <c r="BC65" s="1120" t="str">
        <f t="shared" si="5"/>
        <v/>
      </c>
      <c r="BD65" s="1134">
        <f t="shared" si="9"/>
        <v>0</v>
      </c>
      <c r="BE65" s="1134">
        <f t="shared" si="6"/>
        <v>0</v>
      </c>
      <c r="BF65" s="1134">
        <f t="shared" si="7"/>
        <v>0</v>
      </c>
    </row>
    <row r="66" spans="1:58" s="1126" customFormat="1" ht="15" customHeight="1" x14ac:dyDescent="0.15">
      <c r="A66" s="1168"/>
      <c r="B66" s="1000" t="s">
        <v>27</v>
      </c>
      <c r="C66" s="1047">
        <f t="shared" si="1"/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133" t="str">
        <f t="shared" si="2"/>
        <v xml:space="preserve"> </v>
      </c>
      <c r="N66" s="1140"/>
      <c r="O66" s="1140"/>
      <c r="P66" s="1117"/>
      <c r="Q66" s="1117"/>
      <c r="R66" s="1117"/>
      <c r="S66" s="1117"/>
      <c r="T66" s="1117"/>
      <c r="U66" s="1117"/>
      <c r="V66" s="1136"/>
      <c r="W66" s="1136"/>
      <c r="X66" s="1117"/>
      <c r="Y66" s="1117"/>
      <c r="Z66" s="1117"/>
      <c r="AA66" s="1117"/>
      <c r="AB66" s="1117"/>
      <c r="AC66" s="1117"/>
      <c r="AD66" s="1117"/>
      <c r="AE66" s="1117"/>
      <c r="AF66" s="1117"/>
      <c r="AG66" s="1117"/>
      <c r="AH66" s="1117"/>
      <c r="AI66" s="1117"/>
      <c r="AJ66" s="1117"/>
      <c r="AK66" s="1117"/>
      <c r="AL66" s="1117"/>
      <c r="AM66" s="1117"/>
      <c r="AN66" s="1117"/>
      <c r="AO66" s="1117"/>
      <c r="AP66" s="1117"/>
      <c r="AQ66" s="1117"/>
      <c r="AR66" s="1117"/>
      <c r="AS66" s="1117"/>
      <c r="AT66" s="1117"/>
      <c r="AU66" s="1117"/>
      <c r="AV66" s="1117"/>
      <c r="AW66" s="1117"/>
      <c r="AX66" s="1117"/>
      <c r="AY66" s="1117"/>
      <c r="AZ66" s="1117"/>
      <c r="BA66" s="1120" t="str">
        <f t="shared" si="8"/>
        <v/>
      </c>
      <c r="BB66" s="1120" t="str">
        <f t="shared" si="4"/>
        <v/>
      </c>
      <c r="BC66" s="1120" t="str">
        <f t="shared" si="5"/>
        <v/>
      </c>
      <c r="BD66" s="1134">
        <f t="shared" si="9"/>
        <v>0</v>
      </c>
      <c r="BE66" s="1134">
        <f t="shared" si="6"/>
        <v>0</v>
      </c>
      <c r="BF66" s="1134">
        <f t="shared" si="7"/>
        <v>0</v>
      </c>
    </row>
    <row r="67" spans="1:58" s="1126" customFormat="1" ht="15" customHeight="1" x14ac:dyDescent="0.15">
      <c r="A67" s="1162"/>
      <c r="B67" s="1014" t="s">
        <v>28</v>
      </c>
      <c r="C67" s="1048">
        <f t="shared" si="1"/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133" t="str">
        <f t="shared" si="2"/>
        <v xml:space="preserve"> </v>
      </c>
      <c r="N67" s="1140"/>
      <c r="O67" s="1140"/>
      <c r="P67" s="1117"/>
      <c r="Q67" s="1117"/>
      <c r="R67" s="1117"/>
      <c r="S67" s="1117"/>
      <c r="T67" s="1117"/>
      <c r="U67" s="1117"/>
      <c r="V67" s="1136"/>
      <c r="W67" s="1136"/>
      <c r="X67" s="1117"/>
      <c r="Y67" s="1117"/>
      <c r="Z67" s="1117"/>
      <c r="AA67" s="1117"/>
      <c r="AB67" s="1117"/>
      <c r="AC67" s="1117"/>
      <c r="AD67" s="1117"/>
      <c r="AE67" s="1117"/>
      <c r="AF67" s="1117"/>
      <c r="AG67" s="1117"/>
      <c r="AH67" s="1117"/>
      <c r="AI67" s="1117"/>
      <c r="AJ67" s="1117"/>
      <c r="AK67" s="1117"/>
      <c r="AL67" s="1117"/>
      <c r="AM67" s="1117"/>
      <c r="AN67" s="1117"/>
      <c r="AO67" s="1117"/>
      <c r="AP67" s="1117"/>
      <c r="AQ67" s="1117"/>
      <c r="AR67" s="1117"/>
      <c r="AS67" s="1117"/>
      <c r="AT67" s="1117"/>
      <c r="AU67" s="1117"/>
      <c r="AV67" s="1117"/>
      <c r="AW67" s="1117"/>
      <c r="AX67" s="1117"/>
      <c r="AY67" s="1117"/>
      <c r="AZ67" s="1117"/>
      <c r="BA67" s="1120" t="str">
        <f t="shared" si="8"/>
        <v/>
      </c>
      <c r="BB67" s="1120" t="str">
        <f t="shared" si="4"/>
        <v/>
      </c>
      <c r="BC67" s="1120" t="str">
        <f t="shared" si="5"/>
        <v/>
      </c>
      <c r="BD67" s="1134">
        <f t="shared" si="9"/>
        <v>0</v>
      </c>
      <c r="BE67" s="1134">
        <f t="shared" si="6"/>
        <v>0</v>
      </c>
      <c r="BF67" s="1134">
        <f t="shared" si="7"/>
        <v>0</v>
      </c>
    </row>
    <row r="68" spans="1:58" s="1114" customFormat="1" ht="30" customHeight="1" x14ac:dyDescent="0.2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125"/>
      <c r="L68" s="1125"/>
      <c r="M68" s="1117"/>
      <c r="N68" s="1117"/>
      <c r="O68" s="1112"/>
      <c r="P68" s="1112"/>
      <c r="Q68" s="1117"/>
      <c r="R68" s="1117"/>
      <c r="S68" s="1117"/>
      <c r="T68" s="1117"/>
      <c r="U68" s="1136"/>
      <c r="V68" s="1136"/>
      <c r="W68" s="1136"/>
      <c r="X68" s="1117"/>
      <c r="Y68" s="1117"/>
      <c r="Z68" s="1117"/>
      <c r="AA68" s="1117"/>
      <c r="AB68" s="1117"/>
      <c r="AC68" s="1117"/>
      <c r="AD68" s="1117"/>
      <c r="AE68" s="1117"/>
      <c r="AF68" s="1117"/>
      <c r="AG68" s="1117"/>
      <c r="AH68" s="1117"/>
      <c r="AI68" s="1117"/>
      <c r="AJ68" s="1117"/>
      <c r="AK68" s="1117"/>
      <c r="AL68" s="1117"/>
      <c r="AM68" s="1117"/>
      <c r="AN68" s="1117"/>
      <c r="AO68" s="1117"/>
      <c r="AP68" s="1117"/>
      <c r="AQ68" s="1117"/>
      <c r="AR68" s="1117"/>
      <c r="AS68" s="1117"/>
      <c r="AT68" s="1117"/>
      <c r="AU68" s="1117"/>
      <c r="AV68" s="1117"/>
      <c r="AW68" s="1117"/>
      <c r="AX68" s="1117"/>
      <c r="AY68" s="1117"/>
      <c r="AZ68" s="1117"/>
      <c r="BA68" s="1113"/>
      <c r="BB68" s="1113"/>
      <c r="BC68" s="1113"/>
    </row>
    <row r="69" spans="1:58" s="1126" customFormat="1" ht="14.25" customHeight="1" x14ac:dyDescent="0.1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1117"/>
      <c r="O69" s="1112"/>
      <c r="P69" s="1112"/>
      <c r="Q69" s="1117"/>
      <c r="R69" s="1117"/>
      <c r="S69" s="1117"/>
      <c r="T69" s="1117"/>
      <c r="U69" s="1136"/>
      <c r="V69" s="1136"/>
      <c r="W69" s="1136"/>
      <c r="X69" s="1117"/>
      <c r="Y69" s="1117"/>
      <c r="Z69" s="1117"/>
      <c r="AA69" s="1117"/>
      <c r="AB69" s="1117"/>
      <c r="AC69" s="1117"/>
      <c r="AD69" s="1117"/>
      <c r="AE69" s="1117"/>
      <c r="AF69" s="1117"/>
      <c r="AG69" s="1117"/>
      <c r="AH69" s="1117"/>
      <c r="AI69" s="1117"/>
      <c r="AJ69" s="1117"/>
      <c r="AK69" s="1117"/>
      <c r="AL69" s="1117"/>
      <c r="AM69" s="1117"/>
      <c r="AN69" s="1117"/>
      <c r="AO69" s="1117"/>
      <c r="AP69" s="1117"/>
      <c r="AQ69" s="1117"/>
      <c r="AR69" s="1117"/>
      <c r="AS69" s="1117"/>
      <c r="AT69" s="1117"/>
      <c r="AU69" s="1117"/>
      <c r="AV69" s="1117"/>
      <c r="AW69" s="1117"/>
      <c r="AX69" s="1117"/>
      <c r="AY69" s="1117"/>
      <c r="AZ69" s="1117"/>
      <c r="BA69" s="1113"/>
      <c r="BB69" s="1113"/>
      <c r="BC69" s="1113"/>
      <c r="BD69" s="1114"/>
    </row>
    <row r="70" spans="1:58" s="1126" customFormat="1" ht="15.75" customHeight="1" x14ac:dyDescent="0.1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1117"/>
      <c r="O70" s="1112"/>
      <c r="P70" s="1112"/>
      <c r="Q70" s="1117"/>
      <c r="R70" s="1117"/>
      <c r="S70" s="1117"/>
      <c r="T70" s="1117"/>
      <c r="U70" s="1136"/>
      <c r="V70" s="1136"/>
      <c r="W70" s="1136"/>
      <c r="X70" s="1117"/>
      <c r="Y70" s="1117"/>
      <c r="Z70" s="1117"/>
      <c r="AA70" s="1117"/>
      <c r="AB70" s="1117"/>
      <c r="AC70" s="1117"/>
      <c r="AD70" s="1117"/>
      <c r="AE70" s="1117"/>
      <c r="AF70" s="1117"/>
      <c r="AG70" s="1117"/>
      <c r="AH70" s="1117"/>
      <c r="AI70" s="1117"/>
      <c r="AJ70" s="1117"/>
      <c r="AK70" s="1117"/>
      <c r="AL70" s="1117"/>
      <c r="AM70" s="1117"/>
      <c r="AN70" s="1117"/>
      <c r="AO70" s="1117"/>
      <c r="AP70" s="1117"/>
      <c r="AQ70" s="1117"/>
      <c r="AR70" s="1117"/>
      <c r="AS70" s="1117"/>
      <c r="AT70" s="1117"/>
      <c r="AU70" s="1117"/>
      <c r="AV70" s="1117"/>
      <c r="AW70" s="1117"/>
      <c r="AX70" s="1117"/>
      <c r="AY70" s="1117"/>
      <c r="AZ70" s="1117"/>
      <c r="BA70" s="1113"/>
      <c r="BB70" s="1113"/>
      <c r="BC70" s="1113"/>
      <c r="BD70" s="1114"/>
    </row>
    <row r="71" spans="1:58" s="1126" customFormat="1" ht="21" x14ac:dyDescent="0.1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1117"/>
      <c r="O71" s="1112"/>
      <c r="P71" s="1112"/>
      <c r="Q71" s="1117"/>
      <c r="R71" s="1117"/>
      <c r="S71" s="1117"/>
      <c r="T71" s="1117"/>
      <c r="U71" s="1136"/>
      <c r="V71" s="1136"/>
      <c r="W71" s="1136"/>
      <c r="X71" s="1117"/>
      <c r="Y71" s="1117"/>
      <c r="Z71" s="1117"/>
      <c r="AA71" s="1117"/>
      <c r="AB71" s="1117"/>
      <c r="AC71" s="1117"/>
      <c r="AD71" s="1117"/>
      <c r="AE71" s="1117"/>
      <c r="AF71" s="1117"/>
      <c r="AG71" s="1117"/>
      <c r="AH71" s="1117"/>
      <c r="AI71" s="1117"/>
      <c r="AJ71" s="1117"/>
      <c r="AK71" s="1117"/>
      <c r="AL71" s="1117"/>
      <c r="AM71" s="1117"/>
      <c r="AN71" s="1117"/>
      <c r="AO71" s="1117"/>
      <c r="AP71" s="1117"/>
      <c r="AQ71" s="1117"/>
      <c r="AR71" s="1117"/>
      <c r="AS71" s="1117"/>
      <c r="AT71" s="1117"/>
      <c r="AU71" s="1117"/>
      <c r="AV71" s="1117"/>
      <c r="AW71" s="1117"/>
      <c r="AX71" s="1117"/>
      <c r="AY71" s="1117"/>
      <c r="AZ71" s="1117"/>
      <c r="BA71" s="1113"/>
      <c r="BB71" s="1113"/>
      <c r="BC71" s="1113"/>
      <c r="BD71" s="1114"/>
    </row>
    <row r="72" spans="1:58" s="1126" customFormat="1" ht="15" customHeight="1" x14ac:dyDescent="0.15">
      <c r="A72" s="1161" t="s">
        <v>43</v>
      </c>
      <c r="B72" s="1018" t="s">
        <v>44</v>
      </c>
      <c r="C72" s="1046">
        <f>SUM(D72:I72)</f>
        <v>16</v>
      </c>
      <c r="D72" s="1147"/>
      <c r="E72" s="1052"/>
      <c r="F72" s="1052">
        <v>1</v>
      </c>
      <c r="G72" s="1052">
        <v>2</v>
      </c>
      <c r="H72" s="1052">
        <v>7</v>
      </c>
      <c r="I72" s="1064">
        <v>6</v>
      </c>
      <c r="J72" s="1147">
        <v>10</v>
      </c>
      <c r="K72" s="1064">
        <v>6</v>
      </c>
      <c r="L72" s="1133" t="str">
        <f>$BA72&amp;" "&amp;$BB72</f>
        <v xml:space="preserve"> </v>
      </c>
      <c r="M72" s="1140"/>
      <c r="N72" s="1140"/>
      <c r="O72" s="1140"/>
      <c r="P72" s="1117"/>
      <c r="Q72" s="1117"/>
      <c r="R72" s="1117"/>
      <c r="S72" s="1117"/>
      <c r="T72" s="1117"/>
      <c r="U72" s="1117"/>
      <c r="V72" s="1136"/>
      <c r="W72" s="1136"/>
      <c r="X72" s="1117"/>
      <c r="Y72" s="1117"/>
      <c r="Z72" s="1117"/>
      <c r="AA72" s="1117"/>
      <c r="AB72" s="1117"/>
      <c r="AC72" s="1117"/>
      <c r="AD72" s="1117"/>
      <c r="AE72" s="1117"/>
      <c r="AF72" s="1117"/>
      <c r="AG72" s="1117"/>
      <c r="AH72" s="1117"/>
      <c r="AI72" s="1117"/>
      <c r="AJ72" s="1117"/>
      <c r="AK72" s="1117"/>
      <c r="AL72" s="1117"/>
      <c r="AM72" s="1117"/>
      <c r="AN72" s="1117"/>
      <c r="AO72" s="1117"/>
      <c r="AP72" s="1117"/>
      <c r="AQ72" s="1117"/>
      <c r="AR72" s="1117"/>
      <c r="AS72" s="1117"/>
      <c r="AT72" s="1117"/>
      <c r="AU72" s="1117"/>
      <c r="AV72" s="1117"/>
      <c r="AW72" s="1117"/>
      <c r="AX72" s="1117"/>
      <c r="AY72" s="1117"/>
      <c r="AZ72" s="1117"/>
      <c r="BA72" s="1120" t="str">
        <f t="shared" ref="BA72:BA83" si="10">IF($C72&lt;&gt;($J72+$K72)," El número consejerías según sexo NO puede ser diferente al Total.","")</f>
        <v/>
      </c>
      <c r="BB72" s="1120" t="str">
        <f>IF(C72&lt;&gt;SUM(D72:I72)," NO ALTERE LAS FÓRMULAS, la suma de las edades NO está calculando el Total de la sección. ","")</f>
        <v/>
      </c>
      <c r="BC72" s="1114"/>
      <c r="BD72" s="1134">
        <f t="shared" ref="BD72:BD83" si="11">IF($C72&lt;&gt;($J72+$K72),1,0)</f>
        <v>0</v>
      </c>
      <c r="BE72" s="1134">
        <f>IF(C72&lt;&gt;SUM(D72:I72),1,0)</f>
        <v>0</v>
      </c>
    </row>
    <row r="73" spans="1:58" s="1126" customFormat="1" ht="15" customHeight="1" x14ac:dyDescent="0.15">
      <c r="A73" s="1168"/>
      <c r="B73" s="1000" t="s">
        <v>45</v>
      </c>
      <c r="C73" s="1047">
        <f t="shared" ref="C73:C83" si="12">SUM(D73:I73)</f>
        <v>3</v>
      </c>
      <c r="D73" s="1039"/>
      <c r="E73" s="1040"/>
      <c r="F73" s="1040"/>
      <c r="G73" s="1040"/>
      <c r="H73" s="1040">
        <v>3</v>
      </c>
      <c r="I73" s="1036"/>
      <c r="J73" s="1039"/>
      <c r="K73" s="1036">
        <v>3</v>
      </c>
      <c r="L73" s="1133" t="str">
        <f t="shared" ref="L73:L83" si="13">$BA73&amp;" "&amp;$BB73</f>
        <v xml:space="preserve"> </v>
      </c>
      <c r="M73" s="1140"/>
      <c r="N73" s="1140"/>
      <c r="O73" s="1140"/>
      <c r="P73" s="1117"/>
      <c r="Q73" s="1117"/>
      <c r="R73" s="1117"/>
      <c r="S73" s="1117"/>
      <c r="T73" s="1117"/>
      <c r="U73" s="1117"/>
      <c r="V73" s="1136"/>
      <c r="W73" s="1136"/>
      <c r="X73" s="1117"/>
      <c r="Y73" s="1117"/>
      <c r="Z73" s="1117"/>
      <c r="AA73" s="1117"/>
      <c r="AB73" s="1117"/>
      <c r="AC73" s="1117"/>
      <c r="AD73" s="1117"/>
      <c r="AE73" s="1117"/>
      <c r="AF73" s="1117"/>
      <c r="AG73" s="1117"/>
      <c r="AH73" s="1117"/>
      <c r="AI73" s="1117"/>
      <c r="AJ73" s="1117"/>
      <c r="AK73" s="1117"/>
      <c r="AL73" s="1117"/>
      <c r="AM73" s="1117"/>
      <c r="AN73" s="1117"/>
      <c r="AO73" s="1117"/>
      <c r="AP73" s="1117"/>
      <c r="AQ73" s="1117"/>
      <c r="AR73" s="1117"/>
      <c r="AS73" s="1117"/>
      <c r="AT73" s="1117"/>
      <c r="AU73" s="1117"/>
      <c r="AV73" s="1117"/>
      <c r="AW73" s="1117"/>
      <c r="AX73" s="1117"/>
      <c r="AY73" s="1117"/>
      <c r="AZ73" s="1117"/>
      <c r="BA73" s="1120" t="str">
        <f t="shared" si="10"/>
        <v/>
      </c>
      <c r="BB73" s="1120" t="str">
        <f t="shared" ref="BB73:BB83" si="14">IF(C73&lt;&gt;SUM(D73:I73)," NO ALTERE LAS FÓRMULAS, la suma de las edades NO está calculando el Total de la sección. ","")</f>
        <v/>
      </c>
      <c r="BC73" s="1114"/>
      <c r="BD73" s="1134">
        <f t="shared" si="11"/>
        <v>0</v>
      </c>
      <c r="BE73" s="1134">
        <f t="shared" ref="BE73:BE83" si="15">IF(C73&lt;&gt;SUM(D73:I73),1,0)</f>
        <v>0</v>
      </c>
    </row>
    <row r="74" spans="1:58" s="1126" customFormat="1" ht="15" customHeight="1" x14ac:dyDescent="0.15">
      <c r="A74" s="1168"/>
      <c r="B74" s="1000" t="s">
        <v>46</v>
      </c>
      <c r="C74" s="1047">
        <f t="shared" si="12"/>
        <v>0</v>
      </c>
      <c r="D74" s="1039"/>
      <c r="E74" s="1040"/>
      <c r="F74" s="1040"/>
      <c r="G74" s="1040"/>
      <c r="H74" s="1040"/>
      <c r="I74" s="1036"/>
      <c r="J74" s="1039"/>
      <c r="K74" s="1036"/>
      <c r="L74" s="1133" t="str">
        <f t="shared" si="13"/>
        <v xml:space="preserve"> </v>
      </c>
      <c r="M74" s="1140"/>
      <c r="N74" s="1140"/>
      <c r="O74" s="1140"/>
      <c r="P74" s="1117"/>
      <c r="Q74" s="1117"/>
      <c r="R74" s="1117"/>
      <c r="S74" s="1117"/>
      <c r="T74" s="1117"/>
      <c r="U74" s="1117"/>
      <c r="V74" s="1136"/>
      <c r="W74" s="1136"/>
      <c r="X74" s="1117"/>
      <c r="Y74" s="1117"/>
      <c r="Z74" s="1117"/>
      <c r="AA74" s="1117"/>
      <c r="AB74" s="1117"/>
      <c r="AC74" s="1117"/>
      <c r="AD74" s="1117"/>
      <c r="AE74" s="1117"/>
      <c r="AF74" s="1117"/>
      <c r="AG74" s="1117"/>
      <c r="AH74" s="1117"/>
      <c r="AI74" s="1117"/>
      <c r="AJ74" s="1117"/>
      <c r="AK74" s="1117"/>
      <c r="AL74" s="1117"/>
      <c r="AM74" s="1117"/>
      <c r="AN74" s="1117"/>
      <c r="AO74" s="1117"/>
      <c r="AP74" s="1117"/>
      <c r="AQ74" s="1117"/>
      <c r="AR74" s="1117"/>
      <c r="AS74" s="1117"/>
      <c r="AT74" s="1117"/>
      <c r="AU74" s="1117"/>
      <c r="AV74" s="1117"/>
      <c r="AW74" s="1117"/>
      <c r="AX74" s="1117"/>
      <c r="AY74" s="1117"/>
      <c r="AZ74" s="1117"/>
      <c r="BA74" s="1120" t="str">
        <f t="shared" si="10"/>
        <v/>
      </c>
      <c r="BB74" s="1120" t="str">
        <f t="shared" si="14"/>
        <v/>
      </c>
      <c r="BC74" s="1114"/>
      <c r="BD74" s="1134">
        <f t="shared" si="11"/>
        <v>0</v>
      </c>
      <c r="BE74" s="1134">
        <f t="shared" si="15"/>
        <v>0</v>
      </c>
    </row>
    <row r="75" spans="1:58" s="1126" customFormat="1" ht="15" customHeight="1" x14ac:dyDescent="0.15">
      <c r="A75" s="1168"/>
      <c r="B75" s="1000" t="s">
        <v>47</v>
      </c>
      <c r="C75" s="1047">
        <f t="shared" si="12"/>
        <v>0</v>
      </c>
      <c r="D75" s="1039"/>
      <c r="E75" s="1040"/>
      <c r="F75" s="1040"/>
      <c r="G75" s="1040"/>
      <c r="H75" s="1040"/>
      <c r="I75" s="1036"/>
      <c r="J75" s="1039"/>
      <c r="K75" s="1036"/>
      <c r="L75" s="1133" t="str">
        <f t="shared" si="13"/>
        <v xml:space="preserve"> </v>
      </c>
      <c r="M75" s="1140"/>
      <c r="N75" s="1140"/>
      <c r="O75" s="1140"/>
      <c r="P75" s="1117"/>
      <c r="Q75" s="1117"/>
      <c r="R75" s="1117"/>
      <c r="S75" s="1117"/>
      <c r="T75" s="1117"/>
      <c r="U75" s="1117"/>
      <c r="V75" s="1136"/>
      <c r="W75" s="1136"/>
      <c r="X75" s="1117"/>
      <c r="Y75" s="1117"/>
      <c r="Z75" s="1117"/>
      <c r="AA75" s="1117"/>
      <c r="AB75" s="1117"/>
      <c r="AC75" s="1117"/>
      <c r="AD75" s="1117"/>
      <c r="AE75" s="1117"/>
      <c r="AF75" s="1117"/>
      <c r="AG75" s="1117"/>
      <c r="AH75" s="1117"/>
      <c r="AI75" s="1117"/>
      <c r="AJ75" s="1117"/>
      <c r="AK75" s="1117"/>
      <c r="AL75" s="1117"/>
      <c r="AM75" s="1117"/>
      <c r="AN75" s="1117"/>
      <c r="AO75" s="1117"/>
      <c r="AP75" s="1117"/>
      <c r="AQ75" s="1117"/>
      <c r="AR75" s="1117"/>
      <c r="AS75" s="1117"/>
      <c r="AT75" s="1117"/>
      <c r="AU75" s="1117"/>
      <c r="AV75" s="1117"/>
      <c r="AW75" s="1117"/>
      <c r="AX75" s="1117"/>
      <c r="AY75" s="1117"/>
      <c r="AZ75" s="1117"/>
      <c r="BA75" s="1120" t="str">
        <f t="shared" si="10"/>
        <v/>
      </c>
      <c r="BB75" s="1120" t="str">
        <f t="shared" si="14"/>
        <v/>
      </c>
      <c r="BC75" s="1114"/>
      <c r="BD75" s="1134">
        <f t="shared" si="11"/>
        <v>0</v>
      </c>
      <c r="BE75" s="1134">
        <f t="shared" si="15"/>
        <v>0</v>
      </c>
    </row>
    <row r="76" spans="1:58" s="1126" customFormat="1" ht="15" customHeight="1" x14ac:dyDescent="0.15">
      <c r="A76" s="1168"/>
      <c r="B76" s="1007" t="s">
        <v>48</v>
      </c>
      <c r="C76" s="1055">
        <f t="shared" si="12"/>
        <v>0</v>
      </c>
      <c r="D76" s="1053"/>
      <c r="E76" s="1057"/>
      <c r="F76" s="1057"/>
      <c r="G76" s="1057"/>
      <c r="H76" s="1073"/>
      <c r="I76" s="1054"/>
      <c r="J76" s="1056"/>
      <c r="K76" s="1037"/>
      <c r="L76" s="1133" t="str">
        <f t="shared" si="13"/>
        <v xml:space="preserve"> </v>
      </c>
      <c r="M76" s="1140"/>
      <c r="N76" s="1140"/>
      <c r="O76" s="1140"/>
      <c r="P76" s="1117"/>
      <c r="Q76" s="1117"/>
      <c r="R76" s="1117"/>
      <c r="S76" s="1117"/>
      <c r="T76" s="1117"/>
      <c r="U76" s="1117"/>
      <c r="V76" s="1136"/>
      <c r="W76" s="1136"/>
      <c r="X76" s="1117"/>
      <c r="Y76" s="1117"/>
      <c r="Z76" s="1117"/>
      <c r="AA76" s="1117"/>
      <c r="AB76" s="1117"/>
      <c r="AC76" s="1117"/>
      <c r="AD76" s="1117"/>
      <c r="AE76" s="1117"/>
      <c r="AF76" s="1117"/>
      <c r="AG76" s="1117"/>
      <c r="AH76" s="1117"/>
      <c r="AI76" s="1117"/>
      <c r="AJ76" s="1117"/>
      <c r="AK76" s="1117"/>
      <c r="AL76" s="1117"/>
      <c r="AM76" s="1117"/>
      <c r="AN76" s="1117"/>
      <c r="AO76" s="1117"/>
      <c r="AP76" s="1117"/>
      <c r="AQ76" s="1117"/>
      <c r="AR76" s="1117"/>
      <c r="AS76" s="1117"/>
      <c r="AT76" s="1117"/>
      <c r="AU76" s="1117"/>
      <c r="AV76" s="1117"/>
      <c r="AW76" s="1117"/>
      <c r="AX76" s="1117"/>
      <c r="AY76" s="1117"/>
      <c r="AZ76" s="1117"/>
      <c r="BA76" s="1120" t="str">
        <f t="shared" si="10"/>
        <v/>
      </c>
      <c r="BB76" s="1120" t="str">
        <f t="shared" si="14"/>
        <v/>
      </c>
      <c r="BC76" s="1114"/>
      <c r="BD76" s="1134">
        <f t="shared" si="11"/>
        <v>0</v>
      </c>
      <c r="BE76" s="1134">
        <f t="shared" si="15"/>
        <v>0</v>
      </c>
    </row>
    <row r="77" spans="1:58" s="1126" customFormat="1" ht="15" customHeight="1" x14ac:dyDescent="0.15">
      <c r="A77" s="1162"/>
      <c r="B77" s="1014" t="s">
        <v>49</v>
      </c>
      <c r="C77" s="1048">
        <f t="shared" si="12"/>
        <v>2</v>
      </c>
      <c r="D77" s="1042"/>
      <c r="E77" s="1043"/>
      <c r="F77" s="1043"/>
      <c r="G77" s="1043">
        <v>2</v>
      </c>
      <c r="H77" s="1043"/>
      <c r="I77" s="1045"/>
      <c r="J77" s="1042">
        <v>1</v>
      </c>
      <c r="K77" s="1045">
        <v>1</v>
      </c>
      <c r="L77" s="1133" t="str">
        <f t="shared" si="13"/>
        <v xml:space="preserve"> </v>
      </c>
      <c r="M77" s="1140"/>
      <c r="N77" s="1140"/>
      <c r="O77" s="1140"/>
      <c r="P77" s="1117"/>
      <c r="Q77" s="1117"/>
      <c r="R77" s="1117"/>
      <c r="S77" s="1117"/>
      <c r="T77" s="1117"/>
      <c r="U77" s="1117"/>
      <c r="V77" s="1136"/>
      <c r="W77" s="1136"/>
      <c r="X77" s="1117"/>
      <c r="Y77" s="1117"/>
      <c r="Z77" s="1117"/>
      <c r="AA77" s="1117"/>
      <c r="AB77" s="1117"/>
      <c r="AC77" s="1117"/>
      <c r="AD77" s="1117"/>
      <c r="AE77" s="1117"/>
      <c r="AF77" s="1117"/>
      <c r="AG77" s="1117"/>
      <c r="AH77" s="1117"/>
      <c r="AI77" s="1117"/>
      <c r="AJ77" s="1117"/>
      <c r="AK77" s="1117"/>
      <c r="AL77" s="1117"/>
      <c r="AM77" s="1117"/>
      <c r="AN77" s="1117"/>
      <c r="AO77" s="1117"/>
      <c r="AP77" s="1117"/>
      <c r="AQ77" s="1117"/>
      <c r="AR77" s="1117"/>
      <c r="AS77" s="1117"/>
      <c r="AT77" s="1117"/>
      <c r="AU77" s="1117"/>
      <c r="AV77" s="1117"/>
      <c r="AW77" s="1117"/>
      <c r="AX77" s="1117"/>
      <c r="AY77" s="1117"/>
      <c r="AZ77" s="1117"/>
      <c r="BA77" s="1120" t="str">
        <f t="shared" si="10"/>
        <v/>
      </c>
      <c r="BB77" s="1120" t="str">
        <f t="shared" si="14"/>
        <v/>
      </c>
      <c r="BC77" s="1114"/>
      <c r="BD77" s="1134">
        <f t="shared" si="11"/>
        <v>0</v>
      </c>
      <c r="BE77" s="1134">
        <f t="shared" si="15"/>
        <v>0</v>
      </c>
    </row>
    <row r="78" spans="1:58" s="1126" customFormat="1" ht="15" customHeight="1" x14ac:dyDescent="0.15">
      <c r="A78" s="1161" t="s">
        <v>50</v>
      </c>
      <c r="B78" s="1018" t="s">
        <v>44</v>
      </c>
      <c r="C78" s="1046">
        <f t="shared" si="12"/>
        <v>0</v>
      </c>
      <c r="D78" s="1147"/>
      <c r="E78" s="1052"/>
      <c r="F78" s="1052"/>
      <c r="G78" s="1052"/>
      <c r="H78" s="1052"/>
      <c r="I78" s="1064"/>
      <c r="J78" s="1147"/>
      <c r="K78" s="1064"/>
      <c r="L78" s="1133" t="str">
        <f t="shared" si="13"/>
        <v xml:space="preserve"> </v>
      </c>
      <c r="M78" s="1140"/>
      <c r="N78" s="1140"/>
      <c r="O78" s="1140"/>
      <c r="P78" s="1117"/>
      <c r="Q78" s="1117"/>
      <c r="R78" s="1117"/>
      <c r="S78" s="1117"/>
      <c r="T78" s="1117"/>
      <c r="U78" s="1117"/>
      <c r="V78" s="1136"/>
      <c r="W78" s="1136"/>
      <c r="X78" s="1117"/>
      <c r="Y78" s="1117"/>
      <c r="Z78" s="1117"/>
      <c r="AA78" s="1117"/>
      <c r="AB78" s="1117"/>
      <c r="AC78" s="1117"/>
      <c r="AD78" s="1117"/>
      <c r="AE78" s="1117"/>
      <c r="AF78" s="1117"/>
      <c r="AG78" s="1117"/>
      <c r="AH78" s="1117"/>
      <c r="AI78" s="1117"/>
      <c r="AJ78" s="1117"/>
      <c r="AK78" s="1117"/>
      <c r="AL78" s="1117"/>
      <c r="AM78" s="1117"/>
      <c r="AN78" s="1117"/>
      <c r="AO78" s="1117"/>
      <c r="AP78" s="1117"/>
      <c r="AQ78" s="1117"/>
      <c r="AR78" s="1117"/>
      <c r="AS78" s="1117"/>
      <c r="AT78" s="1117"/>
      <c r="AU78" s="1117"/>
      <c r="AV78" s="1117"/>
      <c r="AW78" s="1117"/>
      <c r="AX78" s="1117"/>
      <c r="AY78" s="1117"/>
      <c r="AZ78" s="1117"/>
      <c r="BA78" s="1120" t="str">
        <f t="shared" si="10"/>
        <v/>
      </c>
      <c r="BB78" s="1120" t="str">
        <f t="shared" si="14"/>
        <v/>
      </c>
      <c r="BC78" s="1114"/>
      <c r="BD78" s="1134">
        <f t="shared" si="11"/>
        <v>0</v>
      </c>
      <c r="BE78" s="1134">
        <f t="shared" si="15"/>
        <v>0</v>
      </c>
    </row>
    <row r="79" spans="1:58" s="1126" customFormat="1" ht="15" customHeight="1" x14ac:dyDescent="0.15">
      <c r="A79" s="1168"/>
      <c r="B79" s="1000" t="s">
        <v>45</v>
      </c>
      <c r="C79" s="1047">
        <f t="shared" si="12"/>
        <v>16</v>
      </c>
      <c r="D79" s="1039"/>
      <c r="E79" s="1040"/>
      <c r="F79" s="1040">
        <v>1</v>
      </c>
      <c r="G79" s="1040">
        <v>2</v>
      </c>
      <c r="H79" s="1040">
        <v>7</v>
      </c>
      <c r="I79" s="1036">
        <v>6</v>
      </c>
      <c r="J79" s="1039">
        <v>10</v>
      </c>
      <c r="K79" s="1036">
        <v>6</v>
      </c>
      <c r="L79" s="1133" t="str">
        <f t="shared" si="13"/>
        <v xml:space="preserve"> </v>
      </c>
      <c r="M79" s="1140"/>
      <c r="N79" s="1140"/>
      <c r="O79" s="1140"/>
      <c r="P79" s="1117"/>
      <c r="Q79" s="1117"/>
      <c r="R79" s="1117"/>
      <c r="S79" s="1117"/>
      <c r="T79" s="1117"/>
      <c r="U79" s="1117"/>
      <c r="V79" s="1136"/>
      <c r="W79" s="1136"/>
      <c r="X79" s="1117"/>
      <c r="Y79" s="1117"/>
      <c r="Z79" s="1117"/>
      <c r="AA79" s="1117"/>
      <c r="AB79" s="1117"/>
      <c r="AC79" s="1117"/>
      <c r="AD79" s="1117"/>
      <c r="AE79" s="1117"/>
      <c r="AF79" s="1117"/>
      <c r="AG79" s="1117"/>
      <c r="AH79" s="1117"/>
      <c r="AI79" s="1117"/>
      <c r="AJ79" s="1117"/>
      <c r="AK79" s="1117"/>
      <c r="AL79" s="1117"/>
      <c r="AM79" s="1117"/>
      <c r="AN79" s="1117"/>
      <c r="AO79" s="1117"/>
      <c r="AP79" s="1117"/>
      <c r="AQ79" s="1117"/>
      <c r="AR79" s="1117"/>
      <c r="AS79" s="1117"/>
      <c r="AT79" s="1117"/>
      <c r="AU79" s="1117"/>
      <c r="AV79" s="1117"/>
      <c r="AW79" s="1117"/>
      <c r="AX79" s="1117"/>
      <c r="AY79" s="1117"/>
      <c r="AZ79" s="1117"/>
      <c r="BA79" s="1120" t="str">
        <f t="shared" si="10"/>
        <v/>
      </c>
      <c r="BB79" s="1120" t="str">
        <f t="shared" si="14"/>
        <v/>
      </c>
      <c r="BC79" s="1114"/>
      <c r="BD79" s="1134">
        <f t="shared" si="11"/>
        <v>0</v>
      </c>
      <c r="BE79" s="1134">
        <f t="shared" si="15"/>
        <v>0</v>
      </c>
    </row>
    <row r="80" spans="1:58" s="1126" customFormat="1" ht="15" customHeight="1" x14ac:dyDescent="0.15">
      <c r="A80" s="1168"/>
      <c r="B80" s="1000" t="s">
        <v>46</v>
      </c>
      <c r="C80" s="1047">
        <f t="shared" si="12"/>
        <v>0</v>
      </c>
      <c r="D80" s="1039"/>
      <c r="E80" s="1040"/>
      <c r="F80" s="1040"/>
      <c r="G80" s="1040"/>
      <c r="H80" s="1040"/>
      <c r="I80" s="1036"/>
      <c r="J80" s="1039"/>
      <c r="K80" s="1036"/>
      <c r="L80" s="1133" t="str">
        <f t="shared" si="13"/>
        <v xml:space="preserve"> </v>
      </c>
      <c r="M80" s="1140"/>
      <c r="N80" s="1140"/>
      <c r="O80" s="1140"/>
      <c r="P80" s="1117"/>
      <c r="Q80" s="1117"/>
      <c r="R80" s="1117"/>
      <c r="S80" s="1117"/>
      <c r="T80" s="1117"/>
      <c r="U80" s="1117"/>
      <c r="V80" s="1136"/>
      <c r="W80" s="1136"/>
      <c r="X80" s="1117"/>
      <c r="Y80" s="1117"/>
      <c r="Z80" s="1117"/>
      <c r="AA80" s="1117"/>
      <c r="AB80" s="1117"/>
      <c r="AC80" s="1117"/>
      <c r="AD80" s="1117"/>
      <c r="AE80" s="1117"/>
      <c r="AF80" s="1117"/>
      <c r="AG80" s="1117"/>
      <c r="AH80" s="1117"/>
      <c r="AI80" s="1117"/>
      <c r="AJ80" s="1117"/>
      <c r="AK80" s="1117"/>
      <c r="AL80" s="1117"/>
      <c r="AM80" s="1117"/>
      <c r="AN80" s="1117"/>
      <c r="AO80" s="1117"/>
      <c r="AP80" s="1117"/>
      <c r="AQ80" s="1117"/>
      <c r="AR80" s="1117"/>
      <c r="AS80" s="1117"/>
      <c r="AT80" s="1117"/>
      <c r="AU80" s="1117"/>
      <c r="AV80" s="1117"/>
      <c r="AW80" s="1117"/>
      <c r="AX80" s="1117"/>
      <c r="AY80" s="1117"/>
      <c r="AZ80" s="1117"/>
      <c r="BA80" s="1120" t="str">
        <f t="shared" si="10"/>
        <v/>
      </c>
      <c r="BB80" s="1120" t="str">
        <f t="shared" si="14"/>
        <v/>
      </c>
      <c r="BC80" s="1114"/>
      <c r="BD80" s="1134">
        <f t="shared" si="11"/>
        <v>0</v>
      </c>
      <c r="BE80" s="1134">
        <f t="shared" si="15"/>
        <v>0</v>
      </c>
    </row>
    <row r="81" spans="1:57" s="1126" customFormat="1" ht="15" customHeight="1" x14ac:dyDescent="0.15">
      <c r="A81" s="1168"/>
      <c r="B81" s="1000" t="s">
        <v>47</v>
      </c>
      <c r="C81" s="1047">
        <f t="shared" si="12"/>
        <v>0</v>
      </c>
      <c r="D81" s="1039"/>
      <c r="E81" s="1040"/>
      <c r="F81" s="1040"/>
      <c r="G81" s="1040"/>
      <c r="H81" s="1040"/>
      <c r="I81" s="1036"/>
      <c r="J81" s="1039"/>
      <c r="K81" s="1036"/>
      <c r="L81" s="1133" t="str">
        <f t="shared" si="13"/>
        <v xml:space="preserve"> </v>
      </c>
      <c r="M81" s="1140"/>
      <c r="N81" s="1140"/>
      <c r="O81" s="1140"/>
      <c r="P81" s="1117"/>
      <c r="Q81" s="1117"/>
      <c r="R81" s="1117"/>
      <c r="S81" s="1117"/>
      <c r="T81" s="1117"/>
      <c r="U81" s="1117"/>
      <c r="V81" s="1136"/>
      <c r="W81" s="1136"/>
      <c r="X81" s="1117"/>
      <c r="Y81" s="1117"/>
      <c r="Z81" s="1117"/>
      <c r="AA81" s="1117"/>
      <c r="AB81" s="1117"/>
      <c r="AC81" s="1117"/>
      <c r="AD81" s="1117"/>
      <c r="AE81" s="1117"/>
      <c r="AF81" s="1117"/>
      <c r="AG81" s="1117"/>
      <c r="AH81" s="1117"/>
      <c r="AI81" s="1117"/>
      <c r="AJ81" s="1117"/>
      <c r="AK81" s="1117"/>
      <c r="AL81" s="1117"/>
      <c r="AM81" s="1117"/>
      <c r="AN81" s="1117"/>
      <c r="AO81" s="1117"/>
      <c r="AP81" s="1117"/>
      <c r="AQ81" s="1117"/>
      <c r="AR81" s="1117"/>
      <c r="AS81" s="1117"/>
      <c r="AT81" s="1117"/>
      <c r="AU81" s="1117"/>
      <c r="AV81" s="1117"/>
      <c r="AW81" s="1117"/>
      <c r="AX81" s="1117"/>
      <c r="AY81" s="1117"/>
      <c r="AZ81" s="1117"/>
      <c r="BA81" s="1120" t="str">
        <f t="shared" si="10"/>
        <v/>
      </c>
      <c r="BB81" s="1120" t="str">
        <f t="shared" si="14"/>
        <v/>
      </c>
      <c r="BC81" s="1114"/>
      <c r="BD81" s="1134">
        <f t="shared" si="11"/>
        <v>0</v>
      </c>
      <c r="BE81" s="1134">
        <f t="shared" si="15"/>
        <v>0</v>
      </c>
    </row>
    <row r="82" spans="1:57" s="1126" customFormat="1" ht="15" customHeight="1" x14ac:dyDescent="0.15">
      <c r="A82" s="1168"/>
      <c r="B82" s="1007" t="s">
        <v>48</v>
      </c>
      <c r="C82" s="1055">
        <f t="shared" si="12"/>
        <v>0</v>
      </c>
      <c r="D82" s="1053"/>
      <c r="E82" s="1057"/>
      <c r="F82" s="1057"/>
      <c r="G82" s="1057"/>
      <c r="H82" s="1073"/>
      <c r="I82" s="1054"/>
      <c r="J82" s="1056"/>
      <c r="K82" s="1037"/>
      <c r="L82" s="1133" t="str">
        <f t="shared" si="13"/>
        <v xml:space="preserve"> </v>
      </c>
      <c r="M82" s="1140"/>
      <c r="N82" s="1140"/>
      <c r="O82" s="1140"/>
      <c r="P82" s="1117"/>
      <c r="Q82" s="1117"/>
      <c r="R82" s="1117"/>
      <c r="S82" s="1117"/>
      <c r="T82" s="1117"/>
      <c r="U82" s="1117"/>
      <c r="V82" s="1136"/>
      <c r="W82" s="1136"/>
      <c r="X82" s="1117"/>
      <c r="Y82" s="1117"/>
      <c r="Z82" s="1117"/>
      <c r="AA82" s="1117"/>
      <c r="AB82" s="1117"/>
      <c r="AC82" s="1117"/>
      <c r="AD82" s="1117"/>
      <c r="AE82" s="1117"/>
      <c r="AF82" s="1117"/>
      <c r="AG82" s="1117"/>
      <c r="AH82" s="1117"/>
      <c r="AI82" s="1117"/>
      <c r="AJ82" s="1117"/>
      <c r="AK82" s="1117"/>
      <c r="AL82" s="1117"/>
      <c r="AM82" s="1117"/>
      <c r="AN82" s="1117"/>
      <c r="AO82" s="1117"/>
      <c r="AP82" s="1117"/>
      <c r="AQ82" s="1117"/>
      <c r="AR82" s="1117"/>
      <c r="AS82" s="1117"/>
      <c r="AT82" s="1117"/>
      <c r="AU82" s="1117"/>
      <c r="AV82" s="1117"/>
      <c r="AW82" s="1117"/>
      <c r="AX82" s="1117"/>
      <c r="AY82" s="1117"/>
      <c r="AZ82" s="1117"/>
      <c r="BA82" s="1120" t="str">
        <f t="shared" si="10"/>
        <v/>
      </c>
      <c r="BB82" s="1120" t="str">
        <f t="shared" si="14"/>
        <v/>
      </c>
      <c r="BC82" s="1114"/>
      <c r="BD82" s="1134">
        <f t="shared" si="11"/>
        <v>0</v>
      </c>
      <c r="BE82" s="1134">
        <f t="shared" si="15"/>
        <v>0</v>
      </c>
    </row>
    <row r="83" spans="1:57" s="1126" customFormat="1" ht="15" customHeight="1" x14ac:dyDescent="0.15">
      <c r="A83" s="1162"/>
      <c r="B83" s="1014" t="s">
        <v>49</v>
      </c>
      <c r="C83" s="1048">
        <f t="shared" si="12"/>
        <v>2</v>
      </c>
      <c r="D83" s="1042"/>
      <c r="E83" s="1043"/>
      <c r="F83" s="1043"/>
      <c r="G83" s="1043">
        <v>2</v>
      </c>
      <c r="H83" s="1043"/>
      <c r="I83" s="1045"/>
      <c r="J83" s="1042">
        <v>1</v>
      </c>
      <c r="K83" s="1045">
        <v>1</v>
      </c>
      <c r="L83" s="1133" t="str">
        <f t="shared" si="13"/>
        <v xml:space="preserve"> </v>
      </c>
      <c r="M83" s="1140"/>
      <c r="N83" s="1140"/>
      <c r="O83" s="1140"/>
      <c r="P83" s="1117"/>
      <c r="Q83" s="1117"/>
      <c r="R83" s="1117"/>
      <c r="S83" s="1117"/>
      <c r="T83" s="1117"/>
      <c r="U83" s="1117"/>
      <c r="V83" s="1136"/>
      <c r="W83" s="1136"/>
      <c r="X83" s="1117"/>
      <c r="Y83" s="1117"/>
      <c r="Z83" s="1117"/>
      <c r="AA83" s="1117"/>
      <c r="AB83" s="1117"/>
      <c r="AC83" s="1117"/>
      <c r="AD83" s="1117"/>
      <c r="AE83" s="1117"/>
      <c r="AF83" s="1117"/>
      <c r="AG83" s="1117"/>
      <c r="AH83" s="1117"/>
      <c r="AI83" s="1117"/>
      <c r="AJ83" s="1117"/>
      <c r="AK83" s="1117"/>
      <c r="AL83" s="1117"/>
      <c r="AM83" s="1117"/>
      <c r="AN83" s="1117"/>
      <c r="AO83" s="1117"/>
      <c r="AP83" s="1117"/>
      <c r="AQ83" s="1117"/>
      <c r="AR83" s="1117"/>
      <c r="AS83" s="1117"/>
      <c r="AT83" s="1117"/>
      <c r="AU83" s="1117"/>
      <c r="AV83" s="1117"/>
      <c r="AW83" s="1117"/>
      <c r="AX83" s="1117"/>
      <c r="AY83" s="1117"/>
      <c r="AZ83" s="1117"/>
      <c r="BA83" s="1120" t="str">
        <f t="shared" si="10"/>
        <v/>
      </c>
      <c r="BB83" s="1120" t="str">
        <f t="shared" si="14"/>
        <v/>
      </c>
      <c r="BC83" s="1114"/>
      <c r="BD83" s="1134">
        <f t="shared" si="11"/>
        <v>0</v>
      </c>
      <c r="BE83" s="1134">
        <f t="shared" si="15"/>
        <v>0</v>
      </c>
    </row>
    <row r="84" spans="1:57" s="1114" customFormat="1" ht="30" customHeight="1" x14ac:dyDescent="0.2">
      <c r="A84" s="1009" t="s">
        <v>51</v>
      </c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1"/>
      <c r="M84" s="1124"/>
      <c r="N84" s="1136"/>
      <c r="O84" s="1136"/>
      <c r="P84" s="1136"/>
      <c r="Q84" s="1117"/>
      <c r="R84" s="1117"/>
      <c r="S84" s="1117"/>
      <c r="T84" s="1117"/>
      <c r="U84" s="1136"/>
      <c r="V84" s="1136"/>
      <c r="W84" s="1136"/>
      <c r="X84" s="1117"/>
      <c r="Y84" s="1117"/>
      <c r="Z84" s="1117"/>
      <c r="AA84" s="1117"/>
      <c r="AB84" s="1117"/>
      <c r="AC84" s="1117"/>
      <c r="AD84" s="1117"/>
      <c r="AE84" s="1117"/>
      <c r="AF84" s="1117"/>
      <c r="AG84" s="1117"/>
      <c r="AH84" s="1117"/>
      <c r="AI84" s="1117"/>
      <c r="AJ84" s="1117"/>
      <c r="AK84" s="1117"/>
      <c r="AL84" s="1117"/>
      <c r="AM84" s="1117"/>
      <c r="AN84" s="1117"/>
      <c r="AO84" s="1117"/>
      <c r="AP84" s="1117"/>
      <c r="AQ84" s="1117"/>
      <c r="AR84" s="1117"/>
      <c r="AS84" s="1117"/>
      <c r="AT84" s="1117"/>
      <c r="AU84" s="1117"/>
      <c r="AV84" s="1117"/>
      <c r="AW84" s="1117"/>
      <c r="AX84" s="1117"/>
      <c r="AY84" s="1117"/>
      <c r="AZ84" s="1117"/>
      <c r="BA84" s="1113"/>
      <c r="BB84" s="1113"/>
      <c r="BC84" s="1113"/>
    </row>
    <row r="85" spans="1:57" s="1126" customFormat="1" ht="26.25" customHeight="1" x14ac:dyDescent="0.15">
      <c r="A85" s="1161" t="s">
        <v>52</v>
      </c>
      <c r="B85" s="1150" t="s">
        <v>53</v>
      </c>
      <c r="C85" s="1149" t="s">
        <v>54</v>
      </c>
      <c r="D85" s="1149" t="s">
        <v>55</v>
      </c>
      <c r="E85" s="1125"/>
      <c r="F85" s="1125"/>
      <c r="G85" s="1125"/>
      <c r="H85" s="1125"/>
      <c r="I85" s="1125"/>
      <c r="J85" s="1125"/>
      <c r="K85" s="1125"/>
      <c r="L85" s="1121"/>
      <c r="M85" s="1124"/>
      <c r="N85" s="1136"/>
      <c r="O85" s="1136"/>
      <c r="P85" s="1136"/>
      <c r="Q85" s="1117"/>
      <c r="R85" s="1117"/>
      <c r="S85" s="1117"/>
      <c r="T85" s="1117"/>
      <c r="U85" s="1136"/>
      <c r="V85" s="1136"/>
      <c r="W85" s="1136"/>
      <c r="X85" s="1117"/>
      <c r="Y85" s="1117"/>
      <c r="Z85" s="1117"/>
      <c r="AA85" s="1117"/>
      <c r="AB85" s="1117"/>
      <c r="AC85" s="1117"/>
      <c r="AD85" s="1117"/>
      <c r="AE85" s="1117"/>
      <c r="AF85" s="1117"/>
      <c r="AG85" s="1117"/>
      <c r="AH85" s="1117"/>
      <c r="AI85" s="1117"/>
      <c r="AJ85" s="1117"/>
      <c r="AK85" s="1117"/>
      <c r="AL85" s="1117"/>
      <c r="AM85" s="1117"/>
      <c r="AN85" s="1117"/>
      <c r="AO85" s="1117"/>
      <c r="AP85" s="1117"/>
      <c r="AQ85" s="1117"/>
      <c r="AR85" s="1117"/>
      <c r="AS85" s="1117"/>
      <c r="AT85" s="1117"/>
      <c r="AU85" s="1117"/>
      <c r="AV85" s="1117"/>
      <c r="AW85" s="1117"/>
      <c r="AX85" s="1117"/>
      <c r="AY85" s="1117"/>
      <c r="AZ85" s="1117"/>
      <c r="BA85" s="1113"/>
      <c r="BB85" s="1113"/>
      <c r="BC85" s="1113"/>
      <c r="BD85" s="1114"/>
    </row>
    <row r="86" spans="1:57" s="1126" customFormat="1" ht="15" customHeight="1" x14ac:dyDescent="0.15">
      <c r="A86" s="1168"/>
      <c r="B86" s="1019" t="s">
        <v>56</v>
      </c>
      <c r="C86" s="1032"/>
      <c r="D86" s="1032"/>
      <c r="E86" s="1145" t="str">
        <f>BA86</f>
        <v/>
      </c>
      <c r="F86" s="1121"/>
      <c r="G86" s="1121"/>
      <c r="H86" s="1121"/>
      <c r="I86" s="1121"/>
      <c r="J86" s="1121"/>
      <c r="K86" s="1121"/>
      <c r="L86" s="1121"/>
      <c r="M86" s="1124"/>
      <c r="N86" s="1117"/>
      <c r="O86" s="1117"/>
      <c r="P86" s="1117"/>
      <c r="Q86" s="1117"/>
      <c r="R86" s="1117"/>
      <c r="S86" s="1117"/>
      <c r="T86" s="1117"/>
      <c r="U86" s="1136"/>
      <c r="V86" s="1136"/>
      <c r="W86" s="1136"/>
      <c r="X86" s="1117"/>
      <c r="Y86" s="1117"/>
      <c r="Z86" s="1117"/>
      <c r="AA86" s="1117"/>
      <c r="AB86" s="1117"/>
      <c r="AC86" s="1117"/>
      <c r="AD86" s="1117"/>
      <c r="AE86" s="1117"/>
      <c r="AF86" s="1117"/>
      <c r="AG86" s="1117"/>
      <c r="AH86" s="1117"/>
      <c r="AI86" s="1117"/>
      <c r="AJ86" s="1117"/>
      <c r="AK86" s="1117"/>
      <c r="AL86" s="1117"/>
      <c r="AM86" s="1117"/>
      <c r="AN86" s="1117"/>
      <c r="AO86" s="1117"/>
      <c r="AP86" s="1117"/>
      <c r="AQ86" s="1117"/>
      <c r="AR86" s="1117"/>
      <c r="AS86" s="1117"/>
      <c r="AT86" s="1117"/>
      <c r="AU86" s="1117"/>
      <c r="AV86" s="1117"/>
      <c r="AW86" s="1117"/>
      <c r="AX86" s="1117"/>
      <c r="AY86" s="1117"/>
      <c r="AZ86" s="1117"/>
      <c r="BA86" s="1120" t="str">
        <f>IF(D86&lt;=C86,""," Las consejerías realizadas en espacios amigables NO pueden ser mayor que el Total de Consejerías. ")</f>
        <v/>
      </c>
      <c r="BB86" s="1113"/>
      <c r="BC86" s="1113"/>
      <c r="BD86" s="1134">
        <f>IF(D86&lt;=C86,0,1)</f>
        <v>0</v>
      </c>
    </row>
    <row r="87" spans="1:57" s="1126" customFormat="1" ht="15" customHeight="1" x14ac:dyDescent="0.15">
      <c r="A87" s="1168"/>
      <c r="B87" s="1020" t="s">
        <v>57</v>
      </c>
      <c r="C87" s="1033"/>
      <c r="D87" s="1033"/>
      <c r="E87" s="1145" t="str">
        <f>BA87</f>
        <v/>
      </c>
      <c r="F87" s="1121"/>
      <c r="G87" s="1121"/>
      <c r="H87" s="1121"/>
      <c r="I87" s="1121"/>
      <c r="J87" s="1121"/>
      <c r="K87" s="1121"/>
      <c r="L87" s="1121"/>
      <c r="M87" s="1124"/>
      <c r="N87" s="1117"/>
      <c r="O87" s="1117"/>
      <c r="P87" s="1117"/>
      <c r="Q87" s="1117"/>
      <c r="R87" s="1117"/>
      <c r="S87" s="1117"/>
      <c r="T87" s="1117"/>
      <c r="U87" s="1136"/>
      <c r="V87" s="1136"/>
      <c r="W87" s="1136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1117"/>
      <c r="AK87" s="1117"/>
      <c r="AL87" s="1117"/>
      <c r="AM87" s="1117"/>
      <c r="AN87" s="1117"/>
      <c r="AO87" s="1117"/>
      <c r="AP87" s="1117"/>
      <c r="AQ87" s="1117"/>
      <c r="AR87" s="1117"/>
      <c r="AS87" s="1117"/>
      <c r="AT87" s="1117"/>
      <c r="AU87" s="1117"/>
      <c r="AV87" s="1117"/>
      <c r="AW87" s="1117"/>
      <c r="AX87" s="1117"/>
      <c r="AY87" s="1117"/>
      <c r="AZ87" s="1117"/>
      <c r="BA87" s="1120" t="str">
        <f>IF(D87&lt;=C87,""," Las consejerías realizadas en espacios amigables NO pueden ser mayor que el Total de Consejerías. ")</f>
        <v/>
      </c>
      <c r="BB87" s="1113"/>
      <c r="BC87" s="1113"/>
      <c r="BD87" s="1134">
        <f>IF(D87&lt;=C87,0,1)</f>
        <v>0</v>
      </c>
    </row>
    <row r="88" spans="1:57" s="1126" customFormat="1" ht="15" customHeight="1" x14ac:dyDescent="0.15">
      <c r="A88" s="1168"/>
      <c r="B88" s="1020" t="s">
        <v>58</v>
      </c>
      <c r="C88" s="1033"/>
      <c r="D88" s="1033"/>
      <c r="E88" s="1145" t="str">
        <f>BA88</f>
        <v/>
      </c>
      <c r="F88" s="1121"/>
      <c r="G88" s="1121"/>
      <c r="H88" s="1121"/>
      <c r="I88" s="1121"/>
      <c r="J88" s="1121"/>
      <c r="K88" s="1121"/>
      <c r="L88" s="1121"/>
      <c r="M88" s="1124"/>
      <c r="N88" s="1117"/>
      <c r="O88" s="1117"/>
      <c r="P88" s="1117"/>
      <c r="Q88" s="1117"/>
      <c r="R88" s="1117"/>
      <c r="S88" s="1117"/>
      <c r="T88" s="1117"/>
      <c r="U88" s="1136"/>
      <c r="V88" s="1136"/>
      <c r="W88" s="1136"/>
      <c r="X88" s="1117"/>
      <c r="Y88" s="1117"/>
      <c r="Z88" s="1117"/>
      <c r="AA88" s="1117"/>
      <c r="AB88" s="1117"/>
      <c r="AC88" s="1117"/>
      <c r="AD88" s="1117"/>
      <c r="AE88" s="1117"/>
      <c r="AF88" s="1117"/>
      <c r="AG88" s="1117"/>
      <c r="AH88" s="1117"/>
      <c r="AI88" s="1117"/>
      <c r="AJ88" s="1117"/>
      <c r="AK88" s="1117"/>
      <c r="AL88" s="1117"/>
      <c r="AM88" s="1117"/>
      <c r="AN88" s="1117"/>
      <c r="AO88" s="1117"/>
      <c r="AP88" s="1117"/>
      <c r="AQ88" s="1117"/>
      <c r="AR88" s="1117"/>
      <c r="AS88" s="1117"/>
      <c r="AT88" s="1117"/>
      <c r="AU88" s="1117"/>
      <c r="AV88" s="1117"/>
      <c r="AW88" s="1117"/>
      <c r="AX88" s="1117"/>
      <c r="AY88" s="1117"/>
      <c r="AZ88" s="1117"/>
      <c r="BA88" s="1120" t="str">
        <f>IF(D88&lt;=C88,""," Las consejerías realizadas en espacios amigables NO pueden ser mayor que el Total de Consejerías. ")</f>
        <v/>
      </c>
      <c r="BB88" s="1113"/>
      <c r="BC88" s="1113"/>
      <c r="BD88" s="1134">
        <f>IF(D88&lt;=C88,0,1)</f>
        <v>0</v>
      </c>
    </row>
    <row r="89" spans="1:57" s="1126" customFormat="1" ht="15" customHeight="1" x14ac:dyDescent="0.15">
      <c r="A89" s="1168"/>
      <c r="B89" s="1020" t="s">
        <v>59</v>
      </c>
      <c r="C89" s="1033"/>
      <c r="D89" s="1060"/>
      <c r="E89" s="1121"/>
      <c r="F89" s="1121"/>
      <c r="G89" s="1121"/>
      <c r="H89" s="1121"/>
      <c r="I89" s="1121"/>
      <c r="J89" s="1121"/>
      <c r="K89" s="1121"/>
      <c r="L89" s="1121"/>
      <c r="M89" s="1124"/>
      <c r="N89" s="1117"/>
      <c r="O89" s="1117"/>
      <c r="P89" s="1117"/>
      <c r="Q89" s="1117"/>
      <c r="R89" s="1117"/>
      <c r="S89" s="1117"/>
      <c r="T89" s="1117"/>
      <c r="U89" s="1136"/>
      <c r="V89" s="1136"/>
      <c r="W89" s="1136"/>
      <c r="X89" s="1117"/>
      <c r="Y89" s="1117"/>
      <c r="Z89" s="1117"/>
      <c r="AA89" s="1117"/>
      <c r="AB89" s="1117"/>
      <c r="AC89" s="1117"/>
      <c r="AD89" s="1117"/>
      <c r="AE89" s="1117"/>
      <c r="AF89" s="1117"/>
      <c r="AG89" s="1117"/>
      <c r="AH89" s="1117"/>
      <c r="AI89" s="1117"/>
      <c r="AJ89" s="1117"/>
      <c r="AK89" s="1117"/>
      <c r="AL89" s="1117"/>
      <c r="AM89" s="1117"/>
      <c r="AN89" s="1117"/>
      <c r="AO89" s="1117"/>
      <c r="AP89" s="1117"/>
      <c r="AQ89" s="1117"/>
      <c r="AR89" s="1117"/>
      <c r="AS89" s="1117"/>
      <c r="AT89" s="1117"/>
      <c r="AU89" s="1117"/>
      <c r="AV89" s="1117"/>
      <c r="AW89" s="1117"/>
      <c r="AX89" s="1117"/>
      <c r="AY89" s="1117"/>
      <c r="AZ89" s="1117"/>
      <c r="BA89" s="1118"/>
      <c r="BB89" s="1113"/>
      <c r="BC89" s="1113"/>
      <c r="BD89" s="1114"/>
    </row>
    <row r="90" spans="1:57" s="1126" customFormat="1" ht="15" customHeight="1" x14ac:dyDescent="0.15">
      <c r="A90" s="1168"/>
      <c r="B90" s="1020" t="s">
        <v>60</v>
      </c>
      <c r="C90" s="1033"/>
      <c r="D90" s="1060"/>
      <c r="E90" s="1121"/>
      <c r="F90" s="1121"/>
      <c r="G90" s="1121"/>
      <c r="H90" s="1121"/>
      <c r="I90" s="1121"/>
      <c r="J90" s="1121"/>
      <c r="K90" s="1121"/>
      <c r="L90" s="1121"/>
      <c r="M90" s="1124"/>
      <c r="N90" s="1117"/>
      <c r="O90" s="1117"/>
      <c r="P90" s="1117"/>
      <c r="Q90" s="1117"/>
      <c r="R90" s="1117"/>
      <c r="S90" s="1117"/>
      <c r="T90" s="1117"/>
      <c r="U90" s="1136"/>
      <c r="V90" s="1136"/>
      <c r="W90" s="1136"/>
      <c r="X90" s="1117"/>
      <c r="Y90" s="1117"/>
      <c r="Z90" s="1117"/>
      <c r="AA90" s="1117"/>
      <c r="AB90" s="1117"/>
      <c r="AC90" s="1117"/>
      <c r="AD90" s="1117"/>
      <c r="AE90" s="1117"/>
      <c r="AF90" s="1117"/>
      <c r="AG90" s="1117"/>
      <c r="AH90" s="1117"/>
      <c r="AI90" s="1117"/>
      <c r="AJ90" s="1117"/>
      <c r="AK90" s="1117"/>
      <c r="AL90" s="1117"/>
      <c r="AM90" s="1117"/>
      <c r="AN90" s="1117"/>
      <c r="AO90" s="1117"/>
      <c r="AP90" s="1117"/>
      <c r="AQ90" s="1117"/>
      <c r="AR90" s="1117"/>
      <c r="AS90" s="1117"/>
      <c r="AT90" s="1117"/>
      <c r="AU90" s="1117"/>
      <c r="AV90" s="1117"/>
      <c r="AW90" s="1117"/>
      <c r="AX90" s="1117"/>
      <c r="AY90" s="1117"/>
      <c r="AZ90" s="1117"/>
      <c r="BA90" s="1118"/>
      <c r="BB90" s="1113"/>
      <c r="BC90" s="1113"/>
      <c r="BD90" s="1114"/>
    </row>
    <row r="91" spans="1:57" s="1126" customFormat="1" ht="15" customHeight="1" x14ac:dyDescent="0.15">
      <c r="A91" s="1168"/>
      <c r="B91" s="1020" t="s">
        <v>61</v>
      </c>
      <c r="C91" s="1033"/>
      <c r="D91" s="1033"/>
      <c r="E91" s="1145" t="str">
        <f>BA91</f>
        <v/>
      </c>
      <c r="F91" s="1121"/>
      <c r="G91" s="1121"/>
      <c r="H91" s="1121"/>
      <c r="I91" s="1121"/>
      <c r="J91" s="1121"/>
      <c r="K91" s="1121"/>
      <c r="L91" s="1121"/>
      <c r="M91" s="1124"/>
      <c r="N91" s="1117"/>
      <c r="O91" s="1117"/>
      <c r="P91" s="1117"/>
      <c r="Q91" s="1117"/>
      <c r="R91" s="1117"/>
      <c r="S91" s="1117"/>
      <c r="T91" s="1117"/>
      <c r="U91" s="1136"/>
      <c r="V91" s="1136"/>
      <c r="W91" s="1136"/>
      <c r="X91" s="1117"/>
      <c r="Y91" s="1117"/>
      <c r="Z91" s="1117"/>
      <c r="AA91" s="1117"/>
      <c r="AB91" s="1117"/>
      <c r="AC91" s="1117"/>
      <c r="AD91" s="1117"/>
      <c r="AE91" s="1117"/>
      <c r="AF91" s="1117"/>
      <c r="AG91" s="1117"/>
      <c r="AH91" s="1117"/>
      <c r="AI91" s="1117"/>
      <c r="AJ91" s="1117"/>
      <c r="AK91" s="1117"/>
      <c r="AL91" s="1117"/>
      <c r="AM91" s="1117"/>
      <c r="AN91" s="1117"/>
      <c r="AO91" s="1117"/>
      <c r="AP91" s="1117"/>
      <c r="AQ91" s="1117"/>
      <c r="AR91" s="1117"/>
      <c r="AS91" s="1117"/>
      <c r="AT91" s="1117"/>
      <c r="AU91" s="1117"/>
      <c r="AV91" s="1117"/>
      <c r="AW91" s="1117"/>
      <c r="AX91" s="1117"/>
      <c r="AY91" s="1117"/>
      <c r="AZ91" s="1117"/>
      <c r="BA91" s="1120" t="str">
        <f>IF(D91&lt;=C91,""," Las consejerías realizadas en espacios amigables NO pueden ser mayor que el Total de Consejerías. ")</f>
        <v/>
      </c>
      <c r="BB91" s="1113"/>
      <c r="BC91" s="1113"/>
      <c r="BD91" s="1134">
        <f>IF(D91&lt;=C91,0,1)</f>
        <v>0</v>
      </c>
    </row>
    <row r="92" spans="1:57" s="1126" customFormat="1" ht="15" customHeight="1" x14ac:dyDescent="0.15">
      <c r="A92" s="1168"/>
      <c r="B92" s="1020" t="s">
        <v>62</v>
      </c>
      <c r="C92" s="1033"/>
      <c r="D92" s="1033"/>
      <c r="E92" s="1145" t="str">
        <f>BA92</f>
        <v/>
      </c>
      <c r="F92" s="1121"/>
      <c r="G92" s="1121"/>
      <c r="H92" s="1121"/>
      <c r="I92" s="1121"/>
      <c r="J92" s="1121"/>
      <c r="K92" s="1121"/>
      <c r="L92" s="1121"/>
      <c r="M92" s="1124"/>
      <c r="N92" s="1117"/>
      <c r="O92" s="1117"/>
      <c r="P92" s="1117"/>
      <c r="Q92" s="1117"/>
      <c r="R92" s="1117"/>
      <c r="S92" s="1117"/>
      <c r="T92" s="1117"/>
      <c r="U92" s="1136"/>
      <c r="V92" s="1136"/>
      <c r="W92" s="1136"/>
      <c r="X92" s="1117"/>
      <c r="Y92" s="1117"/>
      <c r="Z92" s="1117"/>
      <c r="AA92" s="1117"/>
      <c r="AB92" s="1117"/>
      <c r="AC92" s="1117"/>
      <c r="AD92" s="1117"/>
      <c r="AE92" s="1117"/>
      <c r="AF92" s="1117"/>
      <c r="AG92" s="1117"/>
      <c r="AH92" s="1117"/>
      <c r="AI92" s="1117"/>
      <c r="AJ92" s="1117"/>
      <c r="AK92" s="1117"/>
      <c r="AL92" s="1117"/>
      <c r="AM92" s="1117"/>
      <c r="AN92" s="1117"/>
      <c r="AO92" s="1117"/>
      <c r="AP92" s="1117"/>
      <c r="AQ92" s="1117"/>
      <c r="AR92" s="1117"/>
      <c r="AS92" s="1117"/>
      <c r="AT92" s="1117"/>
      <c r="AU92" s="1117"/>
      <c r="AV92" s="1117"/>
      <c r="AW92" s="1117"/>
      <c r="AX92" s="1117"/>
      <c r="AY92" s="1117"/>
      <c r="AZ92" s="1117"/>
      <c r="BA92" s="1120" t="str">
        <f>IF(D92&lt;=C92,""," Las consejerías realizadas en espacios amigables NO pueden ser mayor que el Total de Consejerías. ")</f>
        <v/>
      </c>
      <c r="BB92" s="1113"/>
      <c r="BC92" s="1113"/>
      <c r="BD92" s="1134">
        <f>IF(D92&lt;=C92,0,1)</f>
        <v>0</v>
      </c>
    </row>
    <row r="93" spans="1:57" s="1126" customFormat="1" ht="15" customHeight="1" x14ac:dyDescent="0.15">
      <c r="A93" s="1162"/>
      <c r="B93" s="1021" t="s">
        <v>63</v>
      </c>
      <c r="C93" s="1035"/>
      <c r="D93" s="1035"/>
      <c r="E93" s="1145" t="str">
        <f>BA93</f>
        <v/>
      </c>
      <c r="F93" s="1121"/>
      <c r="G93" s="1121"/>
      <c r="H93" s="1121"/>
      <c r="I93" s="1121"/>
      <c r="J93" s="1121"/>
      <c r="K93" s="1121"/>
      <c r="L93" s="1121"/>
      <c r="M93" s="1124"/>
      <c r="N93" s="1117"/>
      <c r="O93" s="1117"/>
      <c r="P93" s="1117"/>
      <c r="Q93" s="1117"/>
      <c r="R93" s="1117"/>
      <c r="S93" s="1117"/>
      <c r="T93" s="1117"/>
      <c r="U93" s="1136"/>
      <c r="V93" s="1136"/>
      <c r="W93" s="1136"/>
      <c r="X93" s="1117"/>
      <c r="Y93" s="1117"/>
      <c r="Z93" s="1117"/>
      <c r="AA93" s="1117"/>
      <c r="AB93" s="1117"/>
      <c r="AC93" s="1117"/>
      <c r="AD93" s="1117"/>
      <c r="AE93" s="1117"/>
      <c r="AF93" s="1117"/>
      <c r="AG93" s="1117"/>
      <c r="AH93" s="1117"/>
      <c r="AI93" s="1117"/>
      <c r="AJ93" s="1117"/>
      <c r="AK93" s="1117"/>
      <c r="AL93" s="1117"/>
      <c r="AM93" s="1117"/>
      <c r="AN93" s="1117"/>
      <c r="AO93" s="1117"/>
      <c r="AP93" s="1117"/>
      <c r="AQ93" s="1117"/>
      <c r="AR93" s="1117"/>
      <c r="AS93" s="1117"/>
      <c r="AT93" s="1117"/>
      <c r="AU93" s="1117"/>
      <c r="AV93" s="1117"/>
      <c r="AW93" s="1117"/>
      <c r="AX93" s="1117"/>
      <c r="AY93" s="1117"/>
      <c r="AZ93" s="1117"/>
      <c r="BA93" s="1120" t="str">
        <f>IF(D93&lt;=C93,""," Las consejerías realizadas en espacios amigables NO pueden ser mayor que el Total de Consejerías. ")</f>
        <v/>
      </c>
      <c r="BB93" s="1113"/>
      <c r="BC93" s="1113"/>
      <c r="BD93" s="1134">
        <f>IF(D93&lt;=C93,0,1)</f>
        <v>0</v>
      </c>
    </row>
    <row r="94" spans="1:57" s="1114" customFormat="1" ht="30" customHeight="1" x14ac:dyDescent="0.2">
      <c r="A94" s="1022" t="s">
        <v>64</v>
      </c>
      <c r="B94" s="1023"/>
      <c r="C94" s="1002"/>
      <c r="D94" s="1121"/>
      <c r="E94" s="1121"/>
      <c r="F94" s="1121"/>
      <c r="G94" s="1121"/>
      <c r="H94" s="1121"/>
      <c r="I94" s="1121"/>
      <c r="J94" s="1121"/>
      <c r="K94" s="1121"/>
      <c r="L94" s="1121"/>
      <c r="M94" s="1124"/>
      <c r="N94" s="1139"/>
      <c r="O94" s="1139"/>
      <c r="P94" s="1139"/>
      <c r="Q94" s="1117"/>
      <c r="R94" s="1117"/>
      <c r="S94" s="1117"/>
      <c r="T94" s="1117"/>
      <c r="U94" s="1136"/>
      <c r="V94" s="1136"/>
      <c r="W94" s="1136"/>
      <c r="X94" s="1117"/>
      <c r="Y94" s="1117"/>
      <c r="Z94" s="1117"/>
      <c r="AA94" s="1117"/>
      <c r="AB94" s="1117"/>
      <c r="AC94" s="1117"/>
      <c r="AD94" s="1117"/>
      <c r="AE94" s="1117"/>
      <c r="AF94" s="1117"/>
      <c r="AG94" s="1117"/>
      <c r="AH94" s="1117"/>
      <c r="AI94" s="1117"/>
      <c r="AJ94" s="1117"/>
      <c r="AK94" s="1117"/>
      <c r="AL94" s="1117"/>
      <c r="AM94" s="1117"/>
      <c r="AN94" s="1117"/>
      <c r="AO94" s="1117"/>
      <c r="AP94" s="1117"/>
      <c r="AQ94" s="1117"/>
      <c r="AR94" s="1117"/>
      <c r="AS94" s="1117"/>
      <c r="AT94" s="1117"/>
      <c r="AU94" s="1117"/>
      <c r="AV94" s="1117"/>
      <c r="AW94" s="1117"/>
      <c r="AX94" s="1117"/>
      <c r="AY94" s="1117"/>
      <c r="AZ94" s="1117"/>
      <c r="BA94" s="1113"/>
      <c r="BB94" s="1113"/>
      <c r="BC94" s="1113"/>
    </row>
    <row r="95" spans="1:57" s="1119" customFormat="1" ht="14.25" x14ac:dyDescent="0.2">
      <c r="A95" s="1003" t="s">
        <v>65</v>
      </c>
      <c r="B95" s="1114"/>
      <c r="C95" s="1114"/>
      <c r="D95" s="1114"/>
      <c r="E95" s="1114"/>
      <c r="F95" s="1114"/>
      <c r="G95" s="1114"/>
      <c r="H95" s="1114"/>
      <c r="I95" s="1114"/>
      <c r="J95" s="1114"/>
      <c r="K95" s="1114"/>
      <c r="L95" s="1114"/>
      <c r="M95" s="1135"/>
      <c r="N95" s="1141"/>
      <c r="O95" s="1135"/>
      <c r="P95" s="1135"/>
      <c r="Q95" s="1135"/>
      <c r="R95" s="1135"/>
      <c r="S95" s="1135"/>
      <c r="T95" s="1135"/>
      <c r="U95" s="1142"/>
      <c r="V95" s="1142"/>
      <c r="W95" s="1142"/>
      <c r="X95" s="1135"/>
      <c r="Y95" s="1135"/>
      <c r="Z95" s="1135"/>
      <c r="AA95" s="1135"/>
      <c r="AB95" s="1135"/>
      <c r="AC95" s="1135"/>
      <c r="AD95" s="1135"/>
      <c r="AE95" s="1135"/>
      <c r="AF95" s="1135"/>
      <c r="AG95" s="1135"/>
      <c r="AH95" s="1135"/>
      <c r="AI95" s="1135"/>
      <c r="AJ95" s="1135"/>
      <c r="AK95" s="1135"/>
      <c r="AL95" s="1135"/>
      <c r="AM95" s="1135"/>
      <c r="AN95" s="1135"/>
      <c r="AO95" s="1135"/>
      <c r="AP95" s="1135"/>
      <c r="AQ95" s="1135"/>
      <c r="AR95" s="1135"/>
      <c r="AS95" s="1135"/>
      <c r="AT95" s="1135"/>
      <c r="AU95" s="1135"/>
      <c r="AV95" s="1135"/>
      <c r="AW95" s="1135"/>
      <c r="AX95" s="1135"/>
      <c r="AY95" s="1135"/>
      <c r="AZ95" s="1135"/>
      <c r="BA95" s="1127"/>
      <c r="BB95" s="1127"/>
      <c r="BC95" s="1127"/>
    </row>
    <row r="96" spans="1:57" s="1126" customFormat="1" ht="32.25" customHeight="1" x14ac:dyDescent="0.1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1117"/>
      <c r="O96" s="1117"/>
      <c r="P96" s="1112"/>
      <c r="Q96" s="1112"/>
      <c r="R96" s="1117"/>
      <c r="S96" s="1117"/>
      <c r="T96" s="1117"/>
      <c r="U96" s="1117"/>
      <c r="V96" s="1117"/>
      <c r="W96" s="1136"/>
      <c r="X96" s="1136"/>
      <c r="Y96" s="1117"/>
      <c r="Z96" s="1117"/>
      <c r="AA96" s="1117"/>
      <c r="AB96" s="1117"/>
      <c r="AC96" s="1117"/>
      <c r="AD96" s="1117"/>
      <c r="AE96" s="1117"/>
      <c r="AF96" s="1117"/>
      <c r="AG96" s="1117"/>
      <c r="AH96" s="1117"/>
      <c r="AI96" s="1117"/>
      <c r="AJ96" s="1117"/>
      <c r="AK96" s="1117"/>
      <c r="AL96" s="1117"/>
      <c r="AM96" s="1117"/>
      <c r="AN96" s="1117"/>
      <c r="AO96" s="1117"/>
      <c r="AP96" s="1117"/>
      <c r="AQ96" s="1117"/>
      <c r="AR96" s="1117"/>
      <c r="AS96" s="1117"/>
      <c r="AT96" s="1117"/>
      <c r="AU96" s="1117"/>
      <c r="AV96" s="1117"/>
      <c r="AW96" s="1117"/>
      <c r="AX96" s="1117"/>
      <c r="AY96" s="1117"/>
      <c r="AZ96" s="1117"/>
      <c r="BA96" s="1117"/>
      <c r="BB96" s="1113"/>
      <c r="BC96" s="1113"/>
      <c r="BD96" s="1113"/>
      <c r="BE96" s="1113"/>
    </row>
    <row r="97" spans="1:57" s="1126" customFormat="1" ht="52.5" x14ac:dyDescent="0.15">
      <c r="A97" s="1159"/>
      <c r="B97" s="1159"/>
      <c r="C97" s="1183"/>
      <c r="D97" s="1115" t="s">
        <v>30</v>
      </c>
      <c r="E97" s="1122" t="s">
        <v>71</v>
      </c>
      <c r="F97" s="1122" t="s">
        <v>72</v>
      </c>
      <c r="G97" s="1122" t="s">
        <v>73</v>
      </c>
      <c r="H97" s="1122" t="s">
        <v>74</v>
      </c>
      <c r="I97" s="1146" t="s">
        <v>75</v>
      </c>
      <c r="J97" s="1116" t="s">
        <v>76</v>
      </c>
      <c r="K97" s="1148" t="s">
        <v>77</v>
      </c>
      <c r="L97" s="1148" t="s">
        <v>78</v>
      </c>
      <c r="M97" s="1185"/>
      <c r="N97" s="1117"/>
      <c r="O97" s="1112"/>
      <c r="P97" s="1112"/>
      <c r="Q97" s="1117"/>
      <c r="R97" s="1117"/>
      <c r="S97" s="1117"/>
      <c r="T97" s="1117"/>
      <c r="U97" s="1117"/>
      <c r="V97" s="1136"/>
      <c r="W97" s="1136"/>
      <c r="X97" s="1136"/>
      <c r="Y97" s="1117"/>
      <c r="Z97" s="1117"/>
      <c r="AA97" s="1117"/>
      <c r="AB97" s="1117"/>
      <c r="AC97" s="1117"/>
      <c r="AD97" s="1117"/>
      <c r="AE97" s="1117"/>
      <c r="AF97" s="1117"/>
      <c r="AG97" s="1117"/>
      <c r="AH97" s="1117"/>
      <c r="AI97" s="1117"/>
      <c r="AJ97" s="1117"/>
      <c r="AK97" s="1117"/>
      <c r="AL97" s="1117"/>
      <c r="AM97" s="1117"/>
      <c r="AN97" s="1117"/>
      <c r="AO97" s="1117"/>
      <c r="AP97" s="1117"/>
      <c r="AQ97" s="1117"/>
      <c r="AR97" s="1117"/>
      <c r="AS97" s="1117"/>
      <c r="AT97" s="1117"/>
      <c r="AU97" s="1117"/>
      <c r="AV97" s="1117"/>
      <c r="AW97" s="1117"/>
      <c r="AX97" s="1117"/>
      <c r="AY97" s="1117"/>
      <c r="AZ97" s="1117"/>
      <c r="BA97" s="1117"/>
      <c r="BB97" s="1113"/>
      <c r="BC97" s="1113"/>
      <c r="BD97" s="1113"/>
      <c r="BE97" s="1114"/>
    </row>
    <row r="98" spans="1:57" s="1126" customFormat="1" ht="15" customHeight="1" x14ac:dyDescent="0.15">
      <c r="A98" s="1159" t="s">
        <v>79</v>
      </c>
      <c r="B98" s="994" t="s">
        <v>80</v>
      </c>
      <c r="C98" s="1063">
        <f t="shared" ref="C98:C113" si="16">SUM(D98:J98)</f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45" t="str">
        <f>BB98</f>
        <v/>
      </c>
      <c r="O98" s="1112"/>
      <c r="P98" s="1112"/>
      <c r="Q98" s="1117"/>
      <c r="R98" s="1117"/>
      <c r="S98" s="1117"/>
      <c r="T98" s="1117"/>
      <c r="U98" s="1117"/>
      <c r="V98" s="1136"/>
      <c r="W98" s="1136"/>
      <c r="X98" s="1136"/>
      <c r="Y98" s="1117"/>
      <c r="Z98" s="1117"/>
      <c r="AA98" s="1117"/>
      <c r="AB98" s="1117"/>
      <c r="AC98" s="1117"/>
      <c r="AD98" s="1117"/>
      <c r="AE98" s="1117"/>
      <c r="AF98" s="1117"/>
      <c r="AG98" s="1117"/>
      <c r="AH98" s="1117"/>
      <c r="AI98" s="1117"/>
      <c r="AJ98" s="1117"/>
      <c r="AK98" s="1117"/>
      <c r="AL98" s="1117"/>
      <c r="AM98" s="1117"/>
      <c r="AN98" s="1117"/>
      <c r="AO98" s="1117"/>
      <c r="AP98" s="1117"/>
      <c r="AQ98" s="1117"/>
      <c r="AR98" s="1117"/>
      <c r="AS98" s="1117"/>
      <c r="AT98" s="1117"/>
      <c r="AU98" s="1117"/>
      <c r="AV98" s="1117"/>
      <c r="AW98" s="1117"/>
      <c r="AX98" s="1117"/>
      <c r="AY98" s="1117"/>
      <c r="AZ98" s="1117"/>
      <c r="BA98" s="1117"/>
      <c r="BB98" s="1120" t="str">
        <f t="shared" ref="BB98:BB113" si="17">IF(C98&lt;&gt;SUM(D98:J98)," NO ALTERE LAS FÓRMULAS, la suma de las condicionantes abordadas NO está calculando el Total de la sección. ","")</f>
        <v/>
      </c>
      <c r="BC98" s="1113"/>
      <c r="BD98" s="1113"/>
      <c r="BE98" s="1134">
        <f t="shared" ref="BE98:BE113" si="18">IF(C98&lt;&gt;SUM(D98:J98),1,0)</f>
        <v>0</v>
      </c>
    </row>
    <row r="99" spans="1:57" s="1126" customFormat="1" ht="15" customHeight="1" x14ac:dyDescent="0.15">
      <c r="A99" s="1159"/>
      <c r="B99" s="995" t="s">
        <v>81</v>
      </c>
      <c r="C99" s="1047">
        <f t="shared" si="16"/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45" t="str">
        <f t="shared" ref="N99:N113" si="19">BB99</f>
        <v/>
      </c>
      <c r="O99" s="1112"/>
      <c r="P99" s="1112"/>
      <c r="Q99" s="1117"/>
      <c r="R99" s="1117"/>
      <c r="S99" s="1117"/>
      <c r="T99" s="1117"/>
      <c r="U99" s="1117"/>
      <c r="V99" s="1136"/>
      <c r="W99" s="1136"/>
      <c r="X99" s="1136"/>
      <c r="Y99" s="1117"/>
      <c r="Z99" s="1117"/>
      <c r="AA99" s="1117"/>
      <c r="AB99" s="1117"/>
      <c r="AC99" s="1117"/>
      <c r="AD99" s="1117"/>
      <c r="AE99" s="1117"/>
      <c r="AF99" s="1117"/>
      <c r="AG99" s="1117"/>
      <c r="AH99" s="1117"/>
      <c r="AI99" s="1117"/>
      <c r="AJ99" s="1117"/>
      <c r="AK99" s="1117"/>
      <c r="AL99" s="1117"/>
      <c r="AM99" s="1117"/>
      <c r="AN99" s="1117"/>
      <c r="AO99" s="1117"/>
      <c r="AP99" s="1117"/>
      <c r="AQ99" s="1117"/>
      <c r="AR99" s="1117"/>
      <c r="AS99" s="1117"/>
      <c r="AT99" s="1117"/>
      <c r="AU99" s="1117"/>
      <c r="AV99" s="1117"/>
      <c r="AW99" s="1117"/>
      <c r="AX99" s="1117"/>
      <c r="AY99" s="1117"/>
      <c r="AZ99" s="1117"/>
      <c r="BA99" s="1117"/>
      <c r="BB99" s="1120" t="str">
        <f t="shared" si="17"/>
        <v/>
      </c>
      <c r="BC99" s="1113"/>
      <c r="BD99" s="1113"/>
      <c r="BE99" s="1134">
        <f t="shared" si="18"/>
        <v>0</v>
      </c>
    </row>
    <row r="100" spans="1:57" s="1126" customFormat="1" ht="15" customHeight="1" x14ac:dyDescent="0.15">
      <c r="A100" s="1160"/>
      <c r="B100" s="995" t="s">
        <v>82</v>
      </c>
      <c r="C100" s="1047">
        <f t="shared" si="16"/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45" t="str">
        <f t="shared" si="19"/>
        <v/>
      </c>
      <c r="O100" s="1112"/>
      <c r="P100" s="1112"/>
      <c r="Q100" s="1117"/>
      <c r="R100" s="1117"/>
      <c r="S100" s="1117"/>
      <c r="T100" s="1117"/>
      <c r="U100" s="1117"/>
      <c r="V100" s="1136"/>
      <c r="W100" s="1136"/>
      <c r="X100" s="1136"/>
      <c r="Y100" s="1117"/>
      <c r="Z100" s="1117"/>
      <c r="AA100" s="1117"/>
      <c r="AB100" s="1117"/>
      <c r="AC100" s="1117"/>
      <c r="AD100" s="1117"/>
      <c r="AE100" s="1117"/>
      <c r="AF100" s="1117"/>
      <c r="AG100" s="1117"/>
      <c r="AH100" s="1117"/>
      <c r="AI100" s="1117"/>
      <c r="AJ100" s="1117"/>
      <c r="AK100" s="1117"/>
      <c r="AL100" s="1117"/>
      <c r="AM100" s="1117"/>
      <c r="AN100" s="1117"/>
      <c r="AO100" s="1117"/>
      <c r="AP100" s="1117"/>
      <c r="AQ100" s="1117"/>
      <c r="AR100" s="1117"/>
      <c r="AS100" s="1117"/>
      <c r="AT100" s="1117"/>
      <c r="AU100" s="1117"/>
      <c r="AV100" s="1117"/>
      <c r="AW100" s="1117"/>
      <c r="AX100" s="1117"/>
      <c r="AY100" s="1117"/>
      <c r="AZ100" s="1117"/>
      <c r="BA100" s="1117"/>
      <c r="BB100" s="1120" t="str">
        <f t="shared" si="17"/>
        <v/>
      </c>
      <c r="BC100" s="1113"/>
      <c r="BD100" s="1113"/>
      <c r="BE100" s="1134">
        <f t="shared" si="18"/>
        <v>0</v>
      </c>
    </row>
    <row r="101" spans="1:57" s="1126" customFormat="1" ht="15" customHeight="1" x14ac:dyDescent="0.15">
      <c r="A101" s="1160"/>
      <c r="B101" s="996" t="s">
        <v>83</v>
      </c>
      <c r="C101" s="1048">
        <f t="shared" si="16"/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45" t="str">
        <f t="shared" si="19"/>
        <v/>
      </c>
      <c r="O101" s="1112"/>
      <c r="P101" s="1112"/>
      <c r="Q101" s="1117"/>
      <c r="R101" s="1117"/>
      <c r="S101" s="1117"/>
      <c r="T101" s="1117"/>
      <c r="U101" s="1117"/>
      <c r="V101" s="1136"/>
      <c r="W101" s="1136"/>
      <c r="X101" s="1136"/>
      <c r="Y101" s="1117"/>
      <c r="Z101" s="1117"/>
      <c r="AA101" s="1117"/>
      <c r="AB101" s="1117"/>
      <c r="AC101" s="1117"/>
      <c r="AD101" s="1117"/>
      <c r="AE101" s="1117"/>
      <c r="AF101" s="1117"/>
      <c r="AG101" s="1117"/>
      <c r="AH101" s="1117"/>
      <c r="AI101" s="1117"/>
      <c r="AJ101" s="1117"/>
      <c r="AK101" s="1117"/>
      <c r="AL101" s="1117"/>
      <c r="AM101" s="1117"/>
      <c r="AN101" s="1117"/>
      <c r="AO101" s="1117"/>
      <c r="AP101" s="1117"/>
      <c r="AQ101" s="1117"/>
      <c r="AR101" s="1117"/>
      <c r="AS101" s="1117"/>
      <c r="AT101" s="1117"/>
      <c r="AU101" s="1117"/>
      <c r="AV101" s="1117"/>
      <c r="AW101" s="1117"/>
      <c r="AX101" s="1117"/>
      <c r="AY101" s="1117"/>
      <c r="AZ101" s="1117"/>
      <c r="BA101" s="1117"/>
      <c r="BB101" s="1120" t="str">
        <f t="shared" si="17"/>
        <v/>
      </c>
      <c r="BC101" s="1113"/>
      <c r="BD101" s="1113"/>
      <c r="BE101" s="1134">
        <f t="shared" si="18"/>
        <v>0</v>
      </c>
    </row>
    <row r="102" spans="1:57" s="1126" customFormat="1" ht="15" customHeight="1" x14ac:dyDescent="0.15">
      <c r="A102" s="1160" t="s">
        <v>84</v>
      </c>
      <c r="B102" s="994" t="s">
        <v>80</v>
      </c>
      <c r="C102" s="1046">
        <f t="shared" si="16"/>
        <v>0</v>
      </c>
      <c r="D102" s="1147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45" t="str">
        <f t="shared" si="19"/>
        <v/>
      </c>
      <c r="O102" s="1112"/>
      <c r="P102" s="1112"/>
      <c r="Q102" s="1117"/>
      <c r="R102" s="1117"/>
      <c r="S102" s="1117"/>
      <c r="T102" s="1117"/>
      <c r="U102" s="1117"/>
      <c r="V102" s="1136"/>
      <c r="W102" s="1136"/>
      <c r="X102" s="1136"/>
      <c r="Y102" s="1117"/>
      <c r="Z102" s="1117"/>
      <c r="AA102" s="1117"/>
      <c r="AB102" s="1117"/>
      <c r="AC102" s="1117"/>
      <c r="AD102" s="1117"/>
      <c r="AE102" s="1117"/>
      <c r="AF102" s="1117"/>
      <c r="AG102" s="1117"/>
      <c r="AH102" s="1117"/>
      <c r="AI102" s="1117"/>
      <c r="AJ102" s="1117"/>
      <c r="AK102" s="1117"/>
      <c r="AL102" s="1117"/>
      <c r="AM102" s="1117"/>
      <c r="AN102" s="1117"/>
      <c r="AO102" s="1117"/>
      <c r="AP102" s="1117"/>
      <c r="AQ102" s="1117"/>
      <c r="AR102" s="1117"/>
      <c r="AS102" s="1117"/>
      <c r="AT102" s="1117"/>
      <c r="AU102" s="1117"/>
      <c r="AV102" s="1117"/>
      <c r="AW102" s="1117"/>
      <c r="AX102" s="1117"/>
      <c r="AY102" s="1117"/>
      <c r="AZ102" s="1117"/>
      <c r="BA102" s="1117"/>
      <c r="BB102" s="1120" t="str">
        <f t="shared" si="17"/>
        <v/>
      </c>
      <c r="BC102" s="1113"/>
      <c r="BD102" s="1113"/>
      <c r="BE102" s="1134">
        <f t="shared" si="18"/>
        <v>0</v>
      </c>
    </row>
    <row r="103" spans="1:57" s="1126" customFormat="1" ht="15" customHeight="1" x14ac:dyDescent="0.15">
      <c r="A103" s="1160"/>
      <c r="B103" s="995" t="s">
        <v>81</v>
      </c>
      <c r="C103" s="1083">
        <f t="shared" si="16"/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45" t="str">
        <f t="shared" si="19"/>
        <v/>
      </c>
      <c r="O103" s="1112"/>
      <c r="P103" s="1112"/>
      <c r="Q103" s="1117"/>
      <c r="R103" s="1117"/>
      <c r="S103" s="1117"/>
      <c r="T103" s="1117"/>
      <c r="U103" s="1117"/>
      <c r="V103" s="1136"/>
      <c r="W103" s="1136"/>
      <c r="X103" s="1136"/>
      <c r="Y103" s="1117"/>
      <c r="Z103" s="1117"/>
      <c r="AA103" s="1117"/>
      <c r="AB103" s="1117"/>
      <c r="AC103" s="1117"/>
      <c r="AD103" s="1117"/>
      <c r="AE103" s="1117"/>
      <c r="AF103" s="1117"/>
      <c r="AG103" s="1117"/>
      <c r="AH103" s="1117"/>
      <c r="AI103" s="1117"/>
      <c r="AJ103" s="1117"/>
      <c r="AK103" s="1117"/>
      <c r="AL103" s="1117"/>
      <c r="AM103" s="1117"/>
      <c r="AN103" s="1117"/>
      <c r="AO103" s="1117"/>
      <c r="AP103" s="1117"/>
      <c r="AQ103" s="1117"/>
      <c r="AR103" s="1117"/>
      <c r="AS103" s="1117"/>
      <c r="AT103" s="1117"/>
      <c r="AU103" s="1117"/>
      <c r="AV103" s="1117"/>
      <c r="AW103" s="1117"/>
      <c r="AX103" s="1117"/>
      <c r="AY103" s="1117"/>
      <c r="AZ103" s="1117"/>
      <c r="BA103" s="1117"/>
      <c r="BB103" s="1120" t="str">
        <f t="shared" si="17"/>
        <v/>
      </c>
      <c r="BC103" s="1113"/>
      <c r="BD103" s="1113"/>
      <c r="BE103" s="1134">
        <f t="shared" si="18"/>
        <v>0</v>
      </c>
    </row>
    <row r="104" spans="1:57" s="1126" customFormat="1" ht="15" customHeight="1" x14ac:dyDescent="0.15">
      <c r="A104" s="1160"/>
      <c r="B104" s="995" t="s">
        <v>82</v>
      </c>
      <c r="C104" s="1047">
        <f t="shared" si="16"/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45" t="str">
        <f t="shared" si="19"/>
        <v/>
      </c>
      <c r="O104" s="1112"/>
      <c r="P104" s="1112"/>
      <c r="Q104" s="1117"/>
      <c r="R104" s="1117"/>
      <c r="S104" s="1117"/>
      <c r="T104" s="1117"/>
      <c r="U104" s="1117"/>
      <c r="V104" s="1136"/>
      <c r="W104" s="1136"/>
      <c r="X104" s="1136"/>
      <c r="Y104" s="1117"/>
      <c r="Z104" s="1117"/>
      <c r="AA104" s="1117"/>
      <c r="AB104" s="1117"/>
      <c r="AC104" s="1117"/>
      <c r="AD104" s="1117"/>
      <c r="AE104" s="1117"/>
      <c r="AF104" s="1117"/>
      <c r="AG104" s="1117"/>
      <c r="AH104" s="1117"/>
      <c r="AI104" s="1117"/>
      <c r="AJ104" s="1117"/>
      <c r="AK104" s="1117"/>
      <c r="AL104" s="1117"/>
      <c r="AM104" s="1117"/>
      <c r="AN104" s="1117"/>
      <c r="AO104" s="1117"/>
      <c r="AP104" s="1117"/>
      <c r="AQ104" s="1117"/>
      <c r="AR104" s="1117"/>
      <c r="AS104" s="1117"/>
      <c r="AT104" s="1117"/>
      <c r="AU104" s="1117"/>
      <c r="AV104" s="1117"/>
      <c r="AW104" s="1117"/>
      <c r="AX104" s="1117"/>
      <c r="AY104" s="1117"/>
      <c r="AZ104" s="1117"/>
      <c r="BA104" s="1117"/>
      <c r="BB104" s="1120" t="str">
        <f t="shared" si="17"/>
        <v/>
      </c>
      <c r="BC104" s="1113"/>
      <c r="BD104" s="1113"/>
      <c r="BE104" s="1134">
        <f t="shared" si="18"/>
        <v>0</v>
      </c>
    </row>
    <row r="105" spans="1:57" s="1126" customFormat="1" ht="15" customHeight="1" x14ac:dyDescent="0.15">
      <c r="A105" s="1160"/>
      <c r="B105" s="996" t="s">
        <v>83</v>
      </c>
      <c r="C105" s="1048">
        <f t="shared" si="16"/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45" t="str">
        <f t="shared" si="19"/>
        <v/>
      </c>
      <c r="O105" s="1112"/>
      <c r="P105" s="1112"/>
      <c r="Q105" s="1117"/>
      <c r="R105" s="1117"/>
      <c r="S105" s="1117"/>
      <c r="T105" s="1117"/>
      <c r="U105" s="1117"/>
      <c r="V105" s="1136"/>
      <c r="W105" s="1136"/>
      <c r="X105" s="1136"/>
      <c r="Y105" s="1117"/>
      <c r="Z105" s="1117"/>
      <c r="AA105" s="1117"/>
      <c r="AB105" s="1117"/>
      <c r="AC105" s="1117"/>
      <c r="AD105" s="1117"/>
      <c r="AE105" s="1117"/>
      <c r="AF105" s="1117"/>
      <c r="AG105" s="1117"/>
      <c r="AH105" s="1117"/>
      <c r="AI105" s="1117"/>
      <c r="AJ105" s="1117"/>
      <c r="AK105" s="1117"/>
      <c r="AL105" s="1117"/>
      <c r="AM105" s="1117"/>
      <c r="AN105" s="1117"/>
      <c r="AO105" s="1117"/>
      <c r="AP105" s="1117"/>
      <c r="AQ105" s="1117"/>
      <c r="AR105" s="1117"/>
      <c r="AS105" s="1117"/>
      <c r="AT105" s="1117"/>
      <c r="AU105" s="1117"/>
      <c r="AV105" s="1117"/>
      <c r="AW105" s="1117"/>
      <c r="AX105" s="1117"/>
      <c r="AY105" s="1117"/>
      <c r="AZ105" s="1117"/>
      <c r="BA105" s="1117"/>
      <c r="BB105" s="1120" t="str">
        <f t="shared" si="17"/>
        <v/>
      </c>
      <c r="BC105" s="1113"/>
      <c r="BD105" s="1113"/>
      <c r="BE105" s="1134">
        <f t="shared" si="18"/>
        <v>0</v>
      </c>
    </row>
    <row r="106" spans="1:57" s="1126" customFormat="1" ht="15" customHeight="1" x14ac:dyDescent="0.15">
      <c r="A106" s="1160" t="s">
        <v>85</v>
      </c>
      <c r="B106" s="994" t="s">
        <v>80</v>
      </c>
      <c r="C106" s="1046">
        <f t="shared" si="16"/>
        <v>0</v>
      </c>
      <c r="D106" s="1147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45" t="str">
        <f t="shared" si="19"/>
        <v/>
      </c>
      <c r="O106" s="1112"/>
      <c r="P106" s="1112"/>
      <c r="Q106" s="1117"/>
      <c r="R106" s="1117"/>
      <c r="S106" s="1117"/>
      <c r="T106" s="1117"/>
      <c r="U106" s="1117"/>
      <c r="V106" s="1136"/>
      <c r="W106" s="1136"/>
      <c r="X106" s="1136"/>
      <c r="Y106" s="1117"/>
      <c r="Z106" s="1117"/>
      <c r="AA106" s="1117"/>
      <c r="AB106" s="1117"/>
      <c r="AC106" s="1117"/>
      <c r="AD106" s="1117"/>
      <c r="AE106" s="1117"/>
      <c r="AF106" s="1117"/>
      <c r="AG106" s="1117"/>
      <c r="AH106" s="1117"/>
      <c r="AI106" s="1117"/>
      <c r="AJ106" s="1117"/>
      <c r="AK106" s="1117"/>
      <c r="AL106" s="1117"/>
      <c r="AM106" s="1117"/>
      <c r="AN106" s="1117"/>
      <c r="AO106" s="1117"/>
      <c r="AP106" s="1117"/>
      <c r="AQ106" s="1117"/>
      <c r="AR106" s="1117"/>
      <c r="AS106" s="1117"/>
      <c r="AT106" s="1117"/>
      <c r="AU106" s="1117"/>
      <c r="AV106" s="1117"/>
      <c r="AW106" s="1117"/>
      <c r="AX106" s="1117"/>
      <c r="AY106" s="1117"/>
      <c r="AZ106" s="1117"/>
      <c r="BA106" s="1117"/>
      <c r="BB106" s="1120" t="str">
        <f t="shared" si="17"/>
        <v/>
      </c>
      <c r="BC106" s="1113"/>
      <c r="BD106" s="1113"/>
      <c r="BE106" s="1134">
        <f t="shared" si="18"/>
        <v>0</v>
      </c>
    </row>
    <row r="107" spans="1:57" s="1126" customFormat="1" ht="15" customHeight="1" x14ac:dyDescent="0.15">
      <c r="A107" s="1160"/>
      <c r="B107" s="995" t="s">
        <v>81</v>
      </c>
      <c r="C107" s="1083">
        <f t="shared" si="16"/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45" t="str">
        <f t="shared" si="19"/>
        <v/>
      </c>
      <c r="O107" s="1112"/>
      <c r="P107" s="1112"/>
      <c r="Q107" s="1117"/>
      <c r="R107" s="1117"/>
      <c r="S107" s="1117"/>
      <c r="T107" s="1117"/>
      <c r="U107" s="1117"/>
      <c r="V107" s="1136"/>
      <c r="W107" s="1136"/>
      <c r="X107" s="1136"/>
      <c r="Y107" s="1117"/>
      <c r="Z107" s="1117"/>
      <c r="AA107" s="1117"/>
      <c r="AB107" s="1117"/>
      <c r="AC107" s="1117"/>
      <c r="AD107" s="1117"/>
      <c r="AE107" s="1117"/>
      <c r="AF107" s="1117"/>
      <c r="AG107" s="1117"/>
      <c r="AH107" s="1117"/>
      <c r="AI107" s="1117"/>
      <c r="AJ107" s="1117"/>
      <c r="AK107" s="1117"/>
      <c r="AL107" s="1117"/>
      <c r="AM107" s="1117"/>
      <c r="AN107" s="1117"/>
      <c r="AO107" s="1117"/>
      <c r="AP107" s="1117"/>
      <c r="AQ107" s="1117"/>
      <c r="AR107" s="1117"/>
      <c r="AS107" s="1117"/>
      <c r="AT107" s="1117"/>
      <c r="AU107" s="1117"/>
      <c r="AV107" s="1117"/>
      <c r="AW107" s="1117"/>
      <c r="AX107" s="1117"/>
      <c r="AY107" s="1117"/>
      <c r="AZ107" s="1117"/>
      <c r="BA107" s="1117"/>
      <c r="BB107" s="1120" t="str">
        <f t="shared" si="17"/>
        <v/>
      </c>
      <c r="BC107" s="1113"/>
      <c r="BD107" s="1113"/>
      <c r="BE107" s="1134">
        <f t="shared" si="18"/>
        <v>0</v>
      </c>
    </row>
    <row r="108" spans="1:57" s="1126" customFormat="1" ht="15" customHeight="1" x14ac:dyDescent="0.15">
      <c r="A108" s="1160"/>
      <c r="B108" s="995" t="s">
        <v>82</v>
      </c>
      <c r="C108" s="1047">
        <f t="shared" si="16"/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45" t="str">
        <f t="shared" si="19"/>
        <v/>
      </c>
      <c r="O108" s="1112"/>
      <c r="P108" s="1112"/>
      <c r="Q108" s="1117"/>
      <c r="R108" s="1117"/>
      <c r="S108" s="1117"/>
      <c r="T108" s="1117"/>
      <c r="U108" s="1117"/>
      <c r="V108" s="1136"/>
      <c r="W108" s="1136"/>
      <c r="X108" s="1136"/>
      <c r="Y108" s="1117"/>
      <c r="Z108" s="1117"/>
      <c r="AA108" s="1117"/>
      <c r="AB108" s="1117"/>
      <c r="AC108" s="1117"/>
      <c r="AD108" s="1117"/>
      <c r="AE108" s="1117"/>
      <c r="AF108" s="1117"/>
      <c r="AG108" s="1117"/>
      <c r="AH108" s="1117"/>
      <c r="AI108" s="1117"/>
      <c r="AJ108" s="1117"/>
      <c r="AK108" s="1117"/>
      <c r="AL108" s="1117"/>
      <c r="AM108" s="1117"/>
      <c r="AN108" s="1117"/>
      <c r="AO108" s="1117"/>
      <c r="AP108" s="1117"/>
      <c r="AQ108" s="1117"/>
      <c r="AR108" s="1117"/>
      <c r="AS108" s="1117"/>
      <c r="AT108" s="1117"/>
      <c r="AU108" s="1117"/>
      <c r="AV108" s="1117"/>
      <c r="AW108" s="1117"/>
      <c r="AX108" s="1117"/>
      <c r="AY108" s="1117"/>
      <c r="AZ108" s="1117"/>
      <c r="BA108" s="1117"/>
      <c r="BB108" s="1120" t="str">
        <f t="shared" si="17"/>
        <v/>
      </c>
      <c r="BC108" s="1113"/>
      <c r="BD108" s="1113"/>
      <c r="BE108" s="1134">
        <f t="shared" si="18"/>
        <v>0</v>
      </c>
    </row>
    <row r="109" spans="1:57" s="1126" customFormat="1" ht="15" customHeight="1" x14ac:dyDescent="0.15">
      <c r="A109" s="1160"/>
      <c r="B109" s="996" t="s">
        <v>83</v>
      </c>
      <c r="C109" s="1048">
        <f t="shared" si="16"/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45" t="str">
        <f t="shared" si="19"/>
        <v/>
      </c>
      <c r="O109" s="1112"/>
      <c r="P109" s="1112"/>
      <c r="Q109" s="1117"/>
      <c r="R109" s="1117"/>
      <c r="S109" s="1117"/>
      <c r="T109" s="1117"/>
      <c r="U109" s="1117"/>
      <c r="V109" s="1136"/>
      <c r="W109" s="1136"/>
      <c r="X109" s="1136"/>
      <c r="Y109" s="1117"/>
      <c r="Z109" s="1117"/>
      <c r="AA109" s="1117"/>
      <c r="AB109" s="1117"/>
      <c r="AC109" s="1117"/>
      <c r="AD109" s="1117"/>
      <c r="AE109" s="1117"/>
      <c r="AF109" s="1117"/>
      <c r="AG109" s="1117"/>
      <c r="AH109" s="1117"/>
      <c r="AI109" s="1117"/>
      <c r="AJ109" s="1117"/>
      <c r="AK109" s="1117"/>
      <c r="AL109" s="1117"/>
      <c r="AM109" s="1117"/>
      <c r="AN109" s="1117"/>
      <c r="AO109" s="1117"/>
      <c r="AP109" s="1117"/>
      <c r="AQ109" s="1117"/>
      <c r="AR109" s="1117"/>
      <c r="AS109" s="1117"/>
      <c r="AT109" s="1117"/>
      <c r="AU109" s="1117"/>
      <c r="AV109" s="1117"/>
      <c r="AW109" s="1117"/>
      <c r="AX109" s="1117"/>
      <c r="AY109" s="1117"/>
      <c r="AZ109" s="1117"/>
      <c r="BA109" s="1117"/>
      <c r="BB109" s="1120" t="str">
        <f t="shared" si="17"/>
        <v/>
      </c>
      <c r="BC109" s="1113"/>
      <c r="BD109" s="1113"/>
      <c r="BE109" s="1134">
        <f t="shared" si="18"/>
        <v>0</v>
      </c>
    </row>
    <row r="110" spans="1:57" s="1126" customFormat="1" ht="15" customHeight="1" x14ac:dyDescent="0.15">
      <c r="A110" s="1160" t="s">
        <v>86</v>
      </c>
      <c r="B110" s="994" t="s">
        <v>80</v>
      </c>
      <c r="C110" s="1046">
        <f t="shared" si="16"/>
        <v>0</v>
      </c>
      <c r="D110" s="1147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45" t="str">
        <f t="shared" si="19"/>
        <v/>
      </c>
      <c r="O110" s="1112"/>
      <c r="P110" s="1112"/>
      <c r="Q110" s="1117"/>
      <c r="R110" s="1117"/>
      <c r="S110" s="1117"/>
      <c r="T110" s="1117"/>
      <c r="U110" s="1117"/>
      <c r="V110" s="1136"/>
      <c r="W110" s="1136"/>
      <c r="X110" s="1136"/>
      <c r="Y110" s="1117"/>
      <c r="Z110" s="1117"/>
      <c r="AA110" s="1117"/>
      <c r="AB110" s="1117"/>
      <c r="AC110" s="1117"/>
      <c r="AD110" s="1117"/>
      <c r="AE110" s="1117"/>
      <c r="AF110" s="1117"/>
      <c r="AG110" s="1117"/>
      <c r="AH110" s="1117"/>
      <c r="AI110" s="1117"/>
      <c r="AJ110" s="1117"/>
      <c r="AK110" s="1117"/>
      <c r="AL110" s="1117"/>
      <c r="AM110" s="1117"/>
      <c r="AN110" s="1117"/>
      <c r="AO110" s="1117"/>
      <c r="AP110" s="1117"/>
      <c r="AQ110" s="1117"/>
      <c r="AR110" s="1117"/>
      <c r="AS110" s="1117"/>
      <c r="AT110" s="1117"/>
      <c r="AU110" s="1117"/>
      <c r="AV110" s="1117"/>
      <c r="AW110" s="1117"/>
      <c r="AX110" s="1117"/>
      <c r="AY110" s="1117"/>
      <c r="AZ110" s="1117"/>
      <c r="BA110" s="1117"/>
      <c r="BB110" s="1120" t="str">
        <f t="shared" si="17"/>
        <v/>
      </c>
      <c r="BC110" s="1113"/>
      <c r="BD110" s="1113"/>
      <c r="BE110" s="1134">
        <f t="shared" si="18"/>
        <v>0</v>
      </c>
    </row>
    <row r="111" spans="1:57" s="1126" customFormat="1" ht="15" customHeight="1" x14ac:dyDescent="0.15">
      <c r="A111" s="1160"/>
      <c r="B111" s="995" t="s">
        <v>81</v>
      </c>
      <c r="C111" s="1083">
        <f t="shared" si="16"/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45" t="str">
        <f t="shared" si="19"/>
        <v/>
      </c>
      <c r="O111" s="1112"/>
      <c r="P111" s="1112"/>
      <c r="Q111" s="1117"/>
      <c r="R111" s="1117"/>
      <c r="S111" s="1117"/>
      <c r="T111" s="1117"/>
      <c r="U111" s="1117"/>
      <c r="V111" s="1136"/>
      <c r="W111" s="1136"/>
      <c r="X111" s="1136"/>
      <c r="Y111" s="1117"/>
      <c r="Z111" s="1117"/>
      <c r="AA111" s="1117"/>
      <c r="AB111" s="1117"/>
      <c r="AC111" s="1117"/>
      <c r="AD111" s="1117"/>
      <c r="AE111" s="1117"/>
      <c r="AF111" s="1117"/>
      <c r="AG111" s="1117"/>
      <c r="AH111" s="1117"/>
      <c r="AI111" s="1117"/>
      <c r="AJ111" s="1117"/>
      <c r="AK111" s="1117"/>
      <c r="AL111" s="1117"/>
      <c r="AM111" s="1117"/>
      <c r="AN111" s="1117"/>
      <c r="AO111" s="1117"/>
      <c r="AP111" s="1117"/>
      <c r="AQ111" s="1117"/>
      <c r="AR111" s="1117"/>
      <c r="AS111" s="1117"/>
      <c r="AT111" s="1117"/>
      <c r="AU111" s="1117"/>
      <c r="AV111" s="1117"/>
      <c r="AW111" s="1117"/>
      <c r="AX111" s="1117"/>
      <c r="AY111" s="1117"/>
      <c r="AZ111" s="1117"/>
      <c r="BA111" s="1117"/>
      <c r="BB111" s="1120" t="str">
        <f t="shared" si="17"/>
        <v/>
      </c>
      <c r="BC111" s="1113"/>
      <c r="BD111" s="1113"/>
      <c r="BE111" s="1134">
        <f t="shared" si="18"/>
        <v>0</v>
      </c>
    </row>
    <row r="112" spans="1:57" s="1126" customFormat="1" ht="15" customHeight="1" x14ac:dyDescent="0.15">
      <c r="A112" s="1160"/>
      <c r="B112" s="995" t="s">
        <v>82</v>
      </c>
      <c r="C112" s="1047">
        <f t="shared" si="16"/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45" t="str">
        <f t="shared" si="19"/>
        <v/>
      </c>
      <c r="O112" s="1112"/>
      <c r="P112" s="1112"/>
      <c r="Q112" s="1117"/>
      <c r="R112" s="1117"/>
      <c r="S112" s="1117"/>
      <c r="T112" s="1117"/>
      <c r="U112" s="1117"/>
      <c r="V112" s="1136"/>
      <c r="W112" s="1136"/>
      <c r="X112" s="1136"/>
      <c r="Y112" s="1117"/>
      <c r="Z112" s="1117"/>
      <c r="AA112" s="1117"/>
      <c r="AB112" s="1117"/>
      <c r="AC112" s="1117"/>
      <c r="AD112" s="1117"/>
      <c r="AE112" s="1117"/>
      <c r="AF112" s="1117"/>
      <c r="AG112" s="1117"/>
      <c r="AH112" s="1117"/>
      <c r="AI112" s="1117"/>
      <c r="AJ112" s="1117"/>
      <c r="AK112" s="1117"/>
      <c r="AL112" s="1117"/>
      <c r="AM112" s="1117"/>
      <c r="AN112" s="1117"/>
      <c r="AO112" s="1117"/>
      <c r="AP112" s="1117"/>
      <c r="AQ112" s="1117"/>
      <c r="AR112" s="1117"/>
      <c r="AS112" s="1117"/>
      <c r="AT112" s="1117"/>
      <c r="AU112" s="1117"/>
      <c r="AV112" s="1117"/>
      <c r="AW112" s="1117"/>
      <c r="AX112" s="1117"/>
      <c r="AY112" s="1117"/>
      <c r="AZ112" s="1117"/>
      <c r="BA112" s="1117"/>
      <c r="BB112" s="1120" t="str">
        <f t="shared" si="17"/>
        <v/>
      </c>
      <c r="BC112" s="1113"/>
      <c r="BD112" s="1113"/>
      <c r="BE112" s="1134">
        <f t="shared" si="18"/>
        <v>0</v>
      </c>
    </row>
    <row r="113" spans="1:57" s="1126" customFormat="1" ht="15" customHeight="1" x14ac:dyDescent="0.15">
      <c r="A113" s="1160"/>
      <c r="B113" s="996" t="s">
        <v>83</v>
      </c>
      <c r="C113" s="1048">
        <f t="shared" si="16"/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45" t="str">
        <f t="shared" si="19"/>
        <v/>
      </c>
      <c r="O113" s="1112"/>
      <c r="P113" s="1112"/>
      <c r="Q113" s="1117"/>
      <c r="R113" s="1117"/>
      <c r="S113" s="1117"/>
      <c r="T113" s="1117"/>
      <c r="U113" s="1117"/>
      <c r="V113" s="1136"/>
      <c r="W113" s="1136"/>
      <c r="X113" s="1136"/>
      <c r="Y113" s="1117"/>
      <c r="Z113" s="1117"/>
      <c r="AA113" s="1117"/>
      <c r="AB113" s="1117"/>
      <c r="AC113" s="1117"/>
      <c r="AD113" s="1117"/>
      <c r="AE113" s="1117"/>
      <c r="AF113" s="1117"/>
      <c r="AG113" s="1117"/>
      <c r="AH113" s="1117"/>
      <c r="AI113" s="1117"/>
      <c r="AJ113" s="1117"/>
      <c r="AK113" s="1117"/>
      <c r="AL113" s="1117"/>
      <c r="AM113" s="1117"/>
      <c r="AN113" s="1117"/>
      <c r="AO113" s="1117"/>
      <c r="AP113" s="1117"/>
      <c r="AQ113" s="1117"/>
      <c r="AR113" s="1117"/>
      <c r="AS113" s="1117"/>
      <c r="AT113" s="1117"/>
      <c r="AU113" s="1117"/>
      <c r="AV113" s="1117"/>
      <c r="AW113" s="1117"/>
      <c r="AX113" s="1117"/>
      <c r="AY113" s="1117"/>
      <c r="AZ113" s="1117"/>
      <c r="BA113" s="1117"/>
      <c r="BB113" s="1120" t="str">
        <f t="shared" si="17"/>
        <v/>
      </c>
      <c r="BC113" s="1113"/>
      <c r="BD113" s="1113"/>
      <c r="BE113" s="1134">
        <f t="shared" si="18"/>
        <v>0</v>
      </c>
    </row>
    <row r="114" spans="1:57" s="1114" customFormat="1" ht="30" customHeight="1" x14ac:dyDescent="0.2">
      <c r="A114" s="1003" t="s">
        <v>87</v>
      </c>
      <c r="M114" s="1117"/>
      <c r="N114" s="1143"/>
      <c r="O114" s="1117"/>
      <c r="P114" s="1117"/>
      <c r="Q114" s="1117"/>
      <c r="R114" s="1117"/>
      <c r="S114" s="1117"/>
      <c r="T114" s="1117"/>
      <c r="U114" s="1136"/>
      <c r="V114" s="1136"/>
      <c r="W114" s="1136"/>
      <c r="X114" s="1117"/>
      <c r="Y114" s="1117"/>
      <c r="Z114" s="1117"/>
      <c r="AA114" s="1117"/>
      <c r="AB114" s="1117"/>
      <c r="AC114" s="1117"/>
      <c r="AD114" s="1117"/>
      <c r="AE114" s="1117"/>
      <c r="AF114" s="1117"/>
      <c r="AG114" s="1117"/>
      <c r="AH114" s="1117"/>
      <c r="AI114" s="1117"/>
      <c r="AJ114" s="1117"/>
      <c r="AK114" s="1117"/>
      <c r="AL114" s="1117"/>
      <c r="AM114" s="1117"/>
      <c r="AN114" s="1117"/>
      <c r="AO114" s="1117"/>
      <c r="AP114" s="1117"/>
      <c r="AQ114" s="1117"/>
      <c r="AR114" s="1117"/>
      <c r="AS114" s="1117"/>
      <c r="AT114" s="1117"/>
      <c r="AU114" s="1117"/>
      <c r="AV114" s="1117"/>
      <c r="AW114" s="1117"/>
      <c r="AX114" s="1117"/>
      <c r="AY114" s="1117"/>
      <c r="AZ114" s="1117"/>
      <c r="BA114" s="1113"/>
      <c r="BB114" s="1113"/>
      <c r="BC114" s="1113"/>
    </row>
    <row r="115" spans="1:57" s="1126" customFormat="1" ht="31.5" x14ac:dyDescent="0.15">
      <c r="A115" s="1150" t="s">
        <v>88</v>
      </c>
      <c r="B115" s="1130" t="s">
        <v>89</v>
      </c>
      <c r="C115" s="1130" t="s">
        <v>90</v>
      </c>
      <c r="D115" s="1130" t="s">
        <v>91</v>
      </c>
      <c r="E115" s="1130" t="s">
        <v>92</v>
      </c>
      <c r="F115" s="1130" t="s">
        <v>93</v>
      </c>
      <c r="G115" s="1130" t="s">
        <v>94</v>
      </c>
      <c r="H115" s="1130" t="s">
        <v>95</v>
      </c>
      <c r="I115" s="1129"/>
      <c r="J115" s="1131"/>
      <c r="K115" s="1132"/>
      <c r="L115" s="1132"/>
      <c r="M115" s="1144"/>
      <c r="N115" s="1144"/>
      <c r="O115" s="1143"/>
      <c r="P115" s="1143"/>
      <c r="Q115" s="1117"/>
      <c r="R115" s="1117"/>
      <c r="S115" s="1117"/>
      <c r="T115" s="1117"/>
      <c r="U115" s="1136"/>
      <c r="V115" s="1136"/>
      <c r="W115" s="1136"/>
      <c r="X115" s="1117"/>
      <c r="Y115" s="1117"/>
      <c r="Z115" s="1117"/>
      <c r="AA115" s="1117"/>
      <c r="AB115" s="1117"/>
      <c r="AC115" s="1117"/>
      <c r="AD115" s="1117"/>
      <c r="AE115" s="1117"/>
      <c r="AF115" s="1117"/>
      <c r="AG115" s="1117"/>
      <c r="AH115" s="1117"/>
      <c r="AI115" s="1117"/>
      <c r="AJ115" s="1117"/>
      <c r="AK115" s="1117"/>
      <c r="AL115" s="1117"/>
      <c r="AM115" s="1117"/>
      <c r="AN115" s="1117"/>
      <c r="AO115" s="1117"/>
      <c r="AP115" s="1117"/>
      <c r="AQ115" s="1117"/>
      <c r="AR115" s="1117"/>
      <c r="AS115" s="1117"/>
      <c r="AT115" s="1117"/>
      <c r="AU115" s="1117"/>
      <c r="AV115" s="1117"/>
      <c r="AW115" s="1117"/>
      <c r="AX115" s="1117"/>
      <c r="AY115" s="1117"/>
      <c r="AZ115" s="1117"/>
      <c r="BA115" s="1113"/>
      <c r="BB115" s="1113"/>
      <c r="BC115" s="1113"/>
      <c r="BD115" s="1114"/>
    </row>
    <row r="116" spans="1:57" s="1126" customFormat="1" ht="21.95" customHeight="1" x14ac:dyDescent="0.15">
      <c r="A116" s="994" t="s">
        <v>96</v>
      </c>
      <c r="B116" s="1046">
        <f>SUM(C116:H116)</f>
        <v>0</v>
      </c>
      <c r="C116" s="1032"/>
      <c r="D116" s="1082"/>
      <c r="E116" s="1082"/>
      <c r="F116" s="1082"/>
      <c r="G116" s="1082"/>
      <c r="H116" s="1082"/>
      <c r="I116" s="1145" t="str">
        <f>BA116</f>
        <v/>
      </c>
      <c r="J116" s="1114"/>
      <c r="K116" s="1111"/>
      <c r="L116" s="1111"/>
      <c r="M116" s="1112"/>
      <c r="N116" s="1112"/>
      <c r="O116" s="1117"/>
      <c r="P116" s="1117"/>
      <c r="Q116" s="1117"/>
      <c r="R116" s="1117"/>
      <c r="S116" s="1117"/>
      <c r="T116" s="1117"/>
      <c r="U116" s="1136"/>
      <c r="V116" s="1136"/>
      <c r="W116" s="1136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J116" s="1117"/>
      <c r="AK116" s="1117"/>
      <c r="AL116" s="1117"/>
      <c r="AM116" s="1117"/>
      <c r="AN116" s="1117"/>
      <c r="AO116" s="1117"/>
      <c r="AP116" s="1117"/>
      <c r="AQ116" s="1117"/>
      <c r="AR116" s="1117"/>
      <c r="AS116" s="1117"/>
      <c r="AT116" s="1117"/>
      <c r="AU116" s="1117"/>
      <c r="AV116" s="1117"/>
      <c r="AW116" s="1117"/>
      <c r="AX116" s="1117"/>
      <c r="AY116" s="1117"/>
      <c r="AZ116" s="1117"/>
      <c r="BA116" s="1120" t="str">
        <f>IF(B116&lt;&gt;SUM(C116:H116)," NO ALTERE LAS FÓRMULAS, la suma de los talleres grupales NO está calculando el Total de la sección. ","")</f>
        <v/>
      </c>
      <c r="BB116" s="1113"/>
      <c r="BC116" s="1113"/>
      <c r="BD116" s="1134">
        <f>IF(B116&lt;&gt;SUM(C116:H116),1,0)</f>
        <v>0</v>
      </c>
    </row>
    <row r="117" spans="1:57" s="1126" customFormat="1" ht="21.75" customHeight="1" x14ac:dyDescent="0.15">
      <c r="A117" s="995" t="s">
        <v>81</v>
      </c>
      <c r="B117" s="1083">
        <f>SUM(C117:H117)</f>
        <v>0</v>
      </c>
      <c r="C117" s="1072"/>
      <c r="D117" s="1072"/>
      <c r="E117" s="1072"/>
      <c r="F117" s="1072"/>
      <c r="G117" s="1072"/>
      <c r="H117" s="1072"/>
      <c r="I117" s="1145" t="str">
        <f>BA117</f>
        <v/>
      </c>
      <c r="J117" s="1114"/>
      <c r="K117" s="1111"/>
      <c r="L117" s="1111"/>
      <c r="M117" s="1112"/>
      <c r="N117" s="1112"/>
      <c r="O117" s="1117"/>
      <c r="P117" s="1117"/>
      <c r="Q117" s="1117"/>
      <c r="R117" s="1117"/>
      <c r="S117" s="1117"/>
      <c r="T117" s="1117"/>
      <c r="U117" s="1136"/>
      <c r="V117" s="1136"/>
      <c r="W117" s="1136"/>
      <c r="X117" s="1117"/>
      <c r="Y117" s="1117"/>
      <c r="Z117" s="1117"/>
      <c r="AA117" s="1117"/>
      <c r="AB117" s="1117"/>
      <c r="AC117" s="1117"/>
      <c r="AD117" s="1117"/>
      <c r="AE117" s="1117"/>
      <c r="AF117" s="1117"/>
      <c r="AG117" s="1117"/>
      <c r="AH117" s="1117"/>
      <c r="AI117" s="1117"/>
      <c r="AJ117" s="1117"/>
      <c r="AK117" s="1117"/>
      <c r="AL117" s="1117"/>
      <c r="AM117" s="1117"/>
      <c r="AN117" s="1117"/>
      <c r="AO117" s="1117"/>
      <c r="AP117" s="1117"/>
      <c r="AQ117" s="1117"/>
      <c r="AR117" s="1117"/>
      <c r="AS117" s="1117"/>
      <c r="AT117" s="1117"/>
      <c r="AU117" s="1117"/>
      <c r="AV117" s="1117"/>
      <c r="AW117" s="1117"/>
      <c r="AX117" s="1117"/>
      <c r="AY117" s="1117"/>
      <c r="AZ117" s="1117"/>
      <c r="BA117" s="1120" t="str">
        <f>IF(B117&lt;&gt;SUM(C117:H117)," NO ALTERE LAS FÓRMULAS, la suma de los talleres grupales NO está calculando el Total de la sección. ","")</f>
        <v/>
      </c>
      <c r="BB117" s="1113"/>
      <c r="BC117" s="1113"/>
      <c r="BD117" s="1134">
        <f>IF(B117&lt;&gt;SUM(C117:H117),1,0)</f>
        <v>0</v>
      </c>
    </row>
    <row r="118" spans="1:57" s="1126" customFormat="1" ht="15" customHeight="1" x14ac:dyDescent="0.15">
      <c r="A118" s="995" t="s">
        <v>82</v>
      </c>
      <c r="B118" s="1047">
        <f>SUM(C118:H118)</f>
        <v>0</v>
      </c>
      <c r="C118" s="1033"/>
      <c r="D118" s="1033"/>
      <c r="E118" s="1033"/>
      <c r="F118" s="1033"/>
      <c r="G118" s="1033"/>
      <c r="H118" s="1033"/>
      <c r="I118" s="1145" t="str">
        <f>BA118</f>
        <v/>
      </c>
      <c r="J118" s="1114"/>
      <c r="K118" s="1111"/>
      <c r="L118" s="1111"/>
      <c r="M118" s="1112"/>
      <c r="N118" s="1112"/>
      <c r="O118" s="1117"/>
      <c r="P118" s="1117"/>
      <c r="Q118" s="1117"/>
      <c r="R118" s="1117"/>
      <c r="S118" s="1117"/>
      <c r="T118" s="1117"/>
      <c r="U118" s="1136"/>
      <c r="V118" s="1136"/>
      <c r="W118" s="1136"/>
      <c r="X118" s="1117"/>
      <c r="Y118" s="1117"/>
      <c r="Z118" s="1117"/>
      <c r="AA118" s="1117"/>
      <c r="AB118" s="1117"/>
      <c r="AC118" s="1117"/>
      <c r="AD118" s="1117"/>
      <c r="AE118" s="1117"/>
      <c r="AF118" s="1117"/>
      <c r="AG118" s="1117"/>
      <c r="AH118" s="1117"/>
      <c r="AI118" s="1117"/>
      <c r="AJ118" s="1117"/>
      <c r="AK118" s="1117"/>
      <c r="AL118" s="1117"/>
      <c r="AM118" s="1117"/>
      <c r="AN118" s="1117"/>
      <c r="AO118" s="1117"/>
      <c r="AP118" s="1117"/>
      <c r="AQ118" s="1117"/>
      <c r="AR118" s="1117"/>
      <c r="AS118" s="1117"/>
      <c r="AT118" s="1117"/>
      <c r="AU118" s="1117"/>
      <c r="AV118" s="1117"/>
      <c r="AW118" s="1117"/>
      <c r="AX118" s="1117"/>
      <c r="AY118" s="1117"/>
      <c r="AZ118" s="1117"/>
      <c r="BA118" s="1120" t="str">
        <f>IF(B118&lt;&gt;SUM(C118:H118)," NO ALTERE LAS FÓRMULAS, la suma de los talleres grupales NO está calculando el Total de la sección. ","")</f>
        <v/>
      </c>
      <c r="BB118" s="1113"/>
      <c r="BC118" s="1113"/>
      <c r="BD118" s="1134">
        <f>IF(B118&lt;&gt;SUM(C118:H118),1,0)</f>
        <v>0</v>
      </c>
    </row>
    <row r="119" spans="1:57" s="1126" customFormat="1" ht="21.95" customHeight="1" x14ac:dyDescent="0.15">
      <c r="A119" s="996" t="s">
        <v>97</v>
      </c>
      <c r="B119" s="1048">
        <f>SUM(C119:H119)</f>
        <v>0</v>
      </c>
      <c r="C119" s="1035"/>
      <c r="D119" s="1035"/>
      <c r="E119" s="1035"/>
      <c r="F119" s="1035"/>
      <c r="G119" s="1035"/>
      <c r="H119" s="1035"/>
      <c r="I119" s="1145" t="str">
        <f>BA119</f>
        <v/>
      </c>
      <c r="J119" s="1114"/>
      <c r="K119" s="1111"/>
      <c r="L119" s="1111"/>
      <c r="M119" s="1112"/>
      <c r="N119" s="1112"/>
      <c r="O119" s="1117"/>
      <c r="P119" s="1117"/>
      <c r="Q119" s="1117"/>
      <c r="R119" s="1117"/>
      <c r="S119" s="1117"/>
      <c r="T119" s="1117"/>
      <c r="U119" s="1136"/>
      <c r="V119" s="1136"/>
      <c r="W119" s="1136"/>
      <c r="X119" s="1117"/>
      <c r="Y119" s="1117"/>
      <c r="Z119" s="1117"/>
      <c r="AA119" s="1117"/>
      <c r="AB119" s="1117"/>
      <c r="AC119" s="1117"/>
      <c r="AD119" s="1117"/>
      <c r="AE119" s="1117"/>
      <c r="AF119" s="1117"/>
      <c r="AG119" s="1117"/>
      <c r="AH119" s="1117"/>
      <c r="AI119" s="1117"/>
      <c r="AJ119" s="1117"/>
      <c r="AK119" s="1117"/>
      <c r="AL119" s="1117"/>
      <c r="AM119" s="1117"/>
      <c r="AN119" s="1117"/>
      <c r="AO119" s="1117"/>
      <c r="AP119" s="1117"/>
      <c r="AQ119" s="1117"/>
      <c r="AR119" s="1117"/>
      <c r="AS119" s="1117"/>
      <c r="AT119" s="1117"/>
      <c r="AU119" s="1117"/>
      <c r="AV119" s="1117"/>
      <c r="AW119" s="1117"/>
      <c r="AX119" s="1117"/>
      <c r="AY119" s="1117"/>
      <c r="AZ119" s="1117"/>
      <c r="BA119" s="1120" t="str">
        <f>IF(B119&lt;&gt;SUM(C119:H119)," NO ALTERE LAS FÓRMULAS, la suma de los talleres grupales NO está calculando el Total de la sección. ","")</f>
        <v/>
      </c>
      <c r="BB119" s="1113"/>
      <c r="BC119" s="1113"/>
      <c r="BD119" s="1134">
        <f>IF(B119&lt;&gt;SUM(C119:H119),1,0)</f>
        <v>0</v>
      </c>
    </row>
    <row r="120" spans="1:57" s="1114" customFormat="1" ht="30" customHeight="1" x14ac:dyDescent="0.2">
      <c r="A120" s="1003" t="s">
        <v>98</v>
      </c>
      <c r="M120" s="1117"/>
      <c r="N120" s="1143"/>
      <c r="O120" s="1117"/>
      <c r="P120" s="1117"/>
      <c r="Q120" s="1117"/>
      <c r="R120" s="1117"/>
      <c r="S120" s="1117"/>
      <c r="T120" s="1117"/>
      <c r="U120" s="1136"/>
      <c r="V120" s="1136"/>
      <c r="W120" s="1136"/>
      <c r="X120" s="1117"/>
      <c r="Y120" s="1117"/>
      <c r="Z120" s="1117"/>
      <c r="AA120" s="1117"/>
      <c r="AB120" s="1117"/>
      <c r="AC120" s="1117"/>
      <c r="AD120" s="1117"/>
      <c r="AE120" s="1117"/>
      <c r="AF120" s="1117"/>
      <c r="AG120" s="1117"/>
      <c r="AH120" s="1117"/>
      <c r="AI120" s="1117"/>
      <c r="AJ120" s="1117"/>
      <c r="AK120" s="1117"/>
      <c r="AL120" s="1117"/>
      <c r="AM120" s="1117"/>
      <c r="AN120" s="1117"/>
      <c r="AO120" s="1117"/>
      <c r="AP120" s="1117"/>
      <c r="AQ120" s="1117"/>
      <c r="AR120" s="1117"/>
      <c r="AS120" s="1117"/>
      <c r="AT120" s="1117"/>
      <c r="AU120" s="1117"/>
      <c r="AV120" s="1117"/>
      <c r="AW120" s="1117"/>
      <c r="AX120" s="1117"/>
      <c r="AY120" s="1117"/>
      <c r="AZ120" s="1117"/>
      <c r="BA120" s="1113"/>
      <c r="BB120" s="1113"/>
      <c r="BC120" s="1113"/>
    </row>
    <row r="121" spans="1:57" s="1126" customFormat="1" ht="45" customHeight="1" x14ac:dyDescent="0.15">
      <c r="A121" s="1150" t="s">
        <v>88</v>
      </c>
      <c r="B121" s="1130" t="s">
        <v>54</v>
      </c>
      <c r="C121" s="1130" t="s">
        <v>99</v>
      </c>
      <c r="D121" s="1130" t="s">
        <v>100</v>
      </c>
      <c r="E121" s="1130" t="s">
        <v>101</v>
      </c>
      <c r="F121" s="1130" t="s">
        <v>102</v>
      </c>
      <c r="G121" s="1130" t="s">
        <v>103</v>
      </c>
      <c r="H121" s="1130" t="s">
        <v>104</v>
      </c>
      <c r="I121" s="1129"/>
      <c r="J121" s="1131"/>
      <c r="K121" s="1132"/>
      <c r="L121" s="1132"/>
      <c r="M121" s="1144"/>
      <c r="N121" s="1144"/>
      <c r="O121" s="1143"/>
      <c r="P121" s="1143"/>
      <c r="Q121" s="1117"/>
      <c r="R121" s="1117"/>
      <c r="S121" s="1117"/>
      <c r="T121" s="1117"/>
      <c r="U121" s="1136"/>
      <c r="V121" s="1136"/>
      <c r="W121" s="1136"/>
      <c r="X121" s="1117"/>
      <c r="Y121" s="1117"/>
      <c r="Z121" s="1117"/>
      <c r="AA121" s="1117"/>
      <c r="AB121" s="1117"/>
      <c r="AC121" s="1117"/>
      <c r="AD121" s="1117"/>
      <c r="AE121" s="1117"/>
      <c r="AF121" s="1117"/>
      <c r="AG121" s="1117"/>
      <c r="AH121" s="1117"/>
      <c r="AI121" s="1117"/>
      <c r="AJ121" s="1117"/>
      <c r="AK121" s="1117"/>
      <c r="AL121" s="1117"/>
      <c r="AM121" s="1117"/>
      <c r="AN121" s="1117"/>
      <c r="AO121" s="1117"/>
      <c r="AP121" s="1117"/>
      <c r="AQ121" s="1117"/>
      <c r="AR121" s="1117"/>
      <c r="AS121" s="1117"/>
      <c r="AT121" s="1117"/>
      <c r="AU121" s="1117"/>
      <c r="AV121" s="1117"/>
      <c r="AW121" s="1117"/>
      <c r="AX121" s="1117"/>
      <c r="AY121" s="1117"/>
      <c r="AZ121" s="1117"/>
      <c r="BA121" s="1113"/>
      <c r="BB121" s="1113"/>
      <c r="BC121" s="1113"/>
      <c r="BD121" s="1114"/>
    </row>
    <row r="122" spans="1:57" s="1126" customFormat="1" ht="24" customHeight="1" x14ac:dyDescent="0.15">
      <c r="A122" s="994" t="s">
        <v>96</v>
      </c>
      <c r="B122" s="1046">
        <f t="shared" ref="B122:B127" si="20">SUM(C122:H122)</f>
        <v>0</v>
      </c>
      <c r="C122" s="1032"/>
      <c r="D122" s="1082"/>
      <c r="E122" s="1082"/>
      <c r="F122" s="1082"/>
      <c r="G122" s="1082"/>
      <c r="H122" s="1082"/>
      <c r="I122" s="1145" t="str">
        <f t="shared" ref="I122:I127" si="21">BA122</f>
        <v/>
      </c>
      <c r="J122" s="1114"/>
      <c r="K122" s="1111"/>
      <c r="L122" s="1111"/>
      <c r="M122" s="1112"/>
      <c r="N122" s="1112"/>
      <c r="O122" s="1117"/>
      <c r="P122" s="1117"/>
      <c r="Q122" s="1117"/>
      <c r="R122" s="1117"/>
      <c r="S122" s="1117"/>
      <c r="T122" s="1117"/>
      <c r="U122" s="1136"/>
      <c r="V122" s="1136"/>
      <c r="W122" s="1136"/>
      <c r="X122" s="1117"/>
      <c r="Y122" s="1117"/>
      <c r="Z122" s="1117"/>
      <c r="AA122" s="1117"/>
      <c r="AB122" s="1117"/>
      <c r="AC122" s="1117"/>
      <c r="AD122" s="1117"/>
      <c r="AE122" s="1117"/>
      <c r="AF122" s="1117"/>
      <c r="AG122" s="1117"/>
      <c r="AH122" s="1117"/>
      <c r="AI122" s="1117"/>
      <c r="AJ122" s="1117"/>
      <c r="AK122" s="1117"/>
      <c r="AL122" s="1117"/>
      <c r="AM122" s="1117"/>
      <c r="AN122" s="1117"/>
      <c r="AO122" s="1117"/>
      <c r="AP122" s="1117"/>
      <c r="AQ122" s="1117"/>
      <c r="AR122" s="1117"/>
      <c r="AS122" s="1117"/>
      <c r="AT122" s="1117"/>
      <c r="AU122" s="1117"/>
      <c r="AV122" s="1117"/>
      <c r="AW122" s="1117"/>
      <c r="AX122" s="1117"/>
      <c r="AY122" s="1117"/>
      <c r="AZ122" s="1117"/>
      <c r="BA122" s="1120" t="str">
        <f t="shared" ref="BA122:BA127" si="22">IF(B122&lt;&gt;SUM(C122:H122)," NO ALTERE LAS FÓRMULAS, la suma de las actividades de gestión NO está calculando el Total de la sección. ","")</f>
        <v/>
      </c>
      <c r="BB122" s="1113"/>
      <c r="BC122" s="1113"/>
      <c r="BD122" s="1134">
        <f t="shared" ref="BD122:BD127" si="23">IF(B122&lt;&gt;SUM(C122:H122),1,0)</f>
        <v>0</v>
      </c>
    </row>
    <row r="123" spans="1:57" s="1126" customFormat="1" ht="21" x14ac:dyDescent="0.15">
      <c r="A123" s="995" t="s">
        <v>81</v>
      </c>
      <c r="B123" s="1047">
        <f t="shared" si="20"/>
        <v>0</v>
      </c>
      <c r="C123" s="1033"/>
      <c r="D123" s="1033"/>
      <c r="E123" s="1033"/>
      <c r="F123" s="1033"/>
      <c r="G123" s="1033"/>
      <c r="H123" s="1033"/>
      <c r="I123" s="1145" t="str">
        <f t="shared" si="21"/>
        <v/>
      </c>
      <c r="J123" s="1114"/>
      <c r="K123" s="1111"/>
      <c r="L123" s="1111"/>
      <c r="M123" s="1112"/>
      <c r="N123" s="1112"/>
      <c r="O123" s="1117"/>
      <c r="P123" s="1117"/>
      <c r="Q123" s="1117"/>
      <c r="R123" s="1117"/>
      <c r="S123" s="1117"/>
      <c r="T123" s="1117"/>
      <c r="U123" s="1136"/>
      <c r="V123" s="1136"/>
      <c r="W123" s="1136"/>
      <c r="X123" s="1117"/>
      <c r="Y123" s="1117"/>
      <c r="Z123" s="1117"/>
      <c r="AA123" s="1117"/>
      <c r="AB123" s="1117"/>
      <c r="AC123" s="1117"/>
      <c r="AD123" s="1117"/>
      <c r="AE123" s="1117"/>
      <c r="AF123" s="1117"/>
      <c r="AG123" s="1117"/>
      <c r="AH123" s="1117"/>
      <c r="AI123" s="1117"/>
      <c r="AJ123" s="1117"/>
      <c r="AK123" s="1117"/>
      <c r="AL123" s="1117"/>
      <c r="AM123" s="1117"/>
      <c r="AN123" s="1117"/>
      <c r="AO123" s="1117"/>
      <c r="AP123" s="1117"/>
      <c r="AQ123" s="1117"/>
      <c r="AR123" s="1117"/>
      <c r="AS123" s="1117"/>
      <c r="AT123" s="1117"/>
      <c r="AU123" s="1117"/>
      <c r="AV123" s="1117"/>
      <c r="AW123" s="1117"/>
      <c r="AX123" s="1117"/>
      <c r="AY123" s="1117"/>
      <c r="AZ123" s="1117"/>
      <c r="BA123" s="1120" t="str">
        <f t="shared" si="22"/>
        <v/>
      </c>
      <c r="BB123" s="1113"/>
      <c r="BC123" s="1113"/>
      <c r="BD123" s="1134">
        <f t="shared" si="23"/>
        <v>0</v>
      </c>
    </row>
    <row r="124" spans="1:57" s="1126" customFormat="1" ht="15" customHeight="1" x14ac:dyDescent="0.15">
      <c r="A124" s="995" t="s">
        <v>82</v>
      </c>
      <c r="B124" s="1047">
        <f t="shared" si="20"/>
        <v>0</v>
      </c>
      <c r="C124" s="1033"/>
      <c r="D124" s="1033"/>
      <c r="E124" s="1033"/>
      <c r="F124" s="1033"/>
      <c r="G124" s="1033"/>
      <c r="H124" s="1033"/>
      <c r="I124" s="1145" t="str">
        <f t="shared" si="21"/>
        <v/>
      </c>
      <c r="J124" s="1114"/>
      <c r="K124" s="1111"/>
      <c r="L124" s="1111"/>
      <c r="M124" s="1112"/>
      <c r="N124" s="1112"/>
      <c r="O124" s="1117"/>
      <c r="P124" s="1117"/>
      <c r="Q124" s="1117"/>
      <c r="R124" s="1117"/>
      <c r="S124" s="1117"/>
      <c r="T124" s="1117"/>
      <c r="U124" s="1136"/>
      <c r="V124" s="1136"/>
      <c r="W124" s="1136"/>
      <c r="X124" s="1117"/>
      <c r="Y124" s="1117"/>
      <c r="Z124" s="1117"/>
      <c r="AA124" s="1117"/>
      <c r="AB124" s="1117"/>
      <c r="AC124" s="1117"/>
      <c r="AD124" s="1117"/>
      <c r="AE124" s="1117"/>
      <c r="AF124" s="1117"/>
      <c r="AG124" s="1117"/>
      <c r="AH124" s="1117"/>
      <c r="AI124" s="1117"/>
      <c r="AJ124" s="1117"/>
      <c r="AK124" s="1117"/>
      <c r="AL124" s="1117"/>
      <c r="AM124" s="1117"/>
      <c r="AN124" s="1117"/>
      <c r="AO124" s="1117"/>
      <c r="AP124" s="1117"/>
      <c r="AQ124" s="1117"/>
      <c r="AR124" s="1117"/>
      <c r="AS124" s="1117"/>
      <c r="AT124" s="1117"/>
      <c r="AU124" s="1117"/>
      <c r="AV124" s="1117"/>
      <c r="AW124" s="1117"/>
      <c r="AX124" s="1117"/>
      <c r="AY124" s="1117"/>
      <c r="AZ124" s="1117"/>
      <c r="BA124" s="1120" t="str">
        <f t="shared" si="22"/>
        <v/>
      </c>
      <c r="BB124" s="1113"/>
      <c r="BC124" s="1113"/>
      <c r="BD124" s="1134">
        <f t="shared" si="23"/>
        <v>0</v>
      </c>
    </row>
    <row r="125" spans="1:57" s="1126" customFormat="1" ht="21" x14ac:dyDescent="0.15">
      <c r="A125" s="995" t="s">
        <v>105</v>
      </c>
      <c r="B125" s="1047">
        <f t="shared" si="20"/>
        <v>0</v>
      </c>
      <c r="C125" s="1033"/>
      <c r="D125" s="1033"/>
      <c r="E125" s="1033"/>
      <c r="F125" s="1033"/>
      <c r="G125" s="1033"/>
      <c r="H125" s="1033"/>
      <c r="I125" s="1145" t="str">
        <f t="shared" si="21"/>
        <v/>
      </c>
      <c r="J125" s="1114"/>
      <c r="K125" s="1111"/>
      <c r="L125" s="1111"/>
      <c r="M125" s="1112"/>
      <c r="N125" s="1112"/>
      <c r="O125" s="1117"/>
      <c r="P125" s="1117"/>
      <c r="Q125" s="1117"/>
      <c r="R125" s="1117"/>
      <c r="S125" s="1117"/>
      <c r="T125" s="1117"/>
      <c r="U125" s="1136"/>
      <c r="V125" s="1136"/>
      <c r="W125" s="1136"/>
      <c r="X125" s="1117"/>
      <c r="Y125" s="1117"/>
      <c r="Z125" s="1117"/>
      <c r="AA125" s="1117"/>
      <c r="AB125" s="1117"/>
      <c r="AC125" s="1117"/>
      <c r="AD125" s="1117"/>
      <c r="AE125" s="1117"/>
      <c r="AF125" s="1117"/>
      <c r="AG125" s="1117"/>
      <c r="AH125" s="1117"/>
      <c r="AI125" s="1117"/>
      <c r="AJ125" s="1117"/>
      <c r="AK125" s="1117"/>
      <c r="AL125" s="1117"/>
      <c r="AM125" s="1117"/>
      <c r="AN125" s="1117"/>
      <c r="AO125" s="1117"/>
      <c r="AP125" s="1117"/>
      <c r="AQ125" s="1117"/>
      <c r="AR125" s="1117"/>
      <c r="AS125" s="1117"/>
      <c r="AT125" s="1117"/>
      <c r="AU125" s="1117"/>
      <c r="AV125" s="1117"/>
      <c r="AW125" s="1117"/>
      <c r="AX125" s="1117"/>
      <c r="AY125" s="1117"/>
      <c r="AZ125" s="1117"/>
      <c r="BA125" s="1120" t="str">
        <f t="shared" si="22"/>
        <v/>
      </c>
      <c r="BB125" s="1113"/>
      <c r="BC125" s="1113"/>
      <c r="BD125" s="1134">
        <f t="shared" si="23"/>
        <v>0</v>
      </c>
    </row>
    <row r="126" spans="1:57" s="1126" customFormat="1" ht="15" customHeight="1" x14ac:dyDescent="0.15">
      <c r="A126" s="997" t="s">
        <v>106</v>
      </c>
      <c r="B126" s="1055">
        <f t="shared" si="20"/>
        <v>0</v>
      </c>
      <c r="C126" s="1034"/>
      <c r="D126" s="1034"/>
      <c r="E126" s="1034"/>
      <c r="F126" s="1034"/>
      <c r="G126" s="1034"/>
      <c r="H126" s="1034"/>
      <c r="I126" s="1145" t="str">
        <f t="shared" si="21"/>
        <v/>
      </c>
      <c r="J126" s="1114"/>
      <c r="K126" s="1111"/>
      <c r="L126" s="1111"/>
      <c r="M126" s="1112"/>
      <c r="N126" s="1112"/>
      <c r="O126" s="1117"/>
      <c r="P126" s="1117"/>
      <c r="Q126" s="1117"/>
      <c r="R126" s="1117"/>
      <c r="S126" s="1117"/>
      <c r="T126" s="1117"/>
      <c r="U126" s="1136"/>
      <c r="V126" s="1136"/>
      <c r="W126" s="1136"/>
      <c r="X126" s="1117"/>
      <c r="Y126" s="1117"/>
      <c r="Z126" s="1117"/>
      <c r="AA126" s="1117"/>
      <c r="AB126" s="1117"/>
      <c r="AC126" s="1117"/>
      <c r="AD126" s="1117"/>
      <c r="AE126" s="1117"/>
      <c r="AF126" s="1117"/>
      <c r="AG126" s="1117"/>
      <c r="AH126" s="1117"/>
      <c r="AI126" s="1117"/>
      <c r="AJ126" s="1117"/>
      <c r="AK126" s="1117"/>
      <c r="AL126" s="1117"/>
      <c r="AM126" s="1117"/>
      <c r="AN126" s="1117"/>
      <c r="AO126" s="1117"/>
      <c r="AP126" s="1117"/>
      <c r="AQ126" s="1117"/>
      <c r="AR126" s="1117"/>
      <c r="AS126" s="1117"/>
      <c r="AT126" s="1117"/>
      <c r="AU126" s="1117"/>
      <c r="AV126" s="1117"/>
      <c r="AW126" s="1117"/>
      <c r="AX126" s="1117"/>
      <c r="AY126" s="1117"/>
      <c r="AZ126" s="1117"/>
      <c r="BA126" s="1120" t="str">
        <f t="shared" si="22"/>
        <v/>
      </c>
      <c r="BB126" s="1113"/>
      <c r="BC126" s="1113"/>
      <c r="BD126" s="1134">
        <f t="shared" si="23"/>
        <v>0</v>
      </c>
    </row>
    <row r="127" spans="1:57" s="1126" customFormat="1" ht="15" customHeight="1" x14ac:dyDescent="0.15">
      <c r="A127" s="1030" t="s">
        <v>107</v>
      </c>
      <c r="B127" s="1048">
        <f t="shared" si="20"/>
        <v>0</v>
      </c>
      <c r="C127" s="1035"/>
      <c r="D127" s="1035"/>
      <c r="E127" s="1035"/>
      <c r="F127" s="1035"/>
      <c r="G127" s="1035"/>
      <c r="H127" s="1035"/>
      <c r="I127" s="1145" t="str">
        <f t="shared" si="21"/>
        <v/>
      </c>
      <c r="J127" s="1114"/>
      <c r="K127" s="1111"/>
      <c r="L127" s="1111"/>
      <c r="M127" s="1112"/>
      <c r="N127" s="1112"/>
      <c r="O127" s="1117"/>
      <c r="P127" s="1117"/>
      <c r="Q127" s="1117"/>
      <c r="R127" s="1117"/>
      <c r="S127" s="1117"/>
      <c r="T127" s="1117"/>
      <c r="U127" s="1136"/>
      <c r="V127" s="1136"/>
      <c r="W127" s="1136"/>
      <c r="X127" s="1117"/>
      <c r="Y127" s="1117"/>
      <c r="Z127" s="1117"/>
      <c r="AA127" s="1117"/>
      <c r="AB127" s="1117"/>
      <c r="AC127" s="1117"/>
      <c r="AD127" s="1117"/>
      <c r="AE127" s="1117"/>
      <c r="AF127" s="1117"/>
      <c r="AG127" s="1117"/>
      <c r="AH127" s="1117"/>
      <c r="AI127" s="1117"/>
      <c r="AJ127" s="1117"/>
      <c r="AK127" s="1117"/>
      <c r="AL127" s="1117"/>
      <c r="AM127" s="1117"/>
      <c r="AN127" s="1117"/>
      <c r="AO127" s="1117"/>
      <c r="AP127" s="1117"/>
      <c r="AQ127" s="1117"/>
      <c r="AR127" s="1117"/>
      <c r="AS127" s="1117"/>
      <c r="AT127" s="1117"/>
      <c r="AU127" s="1117"/>
      <c r="AV127" s="1117"/>
      <c r="AW127" s="1117"/>
      <c r="AX127" s="1117"/>
      <c r="AY127" s="1117"/>
      <c r="AZ127" s="1117"/>
      <c r="BA127" s="1120" t="str">
        <f t="shared" si="22"/>
        <v/>
      </c>
      <c r="BB127" s="1113"/>
      <c r="BC127" s="1113"/>
      <c r="BD127" s="1134">
        <f t="shared" si="23"/>
        <v>0</v>
      </c>
    </row>
    <row r="128" spans="1:57" s="1136" customFormat="1" x14ac:dyDescent="0.2">
      <c r="L128" s="1137"/>
    </row>
    <row r="129" spans="12:12" s="1136" customFormat="1" x14ac:dyDescent="0.2">
      <c r="L129" s="1137"/>
    </row>
    <row r="130" spans="12:12" s="1136" customFormat="1" x14ac:dyDescent="0.2">
      <c r="L130" s="1137"/>
    </row>
    <row r="131" spans="12:12" s="1136" customFormat="1" x14ac:dyDescent="0.2">
      <c r="L131" s="1137"/>
    </row>
    <row r="132" spans="12:12" s="1136" customFormat="1" x14ac:dyDescent="0.2">
      <c r="L132" s="1137"/>
    </row>
    <row r="133" spans="12:12" s="1136" customFormat="1" x14ac:dyDescent="0.2">
      <c r="L133" s="1137"/>
    </row>
    <row r="134" spans="12:12" s="1136" customFormat="1" x14ac:dyDescent="0.2">
      <c r="L134" s="1137"/>
    </row>
    <row r="135" spans="12:12" s="1136" customFormat="1" x14ac:dyDescent="0.2">
      <c r="L135" s="1137"/>
    </row>
    <row r="136" spans="12:12" s="1136" customFormat="1" x14ac:dyDescent="0.2">
      <c r="L136" s="1137"/>
    </row>
    <row r="137" spans="12:12" s="1136" customFormat="1" x14ac:dyDescent="0.2">
      <c r="L137" s="1137"/>
    </row>
    <row r="138" spans="12:12" s="1136" customFormat="1" x14ac:dyDescent="0.2">
      <c r="L138" s="1137"/>
    </row>
    <row r="139" spans="12:12" s="1136" customFormat="1" x14ac:dyDescent="0.2">
      <c r="L139" s="1137"/>
    </row>
    <row r="140" spans="12:12" s="1136" customFormat="1" x14ac:dyDescent="0.2">
      <c r="L140" s="1137"/>
    </row>
    <row r="141" spans="12:12" s="1136" customFormat="1" x14ac:dyDescent="0.2">
      <c r="L141" s="1137"/>
    </row>
    <row r="142" spans="12:12" s="1136" customFormat="1" x14ac:dyDescent="0.2">
      <c r="L142" s="1137"/>
    </row>
    <row r="143" spans="12:12" s="1136" customFormat="1" x14ac:dyDescent="0.2">
      <c r="L143" s="1137"/>
    </row>
    <row r="144" spans="12:12" s="1136" customFormat="1" x14ac:dyDescent="0.2">
      <c r="L144" s="1137"/>
    </row>
    <row r="145" spans="12:12" s="1136" customFormat="1" x14ac:dyDescent="0.2">
      <c r="L145" s="1137"/>
    </row>
    <row r="146" spans="12:12" s="1136" customFormat="1" x14ac:dyDescent="0.2">
      <c r="L146" s="1137"/>
    </row>
    <row r="147" spans="12:12" s="1136" customFormat="1" x14ac:dyDescent="0.2">
      <c r="L147" s="1137"/>
    </row>
    <row r="148" spans="12:12" s="1136" customFormat="1" x14ac:dyDescent="0.2">
      <c r="L148" s="1137"/>
    </row>
    <row r="149" spans="12:12" s="1136" customFormat="1" x14ac:dyDescent="0.2">
      <c r="L149" s="1137"/>
    </row>
    <row r="150" spans="12:12" s="1136" customFormat="1" x14ac:dyDescent="0.2">
      <c r="L150" s="1137"/>
    </row>
    <row r="151" spans="12:12" s="1136" customFormat="1" x14ac:dyDescent="0.2">
      <c r="L151" s="1137"/>
    </row>
    <row r="152" spans="12:12" s="1136" customFormat="1" x14ac:dyDescent="0.2">
      <c r="L152" s="1137"/>
    </row>
    <row r="153" spans="12:12" s="1136" customFormat="1" x14ac:dyDescent="0.2">
      <c r="L153" s="1137"/>
    </row>
    <row r="154" spans="12:12" s="1136" customFormat="1" x14ac:dyDescent="0.2">
      <c r="L154" s="1137"/>
    </row>
    <row r="155" spans="12:12" s="1136" customFormat="1" x14ac:dyDescent="0.2">
      <c r="L155" s="1137"/>
    </row>
    <row r="156" spans="12:12" s="1136" customFormat="1" x14ac:dyDescent="0.2">
      <c r="L156" s="1137"/>
    </row>
    <row r="157" spans="12:12" s="1136" customFormat="1" x14ac:dyDescent="0.2">
      <c r="L157" s="1137"/>
    </row>
    <row r="158" spans="12:12" s="1136" customFormat="1" x14ac:dyDescent="0.2">
      <c r="L158" s="1137"/>
    </row>
    <row r="159" spans="12:12" s="1136" customFormat="1" x14ac:dyDescent="0.2">
      <c r="L159" s="1137"/>
    </row>
    <row r="160" spans="12:12" s="1136" customFormat="1" x14ac:dyDescent="0.2">
      <c r="L160" s="1137"/>
    </row>
    <row r="161" spans="12:12" s="1136" customFormat="1" x14ac:dyDescent="0.2">
      <c r="L161" s="1137"/>
    </row>
    <row r="162" spans="12:12" s="1136" customFormat="1" x14ac:dyDescent="0.2">
      <c r="L162" s="1137"/>
    </row>
    <row r="163" spans="12:12" s="1136" customFormat="1" x14ac:dyDescent="0.2">
      <c r="L163" s="1137"/>
    </row>
    <row r="164" spans="12:12" s="1136" customFormat="1" x14ac:dyDescent="0.2">
      <c r="L164" s="1137"/>
    </row>
    <row r="165" spans="12:12" s="1136" customFormat="1" x14ac:dyDescent="0.2">
      <c r="L165" s="1137"/>
    </row>
    <row r="166" spans="12:12" s="1136" customFormat="1" x14ac:dyDescent="0.2">
      <c r="L166" s="1137"/>
    </row>
    <row r="167" spans="12:12" s="1136" customFormat="1" x14ac:dyDescent="0.2">
      <c r="L167" s="1137"/>
    </row>
    <row r="168" spans="12:12" s="1136" customFormat="1" x14ac:dyDescent="0.2">
      <c r="L168" s="1137"/>
    </row>
    <row r="169" spans="12:12" s="1136" customFormat="1" x14ac:dyDescent="0.2">
      <c r="L169" s="1137"/>
    </row>
    <row r="170" spans="12:12" s="1136" customFormat="1" x14ac:dyDescent="0.2">
      <c r="L170" s="1137"/>
    </row>
    <row r="171" spans="12:12" s="1136" customFormat="1" x14ac:dyDescent="0.2">
      <c r="L171" s="1137"/>
    </row>
    <row r="172" spans="12:12" s="1136" customFormat="1" x14ac:dyDescent="0.2">
      <c r="L172" s="1137"/>
    </row>
    <row r="173" spans="12:12" s="1136" customFormat="1" x14ac:dyDescent="0.2">
      <c r="L173" s="1137"/>
    </row>
    <row r="174" spans="12:12" s="1136" customFormat="1" x14ac:dyDescent="0.2">
      <c r="L174" s="1137"/>
    </row>
    <row r="175" spans="12:12" s="1136" customFormat="1" x14ac:dyDescent="0.2">
      <c r="L175" s="1137"/>
    </row>
    <row r="176" spans="12:12" s="1136" customFormat="1" x14ac:dyDescent="0.2">
      <c r="L176" s="1137"/>
    </row>
    <row r="177" spans="12:12" s="1136" customFormat="1" x14ac:dyDescent="0.2">
      <c r="L177" s="1137"/>
    </row>
    <row r="178" spans="12:12" s="1136" customFormat="1" x14ac:dyDescent="0.2">
      <c r="L178" s="1137"/>
    </row>
    <row r="250" spans="1:56" hidden="1" x14ac:dyDescent="0.2">
      <c r="A250" s="1095">
        <f>SUM(A8:L127)</f>
        <v>165</v>
      </c>
      <c r="BD250" s="1138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H21" sqref="H21"/>
    </sheetView>
  </sheetViews>
  <sheetFormatPr baseColWidth="10" defaultRowHeight="15" x14ac:dyDescent="0.2"/>
  <cols>
    <col min="1" max="1" width="19.5703125" style="1136" customWidth="1"/>
    <col min="2" max="2" width="32.85546875" style="1136" customWidth="1"/>
    <col min="3" max="6" width="13.28515625" style="1136" customWidth="1"/>
    <col min="7" max="7" width="15.85546875" style="1136" customWidth="1"/>
    <col min="8" max="8" width="13.7109375" style="1136" customWidth="1"/>
    <col min="9" max="11" width="13.28515625" style="1136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114" customFormat="1" ht="12.75" customHeight="1" x14ac:dyDescent="0.2">
      <c r="A1" s="1089" t="s">
        <v>0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984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  <c r="X1" s="1117"/>
      <c r="Y1" s="1117"/>
      <c r="Z1" s="1117"/>
      <c r="AA1" s="1117"/>
      <c r="AB1" s="1117"/>
      <c r="AC1" s="1117"/>
      <c r="AD1" s="1117"/>
      <c r="AE1" s="1117"/>
      <c r="AF1" s="1117"/>
      <c r="AG1" s="1117"/>
      <c r="AH1" s="1117"/>
      <c r="AI1" s="1117"/>
      <c r="AJ1" s="1117"/>
      <c r="AK1" s="1117"/>
      <c r="AL1" s="1117"/>
      <c r="AM1" s="1117"/>
      <c r="AN1" s="1117"/>
      <c r="AO1" s="1117"/>
      <c r="AP1" s="1117"/>
      <c r="AQ1" s="1117"/>
      <c r="AR1" s="1117"/>
      <c r="AS1" s="1117"/>
      <c r="AT1" s="1117"/>
      <c r="AU1" s="1117"/>
      <c r="AV1" s="1117"/>
      <c r="AW1" s="1117"/>
      <c r="AX1" s="1117"/>
      <c r="AY1" s="1117"/>
      <c r="AZ1" s="1117"/>
    </row>
    <row r="2" spans="1:58" s="1114" customFormat="1" ht="12.75" customHeight="1" x14ac:dyDescent="0.2">
      <c r="A2" s="1089" t="str">
        <f>CONCATENATE("COMUNA: ",[4]NOMBRE!B2," - ","( ",[4]NOMBRE!C2,[4]NOMBRE!D2,[4]NOMBRE!E2,[4]NOMBRE!F2,[4]NOMBRE!G2," )")</f>
        <v>COMUNA: LINARES - ( 07401 )</v>
      </c>
      <c r="B2" s="1113"/>
      <c r="C2" s="1113"/>
      <c r="D2" s="1113"/>
      <c r="E2" s="1113"/>
      <c r="F2" s="1113"/>
      <c r="G2" s="1113"/>
      <c r="H2" s="1113"/>
      <c r="I2" s="1113"/>
      <c r="J2" s="1113"/>
      <c r="K2" s="1113"/>
      <c r="L2" s="984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  <c r="X2" s="1117"/>
      <c r="Y2" s="1117"/>
      <c r="Z2" s="1117"/>
      <c r="AA2" s="1117"/>
      <c r="AB2" s="1117"/>
      <c r="AC2" s="1117"/>
      <c r="AD2" s="1117"/>
      <c r="AE2" s="1117"/>
      <c r="AF2" s="1117"/>
      <c r="AG2" s="1117"/>
      <c r="AH2" s="1117"/>
      <c r="AI2" s="1117"/>
      <c r="AJ2" s="1117"/>
      <c r="AK2" s="1117"/>
      <c r="AL2" s="1117"/>
      <c r="AM2" s="1117"/>
      <c r="AN2" s="1117"/>
      <c r="AO2" s="1117"/>
      <c r="AP2" s="1117"/>
      <c r="AQ2" s="1117"/>
      <c r="AR2" s="1117"/>
      <c r="AS2" s="1117"/>
      <c r="AT2" s="1117"/>
      <c r="AU2" s="1117"/>
      <c r="AV2" s="1117"/>
      <c r="AW2" s="1117"/>
      <c r="AX2" s="1117"/>
      <c r="AY2" s="1117"/>
      <c r="AZ2" s="1117"/>
    </row>
    <row r="3" spans="1:58" s="1114" customFormat="1" ht="12.75" customHeight="1" x14ac:dyDescent="0.2">
      <c r="A3" s="1089" t="str">
        <f>CONCATENATE("ESTABLECIMIENTO: ",[4]NOMBRE!B3," - ","( ",[4]NOMBRE!C3,[4]NOMBRE!D3,[4]NOMBRE!E3,[4]NOMBRE!F3,[4]NOMBRE!G3," )")</f>
        <v>ESTABLECIMIENTO: HOSPITAL LINARES  - ( 16108 )</v>
      </c>
      <c r="B3" s="1113"/>
      <c r="C3" s="1113"/>
      <c r="D3" s="983"/>
      <c r="E3" s="1113"/>
      <c r="F3" s="1113"/>
      <c r="G3" s="1113"/>
      <c r="H3" s="1113"/>
      <c r="I3" s="1113"/>
      <c r="J3" s="1113"/>
      <c r="K3" s="1113"/>
      <c r="L3" s="984"/>
      <c r="M3" s="1117"/>
      <c r="N3" s="1117"/>
      <c r="O3" s="1117"/>
      <c r="P3" s="1117"/>
      <c r="Q3" s="1117"/>
      <c r="R3" s="1117"/>
      <c r="S3" s="1117"/>
      <c r="T3" s="1117"/>
      <c r="U3" s="1117"/>
      <c r="V3" s="1117"/>
      <c r="W3" s="1117"/>
      <c r="X3" s="1117"/>
      <c r="Y3" s="1117"/>
      <c r="Z3" s="1117"/>
      <c r="AA3" s="1117"/>
      <c r="AB3" s="1117"/>
      <c r="AC3" s="1117"/>
      <c r="AD3" s="1117"/>
      <c r="AE3" s="1117"/>
      <c r="AF3" s="1117"/>
      <c r="AG3" s="1117"/>
      <c r="AH3" s="1117"/>
      <c r="AI3" s="1117"/>
      <c r="AJ3" s="1117"/>
      <c r="AK3" s="1117"/>
      <c r="AL3" s="1117"/>
      <c r="AM3" s="1117"/>
      <c r="AN3" s="1117"/>
      <c r="AO3" s="1117"/>
      <c r="AP3" s="1117"/>
      <c r="AQ3" s="1117"/>
      <c r="AR3" s="1117"/>
      <c r="AS3" s="1117"/>
      <c r="AT3" s="1117"/>
      <c r="AU3" s="1117"/>
      <c r="AV3" s="1117"/>
      <c r="AW3" s="1117"/>
      <c r="AX3" s="1117"/>
      <c r="AY3" s="1117"/>
      <c r="AZ3" s="1117"/>
    </row>
    <row r="4" spans="1:58" s="1114" customFormat="1" ht="12.75" customHeight="1" x14ac:dyDescent="0.2">
      <c r="A4" s="1089" t="str">
        <f>CONCATENATE("MES: ",[4]NOMBRE!B6," - ","( ",[4]NOMBRE!C6,[4]NOMBRE!D6," )")</f>
        <v>MES: ABRIL - ( 04 )</v>
      </c>
      <c r="B4" s="1113"/>
      <c r="C4" s="1113"/>
      <c r="D4" s="1113"/>
      <c r="E4" s="1113"/>
      <c r="F4" s="1113"/>
      <c r="G4" s="1113"/>
      <c r="H4" s="1113"/>
      <c r="I4" s="1113"/>
      <c r="J4" s="1113"/>
      <c r="K4" s="1113"/>
      <c r="L4" s="984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7"/>
      <c r="AL4" s="1117"/>
      <c r="AM4" s="1117"/>
      <c r="AN4" s="1117"/>
      <c r="AO4" s="1117"/>
      <c r="AP4" s="1117"/>
      <c r="AQ4" s="1117"/>
      <c r="AR4" s="1117"/>
      <c r="AS4" s="1117"/>
      <c r="AT4" s="1117"/>
      <c r="AU4" s="1117"/>
      <c r="AV4" s="1117"/>
      <c r="AW4" s="1117"/>
      <c r="AX4" s="1117"/>
      <c r="AY4" s="1117"/>
      <c r="AZ4" s="1117"/>
    </row>
    <row r="5" spans="1:58" s="1114" customFormat="1" ht="12.75" customHeight="1" x14ac:dyDescent="0.2">
      <c r="A5" s="980" t="str">
        <f>CONCATENATE("AÑO: ",[4]NOMBRE!B7)</f>
        <v>AÑO: 2013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984"/>
      <c r="M5" s="1117"/>
      <c r="N5" s="1117"/>
      <c r="O5" s="1117"/>
      <c r="P5" s="1117"/>
      <c r="Q5" s="1117"/>
      <c r="R5" s="1117"/>
      <c r="S5" s="1117"/>
      <c r="T5" s="1117"/>
      <c r="U5" s="1117"/>
      <c r="V5" s="1117"/>
      <c r="W5" s="1117"/>
      <c r="X5" s="1117"/>
      <c r="Y5" s="1117"/>
      <c r="Z5" s="1117"/>
      <c r="AA5" s="1117"/>
      <c r="AB5" s="1117"/>
      <c r="AC5" s="1117"/>
      <c r="AD5" s="1117"/>
      <c r="AE5" s="1117"/>
      <c r="AF5" s="1117"/>
      <c r="AG5" s="1117"/>
      <c r="AH5" s="1117"/>
      <c r="AI5" s="1117"/>
      <c r="AJ5" s="1117"/>
      <c r="AK5" s="1117"/>
      <c r="AL5" s="1117"/>
      <c r="AM5" s="1117"/>
      <c r="AN5" s="1117"/>
      <c r="AO5" s="1117"/>
      <c r="AP5" s="1117"/>
      <c r="AQ5" s="1117"/>
      <c r="AR5" s="1117"/>
      <c r="AS5" s="1117"/>
      <c r="AT5" s="1117"/>
      <c r="AU5" s="1117"/>
      <c r="AV5" s="1117"/>
      <c r="AW5" s="1117"/>
      <c r="AX5" s="1117"/>
      <c r="AY5" s="1117"/>
      <c r="AZ5" s="1117"/>
    </row>
    <row r="6" spans="1:58" s="1114" customFormat="1" ht="39.950000000000003" customHeight="1" x14ac:dyDescent="0.1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097"/>
      <c r="N6" s="1097"/>
      <c r="O6" s="1097"/>
      <c r="P6" s="1112"/>
      <c r="Q6" s="1117"/>
      <c r="R6" s="1117"/>
      <c r="S6" s="1117"/>
      <c r="T6" s="1117"/>
      <c r="U6" s="1136"/>
      <c r="V6" s="1136"/>
      <c r="W6" s="1136"/>
      <c r="X6" s="1136"/>
      <c r="Y6" s="1136"/>
      <c r="Z6" s="1136"/>
      <c r="AA6" s="1117"/>
      <c r="AB6" s="1117"/>
      <c r="AC6" s="1117"/>
      <c r="AD6" s="1117"/>
      <c r="AE6" s="1117"/>
      <c r="AF6" s="1117"/>
      <c r="AG6" s="1117"/>
      <c r="AH6" s="1117"/>
      <c r="AI6" s="1117"/>
      <c r="AJ6" s="1117"/>
      <c r="AK6" s="1117"/>
      <c r="AL6" s="1117"/>
      <c r="AM6" s="1117"/>
      <c r="AN6" s="1117"/>
      <c r="AO6" s="1117"/>
      <c r="AP6" s="1117"/>
      <c r="AQ6" s="1117"/>
      <c r="AR6" s="1117"/>
      <c r="AS6" s="1117"/>
      <c r="AT6" s="1117"/>
      <c r="AU6" s="1117"/>
      <c r="AV6" s="1117"/>
      <c r="AW6" s="1117"/>
      <c r="AX6" s="1117"/>
      <c r="AY6" s="1117"/>
      <c r="AZ6" s="1117"/>
    </row>
    <row r="7" spans="1:58" s="1114" customFormat="1" ht="45" customHeight="1" x14ac:dyDescent="0.2">
      <c r="A7" s="1179" t="s">
        <v>2</v>
      </c>
      <c r="B7" s="1179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139"/>
      <c r="O7" s="1139"/>
      <c r="P7" s="1112"/>
      <c r="Q7" s="1117"/>
      <c r="R7" s="1117"/>
      <c r="S7" s="1117"/>
      <c r="T7" s="1117"/>
      <c r="U7" s="1136"/>
      <c r="V7" s="1136"/>
      <c r="W7" s="1136"/>
      <c r="X7" s="1136"/>
      <c r="Y7" s="1136"/>
      <c r="Z7" s="1136"/>
      <c r="AA7" s="1117"/>
      <c r="AB7" s="1117"/>
      <c r="AC7" s="1117"/>
      <c r="AD7" s="1117"/>
      <c r="AE7" s="1117"/>
      <c r="AF7" s="1117"/>
      <c r="AG7" s="1117"/>
      <c r="AH7" s="1117"/>
      <c r="AI7" s="1117"/>
      <c r="AJ7" s="1117"/>
      <c r="AK7" s="1117"/>
      <c r="AL7" s="1117"/>
      <c r="AM7" s="1117"/>
      <c r="AN7" s="1117"/>
      <c r="AO7" s="1117"/>
      <c r="AP7" s="1117"/>
      <c r="AQ7" s="1117"/>
      <c r="AR7" s="1117"/>
      <c r="AS7" s="1117"/>
      <c r="AT7" s="1117"/>
      <c r="AU7" s="1117"/>
      <c r="AV7" s="1117"/>
      <c r="AW7" s="1117"/>
      <c r="AX7" s="1117"/>
      <c r="AY7" s="1117"/>
      <c r="AZ7" s="1117"/>
    </row>
    <row r="8" spans="1:58" s="1114" customFormat="1" ht="14.25" x14ac:dyDescent="0.2">
      <c r="A8" s="1004" t="s">
        <v>3</v>
      </c>
      <c r="B8" s="1016"/>
      <c r="C8" s="1125"/>
      <c r="D8" s="1125"/>
      <c r="E8" s="1125"/>
      <c r="F8" s="1125"/>
      <c r="G8" s="1125"/>
      <c r="H8" s="1125"/>
      <c r="I8" s="1125"/>
      <c r="J8" s="1125"/>
      <c r="K8" s="1125"/>
      <c r="L8" s="1125"/>
      <c r="M8" s="1117"/>
      <c r="N8" s="1117"/>
      <c r="O8" s="1112"/>
      <c r="P8" s="1112"/>
      <c r="Q8" s="1117"/>
      <c r="R8" s="1117"/>
      <c r="S8" s="1117"/>
      <c r="T8" s="1117"/>
      <c r="U8" s="1136"/>
      <c r="V8" s="1136"/>
      <c r="W8" s="1136"/>
      <c r="X8" s="1136"/>
      <c r="Y8" s="1136"/>
      <c r="Z8" s="1136"/>
      <c r="AA8" s="1117"/>
      <c r="AB8" s="1117"/>
      <c r="AC8" s="1117"/>
      <c r="AD8" s="1117"/>
      <c r="AE8" s="1117"/>
      <c r="AF8" s="1117"/>
      <c r="AG8" s="1117"/>
      <c r="AH8" s="1117"/>
      <c r="AI8" s="1117"/>
      <c r="AJ8" s="1117"/>
      <c r="AK8" s="1117"/>
      <c r="AL8" s="1117"/>
      <c r="AM8" s="1117"/>
      <c r="AN8" s="1117"/>
      <c r="AO8" s="1117"/>
      <c r="AP8" s="1117"/>
      <c r="AQ8" s="1117"/>
      <c r="AR8" s="1117"/>
      <c r="AS8" s="1117"/>
      <c r="AT8" s="1117"/>
      <c r="AU8" s="1117"/>
      <c r="AV8" s="1117"/>
      <c r="AW8" s="1117"/>
      <c r="AX8" s="1117"/>
      <c r="AY8" s="1117"/>
      <c r="AZ8" s="1117"/>
    </row>
    <row r="9" spans="1:58" s="1126" customFormat="1" ht="16.5" customHeight="1" x14ac:dyDescent="0.1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117"/>
      <c r="N9" s="1112"/>
      <c r="O9" s="1112"/>
      <c r="P9" s="1112"/>
      <c r="Q9" s="1117"/>
      <c r="R9" s="1117"/>
      <c r="S9" s="1117"/>
      <c r="T9" s="1117"/>
      <c r="U9" s="1136"/>
      <c r="V9" s="1136"/>
      <c r="W9" s="1136"/>
      <c r="X9" s="1136"/>
      <c r="Y9" s="1136"/>
      <c r="Z9" s="1136"/>
      <c r="AA9" s="1117"/>
      <c r="AB9" s="1117"/>
      <c r="AC9" s="1117"/>
      <c r="AD9" s="1117"/>
      <c r="AE9" s="1117"/>
      <c r="AF9" s="1117"/>
      <c r="AG9" s="1117"/>
      <c r="AH9" s="1117"/>
      <c r="AI9" s="1117"/>
      <c r="AJ9" s="1117"/>
      <c r="AK9" s="1117"/>
      <c r="AL9" s="1117"/>
      <c r="AM9" s="1117"/>
      <c r="AN9" s="1117"/>
      <c r="AO9" s="1117"/>
      <c r="AP9" s="1117"/>
      <c r="AQ9" s="1117"/>
      <c r="AR9" s="1117"/>
      <c r="AS9" s="1117"/>
      <c r="AT9" s="1117"/>
      <c r="AU9" s="1117"/>
      <c r="AV9" s="1117"/>
      <c r="AW9" s="1117"/>
      <c r="AX9" s="1117"/>
      <c r="AY9" s="1117"/>
      <c r="AZ9" s="1117"/>
    </row>
    <row r="10" spans="1:58" s="1126" customFormat="1" ht="17.25" customHeight="1" x14ac:dyDescent="0.1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117"/>
      <c r="N10" s="1112"/>
      <c r="O10" s="1112"/>
      <c r="P10" s="1112"/>
      <c r="Q10" s="1117"/>
      <c r="R10" s="1117"/>
      <c r="S10" s="1117"/>
      <c r="T10" s="1117"/>
      <c r="U10" s="1136"/>
      <c r="V10" s="1136"/>
      <c r="W10" s="1136"/>
      <c r="X10" s="1136"/>
      <c r="Y10" s="1136"/>
      <c r="Z10" s="1136"/>
      <c r="AA10" s="1117"/>
      <c r="AB10" s="1117"/>
      <c r="AC10" s="1117"/>
      <c r="AD10" s="1117"/>
      <c r="AE10" s="1117"/>
      <c r="AF10" s="1117"/>
      <c r="AG10" s="1117"/>
      <c r="AH10" s="1117"/>
      <c r="AI10" s="1117"/>
      <c r="AJ10" s="1117"/>
      <c r="AK10" s="1117"/>
      <c r="AL10" s="1117"/>
      <c r="AM10" s="1117"/>
      <c r="AN10" s="1117"/>
      <c r="AO10" s="1117"/>
      <c r="AP10" s="1117"/>
      <c r="AQ10" s="1117"/>
      <c r="AR10" s="1117"/>
      <c r="AS10" s="1117"/>
      <c r="AT10" s="1117"/>
      <c r="AU10" s="1117"/>
      <c r="AV10" s="1117"/>
      <c r="AW10" s="1117"/>
      <c r="AX10" s="1117"/>
      <c r="AY10" s="1117"/>
      <c r="AZ10" s="1117"/>
    </row>
    <row r="11" spans="1:58" s="1126" customFormat="1" ht="21" x14ac:dyDescent="0.15">
      <c r="A11" s="1171"/>
      <c r="B11" s="1171"/>
      <c r="C11" s="1183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182"/>
      <c r="M11" s="1015"/>
      <c r="N11" s="1117"/>
      <c r="O11" s="1112"/>
      <c r="P11" s="1112"/>
      <c r="Q11" s="1117"/>
      <c r="R11" s="1117"/>
      <c r="S11" s="1117"/>
      <c r="T11" s="1117"/>
      <c r="U11" s="1136"/>
      <c r="V11" s="1136"/>
      <c r="W11" s="1136"/>
      <c r="X11" s="1136"/>
      <c r="Y11" s="1136"/>
      <c r="Z11" s="1136"/>
      <c r="AA11" s="1117"/>
      <c r="AB11" s="1117"/>
      <c r="AC11" s="1117"/>
      <c r="AD11" s="1117"/>
      <c r="AE11" s="1117"/>
      <c r="AF11" s="1117"/>
      <c r="AG11" s="1117"/>
      <c r="AH11" s="1117"/>
      <c r="AI11" s="1117"/>
      <c r="AJ11" s="1117"/>
      <c r="AK11" s="1117"/>
      <c r="AL11" s="1117"/>
      <c r="AM11" s="1117"/>
      <c r="AN11" s="1117"/>
      <c r="AO11" s="1117"/>
      <c r="AP11" s="1117"/>
      <c r="AQ11" s="1117"/>
      <c r="AR11" s="1117"/>
      <c r="AS11" s="1117"/>
      <c r="AT11" s="1117"/>
      <c r="AU11" s="1117"/>
      <c r="AV11" s="1117"/>
      <c r="AW11" s="1117"/>
      <c r="AX11" s="1117"/>
      <c r="AY11" s="1117"/>
      <c r="AZ11" s="1117"/>
    </row>
    <row r="12" spans="1:58" s="1126" customFormat="1" ht="15" customHeight="1" x14ac:dyDescent="0.15">
      <c r="A12" s="1161" t="s">
        <v>19</v>
      </c>
      <c r="B12" s="1018" t="s">
        <v>20</v>
      </c>
      <c r="C12" s="1046">
        <f>SUM(D12:I12)</f>
        <v>0</v>
      </c>
      <c r="D12" s="1147"/>
      <c r="E12" s="1052"/>
      <c r="F12" s="1052"/>
      <c r="G12" s="1052"/>
      <c r="H12" s="1052"/>
      <c r="I12" s="1064"/>
      <c r="J12" s="1147"/>
      <c r="K12" s="1059"/>
      <c r="L12" s="1086"/>
      <c r="M12" s="1133" t="str">
        <f>$BA12&amp;" "&amp;$BB12&amp;""&amp;$BC12&amp;""</f>
        <v xml:space="preserve"> </v>
      </c>
      <c r="N12" s="1140"/>
      <c r="O12" s="1140"/>
      <c r="P12" s="1117"/>
      <c r="Q12" s="1117"/>
      <c r="R12" s="1117"/>
      <c r="S12" s="1117"/>
      <c r="T12" s="1117"/>
      <c r="U12" s="1117"/>
      <c r="V12" s="1136"/>
      <c r="W12" s="1136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117"/>
      <c r="AJ12" s="1117"/>
      <c r="AK12" s="1117"/>
      <c r="AL12" s="1117"/>
      <c r="AM12" s="1117"/>
      <c r="AN12" s="1117"/>
      <c r="AO12" s="1117"/>
      <c r="AP12" s="1117"/>
      <c r="AQ12" s="1117"/>
      <c r="AR12" s="1117"/>
      <c r="AS12" s="1117"/>
      <c r="AT12" s="1117"/>
      <c r="AU12" s="1117"/>
      <c r="AV12" s="1117"/>
      <c r="AW12" s="1117"/>
      <c r="AX12" s="1117"/>
      <c r="AY12" s="1117"/>
      <c r="AZ12" s="1117"/>
      <c r="BA12" s="1120" t="str">
        <f>IF($C12&lt;&gt;($J12+$K12)," El número consejerías según sexo NO puede ser diferente al Total.","")</f>
        <v/>
      </c>
      <c r="BB12" s="1120" t="str">
        <f>IF(L12&lt;=C12,""," Las consejerías realizadas en espacios amigables NO pueden ser mayor que el Total de Consejerías. ")</f>
        <v/>
      </c>
      <c r="BC12" s="1120" t="str">
        <f>IF(C12&lt;&gt;SUM(D12:I12)," NO ALTERE LAS FÓRMULAS, la suma de las edades NO está calculando el Total de la sección. ","")</f>
        <v/>
      </c>
      <c r="BD12" s="1134">
        <f t="shared" ref="BD12:BD56" si="0">IF($C12&lt;&gt;($J12+$K12),1,0)</f>
        <v>0</v>
      </c>
      <c r="BE12" s="1134">
        <f>IF(L12&lt;=C12,0,1)</f>
        <v>0</v>
      </c>
      <c r="BF12" s="1134">
        <f>IF(C12&lt;&gt;SUM(D12:I12),1,0)</f>
        <v>0</v>
      </c>
    </row>
    <row r="13" spans="1:58" s="1126" customFormat="1" ht="15" customHeight="1" x14ac:dyDescent="0.15">
      <c r="A13" s="1168"/>
      <c r="B13" s="1000" t="s">
        <v>21</v>
      </c>
      <c r="C13" s="1047">
        <f t="shared" ref="C13:C67" si="1">SUM(D13:I13)</f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133" t="str">
        <f t="shared" ref="M13:M67" si="2">$BA13&amp;" "&amp;$BB13&amp;""&amp;$BC13&amp;""</f>
        <v xml:space="preserve"> </v>
      </c>
      <c r="N13" s="1140"/>
      <c r="O13" s="1140"/>
      <c r="P13" s="1117"/>
      <c r="Q13" s="1117"/>
      <c r="R13" s="1117"/>
      <c r="S13" s="1117"/>
      <c r="T13" s="1117"/>
      <c r="U13" s="1117"/>
      <c r="V13" s="1136"/>
      <c r="W13" s="1136"/>
      <c r="X13" s="1117"/>
      <c r="Y13" s="1117"/>
      <c r="Z13" s="1117"/>
      <c r="AA13" s="1117"/>
      <c r="AB13" s="1117"/>
      <c r="AC13" s="1117"/>
      <c r="AD13" s="1117"/>
      <c r="AE13" s="1117"/>
      <c r="AF13" s="1117"/>
      <c r="AG13" s="1117"/>
      <c r="AH13" s="1117"/>
      <c r="AI13" s="1117"/>
      <c r="AJ13" s="1117"/>
      <c r="AK13" s="1117"/>
      <c r="AL13" s="1117"/>
      <c r="AM13" s="1117"/>
      <c r="AN13" s="1117"/>
      <c r="AO13" s="1117"/>
      <c r="AP13" s="1117"/>
      <c r="AQ13" s="1117"/>
      <c r="AR13" s="1117"/>
      <c r="AS13" s="1117"/>
      <c r="AT13" s="1117"/>
      <c r="AU13" s="1117"/>
      <c r="AV13" s="1117"/>
      <c r="AW13" s="1117"/>
      <c r="AX13" s="1117"/>
      <c r="AY13" s="1117"/>
      <c r="AZ13" s="1117"/>
      <c r="BA13" s="1120" t="str">
        <f t="shared" ref="BA13:BA56" si="3">IF($C13&lt;&gt;($J13+$K13)," El número consejerías según sexo NO puede ser diferente al Total.","")</f>
        <v/>
      </c>
      <c r="BB13" s="1120" t="str">
        <f t="shared" ref="BB13:BB67" si="4">IF(L13&lt;=C13,""," Las consejerías realizadas en espacios amigables NO pueden ser mayor que el Total de Consejerías. ")</f>
        <v/>
      </c>
      <c r="BC13" s="1120" t="str">
        <f t="shared" ref="BC13:BC67" si="5">IF(C13&lt;&gt;SUM(D13:I13)," NO ALTERE LAS FÓRMULAS, la suma de las edades NO está calculando el Total de la sección. ","")</f>
        <v/>
      </c>
      <c r="BD13" s="1134">
        <f t="shared" si="0"/>
        <v>0</v>
      </c>
      <c r="BE13" s="1134">
        <f t="shared" ref="BE13:BE67" si="6">IF(L13&lt;=C13,0,1)</f>
        <v>0</v>
      </c>
      <c r="BF13" s="1134">
        <f t="shared" ref="BF13:BF67" si="7">IF(C13&lt;&gt;SUM(D13:I13),1,0)</f>
        <v>0</v>
      </c>
    </row>
    <row r="14" spans="1:58" s="1126" customFormat="1" ht="15" customHeight="1" x14ac:dyDescent="0.15">
      <c r="A14" s="1168"/>
      <c r="B14" s="1000" t="s">
        <v>22</v>
      </c>
      <c r="C14" s="1047">
        <f t="shared" si="1"/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133" t="str">
        <f t="shared" si="2"/>
        <v xml:space="preserve"> </v>
      </c>
      <c r="N14" s="1140"/>
      <c r="O14" s="1140"/>
      <c r="P14" s="1117"/>
      <c r="Q14" s="1117"/>
      <c r="R14" s="1117"/>
      <c r="S14" s="1117"/>
      <c r="T14" s="1117"/>
      <c r="U14" s="1117"/>
      <c r="V14" s="1136"/>
      <c r="W14" s="1136"/>
      <c r="X14" s="1117"/>
      <c r="Y14" s="1117"/>
      <c r="Z14" s="1117"/>
      <c r="AA14" s="1117"/>
      <c r="AB14" s="1117"/>
      <c r="AC14" s="1117"/>
      <c r="AD14" s="1117"/>
      <c r="AE14" s="1117"/>
      <c r="AF14" s="1117"/>
      <c r="AG14" s="1117"/>
      <c r="AH14" s="1117"/>
      <c r="AI14" s="1117"/>
      <c r="AJ14" s="1117"/>
      <c r="AK14" s="1117"/>
      <c r="AL14" s="1117"/>
      <c r="AM14" s="1117"/>
      <c r="AN14" s="1117"/>
      <c r="AO14" s="1117"/>
      <c r="AP14" s="1117"/>
      <c r="AQ14" s="1117"/>
      <c r="AR14" s="1117"/>
      <c r="AS14" s="1117"/>
      <c r="AT14" s="1117"/>
      <c r="AU14" s="1117"/>
      <c r="AV14" s="1117"/>
      <c r="AW14" s="1117"/>
      <c r="AX14" s="1117"/>
      <c r="AY14" s="1117"/>
      <c r="AZ14" s="1117"/>
      <c r="BA14" s="1120" t="str">
        <f t="shared" si="3"/>
        <v/>
      </c>
      <c r="BB14" s="1120" t="str">
        <f t="shared" si="4"/>
        <v/>
      </c>
      <c r="BC14" s="1120" t="str">
        <f t="shared" si="5"/>
        <v/>
      </c>
      <c r="BD14" s="1134">
        <f t="shared" si="0"/>
        <v>0</v>
      </c>
      <c r="BE14" s="1134">
        <f t="shared" si="6"/>
        <v>0</v>
      </c>
      <c r="BF14" s="1134">
        <f t="shared" si="7"/>
        <v>0</v>
      </c>
    </row>
    <row r="15" spans="1:58" s="1126" customFormat="1" ht="15" customHeight="1" x14ac:dyDescent="0.15">
      <c r="A15" s="1168"/>
      <c r="B15" s="1000" t="s">
        <v>23</v>
      </c>
      <c r="C15" s="1047">
        <f t="shared" si="1"/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133" t="str">
        <f t="shared" si="2"/>
        <v xml:space="preserve"> </v>
      </c>
      <c r="N15" s="1140"/>
      <c r="O15" s="1140"/>
      <c r="P15" s="1117"/>
      <c r="Q15" s="1117"/>
      <c r="R15" s="1117"/>
      <c r="S15" s="1117"/>
      <c r="T15" s="1117"/>
      <c r="U15" s="1117"/>
      <c r="V15" s="1136"/>
      <c r="W15" s="1136"/>
      <c r="X15" s="1117"/>
      <c r="Y15" s="1117"/>
      <c r="Z15" s="1117"/>
      <c r="AA15" s="1117"/>
      <c r="AB15" s="1117"/>
      <c r="AC15" s="1117"/>
      <c r="AD15" s="1117"/>
      <c r="AE15" s="1117"/>
      <c r="AF15" s="1117"/>
      <c r="AG15" s="1117"/>
      <c r="AH15" s="1117"/>
      <c r="AI15" s="1117"/>
      <c r="AJ15" s="1117"/>
      <c r="AK15" s="1117"/>
      <c r="AL15" s="1117"/>
      <c r="AM15" s="1117"/>
      <c r="AN15" s="1117"/>
      <c r="AO15" s="1117"/>
      <c r="AP15" s="1117"/>
      <c r="AQ15" s="1117"/>
      <c r="AR15" s="1117"/>
      <c r="AS15" s="1117"/>
      <c r="AT15" s="1117"/>
      <c r="AU15" s="1117"/>
      <c r="AV15" s="1117"/>
      <c r="AW15" s="1117"/>
      <c r="AX15" s="1117"/>
      <c r="AY15" s="1117"/>
      <c r="AZ15" s="1117"/>
      <c r="BA15" s="1120" t="str">
        <f t="shared" si="3"/>
        <v/>
      </c>
      <c r="BB15" s="1120" t="str">
        <f t="shared" si="4"/>
        <v/>
      </c>
      <c r="BC15" s="1120" t="str">
        <f t="shared" si="5"/>
        <v/>
      </c>
      <c r="BD15" s="1134">
        <f t="shared" si="0"/>
        <v>0</v>
      </c>
      <c r="BE15" s="1134">
        <f t="shared" si="6"/>
        <v>0</v>
      </c>
      <c r="BF15" s="1134">
        <f t="shared" si="7"/>
        <v>0</v>
      </c>
    </row>
    <row r="16" spans="1:58" s="1126" customFormat="1" ht="15" customHeight="1" x14ac:dyDescent="0.15">
      <c r="A16" s="1168"/>
      <c r="B16" s="1000" t="s">
        <v>24</v>
      </c>
      <c r="C16" s="1047">
        <f t="shared" si="1"/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133" t="str">
        <f t="shared" si="2"/>
        <v xml:space="preserve"> </v>
      </c>
      <c r="N16" s="1140"/>
      <c r="O16" s="1140"/>
      <c r="P16" s="1117"/>
      <c r="Q16" s="1117"/>
      <c r="R16" s="1117"/>
      <c r="S16" s="1117"/>
      <c r="T16" s="1117"/>
      <c r="U16" s="1117"/>
      <c r="V16" s="1136"/>
      <c r="W16" s="1136"/>
      <c r="X16" s="1117"/>
      <c r="Y16" s="1117"/>
      <c r="Z16" s="1117"/>
      <c r="AA16" s="1117"/>
      <c r="AB16" s="1117"/>
      <c r="AC16" s="1117"/>
      <c r="AD16" s="1117"/>
      <c r="AE16" s="1117"/>
      <c r="AF16" s="1117"/>
      <c r="AG16" s="1117"/>
      <c r="AH16" s="1117"/>
      <c r="AI16" s="1117"/>
      <c r="AJ16" s="1117"/>
      <c r="AK16" s="1117"/>
      <c r="AL16" s="1117"/>
      <c r="AM16" s="1117"/>
      <c r="AN16" s="1117"/>
      <c r="AO16" s="1117"/>
      <c r="AP16" s="1117"/>
      <c r="AQ16" s="1117"/>
      <c r="AR16" s="1117"/>
      <c r="AS16" s="1117"/>
      <c r="AT16" s="1117"/>
      <c r="AU16" s="1117"/>
      <c r="AV16" s="1117"/>
      <c r="AW16" s="1117"/>
      <c r="AX16" s="1117"/>
      <c r="AY16" s="1117"/>
      <c r="AZ16" s="1117"/>
      <c r="BA16" s="1120" t="str">
        <f t="shared" si="3"/>
        <v/>
      </c>
      <c r="BB16" s="1120" t="str">
        <f t="shared" si="4"/>
        <v/>
      </c>
      <c r="BC16" s="1120" t="str">
        <f t="shared" si="5"/>
        <v/>
      </c>
      <c r="BD16" s="1134">
        <f t="shared" si="0"/>
        <v>0</v>
      </c>
      <c r="BE16" s="1134">
        <f t="shared" si="6"/>
        <v>0</v>
      </c>
      <c r="BF16" s="1134">
        <f t="shared" si="7"/>
        <v>0</v>
      </c>
    </row>
    <row r="17" spans="1:58" s="1126" customFormat="1" ht="15" customHeight="1" x14ac:dyDescent="0.15">
      <c r="A17" s="1168"/>
      <c r="B17" s="1000" t="s">
        <v>25</v>
      </c>
      <c r="C17" s="1047">
        <f t="shared" si="1"/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133" t="str">
        <f t="shared" si="2"/>
        <v xml:space="preserve"> </v>
      </c>
      <c r="N17" s="1140"/>
      <c r="O17" s="1140"/>
      <c r="P17" s="1117"/>
      <c r="Q17" s="1117"/>
      <c r="R17" s="1117"/>
      <c r="S17" s="1117"/>
      <c r="T17" s="1117"/>
      <c r="U17" s="1117"/>
      <c r="V17" s="1136"/>
      <c r="W17" s="1136"/>
      <c r="X17" s="1117"/>
      <c r="Y17" s="1117"/>
      <c r="Z17" s="1117"/>
      <c r="AA17" s="1117"/>
      <c r="AB17" s="1117"/>
      <c r="AC17" s="1117"/>
      <c r="AD17" s="1117"/>
      <c r="AE17" s="1117"/>
      <c r="AF17" s="1117"/>
      <c r="AG17" s="1117"/>
      <c r="AH17" s="1117"/>
      <c r="AI17" s="1117"/>
      <c r="AJ17" s="1117"/>
      <c r="AK17" s="1117"/>
      <c r="AL17" s="1117"/>
      <c r="AM17" s="1117"/>
      <c r="AN17" s="1117"/>
      <c r="AO17" s="1117"/>
      <c r="AP17" s="1117"/>
      <c r="AQ17" s="1117"/>
      <c r="AR17" s="1117"/>
      <c r="AS17" s="1117"/>
      <c r="AT17" s="1117"/>
      <c r="AU17" s="1117"/>
      <c r="AV17" s="1117"/>
      <c r="AW17" s="1117"/>
      <c r="AX17" s="1117"/>
      <c r="AY17" s="1117"/>
      <c r="AZ17" s="1117"/>
      <c r="BA17" s="1120" t="str">
        <f t="shared" si="3"/>
        <v/>
      </c>
      <c r="BB17" s="1120" t="str">
        <f t="shared" si="4"/>
        <v/>
      </c>
      <c r="BC17" s="1120" t="str">
        <f t="shared" si="5"/>
        <v/>
      </c>
      <c r="BD17" s="1134">
        <f t="shared" si="0"/>
        <v>0</v>
      </c>
      <c r="BE17" s="1134">
        <f t="shared" si="6"/>
        <v>0</v>
      </c>
      <c r="BF17" s="1134">
        <f t="shared" si="7"/>
        <v>0</v>
      </c>
    </row>
    <row r="18" spans="1:58" s="1126" customFormat="1" ht="15" customHeight="1" x14ac:dyDescent="0.15">
      <c r="A18" s="1168"/>
      <c r="B18" s="1000" t="s">
        <v>26</v>
      </c>
      <c r="C18" s="1047">
        <f t="shared" si="1"/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133" t="str">
        <f t="shared" si="2"/>
        <v xml:space="preserve"> </v>
      </c>
      <c r="N18" s="1140"/>
      <c r="O18" s="1140"/>
      <c r="P18" s="1117"/>
      <c r="Q18" s="1117"/>
      <c r="R18" s="1117"/>
      <c r="S18" s="1117"/>
      <c r="T18" s="1117"/>
      <c r="U18" s="1117"/>
      <c r="V18" s="1136"/>
      <c r="W18" s="1136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1117"/>
      <c r="AJ18" s="1117"/>
      <c r="AK18" s="1117"/>
      <c r="AL18" s="1117"/>
      <c r="AM18" s="1117"/>
      <c r="AN18" s="1117"/>
      <c r="AO18" s="1117"/>
      <c r="AP18" s="1117"/>
      <c r="AQ18" s="1117"/>
      <c r="AR18" s="1117"/>
      <c r="AS18" s="1117"/>
      <c r="AT18" s="1117"/>
      <c r="AU18" s="1117"/>
      <c r="AV18" s="1117"/>
      <c r="AW18" s="1117"/>
      <c r="AX18" s="1117"/>
      <c r="AY18" s="1117"/>
      <c r="AZ18" s="1117"/>
      <c r="BA18" s="1120" t="str">
        <f t="shared" si="3"/>
        <v/>
      </c>
      <c r="BB18" s="1120" t="str">
        <f t="shared" si="4"/>
        <v/>
      </c>
      <c r="BC18" s="1120" t="str">
        <f t="shared" si="5"/>
        <v/>
      </c>
      <c r="BD18" s="1134">
        <f t="shared" si="0"/>
        <v>0</v>
      </c>
      <c r="BE18" s="1134">
        <f t="shared" si="6"/>
        <v>0</v>
      </c>
      <c r="BF18" s="1134">
        <f t="shared" si="7"/>
        <v>0</v>
      </c>
    </row>
    <row r="19" spans="1:58" s="1126" customFormat="1" ht="15" customHeight="1" x14ac:dyDescent="0.15">
      <c r="A19" s="1168"/>
      <c r="B19" s="1006" t="s">
        <v>27</v>
      </c>
      <c r="C19" s="1047">
        <f t="shared" si="1"/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133" t="str">
        <f t="shared" si="2"/>
        <v xml:space="preserve"> </v>
      </c>
      <c r="N19" s="1140"/>
      <c r="O19" s="1140"/>
      <c r="P19" s="1117"/>
      <c r="Q19" s="1117"/>
      <c r="R19" s="1117"/>
      <c r="S19" s="1117"/>
      <c r="T19" s="1117"/>
      <c r="U19" s="1117"/>
      <c r="V19" s="1136"/>
      <c r="W19" s="1136"/>
      <c r="X19" s="1117"/>
      <c r="Y19" s="1117"/>
      <c r="Z19" s="1117"/>
      <c r="AA19" s="1117"/>
      <c r="AB19" s="1117"/>
      <c r="AC19" s="1117"/>
      <c r="AD19" s="1117"/>
      <c r="AE19" s="1117"/>
      <c r="AF19" s="1117"/>
      <c r="AG19" s="1117"/>
      <c r="AH19" s="1117"/>
      <c r="AI19" s="1117"/>
      <c r="AJ19" s="1117"/>
      <c r="AK19" s="1117"/>
      <c r="AL19" s="1117"/>
      <c r="AM19" s="1117"/>
      <c r="AN19" s="1117"/>
      <c r="AO19" s="1117"/>
      <c r="AP19" s="1117"/>
      <c r="AQ19" s="1117"/>
      <c r="AR19" s="1117"/>
      <c r="AS19" s="1117"/>
      <c r="AT19" s="1117"/>
      <c r="AU19" s="1117"/>
      <c r="AV19" s="1117"/>
      <c r="AW19" s="1117"/>
      <c r="AX19" s="1117"/>
      <c r="AY19" s="1117"/>
      <c r="AZ19" s="1117"/>
      <c r="BA19" s="1120" t="str">
        <f t="shared" si="3"/>
        <v/>
      </c>
      <c r="BB19" s="1120" t="str">
        <f t="shared" si="4"/>
        <v/>
      </c>
      <c r="BC19" s="1120" t="str">
        <f t="shared" si="5"/>
        <v/>
      </c>
      <c r="BD19" s="1134">
        <f t="shared" si="0"/>
        <v>0</v>
      </c>
      <c r="BE19" s="1134">
        <f t="shared" si="6"/>
        <v>0</v>
      </c>
      <c r="BF19" s="1134">
        <f t="shared" si="7"/>
        <v>0</v>
      </c>
    </row>
    <row r="20" spans="1:58" s="1126" customFormat="1" ht="15" customHeight="1" x14ac:dyDescent="0.15">
      <c r="A20" s="1168"/>
      <c r="B20" s="1000" t="s">
        <v>28</v>
      </c>
      <c r="C20" s="1047">
        <f t="shared" si="1"/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133" t="str">
        <f t="shared" si="2"/>
        <v xml:space="preserve"> </v>
      </c>
      <c r="N20" s="1140"/>
      <c r="O20" s="1140"/>
      <c r="P20" s="1117"/>
      <c r="Q20" s="1117"/>
      <c r="R20" s="1117"/>
      <c r="S20" s="1117"/>
      <c r="T20" s="1117"/>
      <c r="U20" s="1117"/>
      <c r="V20" s="1136"/>
      <c r="W20" s="1136"/>
      <c r="X20" s="1117"/>
      <c r="Y20" s="1117"/>
      <c r="Z20" s="1117"/>
      <c r="AA20" s="1117"/>
      <c r="AB20" s="1117"/>
      <c r="AC20" s="1117"/>
      <c r="AD20" s="1117"/>
      <c r="AE20" s="1117"/>
      <c r="AF20" s="1117"/>
      <c r="AG20" s="1117"/>
      <c r="AH20" s="1117"/>
      <c r="AI20" s="1117"/>
      <c r="AJ20" s="1117"/>
      <c r="AK20" s="1117"/>
      <c r="AL20" s="1117"/>
      <c r="AM20" s="1117"/>
      <c r="AN20" s="1117"/>
      <c r="AO20" s="1117"/>
      <c r="AP20" s="1117"/>
      <c r="AQ20" s="1117"/>
      <c r="AR20" s="1117"/>
      <c r="AS20" s="1117"/>
      <c r="AT20" s="1117"/>
      <c r="AU20" s="1117"/>
      <c r="AV20" s="1117"/>
      <c r="AW20" s="1117"/>
      <c r="AX20" s="1117"/>
      <c r="AY20" s="1117"/>
      <c r="AZ20" s="1117"/>
      <c r="BA20" s="1120" t="str">
        <f t="shared" si="3"/>
        <v/>
      </c>
      <c r="BB20" s="1120" t="str">
        <f t="shared" si="4"/>
        <v/>
      </c>
      <c r="BC20" s="1120" t="str">
        <f t="shared" si="5"/>
        <v/>
      </c>
      <c r="BD20" s="1134">
        <f t="shared" si="0"/>
        <v>0</v>
      </c>
      <c r="BE20" s="1134">
        <f t="shared" si="6"/>
        <v>0</v>
      </c>
      <c r="BF20" s="1134">
        <f t="shared" si="7"/>
        <v>0</v>
      </c>
    </row>
    <row r="21" spans="1:58" s="1126" customFormat="1" ht="15" customHeight="1" x14ac:dyDescent="0.15">
      <c r="A21" s="1162"/>
      <c r="B21" s="1014" t="s">
        <v>29</v>
      </c>
      <c r="C21" s="1055">
        <f t="shared" si="1"/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133" t="str">
        <f t="shared" si="2"/>
        <v xml:space="preserve"> </v>
      </c>
      <c r="N21" s="1140"/>
      <c r="O21" s="1140"/>
      <c r="P21" s="1117"/>
      <c r="Q21" s="1117"/>
      <c r="R21" s="1117"/>
      <c r="S21" s="1117"/>
      <c r="T21" s="1117"/>
      <c r="U21" s="1117"/>
      <c r="V21" s="1136"/>
      <c r="W21" s="1136"/>
      <c r="X21" s="1117"/>
      <c r="Y21" s="1117"/>
      <c r="Z21" s="1117"/>
      <c r="AA21" s="1117"/>
      <c r="AB21" s="1117"/>
      <c r="AC21" s="1117"/>
      <c r="AD21" s="1117"/>
      <c r="AE21" s="1117"/>
      <c r="AF21" s="1117"/>
      <c r="AG21" s="1117"/>
      <c r="AH21" s="1117"/>
      <c r="AI21" s="1117"/>
      <c r="AJ21" s="1117"/>
      <c r="AK21" s="1117"/>
      <c r="AL21" s="1117"/>
      <c r="AM21" s="1117"/>
      <c r="AN21" s="1117"/>
      <c r="AO21" s="1117"/>
      <c r="AP21" s="1117"/>
      <c r="AQ21" s="1117"/>
      <c r="AR21" s="1117"/>
      <c r="AS21" s="1117"/>
      <c r="AT21" s="1117"/>
      <c r="AU21" s="1117"/>
      <c r="AV21" s="1117"/>
      <c r="AW21" s="1117"/>
      <c r="AX21" s="1117"/>
      <c r="AY21" s="1117"/>
      <c r="AZ21" s="1117"/>
      <c r="BA21" s="1120" t="str">
        <f t="shared" si="3"/>
        <v/>
      </c>
      <c r="BB21" s="1120" t="str">
        <f t="shared" si="4"/>
        <v/>
      </c>
      <c r="BC21" s="1120" t="str">
        <f t="shared" si="5"/>
        <v/>
      </c>
      <c r="BD21" s="1134">
        <f t="shared" si="0"/>
        <v>0</v>
      </c>
      <c r="BE21" s="1134">
        <f t="shared" si="6"/>
        <v>0</v>
      </c>
      <c r="BF21" s="1134">
        <f t="shared" si="7"/>
        <v>0</v>
      </c>
    </row>
    <row r="22" spans="1:58" s="1126" customFormat="1" ht="15" customHeight="1" x14ac:dyDescent="0.15">
      <c r="A22" s="1161" t="s">
        <v>30</v>
      </c>
      <c r="B22" s="1018" t="s">
        <v>20</v>
      </c>
      <c r="C22" s="1046">
        <f t="shared" si="1"/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133" t="str">
        <f t="shared" si="2"/>
        <v xml:space="preserve"> </v>
      </c>
      <c r="N22" s="1140"/>
      <c r="O22" s="1140"/>
      <c r="P22" s="1117"/>
      <c r="Q22" s="1117"/>
      <c r="R22" s="1117"/>
      <c r="S22" s="1117"/>
      <c r="T22" s="1117"/>
      <c r="U22" s="1117"/>
      <c r="V22" s="1136"/>
      <c r="W22" s="1136"/>
      <c r="X22" s="1117"/>
      <c r="Y22" s="1117"/>
      <c r="Z22" s="1117"/>
      <c r="AA22" s="1117"/>
      <c r="AB22" s="1117"/>
      <c r="AC22" s="1117"/>
      <c r="AD22" s="1117"/>
      <c r="AE22" s="1117"/>
      <c r="AF22" s="1117"/>
      <c r="AG22" s="1117"/>
      <c r="AH22" s="1117"/>
      <c r="AI22" s="1117"/>
      <c r="AJ22" s="1117"/>
      <c r="AK22" s="1117"/>
      <c r="AL22" s="1117"/>
      <c r="AM22" s="1117"/>
      <c r="AN22" s="1117"/>
      <c r="AO22" s="1117"/>
      <c r="AP22" s="1117"/>
      <c r="AQ22" s="1117"/>
      <c r="AR22" s="1117"/>
      <c r="AS22" s="1117"/>
      <c r="AT22" s="1117"/>
      <c r="AU22" s="1117"/>
      <c r="AV22" s="1117"/>
      <c r="AW22" s="1117"/>
      <c r="AX22" s="1117"/>
      <c r="AY22" s="1117"/>
      <c r="AZ22" s="1117"/>
      <c r="BA22" s="1120" t="str">
        <f t="shared" si="3"/>
        <v/>
      </c>
      <c r="BB22" s="1120" t="str">
        <f t="shared" si="4"/>
        <v/>
      </c>
      <c r="BC22" s="1120" t="str">
        <f t="shared" si="5"/>
        <v/>
      </c>
      <c r="BD22" s="1134">
        <f t="shared" si="0"/>
        <v>0</v>
      </c>
      <c r="BE22" s="1134">
        <f t="shared" si="6"/>
        <v>0</v>
      </c>
      <c r="BF22" s="1134">
        <f t="shared" si="7"/>
        <v>0</v>
      </c>
    </row>
    <row r="23" spans="1:58" s="1126" customFormat="1" ht="15" customHeight="1" x14ac:dyDescent="0.15">
      <c r="A23" s="1168"/>
      <c r="B23" s="1000" t="s">
        <v>21</v>
      </c>
      <c r="C23" s="1047">
        <f t="shared" si="1"/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133" t="str">
        <f t="shared" si="2"/>
        <v xml:space="preserve"> </v>
      </c>
      <c r="N23" s="1140"/>
      <c r="O23" s="1140"/>
      <c r="P23" s="1117"/>
      <c r="Q23" s="1117"/>
      <c r="R23" s="1117"/>
      <c r="S23" s="1117"/>
      <c r="T23" s="1117"/>
      <c r="U23" s="1117"/>
      <c r="V23" s="1136"/>
      <c r="W23" s="1136"/>
      <c r="X23" s="1117"/>
      <c r="Y23" s="1117"/>
      <c r="Z23" s="1117"/>
      <c r="AA23" s="1117"/>
      <c r="AB23" s="1117"/>
      <c r="AC23" s="1117"/>
      <c r="AD23" s="1117"/>
      <c r="AE23" s="1117"/>
      <c r="AF23" s="1117"/>
      <c r="AG23" s="1117"/>
      <c r="AH23" s="1117"/>
      <c r="AI23" s="1117"/>
      <c r="AJ23" s="1117"/>
      <c r="AK23" s="1117"/>
      <c r="AL23" s="1117"/>
      <c r="AM23" s="1117"/>
      <c r="AN23" s="1117"/>
      <c r="AO23" s="1117"/>
      <c r="AP23" s="1117"/>
      <c r="AQ23" s="1117"/>
      <c r="AR23" s="1117"/>
      <c r="AS23" s="1117"/>
      <c r="AT23" s="1117"/>
      <c r="AU23" s="1117"/>
      <c r="AV23" s="1117"/>
      <c r="AW23" s="1117"/>
      <c r="AX23" s="1117"/>
      <c r="AY23" s="1117"/>
      <c r="AZ23" s="1117"/>
      <c r="BA23" s="1120" t="str">
        <f t="shared" si="3"/>
        <v/>
      </c>
      <c r="BB23" s="1120" t="str">
        <f t="shared" si="4"/>
        <v/>
      </c>
      <c r="BC23" s="1120" t="str">
        <f t="shared" si="5"/>
        <v/>
      </c>
      <c r="BD23" s="1134">
        <f t="shared" si="0"/>
        <v>0</v>
      </c>
      <c r="BE23" s="1134">
        <f t="shared" si="6"/>
        <v>0</v>
      </c>
      <c r="BF23" s="1134">
        <f t="shared" si="7"/>
        <v>0</v>
      </c>
    </row>
    <row r="24" spans="1:58" s="1126" customFormat="1" ht="15" customHeight="1" x14ac:dyDescent="0.15">
      <c r="A24" s="1168"/>
      <c r="B24" s="1000" t="s">
        <v>22</v>
      </c>
      <c r="C24" s="1047">
        <f t="shared" si="1"/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133" t="str">
        <f t="shared" si="2"/>
        <v xml:space="preserve"> </v>
      </c>
      <c r="N24" s="1140"/>
      <c r="O24" s="1140"/>
      <c r="P24" s="1117"/>
      <c r="Q24" s="1117"/>
      <c r="R24" s="1117"/>
      <c r="S24" s="1117"/>
      <c r="T24" s="1117"/>
      <c r="U24" s="1117"/>
      <c r="V24" s="1136"/>
      <c r="W24" s="1136"/>
      <c r="X24" s="1117"/>
      <c r="Y24" s="1117"/>
      <c r="Z24" s="1117"/>
      <c r="AA24" s="1117"/>
      <c r="AB24" s="1117"/>
      <c r="AC24" s="1117"/>
      <c r="AD24" s="1117"/>
      <c r="AE24" s="1117"/>
      <c r="AF24" s="1117"/>
      <c r="AG24" s="1117"/>
      <c r="AH24" s="1117"/>
      <c r="AI24" s="1117"/>
      <c r="AJ24" s="1117"/>
      <c r="AK24" s="1117"/>
      <c r="AL24" s="1117"/>
      <c r="AM24" s="1117"/>
      <c r="AN24" s="1117"/>
      <c r="AO24" s="1117"/>
      <c r="AP24" s="1117"/>
      <c r="AQ24" s="1117"/>
      <c r="AR24" s="1117"/>
      <c r="AS24" s="1117"/>
      <c r="AT24" s="1117"/>
      <c r="AU24" s="1117"/>
      <c r="AV24" s="1117"/>
      <c r="AW24" s="1117"/>
      <c r="AX24" s="1117"/>
      <c r="AY24" s="1117"/>
      <c r="AZ24" s="1117"/>
      <c r="BA24" s="1120" t="str">
        <f t="shared" si="3"/>
        <v/>
      </c>
      <c r="BB24" s="1120" t="str">
        <f t="shared" si="4"/>
        <v/>
      </c>
      <c r="BC24" s="1120" t="str">
        <f t="shared" si="5"/>
        <v/>
      </c>
      <c r="BD24" s="1134">
        <f t="shared" si="0"/>
        <v>0</v>
      </c>
      <c r="BE24" s="1134">
        <f t="shared" si="6"/>
        <v>0</v>
      </c>
      <c r="BF24" s="1134">
        <f t="shared" si="7"/>
        <v>0</v>
      </c>
    </row>
    <row r="25" spans="1:58" s="1126" customFormat="1" ht="15" customHeight="1" x14ac:dyDescent="0.15">
      <c r="A25" s="1168"/>
      <c r="B25" s="1000" t="s">
        <v>23</v>
      </c>
      <c r="C25" s="1047">
        <f t="shared" si="1"/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133" t="str">
        <f t="shared" si="2"/>
        <v xml:space="preserve"> </v>
      </c>
      <c r="N25" s="1140"/>
      <c r="O25" s="1140"/>
      <c r="P25" s="1117"/>
      <c r="Q25" s="1117"/>
      <c r="R25" s="1117"/>
      <c r="S25" s="1117"/>
      <c r="T25" s="1117"/>
      <c r="U25" s="1117"/>
      <c r="V25" s="1136"/>
      <c r="W25" s="1136"/>
      <c r="X25" s="1117"/>
      <c r="Y25" s="1117"/>
      <c r="Z25" s="1117"/>
      <c r="AA25" s="1117"/>
      <c r="AB25" s="1117"/>
      <c r="AC25" s="1117"/>
      <c r="AD25" s="1117"/>
      <c r="AE25" s="1117"/>
      <c r="AF25" s="1117"/>
      <c r="AG25" s="1117"/>
      <c r="AH25" s="1117"/>
      <c r="AI25" s="1117"/>
      <c r="AJ25" s="1117"/>
      <c r="AK25" s="1117"/>
      <c r="AL25" s="1117"/>
      <c r="AM25" s="1117"/>
      <c r="AN25" s="1117"/>
      <c r="AO25" s="1117"/>
      <c r="AP25" s="1117"/>
      <c r="AQ25" s="1117"/>
      <c r="AR25" s="1117"/>
      <c r="AS25" s="1117"/>
      <c r="AT25" s="1117"/>
      <c r="AU25" s="1117"/>
      <c r="AV25" s="1117"/>
      <c r="AW25" s="1117"/>
      <c r="AX25" s="1117"/>
      <c r="AY25" s="1117"/>
      <c r="AZ25" s="1117"/>
      <c r="BA25" s="1120" t="str">
        <f t="shared" si="3"/>
        <v/>
      </c>
      <c r="BB25" s="1120" t="str">
        <f t="shared" si="4"/>
        <v/>
      </c>
      <c r="BC25" s="1120" t="str">
        <f t="shared" si="5"/>
        <v/>
      </c>
      <c r="BD25" s="1134">
        <f t="shared" si="0"/>
        <v>0</v>
      </c>
      <c r="BE25" s="1134">
        <f t="shared" si="6"/>
        <v>0</v>
      </c>
      <c r="BF25" s="1134">
        <f t="shared" si="7"/>
        <v>0</v>
      </c>
    </row>
    <row r="26" spans="1:58" s="1126" customFormat="1" ht="15" customHeight="1" x14ac:dyDescent="0.15">
      <c r="A26" s="1168"/>
      <c r="B26" s="1000" t="s">
        <v>24</v>
      </c>
      <c r="C26" s="1047">
        <f t="shared" si="1"/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133" t="str">
        <f t="shared" si="2"/>
        <v xml:space="preserve"> </v>
      </c>
      <c r="N26" s="1140"/>
      <c r="O26" s="1140"/>
      <c r="P26" s="1117"/>
      <c r="Q26" s="1117"/>
      <c r="R26" s="1117"/>
      <c r="S26" s="1117"/>
      <c r="T26" s="1117"/>
      <c r="U26" s="1117"/>
      <c r="V26" s="1136"/>
      <c r="W26" s="1136"/>
      <c r="X26" s="1117"/>
      <c r="Y26" s="1117"/>
      <c r="Z26" s="1117"/>
      <c r="AA26" s="1117"/>
      <c r="AB26" s="1117"/>
      <c r="AC26" s="1117"/>
      <c r="AD26" s="1117"/>
      <c r="AE26" s="1117"/>
      <c r="AF26" s="1117"/>
      <c r="AG26" s="1117"/>
      <c r="AH26" s="1117"/>
      <c r="AI26" s="1117"/>
      <c r="AJ26" s="1117"/>
      <c r="AK26" s="1117"/>
      <c r="AL26" s="1117"/>
      <c r="AM26" s="1117"/>
      <c r="AN26" s="1117"/>
      <c r="AO26" s="1117"/>
      <c r="AP26" s="1117"/>
      <c r="AQ26" s="1117"/>
      <c r="AR26" s="1117"/>
      <c r="AS26" s="1117"/>
      <c r="AT26" s="1117"/>
      <c r="AU26" s="1117"/>
      <c r="AV26" s="1117"/>
      <c r="AW26" s="1117"/>
      <c r="AX26" s="1117"/>
      <c r="AY26" s="1117"/>
      <c r="AZ26" s="1117"/>
      <c r="BA26" s="1120" t="str">
        <f t="shared" si="3"/>
        <v/>
      </c>
      <c r="BB26" s="1120" t="str">
        <f t="shared" si="4"/>
        <v/>
      </c>
      <c r="BC26" s="1120" t="str">
        <f t="shared" si="5"/>
        <v/>
      </c>
      <c r="BD26" s="1134">
        <f t="shared" si="0"/>
        <v>0</v>
      </c>
      <c r="BE26" s="1134">
        <f t="shared" si="6"/>
        <v>0</v>
      </c>
      <c r="BF26" s="1134">
        <f t="shared" si="7"/>
        <v>0</v>
      </c>
    </row>
    <row r="27" spans="1:58" s="1126" customFormat="1" ht="15" customHeight="1" x14ac:dyDescent="0.15">
      <c r="A27" s="1168"/>
      <c r="B27" s="1000" t="s">
        <v>25</v>
      </c>
      <c r="C27" s="1047">
        <f t="shared" si="1"/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133" t="str">
        <f t="shared" si="2"/>
        <v xml:space="preserve"> </v>
      </c>
      <c r="N27" s="1140"/>
      <c r="O27" s="1140"/>
      <c r="P27" s="1117"/>
      <c r="Q27" s="1117"/>
      <c r="R27" s="1117"/>
      <c r="S27" s="1117"/>
      <c r="T27" s="1117"/>
      <c r="U27" s="1117"/>
      <c r="V27" s="1136"/>
      <c r="W27" s="1136"/>
      <c r="X27" s="1117"/>
      <c r="Y27" s="1117"/>
      <c r="Z27" s="1117"/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7"/>
      <c r="AK27" s="1117"/>
      <c r="AL27" s="1117"/>
      <c r="AM27" s="1117"/>
      <c r="AN27" s="1117"/>
      <c r="AO27" s="1117"/>
      <c r="AP27" s="1117"/>
      <c r="AQ27" s="1117"/>
      <c r="AR27" s="1117"/>
      <c r="AS27" s="1117"/>
      <c r="AT27" s="1117"/>
      <c r="AU27" s="1117"/>
      <c r="AV27" s="1117"/>
      <c r="AW27" s="1117"/>
      <c r="AX27" s="1117"/>
      <c r="AY27" s="1117"/>
      <c r="AZ27" s="1117"/>
      <c r="BA27" s="1120" t="str">
        <f t="shared" si="3"/>
        <v/>
      </c>
      <c r="BB27" s="1120" t="str">
        <f t="shared" si="4"/>
        <v/>
      </c>
      <c r="BC27" s="1120" t="str">
        <f t="shared" si="5"/>
        <v/>
      </c>
      <c r="BD27" s="1134">
        <f t="shared" si="0"/>
        <v>0</v>
      </c>
      <c r="BE27" s="1134">
        <f t="shared" si="6"/>
        <v>0</v>
      </c>
      <c r="BF27" s="1134">
        <f t="shared" si="7"/>
        <v>0</v>
      </c>
    </row>
    <row r="28" spans="1:58" s="1126" customFormat="1" ht="15" customHeight="1" x14ac:dyDescent="0.15">
      <c r="A28" s="1168"/>
      <c r="B28" s="1000" t="s">
        <v>26</v>
      </c>
      <c r="C28" s="1047">
        <f t="shared" si="1"/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133" t="str">
        <f t="shared" si="2"/>
        <v xml:space="preserve"> </v>
      </c>
      <c r="N28" s="1140"/>
      <c r="O28" s="1140"/>
      <c r="P28" s="1117"/>
      <c r="Q28" s="1117"/>
      <c r="R28" s="1117"/>
      <c r="S28" s="1117"/>
      <c r="T28" s="1117"/>
      <c r="U28" s="1117"/>
      <c r="V28" s="1136"/>
      <c r="W28" s="1136"/>
      <c r="X28" s="1117"/>
      <c r="Y28" s="1117"/>
      <c r="Z28" s="1117"/>
      <c r="AA28" s="1117"/>
      <c r="AB28" s="1117"/>
      <c r="AC28" s="1117"/>
      <c r="AD28" s="1117"/>
      <c r="AE28" s="1117"/>
      <c r="AF28" s="1117"/>
      <c r="AG28" s="1117"/>
      <c r="AH28" s="1117"/>
      <c r="AI28" s="1117"/>
      <c r="AJ28" s="1117"/>
      <c r="AK28" s="1117"/>
      <c r="AL28" s="1117"/>
      <c r="AM28" s="1117"/>
      <c r="AN28" s="1117"/>
      <c r="AO28" s="1117"/>
      <c r="AP28" s="1117"/>
      <c r="AQ28" s="1117"/>
      <c r="AR28" s="1117"/>
      <c r="AS28" s="1117"/>
      <c r="AT28" s="1117"/>
      <c r="AU28" s="1117"/>
      <c r="AV28" s="1117"/>
      <c r="AW28" s="1117"/>
      <c r="AX28" s="1117"/>
      <c r="AY28" s="1117"/>
      <c r="AZ28" s="1117"/>
      <c r="BA28" s="1120" t="str">
        <f t="shared" si="3"/>
        <v/>
      </c>
      <c r="BB28" s="1120" t="str">
        <f t="shared" si="4"/>
        <v/>
      </c>
      <c r="BC28" s="1120" t="str">
        <f t="shared" si="5"/>
        <v/>
      </c>
      <c r="BD28" s="1134">
        <f t="shared" si="0"/>
        <v>0</v>
      </c>
      <c r="BE28" s="1134">
        <f t="shared" si="6"/>
        <v>0</v>
      </c>
      <c r="BF28" s="1134">
        <f t="shared" si="7"/>
        <v>0</v>
      </c>
    </row>
    <row r="29" spans="1:58" s="1126" customFormat="1" ht="15" customHeight="1" x14ac:dyDescent="0.15">
      <c r="A29" s="1168"/>
      <c r="B29" s="1006" t="s">
        <v>27</v>
      </c>
      <c r="C29" s="1047">
        <f t="shared" si="1"/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133" t="str">
        <f t="shared" si="2"/>
        <v xml:space="preserve"> </v>
      </c>
      <c r="N29" s="1140"/>
      <c r="O29" s="1140"/>
      <c r="P29" s="1117"/>
      <c r="Q29" s="1117"/>
      <c r="R29" s="1117"/>
      <c r="S29" s="1117"/>
      <c r="T29" s="1117"/>
      <c r="U29" s="1117"/>
      <c r="V29" s="1136"/>
      <c r="W29" s="1136"/>
      <c r="X29" s="1117"/>
      <c r="Y29" s="1117"/>
      <c r="Z29" s="1117"/>
      <c r="AA29" s="1117"/>
      <c r="AB29" s="1117"/>
      <c r="AC29" s="1117"/>
      <c r="AD29" s="1117"/>
      <c r="AE29" s="1117"/>
      <c r="AF29" s="1117"/>
      <c r="AG29" s="1117"/>
      <c r="AH29" s="1117"/>
      <c r="AI29" s="1117"/>
      <c r="AJ29" s="1117"/>
      <c r="AK29" s="1117"/>
      <c r="AL29" s="1117"/>
      <c r="AM29" s="1117"/>
      <c r="AN29" s="1117"/>
      <c r="AO29" s="1117"/>
      <c r="AP29" s="1117"/>
      <c r="AQ29" s="1117"/>
      <c r="AR29" s="1117"/>
      <c r="AS29" s="1117"/>
      <c r="AT29" s="1117"/>
      <c r="AU29" s="1117"/>
      <c r="AV29" s="1117"/>
      <c r="AW29" s="1117"/>
      <c r="AX29" s="1117"/>
      <c r="AY29" s="1117"/>
      <c r="AZ29" s="1117"/>
      <c r="BA29" s="1120" t="str">
        <f t="shared" si="3"/>
        <v/>
      </c>
      <c r="BB29" s="1120" t="str">
        <f t="shared" si="4"/>
        <v/>
      </c>
      <c r="BC29" s="1120" t="str">
        <f t="shared" si="5"/>
        <v/>
      </c>
      <c r="BD29" s="1134">
        <f t="shared" si="0"/>
        <v>0</v>
      </c>
      <c r="BE29" s="1134">
        <f t="shared" si="6"/>
        <v>0</v>
      </c>
      <c r="BF29" s="1134">
        <f t="shared" si="7"/>
        <v>0</v>
      </c>
    </row>
    <row r="30" spans="1:58" s="1126" customFormat="1" ht="15" customHeight="1" x14ac:dyDescent="0.15">
      <c r="A30" s="1168"/>
      <c r="B30" s="1000" t="s">
        <v>28</v>
      </c>
      <c r="C30" s="1047">
        <f t="shared" si="1"/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133" t="str">
        <f t="shared" si="2"/>
        <v xml:space="preserve"> </v>
      </c>
      <c r="N30" s="1140"/>
      <c r="O30" s="1140"/>
      <c r="P30" s="1117"/>
      <c r="Q30" s="1117"/>
      <c r="R30" s="1117"/>
      <c r="S30" s="1117"/>
      <c r="T30" s="1117"/>
      <c r="U30" s="1117"/>
      <c r="V30" s="1136"/>
      <c r="W30" s="1136"/>
      <c r="X30" s="1117"/>
      <c r="Y30" s="1117"/>
      <c r="Z30" s="1117"/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7"/>
      <c r="AK30" s="1117"/>
      <c r="AL30" s="1117"/>
      <c r="AM30" s="1117"/>
      <c r="AN30" s="1117"/>
      <c r="AO30" s="1117"/>
      <c r="AP30" s="1117"/>
      <c r="AQ30" s="1117"/>
      <c r="AR30" s="1117"/>
      <c r="AS30" s="1117"/>
      <c r="AT30" s="1117"/>
      <c r="AU30" s="1117"/>
      <c r="AV30" s="1117"/>
      <c r="AW30" s="1117"/>
      <c r="AX30" s="1117"/>
      <c r="AY30" s="1117"/>
      <c r="AZ30" s="1117"/>
      <c r="BA30" s="1120" t="str">
        <f t="shared" si="3"/>
        <v/>
      </c>
      <c r="BB30" s="1120" t="str">
        <f t="shared" si="4"/>
        <v/>
      </c>
      <c r="BC30" s="1120" t="str">
        <f t="shared" si="5"/>
        <v/>
      </c>
      <c r="BD30" s="1134">
        <f t="shared" si="0"/>
        <v>0</v>
      </c>
      <c r="BE30" s="1134">
        <f t="shared" si="6"/>
        <v>0</v>
      </c>
      <c r="BF30" s="1134">
        <f t="shared" si="7"/>
        <v>0</v>
      </c>
    </row>
    <row r="31" spans="1:58" s="1126" customFormat="1" ht="15" customHeight="1" x14ac:dyDescent="0.15">
      <c r="A31" s="1162"/>
      <c r="B31" s="1014" t="s">
        <v>29</v>
      </c>
      <c r="C31" s="1048">
        <f t="shared" si="1"/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133" t="str">
        <f t="shared" si="2"/>
        <v xml:space="preserve"> </v>
      </c>
      <c r="N31" s="1140"/>
      <c r="O31" s="1140"/>
      <c r="P31" s="1117"/>
      <c r="Q31" s="1117"/>
      <c r="R31" s="1117"/>
      <c r="S31" s="1117"/>
      <c r="T31" s="1117"/>
      <c r="U31" s="1117"/>
      <c r="V31" s="1136"/>
      <c r="W31" s="1136"/>
      <c r="X31" s="1117"/>
      <c r="Y31" s="1117"/>
      <c r="Z31" s="1117"/>
      <c r="AA31" s="1117"/>
      <c r="AB31" s="1117"/>
      <c r="AC31" s="1117"/>
      <c r="AD31" s="1117"/>
      <c r="AE31" s="1117"/>
      <c r="AF31" s="1117"/>
      <c r="AG31" s="1117"/>
      <c r="AH31" s="1117"/>
      <c r="AI31" s="1117"/>
      <c r="AJ31" s="1117"/>
      <c r="AK31" s="1117"/>
      <c r="AL31" s="1117"/>
      <c r="AM31" s="1117"/>
      <c r="AN31" s="1117"/>
      <c r="AO31" s="1117"/>
      <c r="AP31" s="1117"/>
      <c r="AQ31" s="1117"/>
      <c r="AR31" s="1117"/>
      <c r="AS31" s="1117"/>
      <c r="AT31" s="1117"/>
      <c r="AU31" s="1117"/>
      <c r="AV31" s="1117"/>
      <c r="AW31" s="1117"/>
      <c r="AX31" s="1117"/>
      <c r="AY31" s="1117"/>
      <c r="AZ31" s="1117"/>
      <c r="BA31" s="1120" t="str">
        <f t="shared" si="3"/>
        <v/>
      </c>
      <c r="BB31" s="1120" t="str">
        <f t="shared" si="4"/>
        <v/>
      </c>
      <c r="BC31" s="1120" t="str">
        <f t="shared" si="5"/>
        <v/>
      </c>
      <c r="BD31" s="1134">
        <f t="shared" si="0"/>
        <v>0</v>
      </c>
      <c r="BE31" s="1134">
        <f t="shared" si="6"/>
        <v>0</v>
      </c>
      <c r="BF31" s="1134">
        <f t="shared" si="7"/>
        <v>0</v>
      </c>
    </row>
    <row r="32" spans="1:58" s="1126" customFormat="1" ht="15" customHeight="1" x14ac:dyDescent="0.15">
      <c r="A32" s="1161" t="s">
        <v>31</v>
      </c>
      <c r="B32" s="1018" t="s">
        <v>20</v>
      </c>
      <c r="C32" s="1083">
        <f t="shared" si="1"/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133" t="str">
        <f t="shared" si="2"/>
        <v xml:space="preserve"> </v>
      </c>
      <c r="N32" s="1140"/>
      <c r="O32" s="1140"/>
      <c r="P32" s="1117"/>
      <c r="Q32" s="1117"/>
      <c r="R32" s="1117"/>
      <c r="S32" s="1117"/>
      <c r="T32" s="1117"/>
      <c r="U32" s="1117"/>
      <c r="V32" s="1136"/>
      <c r="W32" s="1136"/>
      <c r="X32" s="1117"/>
      <c r="Y32" s="1117"/>
      <c r="Z32" s="1117"/>
      <c r="AA32" s="1117"/>
      <c r="AB32" s="1117"/>
      <c r="AC32" s="1117"/>
      <c r="AD32" s="1117"/>
      <c r="AE32" s="1117"/>
      <c r="AF32" s="1117"/>
      <c r="AG32" s="1117"/>
      <c r="AH32" s="1117"/>
      <c r="AI32" s="1117"/>
      <c r="AJ32" s="1117"/>
      <c r="AK32" s="1117"/>
      <c r="AL32" s="1117"/>
      <c r="AM32" s="1117"/>
      <c r="AN32" s="1117"/>
      <c r="AO32" s="1117"/>
      <c r="AP32" s="1117"/>
      <c r="AQ32" s="1117"/>
      <c r="AR32" s="1117"/>
      <c r="AS32" s="1117"/>
      <c r="AT32" s="1117"/>
      <c r="AU32" s="1117"/>
      <c r="AV32" s="1117"/>
      <c r="AW32" s="1117"/>
      <c r="AX32" s="1117"/>
      <c r="AY32" s="1117"/>
      <c r="AZ32" s="1117"/>
      <c r="BA32" s="1120" t="str">
        <f t="shared" si="3"/>
        <v/>
      </c>
      <c r="BB32" s="1120" t="str">
        <f t="shared" si="4"/>
        <v/>
      </c>
      <c r="BC32" s="1120" t="str">
        <f t="shared" si="5"/>
        <v/>
      </c>
      <c r="BD32" s="1134">
        <f t="shared" si="0"/>
        <v>0</v>
      </c>
      <c r="BE32" s="1134">
        <f t="shared" si="6"/>
        <v>0</v>
      </c>
      <c r="BF32" s="1134">
        <f t="shared" si="7"/>
        <v>0</v>
      </c>
    </row>
    <row r="33" spans="1:58" s="1126" customFormat="1" ht="15" customHeight="1" x14ac:dyDescent="0.15">
      <c r="A33" s="1168"/>
      <c r="B33" s="1000" t="s">
        <v>21</v>
      </c>
      <c r="C33" s="1047">
        <f t="shared" si="1"/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133" t="str">
        <f t="shared" si="2"/>
        <v xml:space="preserve"> </v>
      </c>
      <c r="N33" s="1140"/>
      <c r="O33" s="1140"/>
      <c r="P33" s="1117"/>
      <c r="Q33" s="1117"/>
      <c r="R33" s="1117"/>
      <c r="S33" s="1117"/>
      <c r="T33" s="1117"/>
      <c r="U33" s="1117"/>
      <c r="V33" s="1136"/>
      <c r="W33" s="1136"/>
      <c r="X33" s="1117"/>
      <c r="Y33" s="1117"/>
      <c r="Z33" s="1117"/>
      <c r="AA33" s="1117"/>
      <c r="AB33" s="1117"/>
      <c r="AC33" s="1117"/>
      <c r="AD33" s="1117"/>
      <c r="AE33" s="1117"/>
      <c r="AF33" s="1117"/>
      <c r="AG33" s="1117"/>
      <c r="AH33" s="1117"/>
      <c r="AI33" s="1117"/>
      <c r="AJ33" s="1117"/>
      <c r="AK33" s="1117"/>
      <c r="AL33" s="1117"/>
      <c r="AM33" s="1117"/>
      <c r="AN33" s="1117"/>
      <c r="AO33" s="1117"/>
      <c r="AP33" s="1117"/>
      <c r="AQ33" s="1117"/>
      <c r="AR33" s="1117"/>
      <c r="AS33" s="1117"/>
      <c r="AT33" s="1117"/>
      <c r="AU33" s="1117"/>
      <c r="AV33" s="1117"/>
      <c r="AW33" s="1117"/>
      <c r="AX33" s="1117"/>
      <c r="AY33" s="1117"/>
      <c r="AZ33" s="1117"/>
      <c r="BA33" s="1120" t="str">
        <f t="shared" si="3"/>
        <v/>
      </c>
      <c r="BB33" s="1120" t="str">
        <f t="shared" si="4"/>
        <v/>
      </c>
      <c r="BC33" s="1120" t="str">
        <f t="shared" si="5"/>
        <v/>
      </c>
      <c r="BD33" s="1134">
        <f t="shared" si="0"/>
        <v>0</v>
      </c>
      <c r="BE33" s="1134">
        <f t="shared" si="6"/>
        <v>0</v>
      </c>
      <c r="BF33" s="1134">
        <f t="shared" si="7"/>
        <v>0</v>
      </c>
    </row>
    <row r="34" spans="1:58" s="1126" customFormat="1" ht="15" customHeight="1" x14ac:dyDescent="0.15">
      <c r="A34" s="1168"/>
      <c r="B34" s="1000" t="s">
        <v>22</v>
      </c>
      <c r="C34" s="1047">
        <f t="shared" si="1"/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133" t="str">
        <f t="shared" si="2"/>
        <v xml:space="preserve"> </v>
      </c>
      <c r="N34" s="1140"/>
      <c r="O34" s="1140"/>
      <c r="P34" s="1117"/>
      <c r="Q34" s="1117"/>
      <c r="R34" s="1117"/>
      <c r="S34" s="1117"/>
      <c r="T34" s="1117"/>
      <c r="U34" s="1117"/>
      <c r="V34" s="1136"/>
      <c r="W34" s="1136"/>
      <c r="X34" s="1117"/>
      <c r="Y34" s="1117"/>
      <c r="Z34" s="1117"/>
      <c r="AA34" s="1117"/>
      <c r="AB34" s="1117"/>
      <c r="AC34" s="1117"/>
      <c r="AD34" s="1117"/>
      <c r="AE34" s="1117"/>
      <c r="AF34" s="1117"/>
      <c r="AG34" s="1117"/>
      <c r="AH34" s="1117"/>
      <c r="AI34" s="1117"/>
      <c r="AJ34" s="1117"/>
      <c r="AK34" s="1117"/>
      <c r="AL34" s="1117"/>
      <c r="AM34" s="1117"/>
      <c r="AN34" s="1117"/>
      <c r="AO34" s="1117"/>
      <c r="AP34" s="1117"/>
      <c r="AQ34" s="1117"/>
      <c r="AR34" s="1117"/>
      <c r="AS34" s="1117"/>
      <c r="AT34" s="1117"/>
      <c r="AU34" s="1117"/>
      <c r="AV34" s="1117"/>
      <c r="AW34" s="1117"/>
      <c r="AX34" s="1117"/>
      <c r="AY34" s="1117"/>
      <c r="AZ34" s="1117"/>
      <c r="BA34" s="1120" t="str">
        <f t="shared" si="3"/>
        <v/>
      </c>
      <c r="BB34" s="1120" t="str">
        <f t="shared" si="4"/>
        <v/>
      </c>
      <c r="BC34" s="1120" t="str">
        <f t="shared" si="5"/>
        <v/>
      </c>
      <c r="BD34" s="1134">
        <f t="shared" si="0"/>
        <v>0</v>
      </c>
      <c r="BE34" s="1134">
        <f t="shared" si="6"/>
        <v>0</v>
      </c>
      <c r="BF34" s="1134">
        <f t="shared" si="7"/>
        <v>0</v>
      </c>
    </row>
    <row r="35" spans="1:58" s="1126" customFormat="1" ht="15" customHeight="1" x14ac:dyDescent="0.15">
      <c r="A35" s="1168"/>
      <c r="B35" s="1000" t="s">
        <v>23</v>
      </c>
      <c r="C35" s="1047">
        <f t="shared" si="1"/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133" t="str">
        <f t="shared" si="2"/>
        <v xml:space="preserve"> </v>
      </c>
      <c r="N35" s="1140"/>
      <c r="O35" s="1140"/>
      <c r="P35" s="1117"/>
      <c r="Q35" s="1117"/>
      <c r="R35" s="1117"/>
      <c r="S35" s="1117"/>
      <c r="T35" s="1117"/>
      <c r="U35" s="1117"/>
      <c r="V35" s="1136"/>
      <c r="W35" s="1136"/>
      <c r="X35" s="1117"/>
      <c r="Y35" s="1117"/>
      <c r="Z35" s="1117"/>
      <c r="AA35" s="1117"/>
      <c r="AB35" s="1117"/>
      <c r="AC35" s="1117"/>
      <c r="AD35" s="1117"/>
      <c r="AE35" s="1117"/>
      <c r="AF35" s="1117"/>
      <c r="AG35" s="1117"/>
      <c r="AH35" s="1117"/>
      <c r="AI35" s="1117"/>
      <c r="AJ35" s="1117"/>
      <c r="AK35" s="1117"/>
      <c r="AL35" s="1117"/>
      <c r="AM35" s="1117"/>
      <c r="AN35" s="1117"/>
      <c r="AO35" s="1117"/>
      <c r="AP35" s="1117"/>
      <c r="AQ35" s="1117"/>
      <c r="AR35" s="1117"/>
      <c r="AS35" s="1117"/>
      <c r="AT35" s="1117"/>
      <c r="AU35" s="1117"/>
      <c r="AV35" s="1117"/>
      <c r="AW35" s="1117"/>
      <c r="AX35" s="1117"/>
      <c r="AY35" s="1117"/>
      <c r="AZ35" s="1117"/>
      <c r="BA35" s="1120" t="str">
        <f t="shared" si="3"/>
        <v/>
      </c>
      <c r="BB35" s="1120" t="str">
        <f t="shared" si="4"/>
        <v/>
      </c>
      <c r="BC35" s="1120" t="str">
        <f t="shared" si="5"/>
        <v/>
      </c>
      <c r="BD35" s="1134">
        <f t="shared" si="0"/>
        <v>0</v>
      </c>
      <c r="BE35" s="1134">
        <f t="shared" si="6"/>
        <v>0</v>
      </c>
      <c r="BF35" s="1134">
        <f t="shared" si="7"/>
        <v>0</v>
      </c>
    </row>
    <row r="36" spans="1:58" s="1126" customFormat="1" ht="15" customHeight="1" x14ac:dyDescent="0.15">
      <c r="A36" s="1168"/>
      <c r="B36" s="1000" t="s">
        <v>24</v>
      </c>
      <c r="C36" s="1047">
        <f t="shared" si="1"/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133" t="str">
        <f t="shared" si="2"/>
        <v xml:space="preserve"> </v>
      </c>
      <c r="N36" s="1140"/>
      <c r="O36" s="1140"/>
      <c r="P36" s="1117"/>
      <c r="Q36" s="1117"/>
      <c r="R36" s="1117"/>
      <c r="S36" s="1117"/>
      <c r="T36" s="1117"/>
      <c r="U36" s="1117"/>
      <c r="V36" s="1136"/>
      <c r="W36" s="1136"/>
      <c r="X36" s="1117"/>
      <c r="Y36" s="1117"/>
      <c r="Z36" s="1117"/>
      <c r="AA36" s="1117"/>
      <c r="AB36" s="1117"/>
      <c r="AC36" s="1117"/>
      <c r="AD36" s="1117"/>
      <c r="AE36" s="1117"/>
      <c r="AF36" s="1117"/>
      <c r="AG36" s="1117"/>
      <c r="AH36" s="1117"/>
      <c r="AI36" s="1117"/>
      <c r="AJ36" s="1117"/>
      <c r="AK36" s="1117"/>
      <c r="AL36" s="1117"/>
      <c r="AM36" s="1117"/>
      <c r="AN36" s="1117"/>
      <c r="AO36" s="1117"/>
      <c r="AP36" s="1117"/>
      <c r="AQ36" s="1117"/>
      <c r="AR36" s="1117"/>
      <c r="AS36" s="1117"/>
      <c r="AT36" s="1117"/>
      <c r="AU36" s="1117"/>
      <c r="AV36" s="1117"/>
      <c r="AW36" s="1117"/>
      <c r="AX36" s="1117"/>
      <c r="AY36" s="1117"/>
      <c r="AZ36" s="1117"/>
      <c r="BA36" s="1120" t="str">
        <f t="shared" si="3"/>
        <v/>
      </c>
      <c r="BB36" s="1120" t="str">
        <f t="shared" si="4"/>
        <v/>
      </c>
      <c r="BC36" s="1120" t="str">
        <f t="shared" si="5"/>
        <v/>
      </c>
      <c r="BD36" s="1134">
        <f t="shared" si="0"/>
        <v>0</v>
      </c>
      <c r="BE36" s="1134">
        <f t="shared" si="6"/>
        <v>0</v>
      </c>
      <c r="BF36" s="1134">
        <f t="shared" si="7"/>
        <v>0</v>
      </c>
    </row>
    <row r="37" spans="1:58" s="1126" customFormat="1" ht="15" customHeight="1" x14ac:dyDescent="0.15">
      <c r="A37" s="1168"/>
      <c r="B37" s="1000" t="s">
        <v>25</v>
      </c>
      <c r="C37" s="1047">
        <f t="shared" si="1"/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133" t="str">
        <f t="shared" si="2"/>
        <v xml:space="preserve"> </v>
      </c>
      <c r="N37" s="1140"/>
      <c r="O37" s="1140"/>
      <c r="P37" s="1117"/>
      <c r="Q37" s="1117"/>
      <c r="R37" s="1117"/>
      <c r="S37" s="1117"/>
      <c r="T37" s="1117"/>
      <c r="U37" s="1117"/>
      <c r="V37" s="1136"/>
      <c r="W37" s="1136"/>
      <c r="X37" s="1117"/>
      <c r="Y37" s="1117"/>
      <c r="Z37" s="1117"/>
      <c r="AA37" s="1117"/>
      <c r="AB37" s="1117"/>
      <c r="AC37" s="1117"/>
      <c r="AD37" s="1117"/>
      <c r="AE37" s="1117"/>
      <c r="AF37" s="1117"/>
      <c r="AG37" s="1117"/>
      <c r="AH37" s="1117"/>
      <c r="AI37" s="1117"/>
      <c r="AJ37" s="1117"/>
      <c r="AK37" s="1117"/>
      <c r="AL37" s="1117"/>
      <c r="AM37" s="1117"/>
      <c r="AN37" s="1117"/>
      <c r="AO37" s="1117"/>
      <c r="AP37" s="1117"/>
      <c r="AQ37" s="1117"/>
      <c r="AR37" s="1117"/>
      <c r="AS37" s="1117"/>
      <c r="AT37" s="1117"/>
      <c r="AU37" s="1117"/>
      <c r="AV37" s="1117"/>
      <c r="AW37" s="1117"/>
      <c r="AX37" s="1117"/>
      <c r="AY37" s="1117"/>
      <c r="AZ37" s="1117"/>
      <c r="BA37" s="1120" t="str">
        <f t="shared" si="3"/>
        <v/>
      </c>
      <c r="BB37" s="1120" t="str">
        <f t="shared" si="4"/>
        <v/>
      </c>
      <c r="BC37" s="1120" t="str">
        <f t="shared" si="5"/>
        <v/>
      </c>
      <c r="BD37" s="1134">
        <f t="shared" si="0"/>
        <v>0</v>
      </c>
      <c r="BE37" s="1134">
        <f t="shared" si="6"/>
        <v>0</v>
      </c>
      <c r="BF37" s="1134">
        <f t="shared" si="7"/>
        <v>0</v>
      </c>
    </row>
    <row r="38" spans="1:58" s="1126" customFormat="1" ht="15" customHeight="1" x14ac:dyDescent="0.15">
      <c r="A38" s="1168"/>
      <c r="B38" s="1000" t="s">
        <v>26</v>
      </c>
      <c r="C38" s="1047">
        <f t="shared" si="1"/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133" t="str">
        <f t="shared" si="2"/>
        <v xml:space="preserve"> </v>
      </c>
      <c r="N38" s="1140"/>
      <c r="O38" s="1140"/>
      <c r="P38" s="1117"/>
      <c r="Q38" s="1117"/>
      <c r="R38" s="1117"/>
      <c r="S38" s="1117"/>
      <c r="T38" s="1117"/>
      <c r="U38" s="1117"/>
      <c r="V38" s="1136"/>
      <c r="W38" s="1136"/>
      <c r="X38" s="1117"/>
      <c r="Y38" s="1117"/>
      <c r="Z38" s="1117"/>
      <c r="AA38" s="1117"/>
      <c r="AB38" s="1117"/>
      <c r="AC38" s="1117"/>
      <c r="AD38" s="1117"/>
      <c r="AE38" s="1117"/>
      <c r="AF38" s="1117"/>
      <c r="AG38" s="1117"/>
      <c r="AH38" s="1117"/>
      <c r="AI38" s="1117"/>
      <c r="AJ38" s="1117"/>
      <c r="AK38" s="1117"/>
      <c r="AL38" s="1117"/>
      <c r="AM38" s="1117"/>
      <c r="AN38" s="1117"/>
      <c r="AO38" s="1117"/>
      <c r="AP38" s="1117"/>
      <c r="AQ38" s="1117"/>
      <c r="AR38" s="1117"/>
      <c r="AS38" s="1117"/>
      <c r="AT38" s="1117"/>
      <c r="AU38" s="1117"/>
      <c r="AV38" s="1117"/>
      <c r="AW38" s="1117"/>
      <c r="AX38" s="1117"/>
      <c r="AY38" s="1117"/>
      <c r="AZ38" s="1117"/>
      <c r="BA38" s="1120" t="str">
        <f t="shared" si="3"/>
        <v/>
      </c>
      <c r="BB38" s="1120" t="str">
        <f t="shared" si="4"/>
        <v/>
      </c>
      <c r="BC38" s="1120" t="str">
        <f t="shared" si="5"/>
        <v/>
      </c>
      <c r="BD38" s="1134">
        <f t="shared" si="0"/>
        <v>0</v>
      </c>
      <c r="BE38" s="1134">
        <f t="shared" si="6"/>
        <v>0</v>
      </c>
      <c r="BF38" s="1134">
        <f t="shared" si="7"/>
        <v>0</v>
      </c>
    </row>
    <row r="39" spans="1:58" s="1126" customFormat="1" ht="15" customHeight="1" x14ac:dyDescent="0.15">
      <c r="A39" s="1168"/>
      <c r="B39" s="1006" t="s">
        <v>27</v>
      </c>
      <c r="C39" s="1047">
        <f t="shared" si="1"/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133" t="str">
        <f t="shared" si="2"/>
        <v xml:space="preserve"> </v>
      </c>
      <c r="N39" s="1140"/>
      <c r="O39" s="1140"/>
      <c r="P39" s="1117"/>
      <c r="Q39" s="1117"/>
      <c r="R39" s="1117"/>
      <c r="S39" s="1117"/>
      <c r="T39" s="1117"/>
      <c r="U39" s="1117"/>
      <c r="V39" s="1136"/>
      <c r="W39" s="1136"/>
      <c r="X39" s="1117"/>
      <c r="Y39" s="1117"/>
      <c r="Z39" s="1117"/>
      <c r="AA39" s="1117"/>
      <c r="AB39" s="1117"/>
      <c r="AC39" s="1117"/>
      <c r="AD39" s="1117"/>
      <c r="AE39" s="1117"/>
      <c r="AF39" s="1117"/>
      <c r="AG39" s="1117"/>
      <c r="AH39" s="1117"/>
      <c r="AI39" s="1117"/>
      <c r="AJ39" s="1117"/>
      <c r="AK39" s="1117"/>
      <c r="AL39" s="1117"/>
      <c r="AM39" s="1117"/>
      <c r="AN39" s="1117"/>
      <c r="AO39" s="1117"/>
      <c r="AP39" s="1117"/>
      <c r="AQ39" s="1117"/>
      <c r="AR39" s="1117"/>
      <c r="AS39" s="1117"/>
      <c r="AT39" s="1117"/>
      <c r="AU39" s="1117"/>
      <c r="AV39" s="1117"/>
      <c r="AW39" s="1117"/>
      <c r="AX39" s="1117"/>
      <c r="AY39" s="1117"/>
      <c r="AZ39" s="1117"/>
      <c r="BA39" s="1120" t="str">
        <f t="shared" si="3"/>
        <v/>
      </c>
      <c r="BB39" s="1120" t="str">
        <f t="shared" si="4"/>
        <v/>
      </c>
      <c r="BC39" s="1120" t="str">
        <f t="shared" si="5"/>
        <v/>
      </c>
      <c r="BD39" s="1134">
        <f t="shared" si="0"/>
        <v>0</v>
      </c>
      <c r="BE39" s="1134">
        <f t="shared" si="6"/>
        <v>0</v>
      </c>
      <c r="BF39" s="1134">
        <f t="shared" si="7"/>
        <v>0</v>
      </c>
    </row>
    <row r="40" spans="1:58" s="1126" customFormat="1" ht="15" customHeight="1" x14ac:dyDescent="0.15">
      <c r="A40" s="1168"/>
      <c r="B40" s="1000" t="s">
        <v>28</v>
      </c>
      <c r="C40" s="1047">
        <f t="shared" si="1"/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133" t="str">
        <f t="shared" si="2"/>
        <v xml:space="preserve"> </v>
      </c>
      <c r="N40" s="1140"/>
      <c r="O40" s="1140"/>
      <c r="P40" s="1117"/>
      <c r="Q40" s="1117"/>
      <c r="R40" s="1117"/>
      <c r="S40" s="1117"/>
      <c r="T40" s="1117"/>
      <c r="U40" s="1117"/>
      <c r="V40" s="1136"/>
      <c r="W40" s="1136"/>
      <c r="X40" s="1117"/>
      <c r="Y40" s="1117"/>
      <c r="Z40" s="1117"/>
      <c r="AA40" s="1117"/>
      <c r="AB40" s="1117"/>
      <c r="AC40" s="1117"/>
      <c r="AD40" s="1117"/>
      <c r="AE40" s="1117"/>
      <c r="AF40" s="1117"/>
      <c r="AG40" s="1117"/>
      <c r="AH40" s="1117"/>
      <c r="AI40" s="1117"/>
      <c r="AJ40" s="1117"/>
      <c r="AK40" s="1117"/>
      <c r="AL40" s="1117"/>
      <c r="AM40" s="1117"/>
      <c r="AN40" s="1117"/>
      <c r="AO40" s="1117"/>
      <c r="AP40" s="1117"/>
      <c r="AQ40" s="1117"/>
      <c r="AR40" s="1117"/>
      <c r="AS40" s="1117"/>
      <c r="AT40" s="1117"/>
      <c r="AU40" s="1117"/>
      <c r="AV40" s="1117"/>
      <c r="AW40" s="1117"/>
      <c r="AX40" s="1117"/>
      <c r="AY40" s="1117"/>
      <c r="AZ40" s="1117"/>
      <c r="BA40" s="1120" t="str">
        <f t="shared" si="3"/>
        <v/>
      </c>
      <c r="BB40" s="1120" t="str">
        <f t="shared" si="4"/>
        <v/>
      </c>
      <c r="BC40" s="1120" t="str">
        <f t="shared" si="5"/>
        <v/>
      </c>
      <c r="BD40" s="1134">
        <f t="shared" si="0"/>
        <v>0</v>
      </c>
      <c r="BE40" s="1134">
        <f t="shared" si="6"/>
        <v>0</v>
      </c>
      <c r="BF40" s="1134">
        <f t="shared" si="7"/>
        <v>0</v>
      </c>
    </row>
    <row r="41" spans="1:58" s="1126" customFormat="1" ht="15" customHeight="1" x14ac:dyDescent="0.15">
      <c r="A41" s="1162"/>
      <c r="B41" s="1014" t="s">
        <v>29</v>
      </c>
      <c r="C41" s="1048">
        <f t="shared" si="1"/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133" t="str">
        <f t="shared" si="2"/>
        <v xml:space="preserve"> </v>
      </c>
      <c r="N41" s="1140"/>
      <c r="O41" s="1140"/>
      <c r="P41" s="1117"/>
      <c r="Q41" s="1117"/>
      <c r="R41" s="1117"/>
      <c r="S41" s="1117"/>
      <c r="T41" s="1117"/>
      <c r="U41" s="1117"/>
      <c r="V41" s="1136"/>
      <c r="W41" s="1136"/>
      <c r="X41" s="1117"/>
      <c r="Y41" s="1117"/>
      <c r="Z41" s="1117"/>
      <c r="AA41" s="1117"/>
      <c r="AB41" s="1117"/>
      <c r="AC41" s="1117"/>
      <c r="AD41" s="1117"/>
      <c r="AE41" s="1117"/>
      <c r="AF41" s="1117"/>
      <c r="AG41" s="1117"/>
      <c r="AH41" s="1117"/>
      <c r="AI41" s="1117"/>
      <c r="AJ41" s="1117"/>
      <c r="AK41" s="1117"/>
      <c r="AL41" s="1117"/>
      <c r="AM41" s="1117"/>
      <c r="AN41" s="1117"/>
      <c r="AO41" s="1117"/>
      <c r="AP41" s="1117"/>
      <c r="AQ41" s="1117"/>
      <c r="AR41" s="1117"/>
      <c r="AS41" s="1117"/>
      <c r="AT41" s="1117"/>
      <c r="AU41" s="1117"/>
      <c r="AV41" s="1117"/>
      <c r="AW41" s="1117"/>
      <c r="AX41" s="1117"/>
      <c r="AY41" s="1117"/>
      <c r="AZ41" s="1117"/>
      <c r="BA41" s="1120" t="str">
        <f t="shared" si="3"/>
        <v/>
      </c>
      <c r="BB41" s="1120" t="str">
        <f t="shared" si="4"/>
        <v/>
      </c>
      <c r="BC41" s="1120" t="str">
        <f t="shared" si="5"/>
        <v/>
      </c>
      <c r="BD41" s="1134">
        <f t="shared" si="0"/>
        <v>0</v>
      </c>
      <c r="BE41" s="1134">
        <f t="shared" si="6"/>
        <v>0</v>
      </c>
      <c r="BF41" s="1134">
        <f t="shared" si="7"/>
        <v>0</v>
      </c>
    </row>
    <row r="42" spans="1:58" s="1126" customFormat="1" ht="15" customHeight="1" x14ac:dyDescent="0.15">
      <c r="A42" s="1161" t="s">
        <v>32</v>
      </c>
      <c r="B42" s="1018" t="s">
        <v>20</v>
      </c>
      <c r="C42" s="1046">
        <f t="shared" si="1"/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133" t="str">
        <f t="shared" si="2"/>
        <v xml:space="preserve"> </v>
      </c>
      <c r="N42" s="1140"/>
      <c r="O42" s="1140"/>
      <c r="P42" s="1117"/>
      <c r="Q42" s="1117"/>
      <c r="R42" s="1117"/>
      <c r="S42" s="1117"/>
      <c r="T42" s="1117"/>
      <c r="U42" s="1117"/>
      <c r="V42" s="1136"/>
      <c r="W42" s="1136"/>
      <c r="X42" s="1117"/>
      <c r="Y42" s="1117"/>
      <c r="Z42" s="1117"/>
      <c r="AA42" s="1117"/>
      <c r="AB42" s="1117"/>
      <c r="AC42" s="1117"/>
      <c r="AD42" s="1117"/>
      <c r="AE42" s="1117"/>
      <c r="AF42" s="1117"/>
      <c r="AG42" s="1117"/>
      <c r="AH42" s="1117"/>
      <c r="AI42" s="1117"/>
      <c r="AJ42" s="1117"/>
      <c r="AK42" s="1117"/>
      <c r="AL42" s="1117"/>
      <c r="AM42" s="1117"/>
      <c r="AN42" s="1117"/>
      <c r="AO42" s="1117"/>
      <c r="AP42" s="1117"/>
      <c r="AQ42" s="1117"/>
      <c r="AR42" s="1117"/>
      <c r="AS42" s="1117"/>
      <c r="AT42" s="1117"/>
      <c r="AU42" s="1117"/>
      <c r="AV42" s="1117"/>
      <c r="AW42" s="1117"/>
      <c r="AX42" s="1117"/>
      <c r="AY42" s="1117"/>
      <c r="AZ42" s="1117"/>
      <c r="BA42" s="1120" t="str">
        <f t="shared" si="3"/>
        <v/>
      </c>
      <c r="BB42" s="1120" t="str">
        <f t="shared" si="4"/>
        <v/>
      </c>
      <c r="BC42" s="1120" t="str">
        <f t="shared" si="5"/>
        <v/>
      </c>
      <c r="BD42" s="1134">
        <f t="shared" si="0"/>
        <v>0</v>
      </c>
      <c r="BE42" s="1134">
        <f t="shared" si="6"/>
        <v>0</v>
      </c>
      <c r="BF42" s="1134">
        <f t="shared" si="7"/>
        <v>0</v>
      </c>
    </row>
    <row r="43" spans="1:58" s="1126" customFormat="1" ht="15" customHeight="1" x14ac:dyDescent="0.15">
      <c r="A43" s="1168"/>
      <c r="B43" s="1000" t="s">
        <v>21</v>
      </c>
      <c r="C43" s="1047">
        <f t="shared" si="1"/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133" t="str">
        <f t="shared" si="2"/>
        <v xml:space="preserve"> </v>
      </c>
      <c r="N43" s="1140"/>
      <c r="O43" s="1140"/>
      <c r="P43" s="1117"/>
      <c r="Q43" s="1117"/>
      <c r="R43" s="1117"/>
      <c r="S43" s="1117"/>
      <c r="T43" s="1117"/>
      <c r="U43" s="1117"/>
      <c r="V43" s="1136"/>
      <c r="W43" s="1136"/>
      <c r="X43" s="1117"/>
      <c r="Y43" s="1117"/>
      <c r="Z43" s="1117"/>
      <c r="AA43" s="1117"/>
      <c r="AB43" s="1117"/>
      <c r="AC43" s="1117"/>
      <c r="AD43" s="1117"/>
      <c r="AE43" s="1117"/>
      <c r="AF43" s="1117"/>
      <c r="AG43" s="1117"/>
      <c r="AH43" s="1117"/>
      <c r="AI43" s="1117"/>
      <c r="AJ43" s="1117"/>
      <c r="AK43" s="1117"/>
      <c r="AL43" s="1117"/>
      <c r="AM43" s="1117"/>
      <c r="AN43" s="1117"/>
      <c r="AO43" s="1117"/>
      <c r="AP43" s="1117"/>
      <c r="AQ43" s="1117"/>
      <c r="AR43" s="1117"/>
      <c r="AS43" s="1117"/>
      <c r="AT43" s="1117"/>
      <c r="AU43" s="1117"/>
      <c r="AV43" s="1117"/>
      <c r="AW43" s="1117"/>
      <c r="AX43" s="1117"/>
      <c r="AY43" s="1117"/>
      <c r="AZ43" s="1117"/>
      <c r="BA43" s="1120" t="str">
        <f t="shared" si="3"/>
        <v/>
      </c>
      <c r="BB43" s="1120" t="str">
        <f t="shared" si="4"/>
        <v/>
      </c>
      <c r="BC43" s="1120" t="str">
        <f t="shared" si="5"/>
        <v/>
      </c>
      <c r="BD43" s="1134">
        <f t="shared" si="0"/>
        <v>0</v>
      </c>
      <c r="BE43" s="1134">
        <f t="shared" si="6"/>
        <v>0</v>
      </c>
      <c r="BF43" s="1134">
        <f t="shared" si="7"/>
        <v>0</v>
      </c>
    </row>
    <row r="44" spans="1:58" s="1126" customFormat="1" ht="15" customHeight="1" x14ac:dyDescent="0.15">
      <c r="A44" s="1168"/>
      <c r="B44" s="1000" t="s">
        <v>22</v>
      </c>
      <c r="C44" s="1047">
        <f t="shared" si="1"/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133" t="str">
        <f t="shared" si="2"/>
        <v xml:space="preserve"> </v>
      </c>
      <c r="N44" s="1140"/>
      <c r="O44" s="1140"/>
      <c r="P44" s="1117"/>
      <c r="Q44" s="1117"/>
      <c r="R44" s="1117"/>
      <c r="S44" s="1117"/>
      <c r="T44" s="1117"/>
      <c r="U44" s="1117"/>
      <c r="V44" s="1136"/>
      <c r="W44" s="1136"/>
      <c r="X44" s="1117"/>
      <c r="Y44" s="1117"/>
      <c r="Z44" s="1117"/>
      <c r="AA44" s="1117"/>
      <c r="AB44" s="1117"/>
      <c r="AC44" s="1117"/>
      <c r="AD44" s="1117"/>
      <c r="AE44" s="1117"/>
      <c r="AF44" s="1117"/>
      <c r="AG44" s="1117"/>
      <c r="AH44" s="1117"/>
      <c r="AI44" s="1117"/>
      <c r="AJ44" s="1117"/>
      <c r="AK44" s="1117"/>
      <c r="AL44" s="1117"/>
      <c r="AM44" s="1117"/>
      <c r="AN44" s="1117"/>
      <c r="AO44" s="1117"/>
      <c r="AP44" s="1117"/>
      <c r="AQ44" s="1117"/>
      <c r="AR44" s="1117"/>
      <c r="AS44" s="1117"/>
      <c r="AT44" s="1117"/>
      <c r="AU44" s="1117"/>
      <c r="AV44" s="1117"/>
      <c r="AW44" s="1117"/>
      <c r="AX44" s="1117"/>
      <c r="AY44" s="1117"/>
      <c r="AZ44" s="1117"/>
      <c r="BA44" s="1120" t="str">
        <f t="shared" si="3"/>
        <v/>
      </c>
      <c r="BB44" s="1120" t="str">
        <f t="shared" si="4"/>
        <v/>
      </c>
      <c r="BC44" s="1120" t="str">
        <f t="shared" si="5"/>
        <v/>
      </c>
      <c r="BD44" s="1134">
        <f t="shared" si="0"/>
        <v>0</v>
      </c>
      <c r="BE44" s="1134">
        <f t="shared" si="6"/>
        <v>0</v>
      </c>
      <c r="BF44" s="1134">
        <f t="shared" si="7"/>
        <v>0</v>
      </c>
    </row>
    <row r="45" spans="1:58" s="1126" customFormat="1" ht="15" customHeight="1" x14ac:dyDescent="0.15">
      <c r="A45" s="1168"/>
      <c r="B45" s="1000" t="s">
        <v>24</v>
      </c>
      <c r="C45" s="1047">
        <f t="shared" si="1"/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133" t="str">
        <f t="shared" si="2"/>
        <v xml:space="preserve"> </v>
      </c>
      <c r="N45" s="1140"/>
      <c r="O45" s="1140"/>
      <c r="P45" s="1117"/>
      <c r="Q45" s="1117"/>
      <c r="R45" s="1117"/>
      <c r="S45" s="1117"/>
      <c r="T45" s="1117"/>
      <c r="U45" s="1117"/>
      <c r="V45" s="1136"/>
      <c r="W45" s="1136"/>
      <c r="X45" s="1117"/>
      <c r="Y45" s="1117"/>
      <c r="Z45" s="1117"/>
      <c r="AA45" s="1117"/>
      <c r="AB45" s="1117"/>
      <c r="AC45" s="1117"/>
      <c r="AD45" s="1117"/>
      <c r="AE45" s="1117"/>
      <c r="AF45" s="1117"/>
      <c r="AG45" s="1117"/>
      <c r="AH45" s="1117"/>
      <c r="AI45" s="1117"/>
      <c r="AJ45" s="1117"/>
      <c r="AK45" s="1117"/>
      <c r="AL45" s="1117"/>
      <c r="AM45" s="1117"/>
      <c r="AN45" s="1117"/>
      <c r="AO45" s="1117"/>
      <c r="AP45" s="1117"/>
      <c r="AQ45" s="1117"/>
      <c r="AR45" s="1117"/>
      <c r="AS45" s="1117"/>
      <c r="AT45" s="1117"/>
      <c r="AU45" s="1117"/>
      <c r="AV45" s="1117"/>
      <c r="AW45" s="1117"/>
      <c r="AX45" s="1117"/>
      <c r="AY45" s="1117"/>
      <c r="AZ45" s="1117"/>
      <c r="BA45" s="1120" t="str">
        <f t="shared" si="3"/>
        <v/>
      </c>
      <c r="BB45" s="1120" t="str">
        <f t="shared" si="4"/>
        <v/>
      </c>
      <c r="BC45" s="1120" t="str">
        <f t="shared" si="5"/>
        <v/>
      </c>
      <c r="BD45" s="1134">
        <f t="shared" si="0"/>
        <v>0</v>
      </c>
      <c r="BE45" s="1134">
        <f t="shared" si="6"/>
        <v>0</v>
      </c>
      <c r="BF45" s="1134">
        <f t="shared" si="7"/>
        <v>0</v>
      </c>
    </row>
    <row r="46" spans="1:58" s="1126" customFormat="1" ht="15" customHeight="1" x14ac:dyDescent="0.15">
      <c r="A46" s="1168"/>
      <c r="B46" s="1000" t="s">
        <v>25</v>
      </c>
      <c r="C46" s="1047">
        <f t="shared" si="1"/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133" t="str">
        <f t="shared" si="2"/>
        <v xml:space="preserve"> </v>
      </c>
      <c r="N46" s="1140"/>
      <c r="O46" s="1140"/>
      <c r="P46" s="1117"/>
      <c r="Q46" s="1117"/>
      <c r="R46" s="1117"/>
      <c r="S46" s="1117"/>
      <c r="T46" s="1117"/>
      <c r="U46" s="1117"/>
      <c r="V46" s="1136"/>
      <c r="W46" s="1136"/>
      <c r="X46" s="1117"/>
      <c r="Y46" s="1117"/>
      <c r="Z46" s="1117"/>
      <c r="AA46" s="1117"/>
      <c r="AB46" s="1117"/>
      <c r="AC46" s="1117"/>
      <c r="AD46" s="1117"/>
      <c r="AE46" s="1117"/>
      <c r="AF46" s="1117"/>
      <c r="AG46" s="1117"/>
      <c r="AH46" s="1117"/>
      <c r="AI46" s="1117"/>
      <c r="AJ46" s="1117"/>
      <c r="AK46" s="1117"/>
      <c r="AL46" s="1117"/>
      <c r="AM46" s="1117"/>
      <c r="AN46" s="1117"/>
      <c r="AO46" s="1117"/>
      <c r="AP46" s="1117"/>
      <c r="AQ46" s="1117"/>
      <c r="AR46" s="1117"/>
      <c r="AS46" s="1117"/>
      <c r="AT46" s="1117"/>
      <c r="AU46" s="1117"/>
      <c r="AV46" s="1117"/>
      <c r="AW46" s="1117"/>
      <c r="AX46" s="1117"/>
      <c r="AY46" s="1117"/>
      <c r="AZ46" s="1117"/>
      <c r="BA46" s="1120" t="str">
        <f t="shared" si="3"/>
        <v/>
      </c>
      <c r="BB46" s="1120" t="str">
        <f t="shared" si="4"/>
        <v/>
      </c>
      <c r="BC46" s="1120" t="str">
        <f t="shared" si="5"/>
        <v/>
      </c>
      <c r="BD46" s="1134">
        <f t="shared" si="0"/>
        <v>0</v>
      </c>
      <c r="BE46" s="1134">
        <f t="shared" si="6"/>
        <v>0</v>
      </c>
      <c r="BF46" s="1134">
        <f t="shared" si="7"/>
        <v>0</v>
      </c>
    </row>
    <row r="47" spans="1:58" s="1126" customFormat="1" ht="15" customHeight="1" x14ac:dyDescent="0.15">
      <c r="A47" s="1168"/>
      <c r="B47" s="1007" t="s">
        <v>28</v>
      </c>
      <c r="C47" s="1055">
        <f t="shared" si="1"/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133" t="str">
        <f t="shared" si="2"/>
        <v xml:space="preserve"> </v>
      </c>
      <c r="N47" s="1140"/>
      <c r="O47" s="1140"/>
      <c r="P47" s="1117"/>
      <c r="Q47" s="1117"/>
      <c r="R47" s="1117"/>
      <c r="S47" s="1117"/>
      <c r="T47" s="1117"/>
      <c r="U47" s="1117"/>
      <c r="V47" s="1136"/>
      <c r="W47" s="1136"/>
      <c r="X47" s="1117"/>
      <c r="Y47" s="1117"/>
      <c r="Z47" s="1117"/>
      <c r="AA47" s="1117"/>
      <c r="AB47" s="1117"/>
      <c r="AC47" s="1117"/>
      <c r="AD47" s="1117"/>
      <c r="AE47" s="1117"/>
      <c r="AF47" s="1117"/>
      <c r="AG47" s="1117"/>
      <c r="AH47" s="1117"/>
      <c r="AI47" s="1117"/>
      <c r="AJ47" s="1117"/>
      <c r="AK47" s="1117"/>
      <c r="AL47" s="1117"/>
      <c r="AM47" s="1117"/>
      <c r="AN47" s="1117"/>
      <c r="AO47" s="1117"/>
      <c r="AP47" s="1117"/>
      <c r="AQ47" s="1117"/>
      <c r="AR47" s="1117"/>
      <c r="AS47" s="1117"/>
      <c r="AT47" s="1117"/>
      <c r="AU47" s="1117"/>
      <c r="AV47" s="1117"/>
      <c r="AW47" s="1117"/>
      <c r="AX47" s="1117"/>
      <c r="AY47" s="1117"/>
      <c r="AZ47" s="1117"/>
      <c r="BA47" s="1120" t="str">
        <f t="shared" si="3"/>
        <v/>
      </c>
      <c r="BB47" s="1120" t="str">
        <f t="shared" si="4"/>
        <v/>
      </c>
      <c r="BC47" s="1120" t="str">
        <f t="shared" si="5"/>
        <v/>
      </c>
      <c r="BD47" s="1134">
        <f t="shared" si="0"/>
        <v>0</v>
      </c>
      <c r="BE47" s="1134">
        <f t="shared" si="6"/>
        <v>0</v>
      </c>
      <c r="BF47" s="1134">
        <f t="shared" si="7"/>
        <v>0</v>
      </c>
    </row>
    <row r="48" spans="1:58" s="1126" customFormat="1" ht="15" customHeight="1" x14ac:dyDescent="0.15">
      <c r="A48" s="1161" t="s">
        <v>33</v>
      </c>
      <c r="B48" s="1018" t="s">
        <v>20</v>
      </c>
      <c r="C48" s="1046">
        <f t="shared" si="1"/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133" t="str">
        <f t="shared" si="2"/>
        <v xml:space="preserve"> </v>
      </c>
      <c r="N48" s="1140"/>
      <c r="O48" s="1140"/>
      <c r="P48" s="1117"/>
      <c r="Q48" s="1117"/>
      <c r="R48" s="1117"/>
      <c r="S48" s="1117"/>
      <c r="T48" s="1117"/>
      <c r="U48" s="1117"/>
      <c r="V48" s="1136"/>
      <c r="W48" s="1136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7"/>
      <c r="AI48" s="1117"/>
      <c r="AJ48" s="1117"/>
      <c r="AK48" s="1117"/>
      <c r="AL48" s="1117"/>
      <c r="AM48" s="1117"/>
      <c r="AN48" s="1117"/>
      <c r="AO48" s="1117"/>
      <c r="AP48" s="1117"/>
      <c r="AQ48" s="1117"/>
      <c r="AR48" s="1117"/>
      <c r="AS48" s="1117"/>
      <c r="AT48" s="1117"/>
      <c r="AU48" s="1117"/>
      <c r="AV48" s="1117"/>
      <c r="AW48" s="1117"/>
      <c r="AX48" s="1117"/>
      <c r="AY48" s="1117"/>
      <c r="AZ48" s="1117"/>
      <c r="BA48" s="1120" t="str">
        <f t="shared" si="3"/>
        <v/>
      </c>
      <c r="BB48" s="1120" t="str">
        <f t="shared" si="4"/>
        <v/>
      </c>
      <c r="BC48" s="1120" t="str">
        <f t="shared" si="5"/>
        <v/>
      </c>
      <c r="BD48" s="1134">
        <f t="shared" si="0"/>
        <v>0</v>
      </c>
      <c r="BE48" s="1134">
        <f t="shared" si="6"/>
        <v>0</v>
      </c>
      <c r="BF48" s="1134">
        <f t="shared" si="7"/>
        <v>0</v>
      </c>
    </row>
    <row r="49" spans="1:58" s="1126" customFormat="1" ht="15" customHeight="1" x14ac:dyDescent="0.15">
      <c r="A49" s="1168"/>
      <c r="B49" s="1000" t="s">
        <v>22</v>
      </c>
      <c r="C49" s="1047">
        <f t="shared" si="1"/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133" t="str">
        <f t="shared" si="2"/>
        <v xml:space="preserve"> </v>
      </c>
      <c r="N49" s="1140"/>
      <c r="O49" s="1140"/>
      <c r="P49" s="1117"/>
      <c r="Q49" s="1117"/>
      <c r="R49" s="1117"/>
      <c r="S49" s="1117"/>
      <c r="T49" s="1117"/>
      <c r="U49" s="1117"/>
      <c r="V49" s="1136"/>
      <c r="W49" s="1136"/>
      <c r="X49" s="1117"/>
      <c r="Y49" s="1117"/>
      <c r="Z49" s="1117"/>
      <c r="AA49" s="1117"/>
      <c r="AB49" s="1117"/>
      <c r="AC49" s="1117"/>
      <c r="AD49" s="1117"/>
      <c r="AE49" s="1117"/>
      <c r="AF49" s="1117"/>
      <c r="AG49" s="1117"/>
      <c r="AH49" s="1117"/>
      <c r="AI49" s="1117"/>
      <c r="AJ49" s="1117"/>
      <c r="AK49" s="1117"/>
      <c r="AL49" s="1117"/>
      <c r="AM49" s="1117"/>
      <c r="AN49" s="1117"/>
      <c r="AO49" s="1117"/>
      <c r="AP49" s="1117"/>
      <c r="AQ49" s="1117"/>
      <c r="AR49" s="1117"/>
      <c r="AS49" s="1117"/>
      <c r="AT49" s="1117"/>
      <c r="AU49" s="1117"/>
      <c r="AV49" s="1117"/>
      <c r="AW49" s="1117"/>
      <c r="AX49" s="1117"/>
      <c r="AY49" s="1117"/>
      <c r="AZ49" s="1117"/>
      <c r="BA49" s="1120" t="str">
        <f t="shared" si="3"/>
        <v/>
      </c>
      <c r="BB49" s="1120" t="str">
        <f t="shared" si="4"/>
        <v/>
      </c>
      <c r="BC49" s="1120" t="str">
        <f t="shared" si="5"/>
        <v/>
      </c>
      <c r="BD49" s="1134">
        <f t="shared" si="0"/>
        <v>0</v>
      </c>
      <c r="BE49" s="1134">
        <f t="shared" si="6"/>
        <v>0</v>
      </c>
      <c r="BF49" s="1134">
        <f t="shared" si="7"/>
        <v>0</v>
      </c>
    </row>
    <row r="50" spans="1:58" s="1126" customFormat="1" ht="15" customHeight="1" x14ac:dyDescent="0.15">
      <c r="A50" s="1162"/>
      <c r="B50" s="1014" t="s">
        <v>28</v>
      </c>
      <c r="C50" s="1048">
        <f t="shared" si="1"/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133" t="str">
        <f t="shared" si="2"/>
        <v xml:space="preserve"> </v>
      </c>
      <c r="N50" s="1140"/>
      <c r="O50" s="1140"/>
      <c r="P50" s="1117"/>
      <c r="Q50" s="1117"/>
      <c r="R50" s="1117"/>
      <c r="S50" s="1117"/>
      <c r="T50" s="1117"/>
      <c r="U50" s="1117"/>
      <c r="V50" s="1136"/>
      <c r="W50" s="1136"/>
      <c r="X50" s="1117"/>
      <c r="Y50" s="1117"/>
      <c r="Z50" s="1117"/>
      <c r="AA50" s="1117"/>
      <c r="AB50" s="1117"/>
      <c r="AC50" s="1117"/>
      <c r="AD50" s="1117"/>
      <c r="AE50" s="1117"/>
      <c r="AF50" s="1117"/>
      <c r="AG50" s="1117"/>
      <c r="AH50" s="1117"/>
      <c r="AI50" s="1117"/>
      <c r="AJ50" s="1117"/>
      <c r="AK50" s="1117"/>
      <c r="AL50" s="1117"/>
      <c r="AM50" s="1117"/>
      <c r="AN50" s="1117"/>
      <c r="AO50" s="1117"/>
      <c r="AP50" s="1117"/>
      <c r="AQ50" s="1117"/>
      <c r="AR50" s="1117"/>
      <c r="AS50" s="1117"/>
      <c r="AT50" s="1117"/>
      <c r="AU50" s="1117"/>
      <c r="AV50" s="1117"/>
      <c r="AW50" s="1117"/>
      <c r="AX50" s="1117"/>
      <c r="AY50" s="1117"/>
      <c r="AZ50" s="1117"/>
      <c r="BA50" s="1120" t="str">
        <f t="shared" si="3"/>
        <v/>
      </c>
      <c r="BB50" s="1120" t="str">
        <f t="shared" si="4"/>
        <v/>
      </c>
      <c r="BC50" s="1120" t="str">
        <f t="shared" si="5"/>
        <v/>
      </c>
      <c r="BD50" s="1134">
        <f t="shared" si="0"/>
        <v>0</v>
      </c>
      <c r="BE50" s="1134">
        <f t="shared" si="6"/>
        <v>0</v>
      </c>
      <c r="BF50" s="1134">
        <f t="shared" si="7"/>
        <v>0</v>
      </c>
    </row>
    <row r="51" spans="1:58" s="1126" customFormat="1" ht="15" customHeight="1" x14ac:dyDescent="0.15">
      <c r="A51" s="1161" t="s">
        <v>34</v>
      </c>
      <c r="B51" s="1018" t="s">
        <v>20</v>
      </c>
      <c r="C51" s="1046">
        <f t="shared" si="1"/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133" t="str">
        <f t="shared" si="2"/>
        <v xml:space="preserve"> </v>
      </c>
      <c r="N51" s="1140"/>
      <c r="O51" s="1140"/>
      <c r="P51" s="1117"/>
      <c r="Q51" s="1117"/>
      <c r="R51" s="1117"/>
      <c r="S51" s="1117"/>
      <c r="T51" s="1117"/>
      <c r="U51" s="1117"/>
      <c r="V51" s="1136"/>
      <c r="W51" s="1136"/>
      <c r="X51" s="1117"/>
      <c r="Y51" s="1117"/>
      <c r="Z51" s="1117"/>
      <c r="AA51" s="1117"/>
      <c r="AB51" s="1117"/>
      <c r="AC51" s="1117"/>
      <c r="AD51" s="1117"/>
      <c r="AE51" s="1117"/>
      <c r="AF51" s="1117"/>
      <c r="AG51" s="1117"/>
      <c r="AH51" s="1117"/>
      <c r="AI51" s="1117"/>
      <c r="AJ51" s="1117"/>
      <c r="AK51" s="1117"/>
      <c r="AL51" s="1117"/>
      <c r="AM51" s="1117"/>
      <c r="AN51" s="1117"/>
      <c r="AO51" s="1117"/>
      <c r="AP51" s="1117"/>
      <c r="AQ51" s="1117"/>
      <c r="AR51" s="1117"/>
      <c r="AS51" s="1117"/>
      <c r="AT51" s="1117"/>
      <c r="AU51" s="1117"/>
      <c r="AV51" s="1117"/>
      <c r="AW51" s="1117"/>
      <c r="AX51" s="1117"/>
      <c r="AY51" s="1117"/>
      <c r="AZ51" s="1117"/>
      <c r="BA51" s="1120" t="str">
        <f t="shared" si="3"/>
        <v/>
      </c>
      <c r="BB51" s="1120" t="str">
        <f t="shared" si="4"/>
        <v/>
      </c>
      <c r="BC51" s="1120" t="str">
        <f t="shared" si="5"/>
        <v/>
      </c>
      <c r="BD51" s="1134">
        <f t="shared" si="0"/>
        <v>0</v>
      </c>
      <c r="BE51" s="1134">
        <f t="shared" si="6"/>
        <v>0</v>
      </c>
      <c r="BF51" s="1134">
        <f t="shared" si="7"/>
        <v>0</v>
      </c>
    </row>
    <row r="52" spans="1:58" s="1126" customFormat="1" ht="15" customHeight="1" x14ac:dyDescent="0.15">
      <c r="A52" s="1168"/>
      <c r="B52" s="1000" t="s">
        <v>21</v>
      </c>
      <c r="C52" s="1047">
        <f t="shared" si="1"/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133" t="str">
        <f t="shared" si="2"/>
        <v xml:space="preserve"> </v>
      </c>
      <c r="N52" s="1140"/>
      <c r="O52" s="1140"/>
      <c r="P52" s="1117"/>
      <c r="Q52" s="1117"/>
      <c r="R52" s="1117"/>
      <c r="S52" s="1117"/>
      <c r="T52" s="1117"/>
      <c r="U52" s="1117"/>
      <c r="V52" s="1136"/>
      <c r="W52" s="1136"/>
      <c r="X52" s="1117"/>
      <c r="Y52" s="1117"/>
      <c r="Z52" s="1117"/>
      <c r="AA52" s="1117"/>
      <c r="AB52" s="1117"/>
      <c r="AC52" s="1117"/>
      <c r="AD52" s="1117"/>
      <c r="AE52" s="1117"/>
      <c r="AF52" s="1117"/>
      <c r="AG52" s="1117"/>
      <c r="AH52" s="1117"/>
      <c r="AI52" s="1117"/>
      <c r="AJ52" s="1117"/>
      <c r="AK52" s="1117"/>
      <c r="AL52" s="1117"/>
      <c r="AM52" s="1117"/>
      <c r="AN52" s="1117"/>
      <c r="AO52" s="1117"/>
      <c r="AP52" s="1117"/>
      <c r="AQ52" s="1117"/>
      <c r="AR52" s="1117"/>
      <c r="AS52" s="1117"/>
      <c r="AT52" s="1117"/>
      <c r="AU52" s="1117"/>
      <c r="AV52" s="1117"/>
      <c r="AW52" s="1117"/>
      <c r="AX52" s="1117"/>
      <c r="AY52" s="1117"/>
      <c r="AZ52" s="1117"/>
      <c r="BA52" s="1120" t="str">
        <f t="shared" si="3"/>
        <v/>
      </c>
      <c r="BB52" s="1120" t="str">
        <f t="shared" si="4"/>
        <v/>
      </c>
      <c r="BC52" s="1120" t="str">
        <f t="shared" si="5"/>
        <v/>
      </c>
      <c r="BD52" s="1134">
        <f t="shared" si="0"/>
        <v>0</v>
      </c>
      <c r="BE52" s="1134">
        <f t="shared" si="6"/>
        <v>0</v>
      </c>
      <c r="BF52" s="1134">
        <f t="shared" si="7"/>
        <v>0</v>
      </c>
    </row>
    <row r="53" spans="1:58" s="1126" customFormat="1" ht="15" customHeight="1" x14ac:dyDescent="0.15">
      <c r="A53" s="1168"/>
      <c r="B53" s="1000" t="s">
        <v>22</v>
      </c>
      <c r="C53" s="1047">
        <f t="shared" si="1"/>
        <v>0</v>
      </c>
      <c r="D53" s="1039"/>
      <c r="E53" s="1040"/>
      <c r="F53" s="1040"/>
      <c r="G53" s="1040"/>
      <c r="H53" s="1040"/>
      <c r="I53" s="1036"/>
      <c r="J53" s="1039"/>
      <c r="K53" s="1041"/>
      <c r="L53" s="1086"/>
      <c r="M53" s="1133" t="str">
        <f t="shared" si="2"/>
        <v xml:space="preserve"> </v>
      </c>
      <c r="N53" s="1140"/>
      <c r="O53" s="1140"/>
      <c r="P53" s="1117"/>
      <c r="Q53" s="1117"/>
      <c r="R53" s="1117"/>
      <c r="S53" s="1117"/>
      <c r="T53" s="1117"/>
      <c r="U53" s="1117"/>
      <c r="V53" s="1136"/>
      <c r="W53" s="1136"/>
      <c r="X53" s="1117"/>
      <c r="Y53" s="1117"/>
      <c r="Z53" s="1117"/>
      <c r="AA53" s="1117"/>
      <c r="AB53" s="1117"/>
      <c r="AC53" s="1117"/>
      <c r="AD53" s="1117"/>
      <c r="AE53" s="1117"/>
      <c r="AF53" s="1117"/>
      <c r="AG53" s="1117"/>
      <c r="AH53" s="1117"/>
      <c r="AI53" s="1117"/>
      <c r="AJ53" s="1117"/>
      <c r="AK53" s="1117"/>
      <c r="AL53" s="1117"/>
      <c r="AM53" s="1117"/>
      <c r="AN53" s="1117"/>
      <c r="AO53" s="1117"/>
      <c r="AP53" s="1117"/>
      <c r="AQ53" s="1117"/>
      <c r="AR53" s="1117"/>
      <c r="AS53" s="1117"/>
      <c r="AT53" s="1117"/>
      <c r="AU53" s="1117"/>
      <c r="AV53" s="1117"/>
      <c r="AW53" s="1117"/>
      <c r="AX53" s="1117"/>
      <c r="AY53" s="1117"/>
      <c r="AZ53" s="1117"/>
      <c r="BA53" s="1120" t="str">
        <f t="shared" si="3"/>
        <v/>
      </c>
      <c r="BB53" s="1120" t="str">
        <f t="shared" si="4"/>
        <v/>
      </c>
      <c r="BC53" s="1120" t="str">
        <f t="shared" si="5"/>
        <v/>
      </c>
      <c r="BD53" s="1134">
        <f t="shared" si="0"/>
        <v>0</v>
      </c>
      <c r="BE53" s="1134">
        <f t="shared" si="6"/>
        <v>0</v>
      </c>
      <c r="BF53" s="1134">
        <f t="shared" si="7"/>
        <v>0</v>
      </c>
    </row>
    <row r="54" spans="1:58" s="1126" customFormat="1" ht="15" customHeight="1" x14ac:dyDescent="0.15">
      <c r="A54" s="1168"/>
      <c r="B54" s="1000" t="s">
        <v>24</v>
      </c>
      <c r="C54" s="1047">
        <f t="shared" si="1"/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133" t="str">
        <f t="shared" si="2"/>
        <v xml:space="preserve"> </v>
      </c>
      <c r="N54" s="1140"/>
      <c r="O54" s="1140"/>
      <c r="P54" s="1117"/>
      <c r="Q54" s="1117"/>
      <c r="R54" s="1117"/>
      <c r="S54" s="1117"/>
      <c r="T54" s="1117"/>
      <c r="U54" s="1117"/>
      <c r="V54" s="1136"/>
      <c r="W54" s="1136"/>
      <c r="X54" s="1117"/>
      <c r="Y54" s="1117"/>
      <c r="Z54" s="1117"/>
      <c r="AA54" s="1117"/>
      <c r="AB54" s="1117"/>
      <c r="AC54" s="1117"/>
      <c r="AD54" s="1117"/>
      <c r="AE54" s="1117"/>
      <c r="AF54" s="1117"/>
      <c r="AG54" s="1117"/>
      <c r="AH54" s="1117"/>
      <c r="AI54" s="1117"/>
      <c r="AJ54" s="1117"/>
      <c r="AK54" s="1117"/>
      <c r="AL54" s="1117"/>
      <c r="AM54" s="1117"/>
      <c r="AN54" s="1117"/>
      <c r="AO54" s="1117"/>
      <c r="AP54" s="1117"/>
      <c r="AQ54" s="1117"/>
      <c r="AR54" s="1117"/>
      <c r="AS54" s="1117"/>
      <c r="AT54" s="1117"/>
      <c r="AU54" s="1117"/>
      <c r="AV54" s="1117"/>
      <c r="AW54" s="1117"/>
      <c r="AX54" s="1117"/>
      <c r="AY54" s="1117"/>
      <c r="AZ54" s="1117"/>
      <c r="BA54" s="1120" t="str">
        <f t="shared" si="3"/>
        <v/>
      </c>
      <c r="BB54" s="1120" t="str">
        <f t="shared" si="4"/>
        <v/>
      </c>
      <c r="BC54" s="1120" t="str">
        <f t="shared" si="5"/>
        <v/>
      </c>
      <c r="BD54" s="1134">
        <f t="shared" si="0"/>
        <v>0</v>
      </c>
      <c r="BE54" s="1134">
        <f t="shared" si="6"/>
        <v>0</v>
      </c>
      <c r="BF54" s="1134">
        <f t="shared" si="7"/>
        <v>0</v>
      </c>
    </row>
    <row r="55" spans="1:58" s="1126" customFormat="1" ht="15" customHeight="1" x14ac:dyDescent="0.15">
      <c r="A55" s="1168"/>
      <c r="B55" s="1000" t="s">
        <v>25</v>
      </c>
      <c r="C55" s="1047">
        <f t="shared" si="1"/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133" t="str">
        <f t="shared" si="2"/>
        <v xml:space="preserve"> </v>
      </c>
      <c r="N55" s="1140"/>
      <c r="O55" s="1140"/>
      <c r="P55" s="1117"/>
      <c r="Q55" s="1117"/>
      <c r="R55" s="1117"/>
      <c r="S55" s="1117"/>
      <c r="T55" s="1117"/>
      <c r="U55" s="1117"/>
      <c r="V55" s="1136"/>
      <c r="W55" s="1136"/>
      <c r="X55" s="1117"/>
      <c r="Y55" s="1117"/>
      <c r="Z55" s="1117"/>
      <c r="AA55" s="1117"/>
      <c r="AB55" s="1117"/>
      <c r="AC55" s="1117"/>
      <c r="AD55" s="1117"/>
      <c r="AE55" s="1117"/>
      <c r="AF55" s="1117"/>
      <c r="AG55" s="1117"/>
      <c r="AH55" s="1117"/>
      <c r="AI55" s="1117"/>
      <c r="AJ55" s="1117"/>
      <c r="AK55" s="1117"/>
      <c r="AL55" s="1117"/>
      <c r="AM55" s="1117"/>
      <c r="AN55" s="1117"/>
      <c r="AO55" s="1117"/>
      <c r="AP55" s="1117"/>
      <c r="AQ55" s="1117"/>
      <c r="AR55" s="1117"/>
      <c r="AS55" s="1117"/>
      <c r="AT55" s="1117"/>
      <c r="AU55" s="1117"/>
      <c r="AV55" s="1117"/>
      <c r="AW55" s="1117"/>
      <c r="AX55" s="1117"/>
      <c r="AY55" s="1117"/>
      <c r="AZ55" s="1117"/>
      <c r="BA55" s="1120" t="str">
        <f t="shared" si="3"/>
        <v/>
      </c>
      <c r="BB55" s="1120" t="str">
        <f t="shared" si="4"/>
        <v/>
      </c>
      <c r="BC55" s="1120" t="str">
        <f t="shared" si="5"/>
        <v/>
      </c>
      <c r="BD55" s="1134">
        <f t="shared" si="0"/>
        <v>0</v>
      </c>
      <c r="BE55" s="1134">
        <f t="shared" si="6"/>
        <v>0</v>
      </c>
      <c r="BF55" s="1134">
        <f t="shared" si="7"/>
        <v>0</v>
      </c>
    </row>
    <row r="56" spans="1:58" s="1126" customFormat="1" ht="15" customHeight="1" x14ac:dyDescent="0.15">
      <c r="A56" s="1162"/>
      <c r="B56" s="1014" t="s">
        <v>28</v>
      </c>
      <c r="C56" s="1048">
        <f t="shared" si="1"/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133" t="str">
        <f t="shared" si="2"/>
        <v xml:space="preserve"> </v>
      </c>
      <c r="N56" s="1140"/>
      <c r="O56" s="1140"/>
      <c r="P56" s="1117"/>
      <c r="Q56" s="1117"/>
      <c r="R56" s="1117"/>
      <c r="S56" s="1117"/>
      <c r="T56" s="1117"/>
      <c r="U56" s="1117"/>
      <c r="V56" s="1136"/>
      <c r="W56" s="1136"/>
      <c r="X56" s="1117"/>
      <c r="Y56" s="1117"/>
      <c r="Z56" s="1117"/>
      <c r="AA56" s="1117"/>
      <c r="AB56" s="1117"/>
      <c r="AC56" s="1117"/>
      <c r="AD56" s="1117"/>
      <c r="AE56" s="1117"/>
      <c r="AF56" s="1117"/>
      <c r="AG56" s="1117"/>
      <c r="AH56" s="1117"/>
      <c r="AI56" s="1117"/>
      <c r="AJ56" s="1117"/>
      <c r="AK56" s="1117"/>
      <c r="AL56" s="1117"/>
      <c r="AM56" s="1117"/>
      <c r="AN56" s="1117"/>
      <c r="AO56" s="1117"/>
      <c r="AP56" s="1117"/>
      <c r="AQ56" s="1117"/>
      <c r="AR56" s="1117"/>
      <c r="AS56" s="1117"/>
      <c r="AT56" s="1117"/>
      <c r="AU56" s="1117"/>
      <c r="AV56" s="1117"/>
      <c r="AW56" s="1117"/>
      <c r="AX56" s="1117"/>
      <c r="AY56" s="1117"/>
      <c r="AZ56" s="1117"/>
      <c r="BA56" s="1120" t="str">
        <f t="shared" si="3"/>
        <v/>
      </c>
      <c r="BB56" s="1120" t="str">
        <f t="shared" si="4"/>
        <v/>
      </c>
      <c r="BC56" s="1120" t="str">
        <f t="shared" si="5"/>
        <v/>
      </c>
      <c r="BD56" s="1134">
        <f t="shared" si="0"/>
        <v>0</v>
      </c>
      <c r="BE56" s="1134">
        <f t="shared" si="6"/>
        <v>0</v>
      </c>
      <c r="BF56" s="1134">
        <f t="shared" si="7"/>
        <v>0</v>
      </c>
    </row>
    <row r="57" spans="1:58" s="1126" customFormat="1" ht="15" customHeight="1" x14ac:dyDescent="0.15">
      <c r="A57" s="1161" t="s">
        <v>35</v>
      </c>
      <c r="B57" s="1018" t="s">
        <v>36</v>
      </c>
      <c r="C57" s="1046">
        <f t="shared" si="1"/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133" t="str">
        <f>$BB57&amp;""&amp;$BC57&amp;""</f>
        <v/>
      </c>
      <c r="N57" s="1140"/>
      <c r="O57" s="1140"/>
      <c r="P57" s="1117"/>
      <c r="Q57" s="1117"/>
      <c r="R57" s="1117"/>
      <c r="S57" s="1117"/>
      <c r="T57" s="1117"/>
      <c r="U57" s="1117"/>
      <c r="V57" s="1136"/>
      <c r="W57" s="1136"/>
      <c r="X57" s="1117"/>
      <c r="Y57" s="1117"/>
      <c r="Z57" s="1117"/>
      <c r="AA57" s="1117"/>
      <c r="AB57" s="1117"/>
      <c r="AC57" s="1117"/>
      <c r="AD57" s="1117"/>
      <c r="AE57" s="1117"/>
      <c r="AF57" s="1117"/>
      <c r="AG57" s="1117"/>
      <c r="AH57" s="1117"/>
      <c r="AI57" s="1117"/>
      <c r="AJ57" s="1117"/>
      <c r="AK57" s="1117"/>
      <c r="AL57" s="1117"/>
      <c r="AM57" s="1117"/>
      <c r="AN57" s="1117"/>
      <c r="AO57" s="1117"/>
      <c r="AP57" s="1117"/>
      <c r="AQ57" s="1117"/>
      <c r="AR57" s="1117"/>
      <c r="AS57" s="1117"/>
      <c r="AT57" s="1117"/>
      <c r="AU57" s="1117"/>
      <c r="AV57" s="1117"/>
      <c r="AW57" s="1117"/>
      <c r="AX57" s="1117"/>
      <c r="AY57" s="1117"/>
      <c r="AZ57" s="1117"/>
      <c r="BA57" s="1118"/>
      <c r="BB57" s="1120" t="str">
        <f t="shared" si="4"/>
        <v/>
      </c>
      <c r="BC57" s="1120" t="str">
        <f t="shared" si="5"/>
        <v/>
      </c>
      <c r="BD57" s="1114"/>
      <c r="BE57" s="1134">
        <f t="shared" si="6"/>
        <v>0</v>
      </c>
      <c r="BF57" s="1134">
        <f t="shared" si="7"/>
        <v>0</v>
      </c>
    </row>
    <row r="58" spans="1:58" s="1126" customFormat="1" ht="15" customHeight="1" x14ac:dyDescent="0.15">
      <c r="A58" s="1168"/>
      <c r="B58" s="1007" t="s">
        <v>37</v>
      </c>
      <c r="C58" s="1055">
        <f t="shared" si="1"/>
        <v>9</v>
      </c>
      <c r="D58" s="1053"/>
      <c r="E58" s="1040">
        <v>1</v>
      </c>
      <c r="F58" s="1040">
        <v>3</v>
      </c>
      <c r="G58" s="1040">
        <v>1</v>
      </c>
      <c r="H58" s="1040">
        <v>4</v>
      </c>
      <c r="I58" s="1050"/>
      <c r="J58" s="1049"/>
      <c r="K58" s="1085"/>
      <c r="L58" s="1086">
        <v>9</v>
      </c>
      <c r="M58" s="1133" t="str">
        <f>$BB58&amp;""&amp;$BC58&amp;""</f>
        <v/>
      </c>
      <c r="N58" s="1140"/>
      <c r="O58" s="1140"/>
      <c r="P58" s="1117"/>
      <c r="Q58" s="1117"/>
      <c r="R58" s="1117"/>
      <c r="S58" s="1117"/>
      <c r="T58" s="1117"/>
      <c r="U58" s="1117"/>
      <c r="V58" s="1136"/>
      <c r="W58" s="1136"/>
      <c r="X58" s="1117"/>
      <c r="Y58" s="1117"/>
      <c r="Z58" s="1117"/>
      <c r="AA58" s="1117"/>
      <c r="AB58" s="1117"/>
      <c r="AC58" s="1117"/>
      <c r="AD58" s="1117"/>
      <c r="AE58" s="1117"/>
      <c r="AF58" s="1117"/>
      <c r="AG58" s="1117"/>
      <c r="AH58" s="1117"/>
      <c r="AI58" s="1117"/>
      <c r="AJ58" s="1117"/>
      <c r="AK58" s="1117"/>
      <c r="AL58" s="1117"/>
      <c r="AM58" s="1117"/>
      <c r="AN58" s="1117"/>
      <c r="AO58" s="1117"/>
      <c r="AP58" s="1117"/>
      <c r="AQ58" s="1117"/>
      <c r="AR58" s="1117"/>
      <c r="AS58" s="1117"/>
      <c r="AT58" s="1117"/>
      <c r="AU58" s="1117"/>
      <c r="AV58" s="1117"/>
      <c r="AW58" s="1117"/>
      <c r="AX58" s="1117"/>
      <c r="AY58" s="1117"/>
      <c r="AZ58" s="1117"/>
      <c r="BA58" s="1118"/>
      <c r="BB58" s="1120" t="str">
        <f t="shared" si="4"/>
        <v/>
      </c>
      <c r="BC58" s="1120" t="str">
        <f t="shared" si="5"/>
        <v/>
      </c>
      <c r="BD58" s="1114"/>
      <c r="BE58" s="1134">
        <f t="shared" si="6"/>
        <v>0</v>
      </c>
      <c r="BF58" s="1134">
        <f t="shared" si="7"/>
        <v>0</v>
      </c>
    </row>
    <row r="59" spans="1:58" s="1126" customFormat="1" ht="15" customHeight="1" x14ac:dyDescent="0.15">
      <c r="A59" s="1168"/>
      <c r="B59" s="1007" t="s">
        <v>38</v>
      </c>
      <c r="C59" s="1047">
        <f t="shared" si="1"/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133" t="str">
        <f>$BB59&amp;""&amp;$BC59&amp;""</f>
        <v/>
      </c>
      <c r="N59" s="1140"/>
      <c r="O59" s="1140"/>
      <c r="P59" s="1117"/>
      <c r="Q59" s="1117"/>
      <c r="R59" s="1117"/>
      <c r="S59" s="1117"/>
      <c r="T59" s="1117"/>
      <c r="U59" s="1117"/>
      <c r="V59" s="1136"/>
      <c r="W59" s="1136"/>
      <c r="X59" s="1117"/>
      <c r="Y59" s="1117"/>
      <c r="Z59" s="1117"/>
      <c r="AA59" s="1117"/>
      <c r="AB59" s="1117"/>
      <c r="AC59" s="1117"/>
      <c r="AD59" s="1117"/>
      <c r="AE59" s="1117"/>
      <c r="AF59" s="1117"/>
      <c r="AG59" s="1117"/>
      <c r="AH59" s="1117"/>
      <c r="AI59" s="1117"/>
      <c r="AJ59" s="1117"/>
      <c r="AK59" s="1117"/>
      <c r="AL59" s="1117"/>
      <c r="AM59" s="1117"/>
      <c r="AN59" s="1117"/>
      <c r="AO59" s="1117"/>
      <c r="AP59" s="1117"/>
      <c r="AQ59" s="1117"/>
      <c r="AR59" s="1117"/>
      <c r="AS59" s="1117"/>
      <c r="AT59" s="1117"/>
      <c r="AU59" s="1117"/>
      <c r="AV59" s="1117"/>
      <c r="AW59" s="1117"/>
      <c r="AX59" s="1117"/>
      <c r="AY59" s="1117"/>
      <c r="AZ59" s="1117"/>
      <c r="BA59" s="1118"/>
      <c r="BB59" s="1120" t="str">
        <f t="shared" si="4"/>
        <v/>
      </c>
      <c r="BC59" s="1120" t="str">
        <f t="shared" si="5"/>
        <v/>
      </c>
      <c r="BD59" s="1114"/>
      <c r="BE59" s="1134">
        <f t="shared" si="6"/>
        <v>0</v>
      </c>
      <c r="BF59" s="1134">
        <f t="shared" si="7"/>
        <v>0</v>
      </c>
    </row>
    <row r="60" spans="1:58" s="1126" customFormat="1" ht="15" customHeight="1" x14ac:dyDescent="0.15">
      <c r="A60" s="1168"/>
      <c r="B60" s="1000" t="s">
        <v>39</v>
      </c>
      <c r="C60" s="1047">
        <f t="shared" si="1"/>
        <v>7</v>
      </c>
      <c r="D60" s="1061"/>
      <c r="E60" s="1043">
        <v>1</v>
      </c>
      <c r="F60" s="1043">
        <v>2</v>
      </c>
      <c r="G60" s="1043"/>
      <c r="H60" s="1043">
        <v>4</v>
      </c>
      <c r="I60" s="1062"/>
      <c r="J60" s="1049"/>
      <c r="K60" s="1085"/>
      <c r="L60" s="1087">
        <v>7</v>
      </c>
      <c r="M60" s="1133" t="str">
        <f>$BB60&amp;""&amp;$BC60&amp;""</f>
        <v/>
      </c>
      <c r="N60" s="1140"/>
      <c r="O60" s="1140"/>
      <c r="P60" s="1117"/>
      <c r="Q60" s="1117"/>
      <c r="R60" s="1117"/>
      <c r="S60" s="1117"/>
      <c r="T60" s="1117"/>
      <c r="U60" s="1117"/>
      <c r="V60" s="1136"/>
      <c r="W60" s="1136"/>
      <c r="X60" s="1117"/>
      <c r="Y60" s="1117"/>
      <c r="Z60" s="1117"/>
      <c r="AA60" s="1117"/>
      <c r="AB60" s="1117"/>
      <c r="AC60" s="1117"/>
      <c r="AD60" s="1117"/>
      <c r="AE60" s="1117"/>
      <c r="AF60" s="1117"/>
      <c r="AG60" s="1117"/>
      <c r="AH60" s="1117"/>
      <c r="AI60" s="1117"/>
      <c r="AJ60" s="1117"/>
      <c r="AK60" s="1117"/>
      <c r="AL60" s="1117"/>
      <c r="AM60" s="1117"/>
      <c r="AN60" s="1117"/>
      <c r="AO60" s="1117"/>
      <c r="AP60" s="1117"/>
      <c r="AQ60" s="1117"/>
      <c r="AR60" s="1117"/>
      <c r="AS60" s="1117"/>
      <c r="AT60" s="1117"/>
      <c r="AU60" s="1117"/>
      <c r="AV60" s="1117"/>
      <c r="AW60" s="1117"/>
      <c r="AX60" s="1117"/>
      <c r="AY60" s="1117"/>
      <c r="AZ60" s="1117"/>
      <c r="BA60" s="1118"/>
      <c r="BB60" s="1120" t="str">
        <f t="shared" si="4"/>
        <v/>
      </c>
      <c r="BC60" s="1120" t="str">
        <f t="shared" si="5"/>
        <v/>
      </c>
      <c r="BD60" s="1114"/>
      <c r="BE60" s="1134">
        <f t="shared" si="6"/>
        <v>0</v>
      </c>
      <c r="BF60" s="1134">
        <f t="shared" si="7"/>
        <v>0</v>
      </c>
    </row>
    <row r="61" spans="1:58" s="1126" customFormat="1" ht="15" customHeight="1" x14ac:dyDescent="0.15">
      <c r="A61" s="1161" t="s">
        <v>40</v>
      </c>
      <c r="B61" s="1018" t="s">
        <v>20</v>
      </c>
      <c r="C61" s="1046">
        <f t="shared" si="1"/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133" t="str">
        <f t="shared" si="2"/>
        <v xml:space="preserve"> </v>
      </c>
      <c r="N61" s="1140"/>
      <c r="O61" s="1140"/>
      <c r="P61" s="1117"/>
      <c r="Q61" s="1117"/>
      <c r="R61" s="1117"/>
      <c r="S61" s="1117"/>
      <c r="T61" s="1117"/>
      <c r="U61" s="1117"/>
      <c r="V61" s="1136"/>
      <c r="W61" s="1136"/>
      <c r="X61" s="1117"/>
      <c r="Y61" s="1117"/>
      <c r="Z61" s="1117"/>
      <c r="AA61" s="1117"/>
      <c r="AB61" s="1117"/>
      <c r="AC61" s="1117"/>
      <c r="AD61" s="1117"/>
      <c r="AE61" s="1117"/>
      <c r="AF61" s="1117"/>
      <c r="AG61" s="1117"/>
      <c r="AH61" s="1117"/>
      <c r="AI61" s="1117"/>
      <c r="AJ61" s="1117"/>
      <c r="AK61" s="1117"/>
      <c r="AL61" s="1117"/>
      <c r="AM61" s="1117"/>
      <c r="AN61" s="1117"/>
      <c r="AO61" s="1117"/>
      <c r="AP61" s="1117"/>
      <c r="AQ61" s="1117"/>
      <c r="AR61" s="1117"/>
      <c r="AS61" s="1117"/>
      <c r="AT61" s="1117"/>
      <c r="AU61" s="1117"/>
      <c r="AV61" s="1117"/>
      <c r="AW61" s="1117"/>
      <c r="AX61" s="1117"/>
      <c r="AY61" s="1117"/>
      <c r="AZ61" s="1117"/>
      <c r="BA61" s="1120" t="str">
        <f t="shared" ref="BA61:BA67" si="8">IF($C61&lt;&gt;($J61+$K61)," El número consejerías según sexo NO puede ser diferente al Total.","")</f>
        <v/>
      </c>
      <c r="BB61" s="1120" t="str">
        <f t="shared" si="4"/>
        <v/>
      </c>
      <c r="BC61" s="1120" t="str">
        <f t="shared" si="5"/>
        <v/>
      </c>
      <c r="BD61" s="1134">
        <f t="shared" ref="BD61:BD67" si="9">IF($C61&lt;&gt;($J61+$K61),1,0)</f>
        <v>0</v>
      </c>
      <c r="BE61" s="1134">
        <f t="shared" si="6"/>
        <v>0</v>
      </c>
      <c r="BF61" s="1134">
        <f t="shared" si="7"/>
        <v>0</v>
      </c>
    </row>
    <row r="62" spans="1:58" s="1126" customFormat="1" ht="15" customHeight="1" x14ac:dyDescent="0.15">
      <c r="A62" s="1168"/>
      <c r="B62" s="1000" t="s">
        <v>21</v>
      </c>
      <c r="C62" s="1047">
        <f t="shared" si="1"/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133" t="str">
        <f t="shared" si="2"/>
        <v xml:space="preserve"> </v>
      </c>
      <c r="N62" s="1140"/>
      <c r="O62" s="1140"/>
      <c r="P62" s="1117"/>
      <c r="Q62" s="1117"/>
      <c r="R62" s="1117"/>
      <c r="S62" s="1117"/>
      <c r="T62" s="1117"/>
      <c r="U62" s="1117"/>
      <c r="V62" s="1136"/>
      <c r="W62" s="1136"/>
      <c r="X62" s="1117"/>
      <c r="Y62" s="1117"/>
      <c r="Z62" s="1117"/>
      <c r="AA62" s="1117"/>
      <c r="AB62" s="1117"/>
      <c r="AC62" s="1117"/>
      <c r="AD62" s="1117"/>
      <c r="AE62" s="1117"/>
      <c r="AF62" s="1117"/>
      <c r="AG62" s="1117"/>
      <c r="AH62" s="1117"/>
      <c r="AI62" s="1117"/>
      <c r="AJ62" s="1117"/>
      <c r="AK62" s="1117"/>
      <c r="AL62" s="1117"/>
      <c r="AM62" s="1117"/>
      <c r="AN62" s="1117"/>
      <c r="AO62" s="1117"/>
      <c r="AP62" s="1117"/>
      <c r="AQ62" s="1117"/>
      <c r="AR62" s="1117"/>
      <c r="AS62" s="1117"/>
      <c r="AT62" s="1117"/>
      <c r="AU62" s="1117"/>
      <c r="AV62" s="1117"/>
      <c r="AW62" s="1117"/>
      <c r="AX62" s="1117"/>
      <c r="AY62" s="1117"/>
      <c r="AZ62" s="1117"/>
      <c r="BA62" s="1120" t="str">
        <f t="shared" si="8"/>
        <v/>
      </c>
      <c r="BB62" s="1120" t="str">
        <f t="shared" si="4"/>
        <v/>
      </c>
      <c r="BC62" s="1120" t="str">
        <f t="shared" si="5"/>
        <v/>
      </c>
      <c r="BD62" s="1134">
        <f t="shared" si="9"/>
        <v>0</v>
      </c>
      <c r="BE62" s="1134">
        <f t="shared" si="6"/>
        <v>0</v>
      </c>
      <c r="BF62" s="1134">
        <f t="shared" si="7"/>
        <v>0</v>
      </c>
    </row>
    <row r="63" spans="1:58" s="1126" customFormat="1" ht="15" customHeight="1" x14ac:dyDescent="0.15">
      <c r="A63" s="1168"/>
      <c r="B63" s="1000" t="s">
        <v>22</v>
      </c>
      <c r="C63" s="1047">
        <f t="shared" si="1"/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133" t="str">
        <f t="shared" si="2"/>
        <v xml:space="preserve"> </v>
      </c>
      <c r="N63" s="1140"/>
      <c r="O63" s="1140"/>
      <c r="P63" s="1117"/>
      <c r="Q63" s="1117"/>
      <c r="R63" s="1117"/>
      <c r="S63" s="1117"/>
      <c r="T63" s="1117"/>
      <c r="U63" s="1117"/>
      <c r="V63" s="1136"/>
      <c r="W63" s="1136"/>
      <c r="X63" s="1117"/>
      <c r="Y63" s="1117"/>
      <c r="Z63" s="1117"/>
      <c r="AA63" s="1117"/>
      <c r="AB63" s="1117"/>
      <c r="AC63" s="1117"/>
      <c r="AD63" s="1117"/>
      <c r="AE63" s="1117"/>
      <c r="AF63" s="1117"/>
      <c r="AG63" s="1117"/>
      <c r="AH63" s="1117"/>
      <c r="AI63" s="1117"/>
      <c r="AJ63" s="1117"/>
      <c r="AK63" s="1117"/>
      <c r="AL63" s="1117"/>
      <c r="AM63" s="1117"/>
      <c r="AN63" s="1117"/>
      <c r="AO63" s="1117"/>
      <c r="AP63" s="1117"/>
      <c r="AQ63" s="1117"/>
      <c r="AR63" s="1117"/>
      <c r="AS63" s="1117"/>
      <c r="AT63" s="1117"/>
      <c r="AU63" s="1117"/>
      <c r="AV63" s="1117"/>
      <c r="AW63" s="1117"/>
      <c r="AX63" s="1117"/>
      <c r="AY63" s="1117"/>
      <c r="AZ63" s="1117"/>
      <c r="BA63" s="1120" t="str">
        <f t="shared" si="8"/>
        <v/>
      </c>
      <c r="BB63" s="1120" t="str">
        <f t="shared" si="4"/>
        <v/>
      </c>
      <c r="BC63" s="1120" t="str">
        <f t="shared" si="5"/>
        <v/>
      </c>
      <c r="BD63" s="1134">
        <f t="shared" si="9"/>
        <v>0</v>
      </c>
      <c r="BE63" s="1134">
        <f t="shared" si="6"/>
        <v>0</v>
      </c>
      <c r="BF63" s="1134">
        <f t="shared" si="7"/>
        <v>0</v>
      </c>
    </row>
    <row r="64" spans="1:58" s="1126" customFormat="1" ht="15" customHeight="1" x14ac:dyDescent="0.15">
      <c r="A64" s="1168"/>
      <c r="B64" s="1000" t="s">
        <v>24</v>
      </c>
      <c r="C64" s="1047">
        <f t="shared" si="1"/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133" t="str">
        <f t="shared" si="2"/>
        <v xml:space="preserve"> </v>
      </c>
      <c r="N64" s="1140"/>
      <c r="O64" s="1140"/>
      <c r="P64" s="1117"/>
      <c r="Q64" s="1117"/>
      <c r="R64" s="1117"/>
      <c r="S64" s="1117"/>
      <c r="T64" s="1117"/>
      <c r="U64" s="1117"/>
      <c r="V64" s="1136"/>
      <c r="W64" s="1136"/>
      <c r="X64" s="1117"/>
      <c r="Y64" s="1117"/>
      <c r="Z64" s="1117"/>
      <c r="AA64" s="1117"/>
      <c r="AB64" s="1117"/>
      <c r="AC64" s="1117"/>
      <c r="AD64" s="1117"/>
      <c r="AE64" s="1117"/>
      <c r="AF64" s="1117"/>
      <c r="AG64" s="1117"/>
      <c r="AH64" s="1117"/>
      <c r="AI64" s="1117"/>
      <c r="AJ64" s="1117"/>
      <c r="AK64" s="1117"/>
      <c r="AL64" s="1117"/>
      <c r="AM64" s="1117"/>
      <c r="AN64" s="1117"/>
      <c r="AO64" s="1117"/>
      <c r="AP64" s="1117"/>
      <c r="AQ64" s="1117"/>
      <c r="AR64" s="1117"/>
      <c r="AS64" s="1117"/>
      <c r="AT64" s="1117"/>
      <c r="AU64" s="1117"/>
      <c r="AV64" s="1117"/>
      <c r="AW64" s="1117"/>
      <c r="AX64" s="1117"/>
      <c r="AY64" s="1117"/>
      <c r="AZ64" s="1117"/>
      <c r="BA64" s="1120" t="str">
        <f t="shared" si="8"/>
        <v/>
      </c>
      <c r="BB64" s="1120" t="str">
        <f t="shared" si="4"/>
        <v/>
      </c>
      <c r="BC64" s="1120" t="str">
        <f t="shared" si="5"/>
        <v/>
      </c>
      <c r="BD64" s="1134">
        <f t="shared" si="9"/>
        <v>0</v>
      </c>
      <c r="BE64" s="1134">
        <f t="shared" si="6"/>
        <v>0</v>
      </c>
      <c r="BF64" s="1134">
        <f t="shared" si="7"/>
        <v>0</v>
      </c>
    </row>
    <row r="65" spans="1:58" s="1126" customFormat="1" ht="15" customHeight="1" x14ac:dyDescent="0.15">
      <c r="A65" s="1168"/>
      <c r="B65" s="1000" t="s">
        <v>25</v>
      </c>
      <c r="C65" s="1047">
        <f t="shared" si="1"/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133" t="str">
        <f t="shared" si="2"/>
        <v xml:space="preserve"> </v>
      </c>
      <c r="N65" s="1140"/>
      <c r="O65" s="1140"/>
      <c r="P65" s="1117"/>
      <c r="Q65" s="1117"/>
      <c r="R65" s="1117"/>
      <c r="S65" s="1117"/>
      <c r="T65" s="1117"/>
      <c r="U65" s="1117"/>
      <c r="V65" s="1136"/>
      <c r="W65" s="1136"/>
      <c r="X65" s="1117"/>
      <c r="Y65" s="1117"/>
      <c r="Z65" s="1117"/>
      <c r="AA65" s="1117"/>
      <c r="AB65" s="1117"/>
      <c r="AC65" s="1117"/>
      <c r="AD65" s="1117"/>
      <c r="AE65" s="1117"/>
      <c r="AF65" s="1117"/>
      <c r="AG65" s="1117"/>
      <c r="AH65" s="1117"/>
      <c r="AI65" s="1117"/>
      <c r="AJ65" s="1117"/>
      <c r="AK65" s="1117"/>
      <c r="AL65" s="1117"/>
      <c r="AM65" s="1117"/>
      <c r="AN65" s="1117"/>
      <c r="AO65" s="1117"/>
      <c r="AP65" s="1117"/>
      <c r="AQ65" s="1117"/>
      <c r="AR65" s="1117"/>
      <c r="AS65" s="1117"/>
      <c r="AT65" s="1117"/>
      <c r="AU65" s="1117"/>
      <c r="AV65" s="1117"/>
      <c r="AW65" s="1117"/>
      <c r="AX65" s="1117"/>
      <c r="AY65" s="1117"/>
      <c r="AZ65" s="1117"/>
      <c r="BA65" s="1120" t="str">
        <f t="shared" si="8"/>
        <v/>
      </c>
      <c r="BB65" s="1120" t="str">
        <f t="shared" si="4"/>
        <v/>
      </c>
      <c r="BC65" s="1120" t="str">
        <f t="shared" si="5"/>
        <v/>
      </c>
      <c r="BD65" s="1134">
        <f t="shared" si="9"/>
        <v>0</v>
      </c>
      <c r="BE65" s="1134">
        <f t="shared" si="6"/>
        <v>0</v>
      </c>
      <c r="BF65" s="1134">
        <f t="shared" si="7"/>
        <v>0</v>
      </c>
    </row>
    <row r="66" spans="1:58" s="1126" customFormat="1" ht="15" customHeight="1" x14ac:dyDescent="0.15">
      <c r="A66" s="1168"/>
      <c r="B66" s="1000" t="s">
        <v>27</v>
      </c>
      <c r="C66" s="1047">
        <f t="shared" si="1"/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133" t="str">
        <f t="shared" si="2"/>
        <v xml:space="preserve"> </v>
      </c>
      <c r="N66" s="1140"/>
      <c r="O66" s="1140"/>
      <c r="P66" s="1117"/>
      <c r="Q66" s="1117"/>
      <c r="R66" s="1117"/>
      <c r="S66" s="1117"/>
      <c r="T66" s="1117"/>
      <c r="U66" s="1117"/>
      <c r="V66" s="1136"/>
      <c r="W66" s="1136"/>
      <c r="X66" s="1117"/>
      <c r="Y66" s="1117"/>
      <c r="Z66" s="1117"/>
      <c r="AA66" s="1117"/>
      <c r="AB66" s="1117"/>
      <c r="AC66" s="1117"/>
      <c r="AD66" s="1117"/>
      <c r="AE66" s="1117"/>
      <c r="AF66" s="1117"/>
      <c r="AG66" s="1117"/>
      <c r="AH66" s="1117"/>
      <c r="AI66" s="1117"/>
      <c r="AJ66" s="1117"/>
      <c r="AK66" s="1117"/>
      <c r="AL66" s="1117"/>
      <c r="AM66" s="1117"/>
      <c r="AN66" s="1117"/>
      <c r="AO66" s="1117"/>
      <c r="AP66" s="1117"/>
      <c r="AQ66" s="1117"/>
      <c r="AR66" s="1117"/>
      <c r="AS66" s="1117"/>
      <c r="AT66" s="1117"/>
      <c r="AU66" s="1117"/>
      <c r="AV66" s="1117"/>
      <c r="AW66" s="1117"/>
      <c r="AX66" s="1117"/>
      <c r="AY66" s="1117"/>
      <c r="AZ66" s="1117"/>
      <c r="BA66" s="1120" t="str">
        <f t="shared" si="8"/>
        <v/>
      </c>
      <c r="BB66" s="1120" t="str">
        <f t="shared" si="4"/>
        <v/>
      </c>
      <c r="BC66" s="1120" t="str">
        <f t="shared" si="5"/>
        <v/>
      </c>
      <c r="BD66" s="1134">
        <f t="shared" si="9"/>
        <v>0</v>
      </c>
      <c r="BE66" s="1134">
        <f t="shared" si="6"/>
        <v>0</v>
      </c>
      <c r="BF66" s="1134">
        <f t="shared" si="7"/>
        <v>0</v>
      </c>
    </row>
    <row r="67" spans="1:58" s="1126" customFormat="1" ht="15" customHeight="1" x14ac:dyDescent="0.15">
      <c r="A67" s="1162"/>
      <c r="B67" s="1014" t="s">
        <v>28</v>
      </c>
      <c r="C67" s="1048">
        <f t="shared" si="1"/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133" t="str">
        <f t="shared" si="2"/>
        <v xml:space="preserve"> </v>
      </c>
      <c r="N67" s="1140"/>
      <c r="O67" s="1140"/>
      <c r="P67" s="1117"/>
      <c r="Q67" s="1117"/>
      <c r="R67" s="1117"/>
      <c r="S67" s="1117"/>
      <c r="T67" s="1117"/>
      <c r="U67" s="1117"/>
      <c r="V67" s="1136"/>
      <c r="W67" s="1136"/>
      <c r="X67" s="1117"/>
      <c r="Y67" s="1117"/>
      <c r="Z67" s="1117"/>
      <c r="AA67" s="1117"/>
      <c r="AB67" s="1117"/>
      <c r="AC67" s="1117"/>
      <c r="AD67" s="1117"/>
      <c r="AE67" s="1117"/>
      <c r="AF67" s="1117"/>
      <c r="AG67" s="1117"/>
      <c r="AH67" s="1117"/>
      <c r="AI67" s="1117"/>
      <c r="AJ67" s="1117"/>
      <c r="AK67" s="1117"/>
      <c r="AL67" s="1117"/>
      <c r="AM67" s="1117"/>
      <c r="AN67" s="1117"/>
      <c r="AO67" s="1117"/>
      <c r="AP67" s="1117"/>
      <c r="AQ67" s="1117"/>
      <c r="AR67" s="1117"/>
      <c r="AS67" s="1117"/>
      <c r="AT67" s="1117"/>
      <c r="AU67" s="1117"/>
      <c r="AV67" s="1117"/>
      <c r="AW67" s="1117"/>
      <c r="AX67" s="1117"/>
      <c r="AY67" s="1117"/>
      <c r="AZ67" s="1117"/>
      <c r="BA67" s="1120" t="str">
        <f t="shared" si="8"/>
        <v/>
      </c>
      <c r="BB67" s="1120" t="str">
        <f t="shared" si="4"/>
        <v/>
      </c>
      <c r="BC67" s="1120" t="str">
        <f t="shared" si="5"/>
        <v/>
      </c>
      <c r="BD67" s="1134">
        <f t="shared" si="9"/>
        <v>0</v>
      </c>
      <c r="BE67" s="1134">
        <f t="shared" si="6"/>
        <v>0</v>
      </c>
      <c r="BF67" s="1134">
        <f t="shared" si="7"/>
        <v>0</v>
      </c>
    </row>
    <row r="68" spans="1:58" s="1114" customFormat="1" ht="30" customHeight="1" x14ac:dyDescent="0.2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125"/>
      <c r="L68" s="1125"/>
      <c r="M68" s="1117"/>
      <c r="N68" s="1117"/>
      <c r="O68" s="1112"/>
      <c r="P68" s="1112"/>
      <c r="Q68" s="1117"/>
      <c r="R68" s="1117"/>
      <c r="S68" s="1117"/>
      <c r="T68" s="1117"/>
      <c r="U68" s="1136"/>
      <c r="V68" s="1136"/>
      <c r="W68" s="1136"/>
      <c r="X68" s="1117"/>
      <c r="Y68" s="1117"/>
      <c r="Z68" s="1117"/>
      <c r="AA68" s="1117"/>
      <c r="AB68" s="1117"/>
      <c r="AC68" s="1117"/>
      <c r="AD68" s="1117"/>
      <c r="AE68" s="1117"/>
      <c r="AF68" s="1117"/>
      <c r="AG68" s="1117"/>
      <c r="AH68" s="1117"/>
      <c r="AI68" s="1117"/>
      <c r="AJ68" s="1117"/>
      <c r="AK68" s="1117"/>
      <c r="AL68" s="1117"/>
      <c r="AM68" s="1117"/>
      <c r="AN68" s="1117"/>
      <c r="AO68" s="1117"/>
      <c r="AP68" s="1117"/>
      <c r="AQ68" s="1117"/>
      <c r="AR68" s="1117"/>
      <c r="AS68" s="1117"/>
      <c r="AT68" s="1117"/>
      <c r="AU68" s="1117"/>
      <c r="AV68" s="1117"/>
      <c r="AW68" s="1117"/>
      <c r="AX68" s="1117"/>
      <c r="AY68" s="1117"/>
      <c r="AZ68" s="1117"/>
      <c r="BA68" s="1113"/>
      <c r="BB68" s="1113"/>
      <c r="BC68" s="1113"/>
    </row>
    <row r="69" spans="1:58" s="1126" customFormat="1" ht="14.25" customHeight="1" x14ac:dyDescent="0.1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1117"/>
      <c r="O69" s="1112"/>
      <c r="P69" s="1112"/>
      <c r="Q69" s="1117"/>
      <c r="R69" s="1117"/>
      <c r="S69" s="1117"/>
      <c r="T69" s="1117"/>
      <c r="U69" s="1136"/>
      <c r="V69" s="1136"/>
      <c r="W69" s="1136"/>
      <c r="X69" s="1117"/>
      <c r="Y69" s="1117"/>
      <c r="Z69" s="1117"/>
      <c r="AA69" s="1117"/>
      <c r="AB69" s="1117"/>
      <c r="AC69" s="1117"/>
      <c r="AD69" s="1117"/>
      <c r="AE69" s="1117"/>
      <c r="AF69" s="1117"/>
      <c r="AG69" s="1117"/>
      <c r="AH69" s="1117"/>
      <c r="AI69" s="1117"/>
      <c r="AJ69" s="1117"/>
      <c r="AK69" s="1117"/>
      <c r="AL69" s="1117"/>
      <c r="AM69" s="1117"/>
      <c r="AN69" s="1117"/>
      <c r="AO69" s="1117"/>
      <c r="AP69" s="1117"/>
      <c r="AQ69" s="1117"/>
      <c r="AR69" s="1117"/>
      <c r="AS69" s="1117"/>
      <c r="AT69" s="1117"/>
      <c r="AU69" s="1117"/>
      <c r="AV69" s="1117"/>
      <c r="AW69" s="1117"/>
      <c r="AX69" s="1117"/>
      <c r="AY69" s="1117"/>
      <c r="AZ69" s="1117"/>
      <c r="BA69" s="1113"/>
      <c r="BB69" s="1113"/>
      <c r="BC69" s="1113"/>
      <c r="BD69" s="1114"/>
    </row>
    <row r="70" spans="1:58" s="1126" customFormat="1" ht="15.75" customHeight="1" x14ac:dyDescent="0.1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1117"/>
      <c r="O70" s="1112"/>
      <c r="P70" s="1112"/>
      <c r="Q70" s="1117"/>
      <c r="R70" s="1117"/>
      <c r="S70" s="1117"/>
      <c r="T70" s="1117"/>
      <c r="U70" s="1136"/>
      <c r="V70" s="1136"/>
      <c r="W70" s="1136"/>
      <c r="X70" s="1117"/>
      <c r="Y70" s="1117"/>
      <c r="Z70" s="1117"/>
      <c r="AA70" s="1117"/>
      <c r="AB70" s="1117"/>
      <c r="AC70" s="1117"/>
      <c r="AD70" s="1117"/>
      <c r="AE70" s="1117"/>
      <c r="AF70" s="1117"/>
      <c r="AG70" s="1117"/>
      <c r="AH70" s="1117"/>
      <c r="AI70" s="1117"/>
      <c r="AJ70" s="1117"/>
      <c r="AK70" s="1117"/>
      <c r="AL70" s="1117"/>
      <c r="AM70" s="1117"/>
      <c r="AN70" s="1117"/>
      <c r="AO70" s="1117"/>
      <c r="AP70" s="1117"/>
      <c r="AQ70" s="1117"/>
      <c r="AR70" s="1117"/>
      <c r="AS70" s="1117"/>
      <c r="AT70" s="1117"/>
      <c r="AU70" s="1117"/>
      <c r="AV70" s="1117"/>
      <c r="AW70" s="1117"/>
      <c r="AX70" s="1117"/>
      <c r="AY70" s="1117"/>
      <c r="AZ70" s="1117"/>
      <c r="BA70" s="1113"/>
      <c r="BB70" s="1113"/>
      <c r="BC70" s="1113"/>
      <c r="BD70" s="1114"/>
    </row>
    <row r="71" spans="1:58" s="1126" customFormat="1" ht="21" x14ac:dyDescent="0.1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1117"/>
      <c r="O71" s="1112"/>
      <c r="P71" s="1112"/>
      <c r="Q71" s="1117"/>
      <c r="R71" s="1117"/>
      <c r="S71" s="1117"/>
      <c r="T71" s="1117"/>
      <c r="U71" s="1136"/>
      <c r="V71" s="1136"/>
      <c r="W71" s="1136"/>
      <c r="X71" s="1117"/>
      <c r="Y71" s="1117"/>
      <c r="Z71" s="1117"/>
      <c r="AA71" s="1117"/>
      <c r="AB71" s="1117"/>
      <c r="AC71" s="1117"/>
      <c r="AD71" s="1117"/>
      <c r="AE71" s="1117"/>
      <c r="AF71" s="1117"/>
      <c r="AG71" s="1117"/>
      <c r="AH71" s="1117"/>
      <c r="AI71" s="1117"/>
      <c r="AJ71" s="1117"/>
      <c r="AK71" s="1117"/>
      <c r="AL71" s="1117"/>
      <c r="AM71" s="1117"/>
      <c r="AN71" s="1117"/>
      <c r="AO71" s="1117"/>
      <c r="AP71" s="1117"/>
      <c r="AQ71" s="1117"/>
      <c r="AR71" s="1117"/>
      <c r="AS71" s="1117"/>
      <c r="AT71" s="1117"/>
      <c r="AU71" s="1117"/>
      <c r="AV71" s="1117"/>
      <c r="AW71" s="1117"/>
      <c r="AX71" s="1117"/>
      <c r="AY71" s="1117"/>
      <c r="AZ71" s="1117"/>
      <c r="BA71" s="1113"/>
      <c r="BB71" s="1113"/>
      <c r="BC71" s="1113"/>
      <c r="BD71" s="1114"/>
    </row>
    <row r="72" spans="1:58" s="1126" customFormat="1" ht="15" customHeight="1" x14ac:dyDescent="0.15">
      <c r="A72" s="1161" t="s">
        <v>43</v>
      </c>
      <c r="B72" s="1018" t="s">
        <v>44</v>
      </c>
      <c r="C72" s="1046">
        <f>SUM(D72:I72)</f>
        <v>0</v>
      </c>
      <c r="D72" s="1147"/>
      <c r="E72" s="1052"/>
      <c r="F72" s="1052"/>
      <c r="G72" s="1052"/>
      <c r="H72" s="1052"/>
      <c r="I72" s="1064"/>
      <c r="J72" s="1147"/>
      <c r="K72" s="1064"/>
      <c r="L72" s="1133" t="str">
        <f>$BA72&amp;" "&amp;$BB72</f>
        <v xml:space="preserve"> </v>
      </c>
      <c r="M72" s="1140"/>
      <c r="N72" s="1140"/>
      <c r="O72" s="1140"/>
      <c r="P72" s="1117"/>
      <c r="Q72" s="1117"/>
      <c r="R72" s="1117"/>
      <c r="S72" s="1117"/>
      <c r="T72" s="1117"/>
      <c r="U72" s="1117"/>
      <c r="V72" s="1136"/>
      <c r="W72" s="1136"/>
      <c r="X72" s="1117"/>
      <c r="Y72" s="1117"/>
      <c r="Z72" s="1117"/>
      <c r="AA72" s="1117"/>
      <c r="AB72" s="1117"/>
      <c r="AC72" s="1117"/>
      <c r="AD72" s="1117"/>
      <c r="AE72" s="1117"/>
      <c r="AF72" s="1117"/>
      <c r="AG72" s="1117"/>
      <c r="AH72" s="1117"/>
      <c r="AI72" s="1117"/>
      <c r="AJ72" s="1117"/>
      <c r="AK72" s="1117"/>
      <c r="AL72" s="1117"/>
      <c r="AM72" s="1117"/>
      <c r="AN72" s="1117"/>
      <c r="AO72" s="1117"/>
      <c r="AP72" s="1117"/>
      <c r="AQ72" s="1117"/>
      <c r="AR72" s="1117"/>
      <c r="AS72" s="1117"/>
      <c r="AT72" s="1117"/>
      <c r="AU72" s="1117"/>
      <c r="AV72" s="1117"/>
      <c r="AW72" s="1117"/>
      <c r="AX72" s="1117"/>
      <c r="AY72" s="1117"/>
      <c r="AZ72" s="1117"/>
      <c r="BA72" s="1120" t="str">
        <f t="shared" ref="BA72:BA83" si="10">IF($C72&lt;&gt;($J72+$K72)," El número consejerías según sexo NO puede ser diferente al Total.","")</f>
        <v/>
      </c>
      <c r="BB72" s="1120" t="str">
        <f>IF(C72&lt;&gt;SUM(D72:I72)," NO ALTERE LAS FÓRMULAS, la suma de las edades NO está calculando el Total de la sección. ","")</f>
        <v/>
      </c>
      <c r="BC72" s="1114"/>
      <c r="BD72" s="1134">
        <f t="shared" ref="BD72:BD83" si="11">IF($C72&lt;&gt;($J72+$K72),1,0)</f>
        <v>0</v>
      </c>
      <c r="BE72" s="1134">
        <f>IF(C72&lt;&gt;SUM(D72:I72),1,0)</f>
        <v>0</v>
      </c>
    </row>
    <row r="73" spans="1:58" s="1126" customFormat="1" ht="15" customHeight="1" x14ac:dyDescent="0.15">
      <c r="A73" s="1168"/>
      <c r="B73" s="1000" t="s">
        <v>45</v>
      </c>
      <c r="C73" s="1047">
        <f t="shared" ref="C73:C83" si="12">SUM(D73:I73)</f>
        <v>4</v>
      </c>
      <c r="D73" s="1039">
        <v>1</v>
      </c>
      <c r="E73" s="1040"/>
      <c r="F73" s="1040"/>
      <c r="G73" s="1040"/>
      <c r="H73" s="1040">
        <v>3</v>
      </c>
      <c r="I73" s="1036"/>
      <c r="J73" s="1039">
        <v>1</v>
      </c>
      <c r="K73" s="1036">
        <v>3</v>
      </c>
      <c r="L73" s="1133" t="str">
        <f t="shared" ref="L73:L83" si="13">$BA73&amp;" "&amp;$BB73</f>
        <v xml:space="preserve"> </v>
      </c>
      <c r="M73" s="1140"/>
      <c r="N73" s="1140"/>
      <c r="O73" s="1140"/>
      <c r="P73" s="1117"/>
      <c r="Q73" s="1117"/>
      <c r="R73" s="1117"/>
      <c r="S73" s="1117"/>
      <c r="T73" s="1117"/>
      <c r="U73" s="1117"/>
      <c r="V73" s="1136"/>
      <c r="W73" s="1136"/>
      <c r="X73" s="1117"/>
      <c r="Y73" s="1117"/>
      <c r="Z73" s="1117"/>
      <c r="AA73" s="1117"/>
      <c r="AB73" s="1117"/>
      <c r="AC73" s="1117"/>
      <c r="AD73" s="1117"/>
      <c r="AE73" s="1117"/>
      <c r="AF73" s="1117"/>
      <c r="AG73" s="1117"/>
      <c r="AH73" s="1117"/>
      <c r="AI73" s="1117"/>
      <c r="AJ73" s="1117"/>
      <c r="AK73" s="1117"/>
      <c r="AL73" s="1117"/>
      <c r="AM73" s="1117"/>
      <c r="AN73" s="1117"/>
      <c r="AO73" s="1117"/>
      <c r="AP73" s="1117"/>
      <c r="AQ73" s="1117"/>
      <c r="AR73" s="1117"/>
      <c r="AS73" s="1117"/>
      <c r="AT73" s="1117"/>
      <c r="AU73" s="1117"/>
      <c r="AV73" s="1117"/>
      <c r="AW73" s="1117"/>
      <c r="AX73" s="1117"/>
      <c r="AY73" s="1117"/>
      <c r="AZ73" s="1117"/>
      <c r="BA73" s="1120" t="str">
        <f t="shared" si="10"/>
        <v/>
      </c>
      <c r="BB73" s="1120" t="str">
        <f t="shared" ref="BB73:BB83" si="14">IF(C73&lt;&gt;SUM(D73:I73)," NO ALTERE LAS FÓRMULAS, la suma de las edades NO está calculando el Total de la sección. ","")</f>
        <v/>
      </c>
      <c r="BC73" s="1114"/>
      <c r="BD73" s="1134">
        <f t="shared" si="11"/>
        <v>0</v>
      </c>
      <c r="BE73" s="1134">
        <f t="shared" ref="BE73:BE83" si="15">IF(C73&lt;&gt;SUM(D73:I73),1,0)</f>
        <v>0</v>
      </c>
    </row>
    <row r="74" spans="1:58" s="1126" customFormat="1" ht="15" customHeight="1" x14ac:dyDescent="0.15">
      <c r="A74" s="1168"/>
      <c r="B74" s="1000" t="s">
        <v>46</v>
      </c>
      <c r="C74" s="1047">
        <f t="shared" si="12"/>
        <v>0</v>
      </c>
      <c r="D74" s="1039"/>
      <c r="E74" s="1040"/>
      <c r="F74" s="1040"/>
      <c r="G74" s="1040"/>
      <c r="H74" s="1040"/>
      <c r="I74" s="1036"/>
      <c r="J74" s="1039"/>
      <c r="K74" s="1036"/>
      <c r="L74" s="1133" t="str">
        <f t="shared" si="13"/>
        <v xml:space="preserve"> </v>
      </c>
      <c r="M74" s="1140"/>
      <c r="N74" s="1140"/>
      <c r="O74" s="1140"/>
      <c r="P74" s="1117"/>
      <c r="Q74" s="1117"/>
      <c r="R74" s="1117"/>
      <c r="S74" s="1117"/>
      <c r="T74" s="1117"/>
      <c r="U74" s="1117"/>
      <c r="V74" s="1136"/>
      <c r="W74" s="1136"/>
      <c r="X74" s="1117"/>
      <c r="Y74" s="1117"/>
      <c r="Z74" s="1117"/>
      <c r="AA74" s="1117"/>
      <c r="AB74" s="1117"/>
      <c r="AC74" s="1117"/>
      <c r="AD74" s="1117"/>
      <c r="AE74" s="1117"/>
      <c r="AF74" s="1117"/>
      <c r="AG74" s="1117"/>
      <c r="AH74" s="1117"/>
      <c r="AI74" s="1117"/>
      <c r="AJ74" s="1117"/>
      <c r="AK74" s="1117"/>
      <c r="AL74" s="1117"/>
      <c r="AM74" s="1117"/>
      <c r="AN74" s="1117"/>
      <c r="AO74" s="1117"/>
      <c r="AP74" s="1117"/>
      <c r="AQ74" s="1117"/>
      <c r="AR74" s="1117"/>
      <c r="AS74" s="1117"/>
      <c r="AT74" s="1117"/>
      <c r="AU74" s="1117"/>
      <c r="AV74" s="1117"/>
      <c r="AW74" s="1117"/>
      <c r="AX74" s="1117"/>
      <c r="AY74" s="1117"/>
      <c r="AZ74" s="1117"/>
      <c r="BA74" s="1120" t="str">
        <f t="shared" si="10"/>
        <v/>
      </c>
      <c r="BB74" s="1120" t="str">
        <f t="shared" si="14"/>
        <v/>
      </c>
      <c r="BC74" s="1114"/>
      <c r="BD74" s="1134">
        <f t="shared" si="11"/>
        <v>0</v>
      </c>
      <c r="BE74" s="1134">
        <f t="shared" si="15"/>
        <v>0</v>
      </c>
    </row>
    <row r="75" spans="1:58" s="1126" customFormat="1" ht="15" customHeight="1" x14ac:dyDescent="0.15">
      <c r="A75" s="1168"/>
      <c r="B75" s="1000" t="s">
        <v>47</v>
      </c>
      <c r="C75" s="1047">
        <f t="shared" si="12"/>
        <v>0</v>
      </c>
      <c r="D75" s="1039"/>
      <c r="E75" s="1040"/>
      <c r="F75" s="1040"/>
      <c r="G75" s="1040"/>
      <c r="H75" s="1040"/>
      <c r="I75" s="1036"/>
      <c r="J75" s="1039"/>
      <c r="K75" s="1036"/>
      <c r="L75" s="1133" t="str">
        <f t="shared" si="13"/>
        <v xml:space="preserve"> </v>
      </c>
      <c r="M75" s="1140"/>
      <c r="N75" s="1140"/>
      <c r="O75" s="1140"/>
      <c r="P75" s="1117"/>
      <c r="Q75" s="1117"/>
      <c r="R75" s="1117"/>
      <c r="S75" s="1117"/>
      <c r="T75" s="1117"/>
      <c r="U75" s="1117"/>
      <c r="V75" s="1136"/>
      <c r="W75" s="1136"/>
      <c r="X75" s="1117"/>
      <c r="Y75" s="1117"/>
      <c r="Z75" s="1117"/>
      <c r="AA75" s="1117"/>
      <c r="AB75" s="1117"/>
      <c r="AC75" s="1117"/>
      <c r="AD75" s="1117"/>
      <c r="AE75" s="1117"/>
      <c r="AF75" s="1117"/>
      <c r="AG75" s="1117"/>
      <c r="AH75" s="1117"/>
      <c r="AI75" s="1117"/>
      <c r="AJ75" s="1117"/>
      <c r="AK75" s="1117"/>
      <c r="AL75" s="1117"/>
      <c r="AM75" s="1117"/>
      <c r="AN75" s="1117"/>
      <c r="AO75" s="1117"/>
      <c r="AP75" s="1117"/>
      <c r="AQ75" s="1117"/>
      <c r="AR75" s="1117"/>
      <c r="AS75" s="1117"/>
      <c r="AT75" s="1117"/>
      <c r="AU75" s="1117"/>
      <c r="AV75" s="1117"/>
      <c r="AW75" s="1117"/>
      <c r="AX75" s="1117"/>
      <c r="AY75" s="1117"/>
      <c r="AZ75" s="1117"/>
      <c r="BA75" s="1120" t="str">
        <f t="shared" si="10"/>
        <v/>
      </c>
      <c r="BB75" s="1120" t="str">
        <f t="shared" si="14"/>
        <v/>
      </c>
      <c r="BC75" s="1114"/>
      <c r="BD75" s="1134">
        <f t="shared" si="11"/>
        <v>0</v>
      </c>
      <c r="BE75" s="1134">
        <f t="shared" si="15"/>
        <v>0</v>
      </c>
    </row>
    <row r="76" spans="1:58" s="1126" customFormat="1" ht="15" customHeight="1" x14ac:dyDescent="0.15">
      <c r="A76" s="1168"/>
      <c r="B76" s="1007" t="s">
        <v>48</v>
      </c>
      <c r="C76" s="1055">
        <f t="shared" si="12"/>
        <v>0</v>
      </c>
      <c r="D76" s="1053"/>
      <c r="E76" s="1057"/>
      <c r="F76" s="1057"/>
      <c r="G76" s="1057"/>
      <c r="H76" s="1073"/>
      <c r="I76" s="1054"/>
      <c r="J76" s="1056"/>
      <c r="K76" s="1037"/>
      <c r="L76" s="1133" t="str">
        <f t="shared" si="13"/>
        <v xml:space="preserve"> </v>
      </c>
      <c r="M76" s="1140"/>
      <c r="N76" s="1140"/>
      <c r="O76" s="1140"/>
      <c r="P76" s="1117"/>
      <c r="Q76" s="1117"/>
      <c r="R76" s="1117"/>
      <c r="S76" s="1117"/>
      <c r="T76" s="1117"/>
      <c r="U76" s="1117"/>
      <c r="V76" s="1136"/>
      <c r="W76" s="1136"/>
      <c r="X76" s="1117"/>
      <c r="Y76" s="1117"/>
      <c r="Z76" s="1117"/>
      <c r="AA76" s="1117"/>
      <c r="AB76" s="1117"/>
      <c r="AC76" s="1117"/>
      <c r="AD76" s="1117"/>
      <c r="AE76" s="1117"/>
      <c r="AF76" s="1117"/>
      <c r="AG76" s="1117"/>
      <c r="AH76" s="1117"/>
      <c r="AI76" s="1117"/>
      <c r="AJ76" s="1117"/>
      <c r="AK76" s="1117"/>
      <c r="AL76" s="1117"/>
      <c r="AM76" s="1117"/>
      <c r="AN76" s="1117"/>
      <c r="AO76" s="1117"/>
      <c r="AP76" s="1117"/>
      <c r="AQ76" s="1117"/>
      <c r="AR76" s="1117"/>
      <c r="AS76" s="1117"/>
      <c r="AT76" s="1117"/>
      <c r="AU76" s="1117"/>
      <c r="AV76" s="1117"/>
      <c r="AW76" s="1117"/>
      <c r="AX76" s="1117"/>
      <c r="AY76" s="1117"/>
      <c r="AZ76" s="1117"/>
      <c r="BA76" s="1120" t="str">
        <f t="shared" si="10"/>
        <v/>
      </c>
      <c r="BB76" s="1120" t="str">
        <f t="shared" si="14"/>
        <v/>
      </c>
      <c r="BC76" s="1114"/>
      <c r="BD76" s="1134">
        <f t="shared" si="11"/>
        <v>0</v>
      </c>
      <c r="BE76" s="1134">
        <f t="shared" si="15"/>
        <v>0</v>
      </c>
    </row>
    <row r="77" spans="1:58" s="1126" customFormat="1" ht="15" customHeight="1" x14ac:dyDescent="0.15">
      <c r="A77" s="1162"/>
      <c r="B77" s="1014" t="s">
        <v>49</v>
      </c>
      <c r="C77" s="1048">
        <f t="shared" si="12"/>
        <v>2</v>
      </c>
      <c r="D77" s="1042"/>
      <c r="E77" s="1043"/>
      <c r="F77" s="1043"/>
      <c r="G77" s="1043">
        <v>2</v>
      </c>
      <c r="H77" s="1043"/>
      <c r="I77" s="1045"/>
      <c r="J77" s="1042">
        <v>1</v>
      </c>
      <c r="K77" s="1045">
        <v>1</v>
      </c>
      <c r="L77" s="1133" t="str">
        <f t="shared" si="13"/>
        <v xml:space="preserve"> </v>
      </c>
      <c r="M77" s="1140"/>
      <c r="N77" s="1140"/>
      <c r="O77" s="1140"/>
      <c r="P77" s="1117"/>
      <c r="Q77" s="1117"/>
      <c r="R77" s="1117"/>
      <c r="S77" s="1117"/>
      <c r="T77" s="1117"/>
      <c r="U77" s="1117"/>
      <c r="V77" s="1136"/>
      <c r="W77" s="1136"/>
      <c r="X77" s="1117"/>
      <c r="Y77" s="1117"/>
      <c r="Z77" s="1117"/>
      <c r="AA77" s="1117"/>
      <c r="AB77" s="1117"/>
      <c r="AC77" s="1117"/>
      <c r="AD77" s="1117"/>
      <c r="AE77" s="1117"/>
      <c r="AF77" s="1117"/>
      <c r="AG77" s="1117"/>
      <c r="AH77" s="1117"/>
      <c r="AI77" s="1117"/>
      <c r="AJ77" s="1117"/>
      <c r="AK77" s="1117"/>
      <c r="AL77" s="1117"/>
      <c r="AM77" s="1117"/>
      <c r="AN77" s="1117"/>
      <c r="AO77" s="1117"/>
      <c r="AP77" s="1117"/>
      <c r="AQ77" s="1117"/>
      <c r="AR77" s="1117"/>
      <c r="AS77" s="1117"/>
      <c r="AT77" s="1117"/>
      <c r="AU77" s="1117"/>
      <c r="AV77" s="1117"/>
      <c r="AW77" s="1117"/>
      <c r="AX77" s="1117"/>
      <c r="AY77" s="1117"/>
      <c r="AZ77" s="1117"/>
      <c r="BA77" s="1120" t="str">
        <f t="shared" si="10"/>
        <v/>
      </c>
      <c r="BB77" s="1120" t="str">
        <f t="shared" si="14"/>
        <v/>
      </c>
      <c r="BC77" s="1114"/>
      <c r="BD77" s="1134">
        <f t="shared" si="11"/>
        <v>0</v>
      </c>
      <c r="BE77" s="1134">
        <f t="shared" si="15"/>
        <v>0</v>
      </c>
    </row>
    <row r="78" spans="1:58" s="1126" customFormat="1" ht="15" customHeight="1" x14ac:dyDescent="0.15">
      <c r="A78" s="1161" t="s">
        <v>50</v>
      </c>
      <c r="B78" s="1018" t="s">
        <v>44</v>
      </c>
      <c r="C78" s="1046">
        <f t="shared" si="12"/>
        <v>0</v>
      </c>
      <c r="D78" s="1147"/>
      <c r="E78" s="1052"/>
      <c r="F78" s="1052"/>
      <c r="G78" s="1052"/>
      <c r="H78" s="1052"/>
      <c r="I78" s="1064"/>
      <c r="J78" s="1147"/>
      <c r="K78" s="1064"/>
      <c r="L78" s="1133" t="str">
        <f t="shared" si="13"/>
        <v xml:space="preserve"> </v>
      </c>
      <c r="M78" s="1140"/>
      <c r="N78" s="1140"/>
      <c r="O78" s="1140"/>
      <c r="P78" s="1117"/>
      <c r="Q78" s="1117"/>
      <c r="R78" s="1117"/>
      <c r="S78" s="1117"/>
      <c r="T78" s="1117"/>
      <c r="U78" s="1117"/>
      <c r="V78" s="1136"/>
      <c r="W78" s="1136"/>
      <c r="X78" s="1117"/>
      <c r="Y78" s="1117"/>
      <c r="Z78" s="1117"/>
      <c r="AA78" s="1117"/>
      <c r="AB78" s="1117"/>
      <c r="AC78" s="1117"/>
      <c r="AD78" s="1117"/>
      <c r="AE78" s="1117"/>
      <c r="AF78" s="1117"/>
      <c r="AG78" s="1117"/>
      <c r="AH78" s="1117"/>
      <c r="AI78" s="1117"/>
      <c r="AJ78" s="1117"/>
      <c r="AK78" s="1117"/>
      <c r="AL78" s="1117"/>
      <c r="AM78" s="1117"/>
      <c r="AN78" s="1117"/>
      <c r="AO78" s="1117"/>
      <c r="AP78" s="1117"/>
      <c r="AQ78" s="1117"/>
      <c r="AR78" s="1117"/>
      <c r="AS78" s="1117"/>
      <c r="AT78" s="1117"/>
      <c r="AU78" s="1117"/>
      <c r="AV78" s="1117"/>
      <c r="AW78" s="1117"/>
      <c r="AX78" s="1117"/>
      <c r="AY78" s="1117"/>
      <c r="AZ78" s="1117"/>
      <c r="BA78" s="1120" t="str">
        <f t="shared" si="10"/>
        <v/>
      </c>
      <c r="BB78" s="1120" t="str">
        <f t="shared" si="14"/>
        <v/>
      </c>
      <c r="BC78" s="1114"/>
      <c r="BD78" s="1134">
        <f t="shared" si="11"/>
        <v>0</v>
      </c>
      <c r="BE78" s="1134">
        <f t="shared" si="15"/>
        <v>0</v>
      </c>
    </row>
    <row r="79" spans="1:58" s="1126" customFormat="1" ht="15" customHeight="1" x14ac:dyDescent="0.15">
      <c r="A79" s="1168"/>
      <c r="B79" s="1000" t="s">
        <v>45</v>
      </c>
      <c r="C79" s="1047">
        <f t="shared" si="12"/>
        <v>16</v>
      </c>
      <c r="D79" s="1039"/>
      <c r="E79" s="1040"/>
      <c r="F79" s="1040">
        <v>1</v>
      </c>
      <c r="G79" s="1040">
        <v>2</v>
      </c>
      <c r="H79" s="1040">
        <v>7</v>
      </c>
      <c r="I79" s="1036">
        <v>6</v>
      </c>
      <c r="J79" s="1039">
        <v>10</v>
      </c>
      <c r="K79" s="1036">
        <v>6</v>
      </c>
      <c r="L79" s="1133" t="str">
        <f t="shared" si="13"/>
        <v xml:space="preserve"> </v>
      </c>
      <c r="M79" s="1140"/>
      <c r="N79" s="1140"/>
      <c r="O79" s="1140"/>
      <c r="P79" s="1117"/>
      <c r="Q79" s="1117"/>
      <c r="R79" s="1117"/>
      <c r="S79" s="1117"/>
      <c r="T79" s="1117"/>
      <c r="U79" s="1117"/>
      <c r="V79" s="1136"/>
      <c r="W79" s="1136"/>
      <c r="X79" s="1117"/>
      <c r="Y79" s="1117"/>
      <c r="Z79" s="1117"/>
      <c r="AA79" s="1117"/>
      <c r="AB79" s="1117"/>
      <c r="AC79" s="1117"/>
      <c r="AD79" s="1117"/>
      <c r="AE79" s="1117"/>
      <c r="AF79" s="1117"/>
      <c r="AG79" s="1117"/>
      <c r="AH79" s="1117"/>
      <c r="AI79" s="1117"/>
      <c r="AJ79" s="1117"/>
      <c r="AK79" s="1117"/>
      <c r="AL79" s="1117"/>
      <c r="AM79" s="1117"/>
      <c r="AN79" s="1117"/>
      <c r="AO79" s="1117"/>
      <c r="AP79" s="1117"/>
      <c r="AQ79" s="1117"/>
      <c r="AR79" s="1117"/>
      <c r="AS79" s="1117"/>
      <c r="AT79" s="1117"/>
      <c r="AU79" s="1117"/>
      <c r="AV79" s="1117"/>
      <c r="AW79" s="1117"/>
      <c r="AX79" s="1117"/>
      <c r="AY79" s="1117"/>
      <c r="AZ79" s="1117"/>
      <c r="BA79" s="1120" t="str">
        <f t="shared" si="10"/>
        <v/>
      </c>
      <c r="BB79" s="1120" t="str">
        <f t="shared" si="14"/>
        <v/>
      </c>
      <c r="BC79" s="1114"/>
      <c r="BD79" s="1134">
        <f t="shared" si="11"/>
        <v>0</v>
      </c>
      <c r="BE79" s="1134">
        <f t="shared" si="15"/>
        <v>0</v>
      </c>
    </row>
    <row r="80" spans="1:58" s="1126" customFormat="1" ht="15" customHeight="1" x14ac:dyDescent="0.15">
      <c r="A80" s="1168"/>
      <c r="B80" s="1000" t="s">
        <v>46</v>
      </c>
      <c r="C80" s="1047">
        <f t="shared" si="12"/>
        <v>0</v>
      </c>
      <c r="D80" s="1039"/>
      <c r="E80" s="1040"/>
      <c r="F80" s="1040"/>
      <c r="G80" s="1040"/>
      <c r="H80" s="1040"/>
      <c r="I80" s="1036"/>
      <c r="J80" s="1039"/>
      <c r="K80" s="1036"/>
      <c r="L80" s="1133" t="str">
        <f t="shared" si="13"/>
        <v xml:space="preserve"> </v>
      </c>
      <c r="M80" s="1140"/>
      <c r="N80" s="1140"/>
      <c r="O80" s="1140"/>
      <c r="P80" s="1117"/>
      <c r="Q80" s="1117"/>
      <c r="R80" s="1117"/>
      <c r="S80" s="1117"/>
      <c r="T80" s="1117"/>
      <c r="U80" s="1117"/>
      <c r="V80" s="1136"/>
      <c r="W80" s="1136"/>
      <c r="X80" s="1117"/>
      <c r="Y80" s="1117"/>
      <c r="Z80" s="1117"/>
      <c r="AA80" s="1117"/>
      <c r="AB80" s="1117"/>
      <c r="AC80" s="1117"/>
      <c r="AD80" s="1117"/>
      <c r="AE80" s="1117"/>
      <c r="AF80" s="1117"/>
      <c r="AG80" s="1117"/>
      <c r="AH80" s="1117"/>
      <c r="AI80" s="1117"/>
      <c r="AJ80" s="1117"/>
      <c r="AK80" s="1117"/>
      <c r="AL80" s="1117"/>
      <c r="AM80" s="1117"/>
      <c r="AN80" s="1117"/>
      <c r="AO80" s="1117"/>
      <c r="AP80" s="1117"/>
      <c r="AQ80" s="1117"/>
      <c r="AR80" s="1117"/>
      <c r="AS80" s="1117"/>
      <c r="AT80" s="1117"/>
      <c r="AU80" s="1117"/>
      <c r="AV80" s="1117"/>
      <c r="AW80" s="1117"/>
      <c r="AX80" s="1117"/>
      <c r="AY80" s="1117"/>
      <c r="AZ80" s="1117"/>
      <c r="BA80" s="1120" t="str">
        <f t="shared" si="10"/>
        <v/>
      </c>
      <c r="BB80" s="1120" t="str">
        <f t="shared" si="14"/>
        <v/>
      </c>
      <c r="BC80" s="1114"/>
      <c r="BD80" s="1134">
        <f t="shared" si="11"/>
        <v>0</v>
      </c>
      <c r="BE80" s="1134">
        <f t="shared" si="15"/>
        <v>0</v>
      </c>
    </row>
    <row r="81" spans="1:57" s="1126" customFormat="1" ht="15" customHeight="1" x14ac:dyDescent="0.15">
      <c r="A81" s="1168"/>
      <c r="B81" s="1000" t="s">
        <v>47</v>
      </c>
      <c r="C81" s="1047">
        <f t="shared" si="12"/>
        <v>0</v>
      </c>
      <c r="D81" s="1039"/>
      <c r="E81" s="1040"/>
      <c r="F81" s="1040"/>
      <c r="G81" s="1040"/>
      <c r="H81" s="1040"/>
      <c r="I81" s="1036"/>
      <c r="J81" s="1039"/>
      <c r="K81" s="1036"/>
      <c r="L81" s="1133" t="str">
        <f t="shared" si="13"/>
        <v xml:space="preserve"> </v>
      </c>
      <c r="M81" s="1140"/>
      <c r="N81" s="1140"/>
      <c r="O81" s="1140"/>
      <c r="P81" s="1117"/>
      <c r="Q81" s="1117"/>
      <c r="R81" s="1117"/>
      <c r="S81" s="1117"/>
      <c r="T81" s="1117"/>
      <c r="U81" s="1117"/>
      <c r="V81" s="1136"/>
      <c r="W81" s="1136"/>
      <c r="X81" s="1117"/>
      <c r="Y81" s="1117"/>
      <c r="Z81" s="1117"/>
      <c r="AA81" s="1117"/>
      <c r="AB81" s="1117"/>
      <c r="AC81" s="1117"/>
      <c r="AD81" s="1117"/>
      <c r="AE81" s="1117"/>
      <c r="AF81" s="1117"/>
      <c r="AG81" s="1117"/>
      <c r="AH81" s="1117"/>
      <c r="AI81" s="1117"/>
      <c r="AJ81" s="1117"/>
      <c r="AK81" s="1117"/>
      <c r="AL81" s="1117"/>
      <c r="AM81" s="1117"/>
      <c r="AN81" s="1117"/>
      <c r="AO81" s="1117"/>
      <c r="AP81" s="1117"/>
      <c r="AQ81" s="1117"/>
      <c r="AR81" s="1117"/>
      <c r="AS81" s="1117"/>
      <c r="AT81" s="1117"/>
      <c r="AU81" s="1117"/>
      <c r="AV81" s="1117"/>
      <c r="AW81" s="1117"/>
      <c r="AX81" s="1117"/>
      <c r="AY81" s="1117"/>
      <c r="AZ81" s="1117"/>
      <c r="BA81" s="1120" t="str">
        <f t="shared" si="10"/>
        <v/>
      </c>
      <c r="BB81" s="1120" t="str">
        <f t="shared" si="14"/>
        <v/>
      </c>
      <c r="BC81" s="1114"/>
      <c r="BD81" s="1134">
        <f t="shared" si="11"/>
        <v>0</v>
      </c>
      <c r="BE81" s="1134">
        <f t="shared" si="15"/>
        <v>0</v>
      </c>
    </row>
    <row r="82" spans="1:57" s="1126" customFormat="1" ht="15" customHeight="1" x14ac:dyDescent="0.15">
      <c r="A82" s="1168"/>
      <c r="B82" s="1007" t="s">
        <v>48</v>
      </c>
      <c r="C82" s="1055">
        <f t="shared" si="12"/>
        <v>0</v>
      </c>
      <c r="D82" s="1053"/>
      <c r="E82" s="1057"/>
      <c r="F82" s="1057"/>
      <c r="G82" s="1057"/>
      <c r="H82" s="1073"/>
      <c r="I82" s="1054"/>
      <c r="J82" s="1056"/>
      <c r="K82" s="1037"/>
      <c r="L82" s="1133" t="str">
        <f t="shared" si="13"/>
        <v xml:space="preserve"> </v>
      </c>
      <c r="M82" s="1140"/>
      <c r="N82" s="1140"/>
      <c r="O82" s="1140"/>
      <c r="P82" s="1117"/>
      <c r="Q82" s="1117"/>
      <c r="R82" s="1117"/>
      <c r="S82" s="1117"/>
      <c r="T82" s="1117"/>
      <c r="U82" s="1117"/>
      <c r="V82" s="1136"/>
      <c r="W82" s="1136"/>
      <c r="X82" s="1117"/>
      <c r="Y82" s="1117"/>
      <c r="Z82" s="1117"/>
      <c r="AA82" s="1117"/>
      <c r="AB82" s="1117"/>
      <c r="AC82" s="1117"/>
      <c r="AD82" s="1117"/>
      <c r="AE82" s="1117"/>
      <c r="AF82" s="1117"/>
      <c r="AG82" s="1117"/>
      <c r="AH82" s="1117"/>
      <c r="AI82" s="1117"/>
      <c r="AJ82" s="1117"/>
      <c r="AK82" s="1117"/>
      <c r="AL82" s="1117"/>
      <c r="AM82" s="1117"/>
      <c r="AN82" s="1117"/>
      <c r="AO82" s="1117"/>
      <c r="AP82" s="1117"/>
      <c r="AQ82" s="1117"/>
      <c r="AR82" s="1117"/>
      <c r="AS82" s="1117"/>
      <c r="AT82" s="1117"/>
      <c r="AU82" s="1117"/>
      <c r="AV82" s="1117"/>
      <c r="AW82" s="1117"/>
      <c r="AX82" s="1117"/>
      <c r="AY82" s="1117"/>
      <c r="AZ82" s="1117"/>
      <c r="BA82" s="1120" t="str">
        <f t="shared" si="10"/>
        <v/>
      </c>
      <c r="BB82" s="1120" t="str">
        <f t="shared" si="14"/>
        <v/>
      </c>
      <c r="BC82" s="1114"/>
      <c r="BD82" s="1134">
        <f t="shared" si="11"/>
        <v>0</v>
      </c>
      <c r="BE82" s="1134">
        <f t="shared" si="15"/>
        <v>0</v>
      </c>
    </row>
    <row r="83" spans="1:57" s="1126" customFormat="1" ht="15" customHeight="1" x14ac:dyDescent="0.15">
      <c r="A83" s="1162"/>
      <c r="B83" s="1014" t="s">
        <v>49</v>
      </c>
      <c r="C83" s="1048">
        <f t="shared" si="12"/>
        <v>2</v>
      </c>
      <c r="D83" s="1042"/>
      <c r="E83" s="1043"/>
      <c r="F83" s="1043"/>
      <c r="G83" s="1043">
        <v>2</v>
      </c>
      <c r="H83" s="1043"/>
      <c r="I83" s="1045"/>
      <c r="J83" s="1042">
        <v>1</v>
      </c>
      <c r="K83" s="1045">
        <v>1</v>
      </c>
      <c r="L83" s="1133" t="str">
        <f t="shared" si="13"/>
        <v xml:space="preserve"> </v>
      </c>
      <c r="M83" s="1140"/>
      <c r="N83" s="1140"/>
      <c r="O83" s="1140"/>
      <c r="P83" s="1117"/>
      <c r="Q83" s="1117"/>
      <c r="R83" s="1117"/>
      <c r="S83" s="1117"/>
      <c r="T83" s="1117"/>
      <c r="U83" s="1117"/>
      <c r="V83" s="1136"/>
      <c r="W83" s="1136"/>
      <c r="X83" s="1117"/>
      <c r="Y83" s="1117"/>
      <c r="Z83" s="1117"/>
      <c r="AA83" s="1117"/>
      <c r="AB83" s="1117"/>
      <c r="AC83" s="1117"/>
      <c r="AD83" s="1117"/>
      <c r="AE83" s="1117"/>
      <c r="AF83" s="1117"/>
      <c r="AG83" s="1117"/>
      <c r="AH83" s="1117"/>
      <c r="AI83" s="1117"/>
      <c r="AJ83" s="1117"/>
      <c r="AK83" s="1117"/>
      <c r="AL83" s="1117"/>
      <c r="AM83" s="1117"/>
      <c r="AN83" s="1117"/>
      <c r="AO83" s="1117"/>
      <c r="AP83" s="1117"/>
      <c r="AQ83" s="1117"/>
      <c r="AR83" s="1117"/>
      <c r="AS83" s="1117"/>
      <c r="AT83" s="1117"/>
      <c r="AU83" s="1117"/>
      <c r="AV83" s="1117"/>
      <c r="AW83" s="1117"/>
      <c r="AX83" s="1117"/>
      <c r="AY83" s="1117"/>
      <c r="AZ83" s="1117"/>
      <c r="BA83" s="1120" t="str">
        <f t="shared" si="10"/>
        <v/>
      </c>
      <c r="BB83" s="1120" t="str">
        <f t="shared" si="14"/>
        <v/>
      </c>
      <c r="BC83" s="1114"/>
      <c r="BD83" s="1134">
        <f t="shared" si="11"/>
        <v>0</v>
      </c>
      <c r="BE83" s="1134">
        <f t="shared" si="15"/>
        <v>0</v>
      </c>
    </row>
    <row r="84" spans="1:57" s="1114" customFormat="1" ht="30" customHeight="1" x14ac:dyDescent="0.2">
      <c r="A84" s="1009" t="s">
        <v>51</v>
      </c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1"/>
      <c r="M84" s="1124"/>
      <c r="N84" s="1136"/>
      <c r="O84" s="1136"/>
      <c r="P84" s="1136"/>
      <c r="Q84" s="1117"/>
      <c r="R84" s="1117"/>
      <c r="S84" s="1117"/>
      <c r="T84" s="1117"/>
      <c r="U84" s="1136"/>
      <c r="V84" s="1136"/>
      <c r="W84" s="1136"/>
      <c r="X84" s="1117"/>
      <c r="Y84" s="1117"/>
      <c r="Z84" s="1117"/>
      <c r="AA84" s="1117"/>
      <c r="AB84" s="1117"/>
      <c r="AC84" s="1117"/>
      <c r="AD84" s="1117"/>
      <c r="AE84" s="1117"/>
      <c r="AF84" s="1117"/>
      <c r="AG84" s="1117"/>
      <c r="AH84" s="1117"/>
      <c r="AI84" s="1117"/>
      <c r="AJ84" s="1117"/>
      <c r="AK84" s="1117"/>
      <c r="AL84" s="1117"/>
      <c r="AM84" s="1117"/>
      <c r="AN84" s="1117"/>
      <c r="AO84" s="1117"/>
      <c r="AP84" s="1117"/>
      <c r="AQ84" s="1117"/>
      <c r="AR84" s="1117"/>
      <c r="AS84" s="1117"/>
      <c r="AT84" s="1117"/>
      <c r="AU84" s="1117"/>
      <c r="AV84" s="1117"/>
      <c r="AW84" s="1117"/>
      <c r="AX84" s="1117"/>
      <c r="AY84" s="1117"/>
      <c r="AZ84" s="1117"/>
      <c r="BA84" s="1113"/>
      <c r="BB84" s="1113"/>
      <c r="BC84" s="1113"/>
    </row>
    <row r="85" spans="1:57" s="1126" customFormat="1" ht="26.25" customHeight="1" x14ac:dyDescent="0.15">
      <c r="A85" s="1161" t="s">
        <v>52</v>
      </c>
      <c r="B85" s="1151" t="s">
        <v>53</v>
      </c>
      <c r="C85" s="1153" t="s">
        <v>54</v>
      </c>
      <c r="D85" s="1153" t="s">
        <v>55</v>
      </c>
      <c r="E85" s="1125"/>
      <c r="F85" s="1125"/>
      <c r="G85" s="1125"/>
      <c r="H85" s="1125"/>
      <c r="I85" s="1125"/>
      <c r="J85" s="1125"/>
      <c r="K85" s="1125"/>
      <c r="L85" s="1121"/>
      <c r="M85" s="1124"/>
      <c r="N85" s="1136"/>
      <c r="O85" s="1136"/>
      <c r="P85" s="1136"/>
      <c r="Q85" s="1117"/>
      <c r="R85" s="1117"/>
      <c r="S85" s="1117"/>
      <c r="T85" s="1117"/>
      <c r="U85" s="1136"/>
      <c r="V85" s="1136"/>
      <c r="W85" s="1136"/>
      <c r="X85" s="1117"/>
      <c r="Y85" s="1117"/>
      <c r="Z85" s="1117"/>
      <c r="AA85" s="1117"/>
      <c r="AB85" s="1117"/>
      <c r="AC85" s="1117"/>
      <c r="AD85" s="1117"/>
      <c r="AE85" s="1117"/>
      <c r="AF85" s="1117"/>
      <c r="AG85" s="1117"/>
      <c r="AH85" s="1117"/>
      <c r="AI85" s="1117"/>
      <c r="AJ85" s="1117"/>
      <c r="AK85" s="1117"/>
      <c r="AL85" s="1117"/>
      <c r="AM85" s="1117"/>
      <c r="AN85" s="1117"/>
      <c r="AO85" s="1117"/>
      <c r="AP85" s="1117"/>
      <c r="AQ85" s="1117"/>
      <c r="AR85" s="1117"/>
      <c r="AS85" s="1117"/>
      <c r="AT85" s="1117"/>
      <c r="AU85" s="1117"/>
      <c r="AV85" s="1117"/>
      <c r="AW85" s="1117"/>
      <c r="AX85" s="1117"/>
      <c r="AY85" s="1117"/>
      <c r="AZ85" s="1117"/>
      <c r="BA85" s="1113"/>
      <c r="BB85" s="1113"/>
      <c r="BC85" s="1113"/>
      <c r="BD85" s="1114"/>
    </row>
    <row r="86" spans="1:57" s="1126" customFormat="1" ht="15" customHeight="1" x14ac:dyDescent="0.15">
      <c r="A86" s="1168"/>
      <c r="B86" s="1019" t="s">
        <v>56</v>
      </c>
      <c r="C86" s="1032"/>
      <c r="D86" s="1032"/>
      <c r="E86" s="1145" t="str">
        <f>BA86</f>
        <v/>
      </c>
      <c r="F86" s="1121"/>
      <c r="G86" s="1121"/>
      <c r="H86" s="1121"/>
      <c r="I86" s="1121"/>
      <c r="J86" s="1121"/>
      <c r="K86" s="1121"/>
      <c r="L86" s="1121"/>
      <c r="M86" s="1124"/>
      <c r="N86" s="1117"/>
      <c r="O86" s="1117"/>
      <c r="P86" s="1117"/>
      <c r="Q86" s="1117"/>
      <c r="R86" s="1117"/>
      <c r="S86" s="1117"/>
      <c r="T86" s="1117"/>
      <c r="U86" s="1136"/>
      <c r="V86" s="1136"/>
      <c r="W86" s="1136"/>
      <c r="X86" s="1117"/>
      <c r="Y86" s="1117"/>
      <c r="Z86" s="1117"/>
      <c r="AA86" s="1117"/>
      <c r="AB86" s="1117"/>
      <c r="AC86" s="1117"/>
      <c r="AD86" s="1117"/>
      <c r="AE86" s="1117"/>
      <c r="AF86" s="1117"/>
      <c r="AG86" s="1117"/>
      <c r="AH86" s="1117"/>
      <c r="AI86" s="1117"/>
      <c r="AJ86" s="1117"/>
      <c r="AK86" s="1117"/>
      <c r="AL86" s="1117"/>
      <c r="AM86" s="1117"/>
      <c r="AN86" s="1117"/>
      <c r="AO86" s="1117"/>
      <c r="AP86" s="1117"/>
      <c r="AQ86" s="1117"/>
      <c r="AR86" s="1117"/>
      <c r="AS86" s="1117"/>
      <c r="AT86" s="1117"/>
      <c r="AU86" s="1117"/>
      <c r="AV86" s="1117"/>
      <c r="AW86" s="1117"/>
      <c r="AX86" s="1117"/>
      <c r="AY86" s="1117"/>
      <c r="AZ86" s="1117"/>
      <c r="BA86" s="1120" t="str">
        <f>IF(D86&lt;=C86,""," Las consejerías realizadas en espacios amigables NO pueden ser mayor que el Total de Consejerías. ")</f>
        <v/>
      </c>
      <c r="BB86" s="1113"/>
      <c r="BC86" s="1113"/>
      <c r="BD86" s="1134">
        <f>IF(D86&lt;=C86,0,1)</f>
        <v>0</v>
      </c>
    </row>
    <row r="87" spans="1:57" s="1126" customFormat="1" ht="15" customHeight="1" x14ac:dyDescent="0.15">
      <c r="A87" s="1168"/>
      <c r="B87" s="1020" t="s">
        <v>57</v>
      </c>
      <c r="C87" s="1033"/>
      <c r="D87" s="1033"/>
      <c r="E87" s="1145" t="str">
        <f>BA87</f>
        <v/>
      </c>
      <c r="F87" s="1121"/>
      <c r="G87" s="1121"/>
      <c r="H87" s="1121"/>
      <c r="I87" s="1121"/>
      <c r="J87" s="1121"/>
      <c r="K87" s="1121"/>
      <c r="L87" s="1121"/>
      <c r="M87" s="1124"/>
      <c r="N87" s="1117"/>
      <c r="O87" s="1117"/>
      <c r="P87" s="1117"/>
      <c r="Q87" s="1117"/>
      <c r="R87" s="1117"/>
      <c r="S87" s="1117"/>
      <c r="T87" s="1117"/>
      <c r="U87" s="1136"/>
      <c r="V87" s="1136"/>
      <c r="W87" s="1136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1117"/>
      <c r="AK87" s="1117"/>
      <c r="AL87" s="1117"/>
      <c r="AM87" s="1117"/>
      <c r="AN87" s="1117"/>
      <c r="AO87" s="1117"/>
      <c r="AP87" s="1117"/>
      <c r="AQ87" s="1117"/>
      <c r="AR87" s="1117"/>
      <c r="AS87" s="1117"/>
      <c r="AT87" s="1117"/>
      <c r="AU87" s="1117"/>
      <c r="AV87" s="1117"/>
      <c r="AW87" s="1117"/>
      <c r="AX87" s="1117"/>
      <c r="AY87" s="1117"/>
      <c r="AZ87" s="1117"/>
      <c r="BA87" s="1120" t="str">
        <f>IF(D87&lt;=C87,""," Las consejerías realizadas en espacios amigables NO pueden ser mayor que el Total de Consejerías. ")</f>
        <v/>
      </c>
      <c r="BB87" s="1113"/>
      <c r="BC87" s="1113"/>
      <c r="BD87" s="1134">
        <f>IF(D87&lt;=C87,0,1)</f>
        <v>0</v>
      </c>
    </row>
    <row r="88" spans="1:57" s="1126" customFormat="1" ht="15" customHeight="1" x14ac:dyDescent="0.15">
      <c r="A88" s="1168"/>
      <c r="B88" s="1020" t="s">
        <v>58</v>
      </c>
      <c r="C88" s="1033"/>
      <c r="D88" s="1033"/>
      <c r="E88" s="1145" t="str">
        <f>BA88</f>
        <v/>
      </c>
      <c r="F88" s="1121"/>
      <c r="G88" s="1121"/>
      <c r="H88" s="1121"/>
      <c r="I88" s="1121"/>
      <c r="J88" s="1121"/>
      <c r="K88" s="1121"/>
      <c r="L88" s="1121"/>
      <c r="M88" s="1124"/>
      <c r="N88" s="1117"/>
      <c r="O88" s="1117"/>
      <c r="P88" s="1117"/>
      <c r="Q88" s="1117"/>
      <c r="R88" s="1117"/>
      <c r="S88" s="1117"/>
      <c r="T88" s="1117"/>
      <c r="U88" s="1136"/>
      <c r="V88" s="1136"/>
      <c r="W88" s="1136"/>
      <c r="X88" s="1117"/>
      <c r="Y88" s="1117"/>
      <c r="Z88" s="1117"/>
      <c r="AA88" s="1117"/>
      <c r="AB88" s="1117"/>
      <c r="AC88" s="1117"/>
      <c r="AD88" s="1117"/>
      <c r="AE88" s="1117"/>
      <c r="AF88" s="1117"/>
      <c r="AG88" s="1117"/>
      <c r="AH88" s="1117"/>
      <c r="AI88" s="1117"/>
      <c r="AJ88" s="1117"/>
      <c r="AK88" s="1117"/>
      <c r="AL88" s="1117"/>
      <c r="AM88" s="1117"/>
      <c r="AN88" s="1117"/>
      <c r="AO88" s="1117"/>
      <c r="AP88" s="1117"/>
      <c r="AQ88" s="1117"/>
      <c r="AR88" s="1117"/>
      <c r="AS88" s="1117"/>
      <c r="AT88" s="1117"/>
      <c r="AU88" s="1117"/>
      <c r="AV88" s="1117"/>
      <c r="AW88" s="1117"/>
      <c r="AX88" s="1117"/>
      <c r="AY88" s="1117"/>
      <c r="AZ88" s="1117"/>
      <c r="BA88" s="1120" t="str">
        <f>IF(D88&lt;=C88,""," Las consejerías realizadas en espacios amigables NO pueden ser mayor que el Total de Consejerías. ")</f>
        <v/>
      </c>
      <c r="BB88" s="1113"/>
      <c r="BC88" s="1113"/>
      <c r="BD88" s="1134">
        <f>IF(D88&lt;=C88,0,1)</f>
        <v>0</v>
      </c>
    </row>
    <row r="89" spans="1:57" s="1126" customFormat="1" ht="15" customHeight="1" x14ac:dyDescent="0.15">
      <c r="A89" s="1168"/>
      <c r="B89" s="1020" t="s">
        <v>59</v>
      </c>
      <c r="C89" s="1033"/>
      <c r="D89" s="1060"/>
      <c r="E89" s="1121"/>
      <c r="F89" s="1121"/>
      <c r="G89" s="1121"/>
      <c r="H89" s="1121"/>
      <c r="I89" s="1121"/>
      <c r="J89" s="1121"/>
      <c r="K89" s="1121"/>
      <c r="L89" s="1121"/>
      <c r="M89" s="1124"/>
      <c r="N89" s="1117"/>
      <c r="O89" s="1117"/>
      <c r="P89" s="1117"/>
      <c r="Q89" s="1117"/>
      <c r="R89" s="1117"/>
      <c r="S89" s="1117"/>
      <c r="T89" s="1117"/>
      <c r="U89" s="1136"/>
      <c r="V89" s="1136"/>
      <c r="W89" s="1136"/>
      <c r="X89" s="1117"/>
      <c r="Y89" s="1117"/>
      <c r="Z89" s="1117"/>
      <c r="AA89" s="1117"/>
      <c r="AB89" s="1117"/>
      <c r="AC89" s="1117"/>
      <c r="AD89" s="1117"/>
      <c r="AE89" s="1117"/>
      <c r="AF89" s="1117"/>
      <c r="AG89" s="1117"/>
      <c r="AH89" s="1117"/>
      <c r="AI89" s="1117"/>
      <c r="AJ89" s="1117"/>
      <c r="AK89" s="1117"/>
      <c r="AL89" s="1117"/>
      <c r="AM89" s="1117"/>
      <c r="AN89" s="1117"/>
      <c r="AO89" s="1117"/>
      <c r="AP89" s="1117"/>
      <c r="AQ89" s="1117"/>
      <c r="AR89" s="1117"/>
      <c r="AS89" s="1117"/>
      <c r="AT89" s="1117"/>
      <c r="AU89" s="1117"/>
      <c r="AV89" s="1117"/>
      <c r="AW89" s="1117"/>
      <c r="AX89" s="1117"/>
      <c r="AY89" s="1117"/>
      <c r="AZ89" s="1117"/>
      <c r="BA89" s="1118"/>
      <c r="BB89" s="1113"/>
      <c r="BC89" s="1113"/>
      <c r="BD89" s="1114"/>
    </row>
    <row r="90" spans="1:57" s="1126" customFormat="1" ht="15" customHeight="1" x14ac:dyDescent="0.15">
      <c r="A90" s="1168"/>
      <c r="B90" s="1020" t="s">
        <v>60</v>
      </c>
      <c r="C90" s="1033"/>
      <c r="D90" s="1060"/>
      <c r="E90" s="1121"/>
      <c r="F90" s="1121"/>
      <c r="G90" s="1121"/>
      <c r="H90" s="1121"/>
      <c r="I90" s="1121"/>
      <c r="J90" s="1121"/>
      <c r="K90" s="1121"/>
      <c r="L90" s="1121"/>
      <c r="M90" s="1124"/>
      <c r="N90" s="1117"/>
      <c r="O90" s="1117"/>
      <c r="P90" s="1117"/>
      <c r="Q90" s="1117"/>
      <c r="R90" s="1117"/>
      <c r="S90" s="1117"/>
      <c r="T90" s="1117"/>
      <c r="U90" s="1136"/>
      <c r="V90" s="1136"/>
      <c r="W90" s="1136"/>
      <c r="X90" s="1117"/>
      <c r="Y90" s="1117"/>
      <c r="Z90" s="1117"/>
      <c r="AA90" s="1117"/>
      <c r="AB90" s="1117"/>
      <c r="AC90" s="1117"/>
      <c r="AD90" s="1117"/>
      <c r="AE90" s="1117"/>
      <c r="AF90" s="1117"/>
      <c r="AG90" s="1117"/>
      <c r="AH90" s="1117"/>
      <c r="AI90" s="1117"/>
      <c r="AJ90" s="1117"/>
      <c r="AK90" s="1117"/>
      <c r="AL90" s="1117"/>
      <c r="AM90" s="1117"/>
      <c r="AN90" s="1117"/>
      <c r="AO90" s="1117"/>
      <c r="AP90" s="1117"/>
      <c r="AQ90" s="1117"/>
      <c r="AR90" s="1117"/>
      <c r="AS90" s="1117"/>
      <c r="AT90" s="1117"/>
      <c r="AU90" s="1117"/>
      <c r="AV90" s="1117"/>
      <c r="AW90" s="1117"/>
      <c r="AX90" s="1117"/>
      <c r="AY90" s="1117"/>
      <c r="AZ90" s="1117"/>
      <c r="BA90" s="1118"/>
      <c r="BB90" s="1113"/>
      <c r="BC90" s="1113"/>
      <c r="BD90" s="1114"/>
    </row>
    <row r="91" spans="1:57" s="1126" customFormat="1" ht="15" customHeight="1" x14ac:dyDescent="0.15">
      <c r="A91" s="1168"/>
      <c r="B91" s="1020" t="s">
        <v>61</v>
      </c>
      <c r="C91" s="1033"/>
      <c r="D91" s="1033"/>
      <c r="E91" s="1145" t="str">
        <f>BA91</f>
        <v/>
      </c>
      <c r="F91" s="1121"/>
      <c r="G91" s="1121"/>
      <c r="H91" s="1121"/>
      <c r="I91" s="1121"/>
      <c r="J91" s="1121"/>
      <c r="K91" s="1121"/>
      <c r="L91" s="1121"/>
      <c r="M91" s="1124"/>
      <c r="N91" s="1117"/>
      <c r="O91" s="1117"/>
      <c r="P91" s="1117"/>
      <c r="Q91" s="1117"/>
      <c r="R91" s="1117"/>
      <c r="S91" s="1117"/>
      <c r="T91" s="1117"/>
      <c r="U91" s="1136"/>
      <c r="V91" s="1136"/>
      <c r="W91" s="1136"/>
      <c r="X91" s="1117"/>
      <c r="Y91" s="1117"/>
      <c r="Z91" s="1117"/>
      <c r="AA91" s="1117"/>
      <c r="AB91" s="1117"/>
      <c r="AC91" s="1117"/>
      <c r="AD91" s="1117"/>
      <c r="AE91" s="1117"/>
      <c r="AF91" s="1117"/>
      <c r="AG91" s="1117"/>
      <c r="AH91" s="1117"/>
      <c r="AI91" s="1117"/>
      <c r="AJ91" s="1117"/>
      <c r="AK91" s="1117"/>
      <c r="AL91" s="1117"/>
      <c r="AM91" s="1117"/>
      <c r="AN91" s="1117"/>
      <c r="AO91" s="1117"/>
      <c r="AP91" s="1117"/>
      <c r="AQ91" s="1117"/>
      <c r="AR91" s="1117"/>
      <c r="AS91" s="1117"/>
      <c r="AT91" s="1117"/>
      <c r="AU91" s="1117"/>
      <c r="AV91" s="1117"/>
      <c r="AW91" s="1117"/>
      <c r="AX91" s="1117"/>
      <c r="AY91" s="1117"/>
      <c r="AZ91" s="1117"/>
      <c r="BA91" s="1120" t="str">
        <f>IF(D91&lt;=C91,""," Las consejerías realizadas en espacios amigables NO pueden ser mayor que el Total de Consejerías. ")</f>
        <v/>
      </c>
      <c r="BB91" s="1113"/>
      <c r="BC91" s="1113"/>
      <c r="BD91" s="1134">
        <f>IF(D91&lt;=C91,0,1)</f>
        <v>0</v>
      </c>
    </row>
    <row r="92" spans="1:57" s="1126" customFormat="1" ht="15" customHeight="1" x14ac:dyDescent="0.15">
      <c r="A92" s="1168"/>
      <c r="B92" s="1020" t="s">
        <v>62</v>
      </c>
      <c r="C92" s="1033"/>
      <c r="D92" s="1033"/>
      <c r="E92" s="1145" t="str">
        <f>BA92</f>
        <v/>
      </c>
      <c r="F92" s="1121"/>
      <c r="G92" s="1121"/>
      <c r="H92" s="1121"/>
      <c r="I92" s="1121"/>
      <c r="J92" s="1121"/>
      <c r="K92" s="1121"/>
      <c r="L92" s="1121"/>
      <c r="M92" s="1124"/>
      <c r="N92" s="1117"/>
      <c r="O92" s="1117"/>
      <c r="P92" s="1117"/>
      <c r="Q92" s="1117"/>
      <c r="R92" s="1117"/>
      <c r="S92" s="1117"/>
      <c r="T92" s="1117"/>
      <c r="U92" s="1136"/>
      <c r="V92" s="1136"/>
      <c r="W92" s="1136"/>
      <c r="X92" s="1117"/>
      <c r="Y92" s="1117"/>
      <c r="Z92" s="1117"/>
      <c r="AA92" s="1117"/>
      <c r="AB92" s="1117"/>
      <c r="AC92" s="1117"/>
      <c r="AD92" s="1117"/>
      <c r="AE92" s="1117"/>
      <c r="AF92" s="1117"/>
      <c r="AG92" s="1117"/>
      <c r="AH92" s="1117"/>
      <c r="AI92" s="1117"/>
      <c r="AJ92" s="1117"/>
      <c r="AK92" s="1117"/>
      <c r="AL92" s="1117"/>
      <c r="AM92" s="1117"/>
      <c r="AN92" s="1117"/>
      <c r="AO92" s="1117"/>
      <c r="AP92" s="1117"/>
      <c r="AQ92" s="1117"/>
      <c r="AR92" s="1117"/>
      <c r="AS92" s="1117"/>
      <c r="AT92" s="1117"/>
      <c r="AU92" s="1117"/>
      <c r="AV92" s="1117"/>
      <c r="AW92" s="1117"/>
      <c r="AX92" s="1117"/>
      <c r="AY92" s="1117"/>
      <c r="AZ92" s="1117"/>
      <c r="BA92" s="1120" t="str">
        <f>IF(D92&lt;=C92,""," Las consejerías realizadas en espacios amigables NO pueden ser mayor que el Total de Consejerías. ")</f>
        <v/>
      </c>
      <c r="BB92" s="1113"/>
      <c r="BC92" s="1113"/>
      <c r="BD92" s="1134">
        <f>IF(D92&lt;=C92,0,1)</f>
        <v>0</v>
      </c>
    </row>
    <row r="93" spans="1:57" s="1126" customFormat="1" ht="15" customHeight="1" x14ac:dyDescent="0.15">
      <c r="A93" s="1162"/>
      <c r="B93" s="1021" t="s">
        <v>63</v>
      </c>
      <c r="C93" s="1035"/>
      <c r="D93" s="1035"/>
      <c r="E93" s="1145" t="str">
        <f>BA93</f>
        <v/>
      </c>
      <c r="F93" s="1121"/>
      <c r="G93" s="1121"/>
      <c r="H93" s="1121"/>
      <c r="I93" s="1121"/>
      <c r="J93" s="1121"/>
      <c r="K93" s="1121"/>
      <c r="L93" s="1121"/>
      <c r="M93" s="1124"/>
      <c r="N93" s="1117"/>
      <c r="O93" s="1117"/>
      <c r="P93" s="1117"/>
      <c r="Q93" s="1117"/>
      <c r="R93" s="1117"/>
      <c r="S93" s="1117"/>
      <c r="T93" s="1117"/>
      <c r="U93" s="1136"/>
      <c r="V93" s="1136"/>
      <c r="W93" s="1136"/>
      <c r="X93" s="1117"/>
      <c r="Y93" s="1117"/>
      <c r="Z93" s="1117"/>
      <c r="AA93" s="1117"/>
      <c r="AB93" s="1117"/>
      <c r="AC93" s="1117"/>
      <c r="AD93" s="1117"/>
      <c r="AE93" s="1117"/>
      <c r="AF93" s="1117"/>
      <c r="AG93" s="1117"/>
      <c r="AH93" s="1117"/>
      <c r="AI93" s="1117"/>
      <c r="AJ93" s="1117"/>
      <c r="AK93" s="1117"/>
      <c r="AL93" s="1117"/>
      <c r="AM93" s="1117"/>
      <c r="AN93" s="1117"/>
      <c r="AO93" s="1117"/>
      <c r="AP93" s="1117"/>
      <c r="AQ93" s="1117"/>
      <c r="AR93" s="1117"/>
      <c r="AS93" s="1117"/>
      <c r="AT93" s="1117"/>
      <c r="AU93" s="1117"/>
      <c r="AV93" s="1117"/>
      <c r="AW93" s="1117"/>
      <c r="AX93" s="1117"/>
      <c r="AY93" s="1117"/>
      <c r="AZ93" s="1117"/>
      <c r="BA93" s="1120" t="str">
        <f>IF(D93&lt;=C93,""," Las consejerías realizadas en espacios amigables NO pueden ser mayor que el Total de Consejerías. ")</f>
        <v/>
      </c>
      <c r="BB93" s="1113"/>
      <c r="BC93" s="1113"/>
      <c r="BD93" s="1134">
        <f>IF(D93&lt;=C93,0,1)</f>
        <v>0</v>
      </c>
    </row>
    <row r="94" spans="1:57" s="1114" customFormat="1" ht="30" customHeight="1" x14ac:dyDescent="0.2">
      <c r="A94" s="1022" t="s">
        <v>64</v>
      </c>
      <c r="B94" s="1023"/>
      <c r="C94" s="1002"/>
      <c r="D94" s="1121"/>
      <c r="E94" s="1121"/>
      <c r="F94" s="1121"/>
      <c r="G94" s="1121"/>
      <c r="H94" s="1121"/>
      <c r="I94" s="1121"/>
      <c r="J94" s="1121"/>
      <c r="K94" s="1121"/>
      <c r="L94" s="1121"/>
      <c r="M94" s="1124"/>
      <c r="N94" s="1139"/>
      <c r="O94" s="1139"/>
      <c r="P94" s="1139"/>
      <c r="Q94" s="1117"/>
      <c r="R94" s="1117"/>
      <c r="S94" s="1117"/>
      <c r="T94" s="1117"/>
      <c r="U94" s="1136"/>
      <c r="V94" s="1136"/>
      <c r="W94" s="1136"/>
      <c r="X94" s="1117"/>
      <c r="Y94" s="1117"/>
      <c r="Z94" s="1117"/>
      <c r="AA94" s="1117"/>
      <c r="AB94" s="1117"/>
      <c r="AC94" s="1117"/>
      <c r="AD94" s="1117"/>
      <c r="AE94" s="1117"/>
      <c r="AF94" s="1117"/>
      <c r="AG94" s="1117"/>
      <c r="AH94" s="1117"/>
      <c r="AI94" s="1117"/>
      <c r="AJ94" s="1117"/>
      <c r="AK94" s="1117"/>
      <c r="AL94" s="1117"/>
      <c r="AM94" s="1117"/>
      <c r="AN94" s="1117"/>
      <c r="AO94" s="1117"/>
      <c r="AP94" s="1117"/>
      <c r="AQ94" s="1117"/>
      <c r="AR94" s="1117"/>
      <c r="AS94" s="1117"/>
      <c r="AT94" s="1117"/>
      <c r="AU94" s="1117"/>
      <c r="AV94" s="1117"/>
      <c r="AW94" s="1117"/>
      <c r="AX94" s="1117"/>
      <c r="AY94" s="1117"/>
      <c r="AZ94" s="1117"/>
      <c r="BA94" s="1113"/>
      <c r="BB94" s="1113"/>
      <c r="BC94" s="1113"/>
    </row>
    <row r="95" spans="1:57" s="1119" customFormat="1" ht="14.25" x14ac:dyDescent="0.2">
      <c r="A95" s="1003" t="s">
        <v>65</v>
      </c>
      <c r="B95" s="1114"/>
      <c r="C95" s="1114"/>
      <c r="D95" s="1114"/>
      <c r="E95" s="1114"/>
      <c r="F95" s="1114"/>
      <c r="G95" s="1114"/>
      <c r="H95" s="1114"/>
      <c r="I95" s="1114"/>
      <c r="J95" s="1114"/>
      <c r="K95" s="1114"/>
      <c r="L95" s="1114"/>
      <c r="M95" s="1135"/>
      <c r="N95" s="1141"/>
      <c r="O95" s="1135"/>
      <c r="P95" s="1135"/>
      <c r="Q95" s="1135"/>
      <c r="R95" s="1135"/>
      <c r="S95" s="1135"/>
      <c r="T95" s="1135"/>
      <c r="U95" s="1142"/>
      <c r="V95" s="1142"/>
      <c r="W95" s="1142"/>
      <c r="X95" s="1135"/>
      <c r="Y95" s="1135"/>
      <c r="Z95" s="1135"/>
      <c r="AA95" s="1135"/>
      <c r="AB95" s="1135"/>
      <c r="AC95" s="1135"/>
      <c r="AD95" s="1135"/>
      <c r="AE95" s="1135"/>
      <c r="AF95" s="1135"/>
      <c r="AG95" s="1135"/>
      <c r="AH95" s="1135"/>
      <c r="AI95" s="1135"/>
      <c r="AJ95" s="1135"/>
      <c r="AK95" s="1135"/>
      <c r="AL95" s="1135"/>
      <c r="AM95" s="1135"/>
      <c r="AN95" s="1135"/>
      <c r="AO95" s="1135"/>
      <c r="AP95" s="1135"/>
      <c r="AQ95" s="1135"/>
      <c r="AR95" s="1135"/>
      <c r="AS95" s="1135"/>
      <c r="AT95" s="1135"/>
      <c r="AU95" s="1135"/>
      <c r="AV95" s="1135"/>
      <c r="AW95" s="1135"/>
      <c r="AX95" s="1135"/>
      <c r="AY95" s="1135"/>
      <c r="AZ95" s="1135"/>
      <c r="BA95" s="1127"/>
      <c r="BB95" s="1127"/>
      <c r="BC95" s="1127"/>
    </row>
    <row r="96" spans="1:57" s="1126" customFormat="1" ht="32.25" customHeight="1" x14ac:dyDescent="0.1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1117"/>
      <c r="O96" s="1117"/>
      <c r="P96" s="1112"/>
      <c r="Q96" s="1112"/>
      <c r="R96" s="1117"/>
      <c r="S96" s="1117"/>
      <c r="T96" s="1117"/>
      <c r="U96" s="1117"/>
      <c r="V96" s="1117"/>
      <c r="W96" s="1136"/>
      <c r="X96" s="1136"/>
      <c r="Y96" s="1117"/>
      <c r="Z96" s="1117"/>
      <c r="AA96" s="1117"/>
      <c r="AB96" s="1117"/>
      <c r="AC96" s="1117"/>
      <c r="AD96" s="1117"/>
      <c r="AE96" s="1117"/>
      <c r="AF96" s="1117"/>
      <c r="AG96" s="1117"/>
      <c r="AH96" s="1117"/>
      <c r="AI96" s="1117"/>
      <c r="AJ96" s="1117"/>
      <c r="AK96" s="1117"/>
      <c r="AL96" s="1117"/>
      <c r="AM96" s="1117"/>
      <c r="AN96" s="1117"/>
      <c r="AO96" s="1117"/>
      <c r="AP96" s="1117"/>
      <c r="AQ96" s="1117"/>
      <c r="AR96" s="1117"/>
      <c r="AS96" s="1117"/>
      <c r="AT96" s="1117"/>
      <c r="AU96" s="1117"/>
      <c r="AV96" s="1117"/>
      <c r="AW96" s="1117"/>
      <c r="AX96" s="1117"/>
      <c r="AY96" s="1117"/>
      <c r="AZ96" s="1117"/>
      <c r="BA96" s="1117"/>
      <c r="BB96" s="1113"/>
      <c r="BC96" s="1113"/>
      <c r="BD96" s="1113"/>
      <c r="BE96" s="1113"/>
    </row>
    <row r="97" spans="1:57" s="1126" customFormat="1" ht="52.5" x14ac:dyDescent="0.15">
      <c r="A97" s="1159"/>
      <c r="B97" s="1159"/>
      <c r="C97" s="1183"/>
      <c r="D97" s="1115" t="s">
        <v>30</v>
      </c>
      <c r="E97" s="1122" t="s">
        <v>71</v>
      </c>
      <c r="F97" s="1122" t="s">
        <v>72</v>
      </c>
      <c r="G97" s="1122" t="s">
        <v>73</v>
      </c>
      <c r="H97" s="1122" t="s">
        <v>74</v>
      </c>
      <c r="I97" s="1146" t="s">
        <v>75</v>
      </c>
      <c r="J97" s="1116" t="s">
        <v>76</v>
      </c>
      <c r="K97" s="1152" t="s">
        <v>77</v>
      </c>
      <c r="L97" s="1152" t="s">
        <v>78</v>
      </c>
      <c r="M97" s="1185"/>
      <c r="N97" s="1117"/>
      <c r="O97" s="1112"/>
      <c r="P97" s="1112"/>
      <c r="Q97" s="1117"/>
      <c r="R97" s="1117"/>
      <c r="S97" s="1117"/>
      <c r="T97" s="1117"/>
      <c r="U97" s="1117"/>
      <c r="V97" s="1136"/>
      <c r="W97" s="1136"/>
      <c r="X97" s="1136"/>
      <c r="Y97" s="1117"/>
      <c r="Z97" s="1117"/>
      <c r="AA97" s="1117"/>
      <c r="AB97" s="1117"/>
      <c r="AC97" s="1117"/>
      <c r="AD97" s="1117"/>
      <c r="AE97" s="1117"/>
      <c r="AF97" s="1117"/>
      <c r="AG97" s="1117"/>
      <c r="AH97" s="1117"/>
      <c r="AI97" s="1117"/>
      <c r="AJ97" s="1117"/>
      <c r="AK97" s="1117"/>
      <c r="AL97" s="1117"/>
      <c r="AM97" s="1117"/>
      <c r="AN97" s="1117"/>
      <c r="AO97" s="1117"/>
      <c r="AP97" s="1117"/>
      <c r="AQ97" s="1117"/>
      <c r="AR97" s="1117"/>
      <c r="AS97" s="1117"/>
      <c r="AT97" s="1117"/>
      <c r="AU97" s="1117"/>
      <c r="AV97" s="1117"/>
      <c r="AW97" s="1117"/>
      <c r="AX97" s="1117"/>
      <c r="AY97" s="1117"/>
      <c r="AZ97" s="1117"/>
      <c r="BA97" s="1117"/>
      <c r="BB97" s="1113"/>
      <c r="BC97" s="1113"/>
      <c r="BD97" s="1113"/>
      <c r="BE97" s="1114"/>
    </row>
    <row r="98" spans="1:57" s="1126" customFormat="1" ht="15" customHeight="1" x14ac:dyDescent="0.15">
      <c r="A98" s="1159" t="s">
        <v>79</v>
      </c>
      <c r="B98" s="994" t="s">
        <v>80</v>
      </c>
      <c r="C98" s="1063">
        <f t="shared" ref="C98:C113" si="16">SUM(D98:J98)</f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45" t="str">
        <f>BB98</f>
        <v/>
      </c>
      <c r="O98" s="1112"/>
      <c r="P98" s="1112"/>
      <c r="Q98" s="1117"/>
      <c r="R98" s="1117"/>
      <c r="S98" s="1117"/>
      <c r="T98" s="1117"/>
      <c r="U98" s="1117"/>
      <c r="V98" s="1136"/>
      <c r="W98" s="1136"/>
      <c r="X98" s="1136"/>
      <c r="Y98" s="1117"/>
      <c r="Z98" s="1117"/>
      <c r="AA98" s="1117"/>
      <c r="AB98" s="1117"/>
      <c r="AC98" s="1117"/>
      <c r="AD98" s="1117"/>
      <c r="AE98" s="1117"/>
      <c r="AF98" s="1117"/>
      <c r="AG98" s="1117"/>
      <c r="AH98" s="1117"/>
      <c r="AI98" s="1117"/>
      <c r="AJ98" s="1117"/>
      <c r="AK98" s="1117"/>
      <c r="AL98" s="1117"/>
      <c r="AM98" s="1117"/>
      <c r="AN98" s="1117"/>
      <c r="AO98" s="1117"/>
      <c r="AP98" s="1117"/>
      <c r="AQ98" s="1117"/>
      <c r="AR98" s="1117"/>
      <c r="AS98" s="1117"/>
      <c r="AT98" s="1117"/>
      <c r="AU98" s="1117"/>
      <c r="AV98" s="1117"/>
      <c r="AW98" s="1117"/>
      <c r="AX98" s="1117"/>
      <c r="AY98" s="1117"/>
      <c r="AZ98" s="1117"/>
      <c r="BA98" s="1117"/>
      <c r="BB98" s="1120" t="str">
        <f t="shared" ref="BB98:BB113" si="17">IF(C98&lt;&gt;SUM(D98:J98)," NO ALTERE LAS FÓRMULAS, la suma de las condicionantes abordadas NO está calculando el Total de la sección. ","")</f>
        <v/>
      </c>
      <c r="BC98" s="1113"/>
      <c r="BD98" s="1113"/>
      <c r="BE98" s="1134">
        <f t="shared" ref="BE98:BE113" si="18">IF(C98&lt;&gt;SUM(D98:J98),1,0)</f>
        <v>0</v>
      </c>
    </row>
    <row r="99" spans="1:57" s="1126" customFormat="1" ht="15" customHeight="1" x14ac:dyDescent="0.15">
      <c r="A99" s="1159"/>
      <c r="B99" s="995" t="s">
        <v>81</v>
      </c>
      <c r="C99" s="1047">
        <f t="shared" si="16"/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45" t="str">
        <f t="shared" ref="N99:N113" si="19">BB99</f>
        <v/>
      </c>
      <c r="O99" s="1112"/>
      <c r="P99" s="1112"/>
      <c r="Q99" s="1117"/>
      <c r="R99" s="1117"/>
      <c r="S99" s="1117"/>
      <c r="T99" s="1117"/>
      <c r="U99" s="1117"/>
      <c r="V99" s="1136"/>
      <c r="W99" s="1136"/>
      <c r="X99" s="1136"/>
      <c r="Y99" s="1117"/>
      <c r="Z99" s="1117"/>
      <c r="AA99" s="1117"/>
      <c r="AB99" s="1117"/>
      <c r="AC99" s="1117"/>
      <c r="AD99" s="1117"/>
      <c r="AE99" s="1117"/>
      <c r="AF99" s="1117"/>
      <c r="AG99" s="1117"/>
      <c r="AH99" s="1117"/>
      <c r="AI99" s="1117"/>
      <c r="AJ99" s="1117"/>
      <c r="AK99" s="1117"/>
      <c r="AL99" s="1117"/>
      <c r="AM99" s="1117"/>
      <c r="AN99" s="1117"/>
      <c r="AO99" s="1117"/>
      <c r="AP99" s="1117"/>
      <c r="AQ99" s="1117"/>
      <c r="AR99" s="1117"/>
      <c r="AS99" s="1117"/>
      <c r="AT99" s="1117"/>
      <c r="AU99" s="1117"/>
      <c r="AV99" s="1117"/>
      <c r="AW99" s="1117"/>
      <c r="AX99" s="1117"/>
      <c r="AY99" s="1117"/>
      <c r="AZ99" s="1117"/>
      <c r="BA99" s="1117"/>
      <c r="BB99" s="1120" t="str">
        <f t="shared" si="17"/>
        <v/>
      </c>
      <c r="BC99" s="1113"/>
      <c r="BD99" s="1113"/>
      <c r="BE99" s="1134">
        <f t="shared" si="18"/>
        <v>0</v>
      </c>
    </row>
    <row r="100" spans="1:57" s="1126" customFormat="1" ht="15" customHeight="1" x14ac:dyDescent="0.15">
      <c r="A100" s="1160"/>
      <c r="B100" s="995" t="s">
        <v>82</v>
      </c>
      <c r="C100" s="1047">
        <f t="shared" si="16"/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45" t="str">
        <f t="shared" si="19"/>
        <v/>
      </c>
      <c r="O100" s="1112"/>
      <c r="P100" s="1112"/>
      <c r="Q100" s="1117"/>
      <c r="R100" s="1117"/>
      <c r="S100" s="1117"/>
      <c r="T100" s="1117"/>
      <c r="U100" s="1117"/>
      <c r="V100" s="1136"/>
      <c r="W100" s="1136"/>
      <c r="X100" s="1136"/>
      <c r="Y100" s="1117"/>
      <c r="Z100" s="1117"/>
      <c r="AA100" s="1117"/>
      <c r="AB100" s="1117"/>
      <c r="AC100" s="1117"/>
      <c r="AD100" s="1117"/>
      <c r="AE100" s="1117"/>
      <c r="AF100" s="1117"/>
      <c r="AG100" s="1117"/>
      <c r="AH100" s="1117"/>
      <c r="AI100" s="1117"/>
      <c r="AJ100" s="1117"/>
      <c r="AK100" s="1117"/>
      <c r="AL100" s="1117"/>
      <c r="AM100" s="1117"/>
      <c r="AN100" s="1117"/>
      <c r="AO100" s="1117"/>
      <c r="AP100" s="1117"/>
      <c r="AQ100" s="1117"/>
      <c r="AR100" s="1117"/>
      <c r="AS100" s="1117"/>
      <c r="AT100" s="1117"/>
      <c r="AU100" s="1117"/>
      <c r="AV100" s="1117"/>
      <c r="AW100" s="1117"/>
      <c r="AX100" s="1117"/>
      <c r="AY100" s="1117"/>
      <c r="AZ100" s="1117"/>
      <c r="BA100" s="1117"/>
      <c r="BB100" s="1120" t="str">
        <f t="shared" si="17"/>
        <v/>
      </c>
      <c r="BC100" s="1113"/>
      <c r="BD100" s="1113"/>
      <c r="BE100" s="1134">
        <f t="shared" si="18"/>
        <v>0</v>
      </c>
    </row>
    <row r="101" spans="1:57" s="1126" customFormat="1" ht="15" customHeight="1" x14ac:dyDescent="0.15">
      <c r="A101" s="1160"/>
      <c r="B101" s="996" t="s">
        <v>83</v>
      </c>
      <c r="C101" s="1048">
        <f t="shared" si="16"/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45" t="str">
        <f t="shared" si="19"/>
        <v/>
      </c>
      <c r="O101" s="1112"/>
      <c r="P101" s="1112"/>
      <c r="Q101" s="1117"/>
      <c r="R101" s="1117"/>
      <c r="S101" s="1117"/>
      <c r="T101" s="1117"/>
      <c r="U101" s="1117"/>
      <c r="V101" s="1136"/>
      <c r="W101" s="1136"/>
      <c r="X101" s="1136"/>
      <c r="Y101" s="1117"/>
      <c r="Z101" s="1117"/>
      <c r="AA101" s="1117"/>
      <c r="AB101" s="1117"/>
      <c r="AC101" s="1117"/>
      <c r="AD101" s="1117"/>
      <c r="AE101" s="1117"/>
      <c r="AF101" s="1117"/>
      <c r="AG101" s="1117"/>
      <c r="AH101" s="1117"/>
      <c r="AI101" s="1117"/>
      <c r="AJ101" s="1117"/>
      <c r="AK101" s="1117"/>
      <c r="AL101" s="1117"/>
      <c r="AM101" s="1117"/>
      <c r="AN101" s="1117"/>
      <c r="AO101" s="1117"/>
      <c r="AP101" s="1117"/>
      <c r="AQ101" s="1117"/>
      <c r="AR101" s="1117"/>
      <c r="AS101" s="1117"/>
      <c r="AT101" s="1117"/>
      <c r="AU101" s="1117"/>
      <c r="AV101" s="1117"/>
      <c r="AW101" s="1117"/>
      <c r="AX101" s="1117"/>
      <c r="AY101" s="1117"/>
      <c r="AZ101" s="1117"/>
      <c r="BA101" s="1117"/>
      <c r="BB101" s="1120" t="str">
        <f t="shared" si="17"/>
        <v/>
      </c>
      <c r="BC101" s="1113"/>
      <c r="BD101" s="1113"/>
      <c r="BE101" s="1134">
        <f t="shared" si="18"/>
        <v>0</v>
      </c>
    </row>
    <row r="102" spans="1:57" s="1126" customFormat="1" ht="15" customHeight="1" x14ac:dyDescent="0.15">
      <c r="A102" s="1160" t="s">
        <v>84</v>
      </c>
      <c r="B102" s="994" t="s">
        <v>80</v>
      </c>
      <c r="C102" s="1046">
        <f t="shared" si="16"/>
        <v>0</v>
      </c>
      <c r="D102" s="1147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45" t="str">
        <f t="shared" si="19"/>
        <v/>
      </c>
      <c r="O102" s="1112"/>
      <c r="P102" s="1112"/>
      <c r="Q102" s="1117"/>
      <c r="R102" s="1117"/>
      <c r="S102" s="1117"/>
      <c r="T102" s="1117"/>
      <c r="U102" s="1117"/>
      <c r="V102" s="1136"/>
      <c r="W102" s="1136"/>
      <c r="X102" s="1136"/>
      <c r="Y102" s="1117"/>
      <c r="Z102" s="1117"/>
      <c r="AA102" s="1117"/>
      <c r="AB102" s="1117"/>
      <c r="AC102" s="1117"/>
      <c r="AD102" s="1117"/>
      <c r="AE102" s="1117"/>
      <c r="AF102" s="1117"/>
      <c r="AG102" s="1117"/>
      <c r="AH102" s="1117"/>
      <c r="AI102" s="1117"/>
      <c r="AJ102" s="1117"/>
      <c r="AK102" s="1117"/>
      <c r="AL102" s="1117"/>
      <c r="AM102" s="1117"/>
      <c r="AN102" s="1117"/>
      <c r="AO102" s="1117"/>
      <c r="AP102" s="1117"/>
      <c r="AQ102" s="1117"/>
      <c r="AR102" s="1117"/>
      <c r="AS102" s="1117"/>
      <c r="AT102" s="1117"/>
      <c r="AU102" s="1117"/>
      <c r="AV102" s="1117"/>
      <c r="AW102" s="1117"/>
      <c r="AX102" s="1117"/>
      <c r="AY102" s="1117"/>
      <c r="AZ102" s="1117"/>
      <c r="BA102" s="1117"/>
      <c r="BB102" s="1120" t="str">
        <f t="shared" si="17"/>
        <v/>
      </c>
      <c r="BC102" s="1113"/>
      <c r="BD102" s="1113"/>
      <c r="BE102" s="1134">
        <f t="shared" si="18"/>
        <v>0</v>
      </c>
    </row>
    <row r="103" spans="1:57" s="1126" customFormat="1" ht="15" customHeight="1" x14ac:dyDescent="0.15">
      <c r="A103" s="1160"/>
      <c r="B103" s="995" t="s">
        <v>81</v>
      </c>
      <c r="C103" s="1083">
        <f t="shared" si="16"/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45" t="str">
        <f t="shared" si="19"/>
        <v/>
      </c>
      <c r="O103" s="1112"/>
      <c r="P103" s="1112"/>
      <c r="Q103" s="1117"/>
      <c r="R103" s="1117"/>
      <c r="S103" s="1117"/>
      <c r="T103" s="1117"/>
      <c r="U103" s="1117"/>
      <c r="V103" s="1136"/>
      <c r="W103" s="1136"/>
      <c r="X103" s="1136"/>
      <c r="Y103" s="1117"/>
      <c r="Z103" s="1117"/>
      <c r="AA103" s="1117"/>
      <c r="AB103" s="1117"/>
      <c r="AC103" s="1117"/>
      <c r="AD103" s="1117"/>
      <c r="AE103" s="1117"/>
      <c r="AF103" s="1117"/>
      <c r="AG103" s="1117"/>
      <c r="AH103" s="1117"/>
      <c r="AI103" s="1117"/>
      <c r="AJ103" s="1117"/>
      <c r="AK103" s="1117"/>
      <c r="AL103" s="1117"/>
      <c r="AM103" s="1117"/>
      <c r="AN103" s="1117"/>
      <c r="AO103" s="1117"/>
      <c r="AP103" s="1117"/>
      <c r="AQ103" s="1117"/>
      <c r="AR103" s="1117"/>
      <c r="AS103" s="1117"/>
      <c r="AT103" s="1117"/>
      <c r="AU103" s="1117"/>
      <c r="AV103" s="1117"/>
      <c r="AW103" s="1117"/>
      <c r="AX103" s="1117"/>
      <c r="AY103" s="1117"/>
      <c r="AZ103" s="1117"/>
      <c r="BA103" s="1117"/>
      <c r="BB103" s="1120" t="str">
        <f t="shared" si="17"/>
        <v/>
      </c>
      <c r="BC103" s="1113"/>
      <c r="BD103" s="1113"/>
      <c r="BE103" s="1134">
        <f t="shared" si="18"/>
        <v>0</v>
      </c>
    </row>
    <row r="104" spans="1:57" s="1126" customFormat="1" ht="15" customHeight="1" x14ac:dyDescent="0.15">
      <c r="A104" s="1160"/>
      <c r="B104" s="995" t="s">
        <v>82</v>
      </c>
      <c r="C104" s="1047">
        <f t="shared" si="16"/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45" t="str">
        <f t="shared" si="19"/>
        <v/>
      </c>
      <c r="O104" s="1112"/>
      <c r="P104" s="1112"/>
      <c r="Q104" s="1117"/>
      <c r="R104" s="1117"/>
      <c r="S104" s="1117"/>
      <c r="T104" s="1117"/>
      <c r="U104" s="1117"/>
      <c r="V104" s="1136"/>
      <c r="W104" s="1136"/>
      <c r="X104" s="1136"/>
      <c r="Y104" s="1117"/>
      <c r="Z104" s="1117"/>
      <c r="AA104" s="1117"/>
      <c r="AB104" s="1117"/>
      <c r="AC104" s="1117"/>
      <c r="AD104" s="1117"/>
      <c r="AE104" s="1117"/>
      <c r="AF104" s="1117"/>
      <c r="AG104" s="1117"/>
      <c r="AH104" s="1117"/>
      <c r="AI104" s="1117"/>
      <c r="AJ104" s="1117"/>
      <c r="AK104" s="1117"/>
      <c r="AL104" s="1117"/>
      <c r="AM104" s="1117"/>
      <c r="AN104" s="1117"/>
      <c r="AO104" s="1117"/>
      <c r="AP104" s="1117"/>
      <c r="AQ104" s="1117"/>
      <c r="AR104" s="1117"/>
      <c r="AS104" s="1117"/>
      <c r="AT104" s="1117"/>
      <c r="AU104" s="1117"/>
      <c r="AV104" s="1117"/>
      <c r="AW104" s="1117"/>
      <c r="AX104" s="1117"/>
      <c r="AY104" s="1117"/>
      <c r="AZ104" s="1117"/>
      <c r="BA104" s="1117"/>
      <c r="BB104" s="1120" t="str">
        <f t="shared" si="17"/>
        <v/>
      </c>
      <c r="BC104" s="1113"/>
      <c r="BD104" s="1113"/>
      <c r="BE104" s="1134">
        <f t="shared" si="18"/>
        <v>0</v>
      </c>
    </row>
    <row r="105" spans="1:57" s="1126" customFormat="1" ht="15" customHeight="1" x14ac:dyDescent="0.15">
      <c r="A105" s="1160"/>
      <c r="B105" s="996" t="s">
        <v>83</v>
      </c>
      <c r="C105" s="1048">
        <f t="shared" si="16"/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45" t="str">
        <f t="shared" si="19"/>
        <v/>
      </c>
      <c r="O105" s="1112"/>
      <c r="P105" s="1112"/>
      <c r="Q105" s="1117"/>
      <c r="R105" s="1117"/>
      <c r="S105" s="1117"/>
      <c r="T105" s="1117"/>
      <c r="U105" s="1117"/>
      <c r="V105" s="1136"/>
      <c r="W105" s="1136"/>
      <c r="X105" s="1136"/>
      <c r="Y105" s="1117"/>
      <c r="Z105" s="1117"/>
      <c r="AA105" s="1117"/>
      <c r="AB105" s="1117"/>
      <c r="AC105" s="1117"/>
      <c r="AD105" s="1117"/>
      <c r="AE105" s="1117"/>
      <c r="AF105" s="1117"/>
      <c r="AG105" s="1117"/>
      <c r="AH105" s="1117"/>
      <c r="AI105" s="1117"/>
      <c r="AJ105" s="1117"/>
      <c r="AK105" s="1117"/>
      <c r="AL105" s="1117"/>
      <c r="AM105" s="1117"/>
      <c r="AN105" s="1117"/>
      <c r="AO105" s="1117"/>
      <c r="AP105" s="1117"/>
      <c r="AQ105" s="1117"/>
      <c r="AR105" s="1117"/>
      <c r="AS105" s="1117"/>
      <c r="AT105" s="1117"/>
      <c r="AU105" s="1117"/>
      <c r="AV105" s="1117"/>
      <c r="AW105" s="1117"/>
      <c r="AX105" s="1117"/>
      <c r="AY105" s="1117"/>
      <c r="AZ105" s="1117"/>
      <c r="BA105" s="1117"/>
      <c r="BB105" s="1120" t="str">
        <f t="shared" si="17"/>
        <v/>
      </c>
      <c r="BC105" s="1113"/>
      <c r="BD105" s="1113"/>
      <c r="BE105" s="1134">
        <f t="shared" si="18"/>
        <v>0</v>
      </c>
    </row>
    <row r="106" spans="1:57" s="1126" customFormat="1" ht="15" customHeight="1" x14ac:dyDescent="0.15">
      <c r="A106" s="1160" t="s">
        <v>85</v>
      </c>
      <c r="B106" s="994" t="s">
        <v>80</v>
      </c>
      <c r="C106" s="1046">
        <f t="shared" si="16"/>
        <v>0</v>
      </c>
      <c r="D106" s="1147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45" t="str">
        <f t="shared" si="19"/>
        <v/>
      </c>
      <c r="O106" s="1112"/>
      <c r="P106" s="1112"/>
      <c r="Q106" s="1117"/>
      <c r="R106" s="1117"/>
      <c r="S106" s="1117"/>
      <c r="T106" s="1117"/>
      <c r="U106" s="1117"/>
      <c r="V106" s="1136"/>
      <c r="W106" s="1136"/>
      <c r="X106" s="1136"/>
      <c r="Y106" s="1117"/>
      <c r="Z106" s="1117"/>
      <c r="AA106" s="1117"/>
      <c r="AB106" s="1117"/>
      <c r="AC106" s="1117"/>
      <c r="AD106" s="1117"/>
      <c r="AE106" s="1117"/>
      <c r="AF106" s="1117"/>
      <c r="AG106" s="1117"/>
      <c r="AH106" s="1117"/>
      <c r="AI106" s="1117"/>
      <c r="AJ106" s="1117"/>
      <c r="AK106" s="1117"/>
      <c r="AL106" s="1117"/>
      <c r="AM106" s="1117"/>
      <c r="AN106" s="1117"/>
      <c r="AO106" s="1117"/>
      <c r="AP106" s="1117"/>
      <c r="AQ106" s="1117"/>
      <c r="AR106" s="1117"/>
      <c r="AS106" s="1117"/>
      <c r="AT106" s="1117"/>
      <c r="AU106" s="1117"/>
      <c r="AV106" s="1117"/>
      <c r="AW106" s="1117"/>
      <c r="AX106" s="1117"/>
      <c r="AY106" s="1117"/>
      <c r="AZ106" s="1117"/>
      <c r="BA106" s="1117"/>
      <c r="BB106" s="1120" t="str">
        <f t="shared" si="17"/>
        <v/>
      </c>
      <c r="BC106" s="1113"/>
      <c r="BD106" s="1113"/>
      <c r="BE106" s="1134">
        <f t="shared" si="18"/>
        <v>0</v>
      </c>
    </row>
    <row r="107" spans="1:57" s="1126" customFormat="1" ht="15" customHeight="1" x14ac:dyDescent="0.15">
      <c r="A107" s="1160"/>
      <c r="B107" s="995" t="s">
        <v>81</v>
      </c>
      <c r="C107" s="1083">
        <f t="shared" si="16"/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45" t="str">
        <f t="shared" si="19"/>
        <v/>
      </c>
      <c r="O107" s="1112"/>
      <c r="P107" s="1112"/>
      <c r="Q107" s="1117"/>
      <c r="R107" s="1117"/>
      <c r="S107" s="1117"/>
      <c r="T107" s="1117"/>
      <c r="U107" s="1117"/>
      <c r="V107" s="1136"/>
      <c r="W107" s="1136"/>
      <c r="X107" s="1136"/>
      <c r="Y107" s="1117"/>
      <c r="Z107" s="1117"/>
      <c r="AA107" s="1117"/>
      <c r="AB107" s="1117"/>
      <c r="AC107" s="1117"/>
      <c r="AD107" s="1117"/>
      <c r="AE107" s="1117"/>
      <c r="AF107" s="1117"/>
      <c r="AG107" s="1117"/>
      <c r="AH107" s="1117"/>
      <c r="AI107" s="1117"/>
      <c r="AJ107" s="1117"/>
      <c r="AK107" s="1117"/>
      <c r="AL107" s="1117"/>
      <c r="AM107" s="1117"/>
      <c r="AN107" s="1117"/>
      <c r="AO107" s="1117"/>
      <c r="AP107" s="1117"/>
      <c r="AQ107" s="1117"/>
      <c r="AR107" s="1117"/>
      <c r="AS107" s="1117"/>
      <c r="AT107" s="1117"/>
      <c r="AU107" s="1117"/>
      <c r="AV107" s="1117"/>
      <c r="AW107" s="1117"/>
      <c r="AX107" s="1117"/>
      <c r="AY107" s="1117"/>
      <c r="AZ107" s="1117"/>
      <c r="BA107" s="1117"/>
      <c r="BB107" s="1120" t="str">
        <f t="shared" si="17"/>
        <v/>
      </c>
      <c r="BC107" s="1113"/>
      <c r="BD107" s="1113"/>
      <c r="BE107" s="1134">
        <f t="shared" si="18"/>
        <v>0</v>
      </c>
    </row>
    <row r="108" spans="1:57" s="1126" customFormat="1" ht="15" customHeight="1" x14ac:dyDescent="0.15">
      <c r="A108" s="1160"/>
      <c r="B108" s="995" t="s">
        <v>82</v>
      </c>
      <c r="C108" s="1047">
        <f t="shared" si="16"/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45" t="str">
        <f t="shared" si="19"/>
        <v/>
      </c>
      <c r="O108" s="1112"/>
      <c r="P108" s="1112"/>
      <c r="Q108" s="1117"/>
      <c r="R108" s="1117"/>
      <c r="S108" s="1117"/>
      <c r="T108" s="1117"/>
      <c r="U108" s="1117"/>
      <c r="V108" s="1136"/>
      <c r="W108" s="1136"/>
      <c r="X108" s="1136"/>
      <c r="Y108" s="1117"/>
      <c r="Z108" s="1117"/>
      <c r="AA108" s="1117"/>
      <c r="AB108" s="1117"/>
      <c r="AC108" s="1117"/>
      <c r="AD108" s="1117"/>
      <c r="AE108" s="1117"/>
      <c r="AF108" s="1117"/>
      <c r="AG108" s="1117"/>
      <c r="AH108" s="1117"/>
      <c r="AI108" s="1117"/>
      <c r="AJ108" s="1117"/>
      <c r="AK108" s="1117"/>
      <c r="AL108" s="1117"/>
      <c r="AM108" s="1117"/>
      <c r="AN108" s="1117"/>
      <c r="AO108" s="1117"/>
      <c r="AP108" s="1117"/>
      <c r="AQ108" s="1117"/>
      <c r="AR108" s="1117"/>
      <c r="AS108" s="1117"/>
      <c r="AT108" s="1117"/>
      <c r="AU108" s="1117"/>
      <c r="AV108" s="1117"/>
      <c r="AW108" s="1117"/>
      <c r="AX108" s="1117"/>
      <c r="AY108" s="1117"/>
      <c r="AZ108" s="1117"/>
      <c r="BA108" s="1117"/>
      <c r="BB108" s="1120" t="str">
        <f t="shared" si="17"/>
        <v/>
      </c>
      <c r="BC108" s="1113"/>
      <c r="BD108" s="1113"/>
      <c r="BE108" s="1134">
        <f t="shared" si="18"/>
        <v>0</v>
      </c>
    </row>
    <row r="109" spans="1:57" s="1126" customFormat="1" ht="15" customHeight="1" x14ac:dyDescent="0.15">
      <c r="A109" s="1160"/>
      <c r="B109" s="996" t="s">
        <v>83</v>
      </c>
      <c r="C109" s="1048">
        <f t="shared" si="16"/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45" t="str">
        <f t="shared" si="19"/>
        <v/>
      </c>
      <c r="O109" s="1112"/>
      <c r="P109" s="1112"/>
      <c r="Q109" s="1117"/>
      <c r="R109" s="1117"/>
      <c r="S109" s="1117"/>
      <c r="T109" s="1117"/>
      <c r="U109" s="1117"/>
      <c r="V109" s="1136"/>
      <c r="W109" s="1136"/>
      <c r="X109" s="1136"/>
      <c r="Y109" s="1117"/>
      <c r="Z109" s="1117"/>
      <c r="AA109" s="1117"/>
      <c r="AB109" s="1117"/>
      <c r="AC109" s="1117"/>
      <c r="AD109" s="1117"/>
      <c r="AE109" s="1117"/>
      <c r="AF109" s="1117"/>
      <c r="AG109" s="1117"/>
      <c r="AH109" s="1117"/>
      <c r="AI109" s="1117"/>
      <c r="AJ109" s="1117"/>
      <c r="AK109" s="1117"/>
      <c r="AL109" s="1117"/>
      <c r="AM109" s="1117"/>
      <c r="AN109" s="1117"/>
      <c r="AO109" s="1117"/>
      <c r="AP109" s="1117"/>
      <c r="AQ109" s="1117"/>
      <c r="AR109" s="1117"/>
      <c r="AS109" s="1117"/>
      <c r="AT109" s="1117"/>
      <c r="AU109" s="1117"/>
      <c r="AV109" s="1117"/>
      <c r="AW109" s="1117"/>
      <c r="AX109" s="1117"/>
      <c r="AY109" s="1117"/>
      <c r="AZ109" s="1117"/>
      <c r="BA109" s="1117"/>
      <c r="BB109" s="1120" t="str">
        <f t="shared" si="17"/>
        <v/>
      </c>
      <c r="BC109" s="1113"/>
      <c r="BD109" s="1113"/>
      <c r="BE109" s="1134">
        <f t="shared" si="18"/>
        <v>0</v>
      </c>
    </row>
    <row r="110" spans="1:57" s="1126" customFormat="1" ht="15" customHeight="1" x14ac:dyDescent="0.15">
      <c r="A110" s="1160" t="s">
        <v>86</v>
      </c>
      <c r="B110" s="994" t="s">
        <v>80</v>
      </c>
      <c r="C110" s="1046">
        <f t="shared" si="16"/>
        <v>0</v>
      </c>
      <c r="D110" s="1147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45" t="str">
        <f t="shared" si="19"/>
        <v/>
      </c>
      <c r="O110" s="1112"/>
      <c r="P110" s="1112"/>
      <c r="Q110" s="1117"/>
      <c r="R110" s="1117"/>
      <c r="S110" s="1117"/>
      <c r="T110" s="1117"/>
      <c r="U110" s="1117"/>
      <c r="V110" s="1136"/>
      <c r="W110" s="1136"/>
      <c r="X110" s="1136"/>
      <c r="Y110" s="1117"/>
      <c r="Z110" s="1117"/>
      <c r="AA110" s="1117"/>
      <c r="AB110" s="1117"/>
      <c r="AC110" s="1117"/>
      <c r="AD110" s="1117"/>
      <c r="AE110" s="1117"/>
      <c r="AF110" s="1117"/>
      <c r="AG110" s="1117"/>
      <c r="AH110" s="1117"/>
      <c r="AI110" s="1117"/>
      <c r="AJ110" s="1117"/>
      <c r="AK110" s="1117"/>
      <c r="AL110" s="1117"/>
      <c r="AM110" s="1117"/>
      <c r="AN110" s="1117"/>
      <c r="AO110" s="1117"/>
      <c r="AP110" s="1117"/>
      <c r="AQ110" s="1117"/>
      <c r="AR110" s="1117"/>
      <c r="AS110" s="1117"/>
      <c r="AT110" s="1117"/>
      <c r="AU110" s="1117"/>
      <c r="AV110" s="1117"/>
      <c r="AW110" s="1117"/>
      <c r="AX110" s="1117"/>
      <c r="AY110" s="1117"/>
      <c r="AZ110" s="1117"/>
      <c r="BA110" s="1117"/>
      <c r="BB110" s="1120" t="str">
        <f t="shared" si="17"/>
        <v/>
      </c>
      <c r="BC110" s="1113"/>
      <c r="BD110" s="1113"/>
      <c r="BE110" s="1134">
        <f t="shared" si="18"/>
        <v>0</v>
      </c>
    </row>
    <row r="111" spans="1:57" s="1126" customFormat="1" ht="15" customHeight="1" x14ac:dyDescent="0.15">
      <c r="A111" s="1160"/>
      <c r="B111" s="995" t="s">
        <v>81</v>
      </c>
      <c r="C111" s="1083">
        <f t="shared" si="16"/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45" t="str">
        <f t="shared" si="19"/>
        <v/>
      </c>
      <c r="O111" s="1112"/>
      <c r="P111" s="1112"/>
      <c r="Q111" s="1117"/>
      <c r="R111" s="1117"/>
      <c r="S111" s="1117"/>
      <c r="T111" s="1117"/>
      <c r="U111" s="1117"/>
      <c r="V111" s="1136"/>
      <c r="W111" s="1136"/>
      <c r="X111" s="1136"/>
      <c r="Y111" s="1117"/>
      <c r="Z111" s="1117"/>
      <c r="AA111" s="1117"/>
      <c r="AB111" s="1117"/>
      <c r="AC111" s="1117"/>
      <c r="AD111" s="1117"/>
      <c r="AE111" s="1117"/>
      <c r="AF111" s="1117"/>
      <c r="AG111" s="1117"/>
      <c r="AH111" s="1117"/>
      <c r="AI111" s="1117"/>
      <c r="AJ111" s="1117"/>
      <c r="AK111" s="1117"/>
      <c r="AL111" s="1117"/>
      <c r="AM111" s="1117"/>
      <c r="AN111" s="1117"/>
      <c r="AO111" s="1117"/>
      <c r="AP111" s="1117"/>
      <c r="AQ111" s="1117"/>
      <c r="AR111" s="1117"/>
      <c r="AS111" s="1117"/>
      <c r="AT111" s="1117"/>
      <c r="AU111" s="1117"/>
      <c r="AV111" s="1117"/>
      <c r="AW111" s="1117"/>
      <c r="AX111" s="1117"/>
      <c r="AY111" s="1117"/>
      <c r="AZ111" s="1117"/>
      <c r="BA111" s="1117"/>
      <c r="BB111" s="1120" t="str">
        <f t="shared" si="17"/>
        <v/>
      </c>
      <c r="BC111" s="1113"/>
      <c r="BD111" s="1113"/>
      <c r="BE111" s="1134">
        <f t="shared" si="18"/>
        <v>0</v>
      </c>
    </row>
    <row r="112" spans="1:57" s="1126" customFormat="1" ht="15" customHeight="1" x14ac:dyDescent="0.15">
      <c r="A112" s="1160"/>
      <c r="B112" s="995" t="s">
        <v>82</v>
      </c>
      <c r="C112" s="1047">
        <f t="shared" si="16"/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45" t="str">
        <f t="shared" si="19"/>
        <v/>
      </c>
      <c r="O112" s="1112"/>
      <c r="P112" s="1112"/>
      <c r="Q112" s="1117"/>
      <c r="R112" s="1117"/>
      <c r="S112" s="1117"/>
      <c r="T112" s="1117"/>
      <c r="U112" s="1117"/>
      <c r="V112" s="1136"/>
      <c r="W112" s="1136"/>
      <c r="X112" s="1136"/>
      <c r="Y112" s="1117"/>
      <c r="Z112" s="1117"/>
      <c r="AA112" s="1117"/>
      <c r="AB112" s="1117"/>
      <c r="AC112" s="1117"/>
      <c r="AD112" s="1117"/>
      <c r="AE112" s="1117"/>
      <c r="AF112" s="1117"/>
      <c r="AG112" s="1117"/>
      <c r="AH112" s="1117"/>
      <c r="AI112" s="1117"/>
      <c r="AJ112" s="1117"/>
      <c r="AK112" s="1117"/>
      <c r="AL112" s="1117"/>
      <c r="AM112" s="1117"/>
      <c r="AN112" s="1117"/>
      <c r="AO112" s="1117"/>
      <c r="AP112" s="1117"/>
      <c r="AQ112" s="1117"/>
      <c r="AR112" s="1117"/>
      <c r="AS112" s="1117"/>
      <c r="AT112" s="1117"/>
      <c r="AU112" s="1117"/>
      <c r="AV112" s="1117"/>
      <c r="AW112" s="1117"/>
      <c r="AX112" s="1117"/>
      <c r="AY112" s="1117"/>
      <c r="AZ112" s="1117"/>
      <c r="BA112" s="1117"/>
      <c r="BB112" s="1120" t="str">
        <f t="shared" si="17"/>
        <v/>
      </c>
      <c r="BC112" s="1113"/>
      <c r="BD112" s="1113"/>
      <c r="BE112" s="1134">
        <f t="shared" si="18"/>
        <v>0</v>
      </c>
    </row>
    <row r="113" spans="1:57" s="1126" customFormat="1" ht="15" customHeight="1" x14ac:dyDescent="0.15">
      <c r="A113" s="1160"/>
      <c r="B113" s="996" t="s">
        <v>83</v>
      </c>
      <c r="C113" s="1048">
        <f t="shared" si="16"/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45" t="str">
        <f t="shared" si="19"/>
        <v/>
      </c>
      <c r="O113" s="1112"/>
      <c r="P113" s="1112"/>
      <c r="Q113" s="1117"/>
      <c r="R113" s="1117"/>
      <c r="S113" s="1117"/>
      <c r="T113" s="1117"/>
      <c r="U113" s="1117"/>
      <c r="V113" s="1136"/>
      <c r="W113" s="1136"/>
      <c r="X113" s="1136"/>
      <c r="Y113" s="1117"/>
      <c r="Z113" s="1117"/>
      <c r="AA113" s="1117"/>
      <c r="AB113" s="1117"/>
      <c r="AC113" s="1117"/>
      <c r="AD113" s="1117"/>
      <c r="AE113" s="1117"/>
      <c r="AF113" s="1117"/>
      <c r="AG113" s="1117"/>
      <c r="AH113" s="1117"/>
      <c r="AI113" s="1117"/>
      <c r="AJ113" s="1117"/>
      <c r="AK113" s="1117"/>
      <c r="AL113" s="1117"/>
      <c r="AM113" s="1117"/>
      <c r="AN113" s="1117"/>
      <c r="AO113" s="1117"/>
      <c r="AP113" s="1117"/>
      <c r="AQ113" s="1117"/>
      <c r="AR113" s="1117"/>
      <c r="AS113" s="1117"/>
      <c r="AT113" s="1117"/>
      <c r="AU113" s="1117"/>
      <c r="AV113" s="1117"/>
      <c r="AW113" s="1117"/>
      <c r="AX113" s="1117"/>
      <c r="AY113" s="1117"/>
      <c r="AZ113" s="1117"/>
      <c r="BA113" s="1117"/>
      <c r="BB113" s="1120" t="str">
        <f t="shared" si="17"/>
        <v/>
      </c>
      <c r="BC113" s="1113"/>
      <c r="BD113" s="1113"/>
      <c r="BE113" s="1134">
        <f t="shared" si="18"/>
        <v>0</v>
      </c>
    </row>
    <row r="114" spans="1:57" s="1114" customFormat="1" ht="30" customHeight="1" x14ac:dyDescent="0.2">
      <c r="A114" s="1003" t="s">
        <v>87</v>
      </c>
      <c r="M114" s="1117"/>
      <c r="N114" s="1143"/>
      <c r="O114" s="1117"/>
      <c r="P114" s="1117"/>
      <c r="Q114" s="1117"/>
      <c r="R114" s="1117"/>
      <c r="S114" s="1117"/>
      <c r="T114" s="1117"/>
      <c r="U114" s="1136"/>
      <c r="V114" s="1136"/>
      <c r="W114" s="1136"/>
      <c r="X114" s="1117"/>
      <c r="Y114" s="1117"/>
      <c r="Z114" s="1117"/>
      <c r="AA114" s="1117"/>
      <c r="AB114" s="1117"/>
      <c r="AC114" s="1117"/>
      <c r="AD114" s="1117"/>
      <c r="AE114" s="1117"/>
      <c r="AF114" s="1117"/>
      <c r="AG114" s="1117"/>
      <c r="AH114" s="1117"/>
      <c r="AI114" s="1117"/>
      <c r="AJ114" s="1117"/>
      <c r="AK114" s="1117"/>
      <c r="AL114" s="1117"/>
      <c r="AM114" s="1117"/>
      <c r="AN114" s="1117"/>
      <c r="AO114" s="1117"/>
      <c r="AP114" s="1117"/>
      <c r="AQ114" s="1117"/>
      <c r="AR114" s="1117"/>
      <c r="AS114" s="1117"/>
      <c r="AT114" s="1117"/>
      <c r="AU114" s="1117"/>
      <c r="AV114" s="1117"/>
      <c r="AW114" s="1117"/>
      <c r="AX114" s="1117"/>
      <c r="AY114" s="1117"/>
      <c r="AZ114" s="1117"/>
      <c r="BA114" s="1113"/>
      <c r="BB114" s="1113"/>
      <c r="BC114" s="1113"/>
    </row>
    <row r="115" spans="1:57" s="1126" customFormat="1" ht="31.5" x14ac:dyDescent="0.15">
      <c r="A115" s="1151" t="s">
        <v>88</v>
      </c>
      <c r="B115" s="1130" t="s">
        <v>89</v>
      </c>
      <c r="C115" s="1130" t="s">
        <v>90</v>
      </c>
      <c r="D115" s="1130" t="s">
        <v>91</v>
      </c>
      <c r="E115" s="1130" t="s">
        <v>92</v>
      </c>
      <c r="F115" s="1130" t="s">
        <v>93</v>
      </c>
      <c r="G115" s="1130" t="s">
        <v>94</v>
      </c>
      <c r="H115" s="1130" t="s">
        <v>95</v>
      </c>
      <c r="I115" s="1129"/>
      <c r="J115" s="1131"/>
      <c r="K115" s="1132"/>
      <c r="L115" s="1132"/>
      <c r="M115" s="1144"/>
      <c r="N115" s="1144"/>
      <c r="O115" s="1143"/>
      <c r="P115" s="1143"/>
      <c r="Q115" s="1117"/>
      <c r="R115" s="1117"/>
      <c r="S115" s="1117"/>
      <c r="T115" s="1117"/>
      <c r="U115" s="1136"/>
      <c r="V115" s="1136"/>
      <c r="W115" s="1136"/>
      <c r="X115" s="1117"/>
      <c r="Y115" s="1117"/>
      <c r="Z115" s="1117"/>
      <c r="AA115" s="1117"/>
      <c r="AB115" s="1117"/>
      <c r="AC115" s="1117"/>
      <c r="AD115" s="1117"/>
      <c r="AE115" s="1117"/>
      <c r="AF115" s="1117"/>
      <c r="AG115" s="1117"/>
      <c r="AH115" s="1117"/>
      <c r="AI115" s="1117"/>
      <c r="AJ115" s="1117"/>
      <c r="AK115" s="1117"/>
      <c r="AL115" s="1117"/>
      <c r="AM115" s="1117"/>
      <c r="AN115" s="1117"/>
      <c r="AO115" s="1117"/>
      <c r="AP115" s="1117"/>
      <c r="AQ115" s="1117"/>
      <c r="AR115" s="1117"/>
      <c r="AS115" s="1117"/>
      <c r="AT115" s="1117"/>
      <c r="AU115" s="1117"/>
      <c r="AV115" s="1117"/>
      <c r="AW115" s="1117"/>
      <c r="AX115" s="1117"/>
      <c r="AY115" s="1117"/>
      <c r="AZ115" s="1117"/>
      <c r="BA115" s="1113"/>
      <c r="BB115" s="1113"/>
      <c r="BC115" s="1113"/>
      <c r="BD115" s="1114"/>
    </row>
    <row r="116" spans="1:57" s="1126" customFormat="1" ht="21.95" customHeight="1" x14ac:dyDescent="0.15">
      <c r="A116" s="994" t="s">
        <v>96</v>
      </c>
      <c r="B116" s="1046">
        <f>SUM(C116:H116)</f>
        <v>0</v>
      </c>
      <c r="C116" s="1032"/>
      <c r="D116" s="1082"/>
      <c r="E116" s="1082"/>
      <c r="F116" s="1082"/>
      <c r="G116" s="1082"/>
      <c r="H116" s="1082"/>
      <c r="I116" s="1145" t="str">
        <f>BA116</f>
        <v/>
      </c>
      <c r="J116" s="1114"/>
      <c r="K116" s="1111"/>
      <c r="L116" s="1111"/>
      <c r="M116" s="1112"/>
      <c r="N116" s="1112"/>
      <c r="O116" s="1117"/>
      <c r="P116" s="1117"/>
      <c r="Q116" s="1117"/>
      <c r="R116" s="1117"/>
      <c r="S116" s="1117"/>
      <c r="T116" s="1117"/>
      <c r="U116" s="1136"/>
      <c r="V116" s="1136"/>
      <c r="W116" s="1136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J116" s="1117"/>
      <c r="AK116" s="1117"/>
      <c r="AL116" s="1117"/>
      <c r="AM116" s="1117"/>
      <c r="AN116" s="1117"/>
      <c r="AO116" s="1117"/>
      <c r="AP116" s="1117"/>
      <c r="AQ116" s="1117"/>
      <c r="AR116" s="1117"/>
      <c r="AS116" s="1117"/>
      <c r="AT116" s="1117"/>
      <c r="AU116" s="1117"/>
      <c r="AV116" s="1117"/>
      <c r="AW116" s="1117"/>
      <c r="AX116" s="1117"/>
      <c r="AY116" s="1117"/>
      <c r="AZ116" s="1117"/>
      <c r="BA116" s="1120" t="str">
        <f>IF(B116&lt;&gt;SUM(C116:H116)," NO ALTERE LAS FÓRMULAS, la suma de los talleres grupales NO está calculando el Total de la sección. ","")</f>
        <v/>
      </c>
      <c r="BB116" s="1113"/>
      <c r="BC116" s="1113"/>
      <c r="BD116" s="1134">
        <f>IF(B116&lt;&gt;SUM(C116:H116),1,0)</f>
        <v>0</v>
      </c>
    </row>
    <row r="117" spans="1:57" s="1126" customFormat="1" ht="21.75" customHeight="1" x14ac:dyDescent="0.15">
      <c r="A117" s="995" t="s">
        <v>81</v>
      </c>
      <c r="B117" s="1083">
        <f>SUM(C117:H117)</f>
        <v>0</v>
      </c>
      <c r="C117" s="1072"/>
      <c r="D117" s="1072"/>
      <c r="E117" s="1072"/>
      <c r="F117" s="1072"/>
      <c r="G117" s="1072"/>
      <c r="H117" s="1072"/>
      <c r="I117" s="1145" t="str">
        <f>BA117</f>
        <v/>
      </c>
      <c r="J117" s="1114"/>
      <c r="K117" s="1111"/>
      <c r="L117" s="1111"/>
      <c r="M117" s="1112"/>
      <c r="N117" s="1112"/>
      <c r="O117" s="1117"/>
      <c r="P117" s="1117"/>
      <c r="Q117" s="1117"/>
      <c r="R117" s="1117"/>
      <c r="S117" s="1117"/>
      <c r="T117" s="1117"/>
      <c r="U117" s="1136"/>
      <c r="V117" s="1136"/>
      <c r="W117" s="1136"/>
      <c r="X117" s="1117"/>
      <c r="Y117" s="1117"/>
      <c r="Z117" s="1117"/>
      <c r="AA117" s="1117"/>
      <c r="AB117" s="1117"/>
      <c r="AC117" s="1117"/>
      <c r="AD117" s="1117"/>
      <c r="AE117" s="1117"/>
      <c r="AF117" s="1117"/>
      <c r="AG117" s="1117"/>
      <c r="AH117" s="1117"/>
      <c r="AI117" s="1117"/>
      <c r="AJ117" s="1117"/>
      <c r="AK117" s="1117"/>
      <c r="AL117" s="1117"/>
      <c r="AM117" s="1117"/>
      <c r="AN117" s="1117"/>
      <c r="AO117" s="1117"/>
      <c r="AP117" s="1117"/>
      <c r="AQ117" s="1117"/>
      <c r="AR117" s="1117"/>
      <c r="AS117" s="1117"/>
      <c r="AT117" s="1117"/>
      <c r="AU117" s="1117"/>
      <c r="AV117" s="1117"/>
      <c r="AW117" s="1117"/>
      <c r="AX117" s="1117"/>
      <c r="AY117" s="1117"/>
      <c r="AZ117" s="1117"/>
      <c r="BA117" s="1120" t="str">
        <f>IF(B117&lt;&gt;SUM(C117:H117)," NO ALTERE LAS FÓRMULAS, la suma de los talleres grupales NO está calculando el Total de la sección. ","")</f>
        <v/>
      </c>
      <c r="BB117" s="1113"/>
      <c r="BC117" s="1113"/>
      <c r="BD117" s="1134">
        <f>IF(B117&lt;&gt;SUM(C117:H117),1,0)</f>
        <v>0</v>
      </c>
    </row>
    <row r="118" spans="1:57" s="1126" customFormat="1" ht="15" customHeight="1" x14ac:dyDescent="0.15">
      <c r="A118" s="995" t="s">
        <v>82</v>
      </c>
      <c r="B118" s="1047">
        <f>SUM(C118:H118)</f>
        <v>0</v>
      </c>
      <c r="C118" s="1033"/>
      <c r="D118" s="1033"/>
      <c r="E118" s="1033"/>
      <c r="F118" s="1033"/>
      <c r="G118" s="1033"/>
      <c r="H118" s="1033"/>
      <c r="I118" s="1145" t="str">
        <f>BA118</f>
        <v/>
      </c>
      <c r="J118" s="1114"/>
      <c r="K118" s="1111"/>
      <c r="L118" s="1111"/>
      <c r="M118" s="1112"/>
      <c r="N118" s="1112"/>
      <c r="O118" s="1117"/>
      <c r="P118" s="1117"/>
      <c r="Q118" s="1117"/>
      <c r="R118" s="1117"/>
      <c r="S118" s="1117"/>
      <c r="T118" s="1117"/>
      <c r="U118" s="1136"/>
      <c r="V118" s="1136"/>
      <c r="W118" s="1136"/>
      <c r="X118" s="1117"/>
      <c r="Y118" s="1117"/>
      <c r="Z118" s="1117"/>
      <c r="AA118" s="1117"/>
      <c r="AB118" s="1117"/>
      <c r="AC118" s="1117"/>
      <c r="AD118" s="1117"/>
      <c r="AE118" s="1117"/>
      <c r="AF118" s="1117"/>
      <c r="AG118" s="1117"/>
      <c r="AH118" s="1117"/>
      <c r="AI118" s="1117"/>
      <c r="AJ118" s="1117"/>
      <c r="AK118" s="1117"/>
      <c r="AL118" s="1117"/>
      <c r="AM118" s="1117"/>
      <c r="AN118" s="1117"/>
      <c r="AO118" s="1117"/>
      <c r="AP118" s="1117"/>
      <c r="AQ118" s="1117"/>
      <c r="AR118" s="1117"/>
      <c r="AS118" s="1117"/>
      <c r="AT118" s="1117"/>
      <c r="AU118" s="1117"/>
      <c r="AV118" s="1117"/>
      <c r="AW118" s="1117"/>
      <c r="AX118" s="1117"/>
      <c r="AY118" s="1117"/>
      <c r="AZ118" s="1117"/>
      <c r="BA118" s="1120" t="str">
        <f>IF(B118&lt;&gt;SUM(C118:H118)," NO ALTERE LAS FÓRMULAS, la suma de los talleres grupales NO está calculando el Total de la sección. ","")</f>
        <v/>
      </c>
      <c r="BB118" s="1113"/>
      <c r="BC118" s="1113"/>
      <c r="BD118" s="1134">
        <f>IF(B118&lt;&gt;SUM(C118:H118),1,0)</f>
        <v>0</v>
      </c>
    </row>
    <row r="119" spans="1:57" s="1126" customFormat="1" ht="21.95" customHeight="1" x14ac:dyDescent="0.15">
      <c r="A119" s="996" t="s">
        <v>97</v>
      </c>
      <c r="B119" s="1048">
        <f>SUM(C119:H119)</f>
        <v>0</v>
      </c>
      <c r="C119" s="1035"/>
      <c r="D119" s="1035"/>
      <c r="E119" s="1035"/>
      <c r="F119" s="1035"/>
      <c r="G119" s="1035"/>
      <c r="H119" s="1035"/>
      <c r="I119" s="1145" t="str">
        <f>BA119</f>
        <v/>
      </c>
      <c r="J119" s="1114"/>
      <c r="K119" s="1111"/>
      <c r="L119" s="1111"/>
      <c r="M119" s="1112"/>
      <c r="N119" s="1112"/>
      <c r="O119" s="1117"/>
      <c r="P119" s="1117"/>
      <c r="Q119" s="1117"/>
      <c r="R119" s="1117"/>
      <c r="S119" s="1117"/>
      <c r="T119" s="1117"/>
      <c r="U119" s="1136"/>
      <c r="V119" s="1136"/>
      <c r="W119" s="1136"/>
      <c r="X119" s="1117"/>
      <c r="Y119" s="1117"/>
      <c r="Z119" s="1117"/>
      <c r="AA119" s="1117"/>
      <c r="AB119" s="1117"/>
      <c r="AC119" s="1117"/>
      <c r="AD119" s="1117"/>
      <c r="AE119" s="1117"/>
      <c r="AF119" s="1117"/>
      <c r="AG119" s="1117"/>
      <c r="AH119" s="1117"/>
      <c r="AI119" s="1117"/>
      <c r="AJ119" s="1117"/>
      <c r="AK119" s="1117"/>
      <c r="AL119" s="1117"/>
      <c r="AM119" s="1117"/>
      <c r="AN119" s="1117"/>
      <c r="AO119" s="1117"/>
      <c r="AP119" s="1117"/>
      <c r="AQ119" s="1117"/>
      <c r="AR119" s="1117"/>
      <c r="AS119" s="1117"/>
      <c r="AT119" s="1117"/>
      <c r="AU119" s="1117"/>
      <c r="AV119" s="1117"/>
      <c r="AW119" s="1117"/>
      <c r="AX119" s="1117"/>
      <c r="AY119" s="1117"/>
      <c r="AZ119" s="1117"/>
      <c r="BA119" s="1120" t="str">
        <f>IF(B119&lt;&gt;SUM(C119:H119)," NO ALTERE LAS FÓRMULAS, la suma de los talleres grupales NO está calculando el Total de la sección. ","")</f>
        <v/>
      </c>
      <c r="BB119" s="1113"/>
      <c r="BC119" s="1113"/>
      <c r="BD119" s="1134">
        <f>IF(B119&lt;&gt;SUM(C119:H119),1,0)</f>
        <v>0</v>
      </c>
    </row>
    <row r="120" spans="1:57" s="1114" customFormat="1" ht="30" customHeight="1" x14ac:dyDescent="0.2">
      <c r="A120" s="1003" t="s">
        <v>98</v>
      </c>
      <c r="M120" s="1117"/>
      <c r="N120" s="1143"/>
      <c r="O120" s="1117"/>
      <c r="P120" s="1117"/>
      <c r="Q120" s="1117"/>
      <c r="R120" s="1117"/>
      <c r="S120" s="1117"/>
      <c r="T120" s="1117"/>
      <c r="U120" s="1136"/>
      <c r="V120" s="1136"/>
      <c r="W120" s="1136"/>
      <c r="X120" s="1117"/>
      <c r="Y120" s="1117"/>
      <c r="Z120" s="1117"/>
      <c r="AA120" s="1117"/>
      <c r="AB120" s="1117"/>
      <c r="AC120" s="1117"/>
      <c r="AD120" s="1117"/>
      <c r="AE120" s="1117"/>
      <c r="AF120" s="1117"/>
      <c r="AG120" s="1117"/>
      <c r="AH120" s="1117"/>
      <c r="AI120" s="1117"/>
      <c r="AJ120" s="1117"/>
      <c r="AK120" s="1117"/>
      <c r="AL120" s="1117"/>
      <c r="AM120" s="1117"/>
      <c r="AN120" s="1117"/>
      <c r="AO120" s="1117"/>
      <c r="AP120" s="1117"/>
      <c r="AQ120" s="1117"/>
      <c r="AR120" s="1117"/>
      <c r="AS120" s="1117"/>
      <c r="AT120" s="1117"/>
      <c r="AU120" s="1117"/>
      <c r="AV120" s="1117"/>
      <c r="AW120" s="1117"/>
      <c r="AX120" s="1117"/>
      <c r="AY120" s="1117"/>
      <c r="AZ120" s="1117"/>
      <c r="BA120" s="1113"/>
      <c r="BB120" s="1113"/>
      <c r="BC120" s="1113"/>
    </row>
    <row r="121" spans="1:57" s="1126" customFormat="1" ht="45" customHeight="1" x14ac:dyDescent="0.15">
      <c r="A121" s="1151" t="s">
        <v>88</v>
      </c>
      <c r="B121" s="1130" t="s">
        <v>54</v>
      </c>
      <c r="C121" s="1130" t="s">
        <v>99</v>
      </c>
      <c r="D121" s="1130" t="s">
        <v>100</v>
      </c>
      <c r="E121" s="1130" t="s">
        <v>101</v>
      </c>
      <c r="F121" s="1130" t="s">
        <v>102</v>
      </c>
      <c r="G121" s="1130" t="s">
        <v>103</v>
      </c>
      <c r="H121" s="1130" t="s">
        <v>104</v>
      </c>
      <c r="I121" s="1129"/>
      <c r="J121" s="1131"/>
      <c r="K121" s="1132"/>
      <c r="L121" s="1132"/>
      <c r="M121" s="1144"/>
      <c r="N121" s="1144"/>
      <c r="O121" s="1143"/>
      <c r="P121" s="1143"/>
      <c r="Q121" s="1117"/>
      <c r="R121" s="1117"/>
      <c r="S121" s="1117"/>
      <c r="T121" s="1117"/>
      <c r="U121" s="1136"/>
      <c r="V121" s="1136"/>
      <c r="W121" s="1136"/>
      <c r="X121" s="1117"/>
      <c r="Y121" s="1117"/>
      <c r="Z121" s="1117"/>
      <c r="AA121" s="1117"/>
      <c r="AB121" s="1117"/>
      <c r="AC121" s="1117"/>
      <c r="AD121" s="1117"/>
      <c r="AE121" s="1117"/>
      <c r="AF121" s="1117"/>
      <c r="AG121" s="1117"/>
      <c r="AH121" s="1117"/>
      <c r="AI121" s="1117"/>
      <c r="AJ121" s="1117"/>
      <c r="AK121" s="1117"/>
      <c r="AL121" s="1117"/>
      <c r="AM121" s="1117"/>
      <c r="AN121" s="1117"/>
      <c r="AO121" s="1117"/>
      <c r="AP121" s="1117"/>
      <c r="AQ121" s="1117"/>
      <c r="AR121" s="1117"/>
      <c r="AS121" s="1117"/>
      <c r="AT121" s="1117"/>
      <c r="AU121" s="1117"/>
      <c r="AV121" s="1117"/>
      <c r="AW121" s="1117"/>
      <c r="AX121" s="1117"/>
      <c r="AY121" s="1117"/>
      <c r="AZ121" s="1117"/>
      <c r="BA121" s="1113"/>
      <c r="BB121" s="1113"/>
      <c r="BC121" s="1113"/>
      <c r="BD121" s="1114"/>
    </row>
    <row r="122" spans="1:57" s="1126" customFormat="1" ht="24" customHeight="1" x14ac:dyDescent="0.15">
      <c r="A122" s="994" t="s">
        <v>96</v>
      </c>
      <c r="B122" s="1046">
        <f t="shared" ref="B122:B127" si="20">SUM(C122:H122)</f>
        <v>0</v>
      </c>
      <c r="C122" s="1032"/>
      <c r="D122" s="1082"/>
      <c r="E122" s="1082"/>
      <c r="F122" s="1082"/>
      <c r="G122" s="1082"/>
      <c r="H122" s="1082"/>
      <c r="I122" s="1145" t="str">
        <f t="shared" ref="I122:I127" si="21">BA122</f>
        <v/>
      </c>
      <c r="J122" s="1114"/>
      <c r="K122" s="1111"/>
      <c r="L122" s="1111"/>
      <c r="M122" s="1112"/>
      <c r="N122" s="1112"/>
      <c r="O122" s="1117"/>
      <c r="P122" s="1117"/>
      <c r="Q122" s="1117"/>
      <c r="R122" s="1117"/>
      <c r="S122" s="1117"/>
      <c r="T122" s="1117"/>
      <c r="U122" s="1136"/>
      <c r="V122" s="1136"/>
      <c r="W122" s="1136"/>
      <c r="X122" s="1117"/>
      <c r="Y122" s="1117"/>
      <c r="Z122" s="1117"/>
      <c r="AA122" s="1117"/>
      <c r="AB122" s="1117"/>
      <c r="AC122" s="1117"/>
      <c r="AD122" s="1117"/>
      <c r="AE122" s="1117"/>
      <c r="AF122" s="1117"/>
      <c r="AG122" s="1117"/>
      <c r="AH122" s="1117"/>
      <c r="AI122" s="1117"/>
      <c r="AJ122" s="1117"/>
      <c r="AK122" s="1117"/>
      <c r="AL122" s="1117"/>
      <c r="AM122" s="1117"/>
      <c r="AN122" s="1117"/>
      <c r="AO122" s="1117"/>
      <c r="AP122" s="1117"/>
      <c r="AQ122" s="1117"/>
      <c r="AR122" s="1117"/>
      <c r="AS122" s="1117"/>
      <c r="AT122" s="1117"/>
      <c r="AU122" s="1117"/>
      <c r="AV122" s="1117"/>
      <c r="AW122" s="1117"/>
      <c r="AX122" s="1117"/>
      <c r="AY122" s="1117"/>
      <c r="AZ122" s="1117"/>
      <c r="BA122" s="1120" t="str">
        <f t="shared" ref="BA122:BA127" si="22">IF(B122&lt;&gt;SUM(C122:H122)," NO ALTERE LAS FÓRMULAS, la suma de las actividades de gestión NO está calculando el Total de la sección. ","")</f>
        <v/>
      </c>
      <c r="BB122" s="1113"/>
      <c r="BC122" s="1113"/>
      <c r="BD122" s="1134">
        <f t="shared" ref="BD122:BD127" si="23">IF(B122&lt;&gt;SUM(C122:H122),1,0)</f>
        <v>0</v>
      </c>
    </row>
    <row r="123" spans="1:57" s="1126" customFormat="1" ht="21" x14ac:dyDescent="0.15">
      <c r="A123" s="995" t="s">
        <v>81</v>
      </c>
      <c r="B123" s="1047">
        <f t="shared" si="20"/>
        <v>0</v>
      </c>
      <c r="C123" s="1033"/>
      <c r="D123" s="1033"/>
      <c r="E123" s="1033"/>
      <c r="F123" s="1033"/>
      <c r="G123" s="1033"/>
      <c r="H123" s="1033"/>
      <c r="I123" s="1145" t="str">
        <f t="shared" si="21"/>
        <v/>
      </c>
      <c r="J123" s="1114"/>
      <c r="K123" s="1111"/>
      <c r="L123" s="1111"/>
      <c r="M123" s="1112"/>
      <c r="N123" s="1112"/>
      <c r="O123" s="1117"/>
      <c r="P123" s="1117"/>
      <c r="Q123" s="1117"/>
      <c r="R123" s="1117"/>
      <c r="S123" s="1117"/>
      <c r="T123" s="1117"/>
      <c r="U123" s="1136"/>
      <c r="V123" s="1136"/>
      <c r="W123" s="1136"/>
      <c r="X123" s="1117"/>
      <c r="Y123" s="1117"/>
      <c r="Z123" s="1117"/>
      <c r="AA123" s="1117"/>
      <c r="AB123" s="1117"/>
      <c r="AC123" s="1117"/>
      <c r="AD123" s="1117"/>
      <c r="AE123" s="1117"/>
      <c r="AF123" s="1117"/>
      <c r="AG123" s="1117"/>
      <c r="AH123" s="1117"/>
      <c r="AI123" s="1117"/>
      <c r="AJ123" s="1117"/>
      <c r="AK123" s="1117"/>
      <c r="AL123" s="1117"/>
      <c r="AM123" s="1117"/>
      <c r="AN123" s="1117"/>
      <c r="AO123" s="1117"/>
      <c r="AP123" s="1117"/>
      <c r="AQ123" s="1117"/>
      <c r="AR123" s="1117"/>
      <c r="AS123" s="1117"/>
      <c r="AT123" s="1117"/>
      <c r="AU123" s="1117"/>
      <c r="AV123" s="1117"/>
      <c r="AW123" s="1117"/>
      <c r="AX123" s="1117"/>
      <c r="AY123" s="1117"/>
      <c r="AZ123" s="1117"/>
      <c r="BA123" s="1120" t="str">
        <f t="shared" si="22"/>
        <v/>
      </c>
      <c r="BB123" s="1113"/>
      <c r="BC123" s="1113"/>
      <c r="BD123" s="1134">
        <f t="shared" si="23"/>
        <v>0</v>
      </c>
    </row>
    <row r="124" spans="1:57" s="1126" customFormat="1" ht="15" customHeight="1" x14ac:dyDescent="0.15">
      <c r="A124" s="995" t="s">
        <v>82</v>
      </c>
      <c r="B124" s="1047">
        <f t="shared" si="20"/>
        <v>0</v>
      </c>
      <c r="C124" s="1033"/>
      <c r="D124" s="1033"/>
      <c r="E124" s="1033"/>
      <c r="F124" s="1033"/>
      <c r="G124" s="1033"/>
      <c r="H124" s="1033"/>
      <c r="I124" s="1145" t="str">
        <f t="shared" si="21"/>
        <v/>
      </c>
      <c r="J124" s="1114"/>
      <c r="K124" s="1111"/>
      <c r="L124" s="1111"/>
      <c r="M124" s="1112"/>
      <c r="N124" s="1112"/>
      <c r="O124" s="1117"/>
      <c r="P124" s="1117"/>
      <c r="Q124" s="1117"/>
      <c r="R124" s="1117"/>
      <c r="S124" s="1117"/>
      <c r="T124" s="1117"/>
      <c r="U124" s="1136"/>
      <c r="V124" s="1136"/>
      <c r="W124" s="1136"/>
      <c r="X124" s="1117"/>
      <c r="Y124" s="1117"/>
      <c r="Z124" s="1117"/>
      <c r="AA124" s="1117"/>
      <c r="AB124" s="1117"/>
      <c r="AC124" s="1117"/>
      <c r="AD124" s="1117"/>
      <c r="AE124" s="1117"/>
      <c r="AF124" s="1117"/>
      <c r="AG124" s="1117"/>
      <c r="AH124" s="1117"/>
      <c r="AI124" s="1117"/>
      <c r="AJ124" s="1117"/>
      <c r="AK124" s="1117"/>
      <c r="AL124" s="1117"/>
      <c r="AM124" s="1117"/>
      <c r="AN124" s="1117"/>
      <c r="AO124" s="1117"/>
      <c r="AP124" s="1117"/>
      <c r="AQ124" s="1117"/>
      <c r="AR124" s="1117"/>
      <c r="AS124" s="1117"/>
      <c r="AT124" s="1117"/>
      <c r="AU124" s="1117"/>
      <c r="AV124" s="1117"/>
      <c r="AW124" s="1117"/>
      <c r="AX124" s="1117"/>
      <c r="AY124" s="1117"/>
      <c r="AZ124" s="1117"/>
      <c r="BA124" s="1120" t="str">
        <f t="shared" si="22"/>
        <v/>
      </c>
      <c r="BB124" s="1113"/>
      <c r="BC124" s="1113"/>
      <c r="BD124" s="1134">
        <f t="shared" si="23"/>
        <v>0</v>
      </c>
    </row>
    <row r="125" spans="1:57" s="1126" customFormat="1" ht="21" x14ac:dyDescent="0.15">
      <c r="A125" s="995" t="s">
        <v>105</v>
      </c>
      <c r="B125" s="1047">
        <f t="shared" si="20"/>
        <v>0</v>
      </c>
      <c r="C125" s="1033"/>
      <c r="D125" s="1033"/>
      <c r="E125" s="1033"/>
      <c r="F125" s="1033"/>
      <c r="G125" s="1033"/>
      <c r="H125" s="1033"/>
      <c r="I125" s="1145" t="str">
        <f t="shared" si="21"/>
        <v/>
      </c>
      <c r="J125" s="1114"/>
      <c r="K125" s="1111"/>
      <c r="L125" s="1111"/>
      <c r="M125" s="1112"/>
      <c r="N125" s="1112"/>
      <c r="O125" s="1117"/>
      <c r="P125" s="1117"/>
      <c r="Q125" s="1117"/>
      <c r="R125" s="1117"/>
      <c r="S125" s="1117"/>
      <c r="T125" s="1117"/>
      <c r="U125" s="1136"/>
      <c r="V125" s="1136"/>
      <c r="W125" s="1136"/>
      <c r="X125" s="1117"/>
      <c r="Y125" s="1117"/>
      <c r="Z125" s="1117"/>
      <c r="AA125" s="1117"/>
      <c r="AB125" s="1117"/>
      <c r="AC125" s="1117"/>
      <c r="AD125" s="1117"/>
      <c r="AE125" s="1117"/>
      <c r="AF125" s="1117"/>
      <c r="AG125" s="1117"/>
      <c r="AH125" s="1117"/>
      <c r="AI125" s="1117"/>
      <c r="AJ125" s="1117"/>
      <c r="AK125" s="1117"/>
      <c r="AL125" s="1117"/>
      <c r="AM125" s="1117"/>
      <c r="AN125" s="1117"/>
      <c r="AO125" s="1117"/>
      <c r="AP125" s="1117"/>
      <c r="AQ125" s="1117"/>
      <c r="AR125" s="1117"/>
      <c r="AS125" s="1117"/>
      <c r="AT125" s="1117"/>
      <c r="AU125" s="1117"/>
      <c r="AV125" s="1117"/>
      <c r="AW125" s="1117"/>
      <c r="AX125" s="1117"/>
      <c r="AY125" s="1117"/>
      <c r="AZ125" s="1117"/>
      <c r="BA125" s="1120" t="str">
        <f t="shared" si="22"/>
        <v/>
      </c>
      <c r="BB125" s="1113"/>
      <c r="BC125" s="1113"/>
      <c r="BD125" s="1134">
        <f t="shared" si="23"/>
        <v>0</v>
      </c>
    </row>
    <row r="126" spans="1:57" s="1126" customFormat="1" ht="15" customHeight="1" x14ac:dyDescent="0.15">
      <c r="A126" s="997" t="s">
        <v>106</v>
      </c>
      <c r="B126" s="1055">
        <f t="shared" si="20"/>
        <v>0</v>
      </c>
      <c r="C126" s="1034"/>
      <c r="D126" s="1034"/>
      <c r="E126" s="1034"/>
      <c r="F126" s="1034"/>
      <c r="G126" s="1034"/>
      <c r="H126" s="1034"/>
      <c r="I126" s="1145" t="str">
        <f t="shared" si="21"/>
        <v/>
      </c>
      <c r="J126" s="1114"/>
      <c r="K126" s="1111"/>
      <c r="L126" s="1111"/>
      <c r="M126" s="1112"/>
      <c r="N126" s="1112"/>
      <c r="O126" s="1117"/>
      <c r="P126" s="1117"/>
      <c r="Q126" s="1117"/>
      <c r="R126" s="1117"/>
      <c r="S126" s="1117"/>
      <c r="T126" s="1117"/>
      <c r="U126" s="1136"/>
      <c r="V126" s="1136"/>
      <c r="W126" s="1136"/>
      <c r="X126" s="1117"/>
      <c r="Y126" s="1117"/>
      <c r="Z126" s="1117"/>
      <c r="AA126" s="1117"/>
      <c r="AB126" s="1117"/>
      <c r="AC126" s="1117"/>
      <c r="AD126" s="1117"/>
      <c r="AE126" s="1117"/>
      <c r="AF126" s="1117"/>
      <c r="AG126" s="1117"/>
      <c r="AH126" s="1117"/>
      <c r="AI126" s="1117"/>
      <c r="AJ126" s="1117"/>
      <c r="AK126" s="1117"/>
      <c r="AL126" s="1117"/>
      <c r="AM126" s="1117"/>
      <c r="AN126" s="1117"/>
      <c r="AO126" s="1117"/>
      <c r="AP126" s="1117"/>
      <c r="AQ126" s="1117"/>
      <c r="AR126" s="1117"/>
      <c r="AS126" s="1117"/>
      <c r="AT126" s="1117"/>
      <c r="AU126" s="1117"/>
      <c r="AV126" s="1117"/>
      <c r="AW126" s="1117"/>
      <c r="AX126" s="1117"/>
      <c r="AY126" s="1117"/>
      <c r="AZ126" s="1117"/>
      <c r="BA126" s="1120" t="str">
        <f t="shared" si="22"/>
        <v/>
      </c>
      <c r="BB126" s="1113"/>
      <c r="BC126" s="1113"/>
      <c r="BD126" s="1134">
        <f t="shared" si="23"/>
        <v>0</v>
      </c>
    </row>
    <row r="127" spans="1:57" s="1126" customFormat="1" ht="15" customHeight="1" x14ac:dyDescent="0.15">
      <c r="A127" s="1030" t="s">
        <v>107</v>
      </c>
      <c r="B127" s="1048">
        <f t="shared" si="20"/>
        <v>0</v>
      </c>
      <c r="C127" s="1035"/>
      <c r="D127" s="1035"/>
      <c r="E127" s="1035"/>
      <c r="F127" s="1035"/>
      <c r="G127" s="1035"/>
      <c r="H127" s="1035"/>
      <c r="I127" s="1145" t="str">
        <f t="shared" si="21"/>
        <v/>
      </c>
      <c r="J127" s="1114"/>
      <c r="K127" s="1111"/>
      <c r="L127" s="1111"/>
      <c r="M127" s="1112"/>
      <c r="N127" s="1112"/>
      <c r="O127" s="1117"/>
      <c r="P127" s="1117"/>
      <c r="Q127" s="1117"/>
      <c r="R127" s="1117"/>
      <c r="S127" s="1117"/>
      <c r="T127" s="1117"/>
      <c r="U127" s="1136"/>
      <c r="V127" s="1136"/>
      <c r="W127" s="1136"/>
      <c r="X127" s="1117"/>
      <c r="Y127" s="1117"/>
      <c r="Z127" s="1117"/>
      <c r="AA127" s="1117"/>
      <c r="AB127" s="1117"/>
      <c r="AC127" s="1117"/>
      <c r="AD127" s="1117"/>
      <c r="AE127" s="1117"/>
      <c r="AF127" s="1117"/>
      <c r="AG127" s="1117"/>
      <c r="AH127" s="1117"/>
      <c r="AI127" s="1117"/>
      <c r="AJ127" s="1117"/>
      <c r="AK127" s="1117"/>
      <c r="AL127" s="1117"/>
      <c r="AM127" s="1117"/>
      <c r="AN127" s="1117"/>
      <c r="AO127" s="1117"/>
      <c r="AP127" s="1117"/>
      <c r="AQ127" s="1117"/>
      <c r="AR127" s="1117"/>
      <c r="AS127" s="1117"/>
      <c r="AT127" s="1117"/>
      <c r="AU127" s="1117"/>
      <c r="AV127" s="1117"/>
      <c r="AW127" s="1117"/>
      <c r="AX127" s="1117"/>
      <c r="AY127" s="1117"/>
      <c r="AZ127" s="1117"/>
      <c r="BA127" s="1120" t="str">
        <f t="shared" si="22"/>
        <v/>
      </c>
      <c r="BB127" s="1113"/>
      <c r="BC127" s="1113"/>
      <c r="BD127" s="1134">
        <f t="shared" si="23"/>
        <v>0</v>
      </c>
    </row>
    <row r="128" spans="1:57" s="1136" customFormat="1" x14ac:dyDescent="0.2">
      <c r="L128" s="1137"/>
    </row>
    <row r="129" spans="12:12" s="1136" customFormat="1" x14ac:dyDescent="0.2">
      <c r="L129" s="1137"/>
    </row>
    <row r="130" spans="12:12" s="1136" customFormat="1" x14ac:dyDescent="0.2">
      <c r="L130" s="1137"/>
    </row>
    <row r="131" spans="12:12" s="1136" customFormat="1" x14ac:dyDescent="0.2">
      <c r="L131" s="1137"/>
    </row>
    <row r="132" spans="12:12" s="1136" customFormat="1" x14ac:dyDescent="0.2">
      <c r="L132" s="1137"/>
    </row>
    <row r="133" spans="12:12" s="1136" customFormat="1" x14ac:dyDescent="0.2">
      <c r="L133" s="1137"/>
    </row>
    <row r="134" spans="12:12" s="1136" customFormat="1" x14ac:dyDescent="0.2">
      <c r="L134" s="1137"/>
    </row>
    <row r="135" spans="12:12" s="1136" customFormat="1" x14ac:dyDescent="0.2">
      <c r="L135" s="1137"/>
    </row>
    <row r="136" spans="12:12" s="1136" customFormat="1" x14ac:dyDescent="0.2">
      <c r="L136" s="1137"/>
    </row>
    <row r="137" spans="12:12" s="1136" customFormat="1" x14ac:dyDescent="0.2">
      <c r="L137" s="1137"/>
    </row>
    <row r="138" spans="12:12" s="1136" customFormat="1" x14ac:dyDescent="0.2">
      <c r="L138" s="1137"/>
    </row>
    <row r="139" spans="12:12" s="1136" customFormat="1" x14ac:dyDescent="0.2">
      <c r="L139" s="1137"/>
    </row>
    <row r="140" spans="12:12" s="1136" customFormat="1" x14ac:dyDescent="0.2">
      <c r="L140" s="1137"/>
    </row>
    <row r="141" spans="12:12" s="1136" customFormat="1" x14ac:dyDescent="0.2">
      <c r="L141" s="1137"/>
    </row>
    <row r="142" spans="12:12" s="1136" customFormat="1" x14ac:dyDescent="0.2">
      <c r="L142" s="1137"/>
    </row>
    <row r="143" spans="12:12" s="1136" customFormat="1" x14ac:dyDescent="0.2">
      <c r="L143" s="1137"/>
    </row>
    <row r="144" spans="12:12" s="1136" customFormat="1" x14ac:dyDescent="0.2">
      <c r="L144" s="1137"/>
    </row>
    <row r="145" spans="12:12" s="1136" customFormat="1" x14ac:dyDescent="0.2">
      <c r="L145" s="1137"/>
    </row>
    <row r="146" spans="12:12" s="1136" customFormat="1" x14ac:dyDescent="0.2">
      <c r="L146" s="1137"/>
    </row>
    <row r="147" spans="12:12" s="1136" customFormat="1" x14ac:dyDescent="0.2">
      <c r="L147" s="1137"/>
    </row>
    <row r="148" spans="12:12" s="1136" customFormat="1" x14ac:dyDescent="0.2">
      <c r="L148" s="1137"/>
    </row>
    <row r="149" spans="12:12" s="1136" customFormat="1" x14ac:dyDescent="0.2">
      <c r="L149" s="1137"/>
    </row>
    <row r="150" spans="12:12" s="1136" customFormat="1" x14ac:dyDescent="0.2">
      <c r="L150" s="1137"/>
    </row>
    <row r="151" spans="12:12" s="1136" customFormat="1" x14ac:dyDescent="0.2">
      <c r="L151" s="1137"/>
    </row>
    <row r="152" spans="12:12" s="1136" customFormat="1" x14ac:dyDescent="0.2">
      <c r="L152" s="1137"/>
    </row>
    <row r="153" spans="12:12" s="1136" customFormat="1" x14ac:dyDescent="0.2">
      <c r="L153" s="1137"/>
    </row>
    <row r="154" spans="12:12" s="1136" customFormat="1" x14ac:dyDescent="0.2">
      <c r="L154" s="1137"/>
    </row>
    <row r="155" spans="12:12" s="1136" customFormat="1" x14ac:dyDescent="0.2">
      <c r="L155" s="1137"/>
    </row>
    <row r="156" spans="12:12" s="1136" customFormat="1" x14ac:dyDescent="0.2">
      <c r="L156" s="1137"/>
    </row>
    <row r="157" spans="12:12" s="1136" customFormat="1" x14ac:dyDescent="0.2">
      <c r="L157" s="1137"/>
    </row>
    <row r="158" spans="12:12" s="1136" customFormat="1" x14ac:dyDescent="0.2">
      <c r="L158" s="1137"/>
    </row>
    <row r="159" spans="12:12" s="1136" customFormat="1" x14ac:dyDescent="0.2">
      <c r="L159" s="1137"/>
    </row>
    <row r="160" spans="12:12" s="1136" customFormat="1" x14ac:dyDescent="0.2">
      <c r="L160" s="1137"/>
    </row>
    <row r="161" spans="12:12" s="1136" customFormat="1" x14ac:dyDescent="0.2">
      <c r="L161" s="1137"/>
    </row>
    <row r="162" spans="12:12" s="1136" customFormat="1" x14ac:dyDescent="0.2">
      <c r="L162" s="1137"/>
    </row>
    <row r="163" spans="12:12" s="1136" customFormat="1" x14ac:dyDescent="0.2">
      <c r="L163" s="1137"/>
    </row>
    <row r="164" spans="12:12" s="1136" customFormat="1" x14ac:dyDescent="0.2">
      <c r="L164" s="1137"/>
    </row>
    <row r="165" spans="12:12" s="1136" customFormat="1" x14ac:dyDescent="0.2">
      <c r="L165" s="1137"/>
    </row>
    <row r="166" spans="12:12" s="1136" customFormat="1" x14ac:dyDescent="0.2">
      <c r="L166" s="1137"/>
    </row>
    <row r="167" spans="12:12" s="1136" customFormat="1" x14ac:dyDescent="0.2">
      <c r="L167" s="1137"/>
    </row>
    <row r="168" spans="12:12" s="1136" customFormat="1" x14ac:dyDescent="0.2">
      <c r="L168" s="1137"/>
    </row>
    <row r="169" spans="12:12" s="1136" customFormat="1" x14ac:dyDescent="0.2">
      <c r="L169" s="1137"/>
    </row>
    <row r="170" spans="12:12" s="1136" customFormat="1" x14ac:dyDescent="0.2">
      <c r="L170" s="1137"/>
    </row>
    <row r="171" spans="12:12" s="1136" customFormat="1" x14ac:dyDescent="0.2">
      <c r="L171" s="1137"/>
    </row>
    <row r="172" spans="12:12" s="1136" customFormat="1" x14ac:dyDescent="0.2">
      <c r="L172" s="1137"/>
    </row>
    <row r="173" spans="12:12" s="1136" customFormat="1" x14ac:dyDescent="0.2">
      <c r="L173" s="1137"/>
    </row>
    <row r="174" spans="12:12" s="1136" customFormat="1" x14ac:dyDescent="0.2">
      <c r="L174" s="1137"/>
    </row>
    <row r="175" spans="12:12" s="1136" customFormat="1" x14ac:dyDescent="0.2">
      <c r="L175" s="1137"/>
    </row>
    <row r="176" spans="12:12" s="1136" customFormat="1" x14ac:dyDescent="0.2">
      <c r="L176" s="1137"/>
    </row>
    <row r="177" spans="12:12" s="1136" customFormat="1" x14ac:dyDescent="0.2">
      <c r="L177" s="1137"/>
    </row>
    <row r="178" spans="12:12" s="1136" customFormat="1" x14ac:dyDescent="0.2">
      <c r="L178" s="1137"/>
    </row>
    <row r="250" spans="1:56" hidden="1" x14ac:dyDescent="0.2">
      <c r="A250" s="1095">
        <f>SUM(A8:L127)</f>
        <v>120</v>
      </c>
      <c r="BD250" s="1138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activeCell="D37" sqref="D37"/>
    </sheetView>
  </sheetViews>
  <sheetFormatPr baseColWidth="10" defaultRowHeight="15" x14ac:dyDescent="0.2"/>
  <cols>
    <col min="1" max="1" width="19.5703125" style="1136" customWidth="1"/>
    <col min="2" max="2" width="32.85546875" style="1136" customWidth="1"/>
    <col min="3" max="6" width="13.28515625" style="1136" customWidth="1"/>
    <col min="7" max="7" width="15.85546875" style="1136" customWidth="1"/>
    <col min="8" max="8" width="13.7109375" style="1136" customWidth="1"/>
    <col min="9" max="11" width="13.28515625" style="1136" customWidth="1"/>
    <col min="12" max="12" width="13.28515625" style="132" customWidth="1"/>
    <col min="13" max="13" width="13.28515625" style="133" customWidth="1"/>
    <col min="14" max="15" width="12.7109375" style="133" customWidth="1"/>
    <col min="16" max="16" width="13.140625" style="133" customWidth="1"/>
    <col min="17" max="17" width="12.140625" style="133" customWidth="1"/>
    <col min="18" max="19" width="13.5703125" style="133" customWidth="1"/>
    <col min="20" max="24" width="17.140625" style="133" customWidth="1"/>
    <col min="25" max="26" width="12.7109375" style="133" customWidth="1"/>
    <col min="27" max="27" width="17.140625" style="133" customWidth="1"/>
    <col min="28" max="30" width="15.85546875" style="133" customWidth="1"/>
    <col min="31" max="52" width="12.140625" style="133" customWidth="1"/>
    <col min="53" max="58" width="12.140625" style="133" hidden="1" customWidth="1"/>
    <col min="59" max="64" width="12.140625" style="133" customWidth="1"/>
    <col min="65" max="256" width="11.42578125" style="133"/>
    <col min="257" max="257" width="19.5703125" style="133" customWidth="1"/>
    <col min="258" max="258" width="32.85546875" style="133" customWidth="1"/>
    <col min="259" max="262" width="13.28515625" style="133" customWidth="1"/>
    <col min="263" max="263" width="15.85546875" style="133" customWidth="1"/>
    <col min="264" max="264" width="13.7109375" style="133" customWidth="1"/>
    <col min="265" max="269" width="13.28515625" style="133" customWidth="1"/>
    <col min="270" max="271" width="12.7109375" style="133" customWidth="1"/>
    <col min="272" max="272" width="13.140625" style="133" customWidth="1"/>
    <col min="273" max="273" width="12.140625" style="133" customWidth="1"/>
    <col min="274" max="275" width="13.5703125" style="133" customWidth="1"/>
    <col min="276" max="280" width="17.140625" style="133" customWidth="1"/>
    <col min="281" max="282" width="12.7109375" style="133" customWidth="1"/>
    <col min="283" max="283" width="17.140625" style="133" customWidth="1"/>
    <col min="284" max="286" width="15.85546875" style="133" customWidth="1"/>
    <col min="287" max="308" width="12.140625" style="133" customWidth="1"/>
    <col min="309" max="314" width="0" style="133" hidden="1" customWidth="1"/>
    <col min="315" max="320" width="12.140625" style="133" customWidth="1"/>
    <col min="321" max="512" width="11.42578125" style="133"/>
    <col min="513" max="513" width="19.5703125" style="133" customWidth="1"/>
    <col min="514" max="514" width="32.85546875" style="133" customWidth="1"/>
    <col min="515" max="518" width="13.28515625" style="133" customWidth="1"/>
    <col min="519" max="519" width="15.85546875" style="133" customWidth="1"/>
    <col min="520" max="520" width="13.7109375" style="133" customWidth="1"/>
    <col min="521" max="525" width="13.28515625" style="133" customWidth="1"/>
    <col min="526" max="527" width="12.7109375" style="133" customWidth="1"/>
    <col min="528" max="528" width="13.140625" style="133" customWidth="1"/>
    <col min="529" max="529" width="12.140625" style="133" customWidth="1"/>
    <col min="530" max="531" width="13.5703125" style="133" customWidth="1"/>
    <col min="532" max="536" width="17.140625" style="133" customWidth="1"/>
    <col min="537" max="538" width="12.7109375" style="133" customWidth="1"/>
    <col min="539" max="539" width="17.140625" style="133" customWidth="1"/>
    <col min="540" max="542" width="15.85546875" style="133" customWidth="1"/>
    <col min="543" max="564" width="12.140625" style="133" customWidth="1"/>
    <col min="565" max="570" width="0" style="133" hidden="1" customWidth="1"/>
    <col min="571" max="576" width="12.140625" style="133" customWidth="1"/>
    <col min="577" max="768" width="11.42578125" style="133"/>
    <col min="769" max="769" width="19.5703125" style="133" customWidth="1"/>
    <col min="770" max="770" width="32.85546875" style="133" customWidth="1"/>
    <col min="771" max="774" width="13.28515625" style="133" customWidth="1"/>
    <col min="775" max="775" width="15.85546875" style="133" customWidth="1"/>
    <col min="776" max="776" width="13.7109375" style="133" customWidth="1"/>
    <col min="777" max="781" width="13.28515625" style="133" customWidth="1"/>
    <col min="782" max="783" width="12.7109375" style="133" customWidth="1"/>
    <col min="784" max="784" width="13.140625" style="133" customWidth="1"/>
    <col min="785" max="785" width="12.140625" style="133" customWidth="1"/>
    <col min="786" max="787" width="13.5703125" style="133" customWidth="1"/>
    <col min="788" max="792" width="17.140625" style="133" customWidth="1"/>
    <col min="793" max="794" width="12.7109375" style="133" customWidth="1"/>
    <col min="795" max="795" width="17.140625" style="133" customWidth="1"/>
    <col min="796" max="798" width="15.85546875" style="133" customWidth="1"/>
    <col min="799" max="820" width="12.140625" style="133" customWidth="1"/>
    <col min="821" max="826" width="0" style="133" hidden="1" customWidth="1"/>
    <col min="827" max="832" width="12.140625" style="133" customWidth="1"/>
    <col min="833" max="1024" width="11.42578125" style="133"/>
    <col min="1025" max="1025" width="19.5703125" style="133" customWidth="1"/>
    <col min="1026" max="1026" width="32.85546875" style="133" customWidth="1"/>
    <col min="1027" max="1030" width="13.28515625" style="133" customWidth="1"/>
    <col min="1031" max="1031" width="15.85546875" style="133" customWidth="1"/>
    <col min="1032" max="1032" width="13.7109375" style="133" customWidth="1"/>
    <col min="1033" max="1037" width="13.28515625" style="133" customWidth="1"/>
    <col min="1038" max="1039" width="12.7109375" style="133" customWidth="1"/>
    <col min="1040" max="1040" width="13.140625" style="133" customWidth="1"/>
    <col min="1041" max="1041" width="12.140625" style="133" customWidth="1"/>
    <col min="1042" max="1043" width="13.5703125" style="133" customWidth="1"/>
    <col min="1044" max="1048" width="17.140625" style="133" customWidth="1"/>
    <col min="1049" max="1050" width="12.7109375" style="133" customWidth="1"/>
    <col min="1051" max="1051" width="17.140625" style="133" customWidth="1"/>
    <col min="1052" max="1054" width="15.85546875" style="133" customWidth="1"/>
    <col min="1055" max="1076" width="12.140625" style="133" customWidth="1"/>
    <col min="1077" max="1082" width="0" style="133" hidden="1" customWidth="1"/>
    <col min="1083" max="1088" width="12.140625" style="133" customWidth="1"/>
    <col min="1089" max="1280" width="11.42578125" style="133"/>
    <col min="1281" max="1281" width="19.5703125" style="133" customWidth="1"/>
    <col min="1282" max="1282" width="32.85546875" style="133" customWidth="1"/>
    <col min="1283" max="1286" width="13.28515625" style="133" customWidth="1"/>
    <col min="1287" max="1287" width="15.85546875" style="133" customWidth="1"/>
    <col min="1288" max="1288" width="13.7109375" style="133" customWidth="1"/>
    <col min="1289" max="1293" width="13.28515625" style="133" customWidth="1"/>
    <col min="1294" max="1295" width="12.7109375" style="133" customWidth="1"/>
    <col min="1296" max="1296" width="13.140625" style="133" customWidth="1"/>
    <col min="1297" max="1297" width="12.140625" style="133" customWidth="1"/>
    <col min="1298" max="1299" width="13.5703125" style="133" customWidth="1"/>
    <col min="1300" max="1304" width="17.140625" style="133" customWidth="1"/>
    <col min="1305" max="1306" width="12.7109375" style="133" customWidth="1"/>
    <col min="1307" max="1307" width="17.140625" style="133" customWidth="1"/>
    <col min="1308" max="1310" width="15.85546875" style="133" customWidth="1"/>
    <col min="1311" max="1332" width="12.140625" style="133" customWidth="1"/>
    <col min="1333" max="1338" width="0" style="133" hidden="1" customWidth="1"/>
    <col min="1339" max="1344" width="12.140625" style="133" customWidth="1"/>
    <col min="1345" max="1536" width="11.42578125" style="133"/>
    <col min="1537" max="1537" width="19.5703125" style="133" customWidth="1"/>
    <col min="1538" max="1538" width="32.85546875" style="133" customWidth="1"/>
    <col min="1539" max="1542" width="13.28515625" style="133" customWidth="1"/>
    <col min="1543" max="1543" width="15.85546875" style="133" customWidth="1"/>
    <col min="1544" max="1544" width="13.7109375" style="133" customWidth="1"/>
    <col min="1545" max="1549" width="13.28515625" style="133" customWidth="1"/>
    <col min="1550" max="1551" width="12.7109375" style="133" customWidth="1"/>
    <col min="1552" max="1552" width="13.140625" style="133" customWidth="1"/>
    <col min="1553" max="1553" width="12.140625" style="133" customWidth="1"/>
    <col min="1554" max="1555" width="13.5703125" style="133" customWidth="1"/>
    <col min="1556" max="1560" width="17.140625" style="133" customWidth="1"/>
    <col min="1561" max="1562" width="12.7109375" style="133" customWidth="1"/>
    <col min="1563" max="1563" width="17.140625" style="133" customWidth="1"/>
    <col min="1564" max="1566" width="15.85546875" style="133" customWidth="1"/>
    <col min="1567" max="1588" width="12.140625" style="133" customWidth="1"/>
    <col min="1589" max="1594" width="0" style="133" hidden="1" customWidth="1"/>
    <col min="1595" max="1600" width="12.140625" style="133" customWidth="1"/>
    <col min="1601" max="1792" width="11.42578125" style="133"/>
    <col min="1793" max="1793" width="19.5703125" style="133" customWidth="1"/>
    <col min="1794" max="1794" width="32.85546875" style="133" customWidth="1"/>
    <col min="1795" max="1798" width="13.28515625" style="133" customWidth="1"/>
    <col min="1799" max="1799" width="15.85546875" style="133" customWidth="1"/>
    <col min="1800" max="1800" width="13.7109375" style="133" customWidth="1"/>
    <col min="1801" max="1805" width="13.28515625" style="133" customWidth="1"/>
    <col min="1806" max="1807" width="12.7109375" style="133" customWidth="1"/>
    <col min="1808" max="1808" width="13.140625" style="133" customWidth="1"/>
    <col min="1809" max="1809" width="12.140625" style="133" customWidth="1"/>
    <col min="1810" max="1811" width="13.5703125" style="133" customWidth="1"/>
    <col min="1812" max="1816" width="17.140625" style="133" customWidth="1"/>
    <col min="1817" max="1818" width="12.7109375" style="133" customWidth="1"/>
    <col min="1819" max="1819" width="17.140625" style="133" customWidth="1"/>
    <col min="1820" max="1822" width="15.85546875" style="133" customWidth="1"/>
    <col min="1823" max="1844" width="12.140625" style="133" customWidth="1"/>
    <col min="1845" max="1850" width="0" style="133" hidden="1" customWidth="1"/>
    <col min="1851" max="1856" width="12.140625" style="133" customWidth="1"/>
    <col min="1857" max="2048" width="11.42578125" style="133"/>
    <col min="2049" max="2049" width="19.5703125" style="133" customWidth="1"/>
    <col min="2050" max="2050" width="32.85546875" style="133" customWidth="1"/>
    <col min="2051" max="2054" width="13.28515625" style="133" customWidth="1"/>
    <col min="2055" max="2055" width="15.85546875" style="133" customWidth="1"/>
    <col min="2056" max="2056" width="13.7109375" style="133" customWidth="1"/>
    <col min="2057" max="2061" width="13.28515625" style="133" customWidth="1"/>
    <col min="2062" max="2063" width="12.7109375" style="133" customWidth="1"/>
    <col min="2064" max="2064" width="13.140625" style="133" customWidth="1"/>
    <col min="2065" max="2065" width="12.140625" style="133" customWidth="1"/>
    <col min="2066" max="2067" width="13.5703125" style="133" customWidth="1"/>
    <col min="2068" max="2072" width="17.140625" style="133" customWidth="1"/>
    <col min="2073" max="2074" width="12.7109375" style="133" customWidth="1"/>
    <col min="2075" max="2075" width="17.140625" style="133" customWidth="1"/>
    <col min="2076" max="2078" width="15.85546875" style="133" customWidth="1"/>
    <col min="2079" max="2100" width="12.140625" style="133" customWidth="1"/>
    <col min="2101" max="2106" width="0" style="133" hidden="1" customWidth="1"/>
    <col min="2107" max="2112" width="12.140625" style="133" customWidth="1"/>
    <col min="2113" max="2304" width="11.42578125" style="133"/>
    <col min="2305" max="2305" width="19.5703125" style="133" customWidth="1"/>
    <col min="2306" max="2306" width="32.85546875" style="133" customWidth="1"/>
    <col min="2307" max="2310" width="13.28515625" style="133" customWidth="1"/>
    <col min="2311" max="2311" width="15.85546875" style="133" customWidth="1"/>
    <col min="2312" max="2312" width="13.7109375" style="133" customWidth="1"/>
    <col min="2313" max="2317" width="13.28515625" style="133" customWidth="1"/>
    <col min="2318" max="2319" width="12.7109375" style="133" customWidth="1"/>
    <col min="2320" max="2320" width="13.140625" style="133" customWidth="1"/>
    <col min="2321" max="2321" width="12.140625" style="133" customWidth="1"/>
    <col min="2322" max="2323" width="13.5703125" style="133" customWidth="1"/>
    <col min="2324" max="2328" width="17.140625" style="133" customWidth="1"/>
    <col min="2329" max="2330" width="12.7109375" style="133" customWidth="1"/>
    <col min="2331" max="2331" width="17.140625" style="133" customWidth="1"/>
    <col min="2332" max="2334" width="15.85546875" style="133" customWidth="1"/>
    <col min="2335" max="2356" width="12.140625" style="133" customWidth="1"/>
    <col min="2357" max="2362" width="0" style="133" hidden="1" customWidth="1"/>
    <col min="2363" max="2368" width="12.140625" style="133" customWidth="1"/>
    <col min="2369" max="2560" width="11.42578125" style="133"/>
    <col min="2561" max="2561" width="19.5703125" style="133" customWidth="1"/>
    <col min="2562" max="2562" width="32.85546875" style="133" customWidth="1"/>
    <col min="2563" max="2566" width="13.28515625" style="133" customWidth="1"/>
    <col min="2567" max="2567" width="15.85546875" style="133" customWidth="1"/>
    <col min="2568" max="2568" width="13.7109375" style="133" customWidth="1"/>
    <col min="2569" max="2573" width="13.28515625" style="133" customWidth="1"/>
    <col min="2574" max="2575" width="12.7109375" style="133" customWidth="1"/>
    <col min="2576" max="2576" width="13.140625" style="133" customWidth="1"/>
    <col min="2577" max="2577" width="12.140625" style="133" customWidth="1"/>
    <col min="2578" max="2579" width="13.5703125" style="133" customWidth="1"/>
    <col min="2580" max="2584" width="17.140625" style="133" customWidth="1"/>
    <col min="2585" max="2586" width="12.7109375" style="133" customWidth="1"/>
    <col min="2587" max="2587" width="17.140625" style="133" customWidth="1"/>
    <col min="2588" max="2590" width="15.85546875" style="133" customWidth="1"/>
    <col min="2591" max="2612" width="12.140625" style="133" customWidth="1"/>
    <col min="2613" max="2618" width="0" style="133" hidden="1" customWidth="1"/>
    <col min="2619" max="2624" width="12.140625" style="133" customWidth="1"/>
    <col min="2625" max="2816" width="11.42578125" style="133"/>
    <col min="2817" max="2817" width="19.5703125" style="133" customWidth="1"/>
    <col min="2818" max="2818" width="32.85546875" style="133" customWidth="1"/>
    <col min="2819" max="2822" width="13.28515625" style="133" customWidth="1"/>
    <col min="2823" max="2823" width="15.85546875" style="133" customWidth="1"/>
    <col min="2824" max="2824" width="13.7109375" style="133" customWidth="1"/>
    <col min="2825" max="2829" width="13.28515625" style="133" customWidth="1"/>
    <col min="2830" max="2831" width="12.7109375" style="133" customWidth="1"/>
    <col min="2832" max="2832" width="13.140625" style="133" customWidth="1"/>
    <col min="2833" max="2833" width="12.140625" style="133" customWidth="1"/>
    <col min="2834" max="2835" width="13.5703125" style="133" customWidth="1"/>
    <col min="2836" max="2840" width="17.140625" style="133" customWidth="1"/>
    <col min="2841" max="2842" width="12.7109375" style="133" customWidth="1"/>
    <col min="2843" max="2843" width="17.140625" style="133" customWidth="1"/>
    <col min="2844" max="2846" width="15.85546875" style="133" customWidth="1"/>
    <col min="2847" max="2868" width="12.140625" style="133" customWidth="1"/>
    <col min="2869" max="2874" width="0" style="133" hidden="1" customWidth="1"/>
    <col min="2875" max="2880" width="12.140625" style="133" customWidth="1"/>
    <col min="2881" max="3072" width="11.42578125" style="133"/>
    <col min="3073" max="3073" width="19.5703125" style="133" customWidth="1"/>
    <col min="3074" max="3074" width="32.85546875" style="133" customWidth="1"/>
    <col min="3075" max="3078" width="13.28515625" style="133" customWidth="1"/>
    <col min="3079" max="3079" width="15.85546875" style="133" customWidth="1"/>
    <col min="3080" max="3080" width="13.7109375" style="133" customWidth="1"/>
    <col min="3081" max="3085" width="13.28515625" style="133" customWidth="1"/>
    <col min="3086" max="3087" width="12.7109375" style="133" customWidth="1"/>
    <col min="3088" max="3088" width="13.140625" style="133" customWidth="1"/>
    <col min="3089" max="3089" width="12.140625" style="133" customWidth="1"/>
    <col min="3090" max="3091" width="13.5703125" style="133" customWidth="1"/>
    <col min="3092" max="3096" width="17.140625" style="133" customWidth="1"/>
    <col min="3097" max="3098" width="12.7109375" style="133" customWidth="1"/>
    <col min="3099" max="3099" width="17.140625" style="133" customWidth="1"/>
    <col min="3100" max="3102" width="15.85546875" style="133" customWidth="1"/>
    <col min="3103" max="3124" width="12.140625" style="133" customWidth="1"/>
    <col min="3125" max="3130" width="0" style="133" hidden="1" customWidth="1"/>
    <col min="3131" max="3136" width="12.140625" style="133" customWidth="1"/>
    <col min="3137" max="3328" width="11.42578125" style="133"/>
    <col min="3329" max="3329" width="19.5703125" style="133" customWidth="1"/>
    <col min="3330" max="3330" width="32.85546875" style="133" customWidth="1"/>
    <col min="3331" max="3334" width="13.28515625" style="133" customWidth="1"/>
    <col min="3335" max="3335" width="15.85546875" style="133" customWidth="1"/>
    <col min="3336" max="3336" width="13.7109375" style="133" customWidth="1"/>
    <col min="3337" max="3341" width="13.28515625" style="133" customWidth="1"/>
    <col min="3342" max="3343" width="12.7109375" style="133" customWidth="1"/>
    <col min="3344" max="3344" width="13.140625" style="133" customWidth="1"/>
    <col min="3345" max="3345" width="12.140625" style="133" customWidth="1"/>
    <col min="3346" max="3347" width="13.5703125" style="133" customWidth="1"/>
    <col min="3348" max="3352" width="17.140625" style="133" customWidth="1"/>
    <col min="3353" max="3354" width="12.7109375" style="133" customWidth="1"/>
    <col min="3355" max="3355" width="17.140625" style="133" customWidth="1"/>
    <col min="3356" max="3358" width="15.85546875" style="133" customWidth="1"/>
    <col min="3359" max="3380" width="12.140625" style="133" customWidth="1"/>
    <col min="3381" max="3386" width="0" style="133" hidden="1" customWidth="1"/>
    <col min="3387" max="3392" width="12.140625" style="133" customWidth="1"/>
    <col min="3393" max="3584" width="11.42578125" style="133"/>
    <col min="3585" max="3585" width="19.5703125" style="133" customWidth="1"/>
    <col min="3586" max="3586" width="32.85546875" style="133" customWidth="1"/>
    <col min="3587" max="3590" width="13.28515625" style="133" customWidth="1"/>
    <col min="3591" max="3591" width="15.85546875" style="133" customWidth="1"/>
    <col min="3592" max="3592" width="13.7109375" style="133" customWidth="1"/>
    <col min="3593" max="3597" width="13.28515625" style="133" customWidth="1"/>
    <col min="3598" max="3599" width="12.7109375" style="133" customWidth="1"/>
    <col min="3600" max="3600" width="13.140625" style="133" customWidth="1"/>
    <col min="3601" max="3601" width="12.140625" style="133" customWidth="1"/>
    <col min="3602" max="3603" width="13.5703125" style="133" customWidth="1"/>
    <col min="3604" max="3608" width="17.140625" style="133" customWidth="1"/>
    <col min="3609" max="3610" width="12.7109375" style="133" customWidth="1"/>
    <col min="3611" max="3611" width="17.140625" style="133" customWidth="1"/>
    <col min="3612" max="3614" width="15.85546875" style="133" customWidth="1"/>
    <col min="3615" max="3636" width="12.140625" style="133" customWidth="1"/>
    <col min="3637" max="3642" width="0" style="133" hidden="1" customWidth="1"/>
    <col min="3643" max="3648" width="12.140625" style="133" customWidth="1"/>
    <col min="3649" max="3840" width="11.42578125" style="133"/>
    <col min="3841" max="3841" width="19.5703125" style="133" customWidth="1"/>
    <col min="3842" max="3842" width="32.85546875" style="133" customWidth="1"/>
    <col min="3843" max="3846" width="13.28515625" style="133" customWidth="1"/>
    <col min="3847" max="3847" width="15.85546875" style="133" customWidth="1"/>
    <col min="3848" max="3848" width="13.7109375" style="133" customWidth="1"/>
    <col min="3849" max="3853" width="13.28515625" style="133" customWidth="1"/>
    <col min="3854" max="3855" width="12.7109375" style="133" customWidth="1"/>
    <col min="3856" max="3856" width="13.140625" style="133" customWidth="1"/>
    <col min="3857" max="3857" width="12.140625" style="133" customWidth="1"/>
    <col min="3858" max="3859" width="13.5703125" style="133" customWidth="1"/>
    <col min="3860" max="3864" width="17.140625" style="133" customWidth="1"/>
    <col min="3865" max="3866" width="12.7109375" style="133" customWidth="1"/>
    <col min="3867" max="3867" width="17.140625" style="133" customWidth="1"/>
    <col min="3868" max="3870" width="15.85546875" style="133" customWidth="1"/>
    <col min="3871" max="3892" width="12.140625" style="133" customWidth="1"/>
    <col min="3893" max="3898" width="0" style="133" hidden="1" customWidth="1"/>
    <col min="3899" max="3904" width="12.140625" style="133" customWidth="1"/>
    <col min="3905" max="4096" width="11.42578125" style="133"/>
    <col min="4097" max="4097" width="19.5703125" style="133" customWidth="1"/>
    <col min="4098" max="4098" width="32.85546875" style="133" customWidth="1"/>
    <col min="4099" max="4102" width="13.28515625" style="133" customWidth="1"/>
    <col min="4103" max="4103" width="15.85546875" style="133" customWidth="1"/>
    <col min="4104" max="4104" width="13.7109375" style="133" customWidth="1"/>
    <col min="4105" max="4109" width="13.28515625" style="133" customWidth="1"/>
    <col min="4110" max="4111" width="12.7109375" style="133" customWidth="1"/>
    <col min="4112" max="4112" width="13.140625" style="133" customWidth="1"/>
    <col min="4113" max="4113" width="12.140625" style="133" customWidth="1"/>
    <col min="4114" max="4115" width="13.5703125" style="133" customWidth="1"/>
    <col min="4116" max="4120" width="17.140625" style="133" customWidth="1"/>
    <col min="4121" max="4122" width="12.7109375" style="133" customWidth="1"/>
    <col min="4123" max="4123" width="17.140625" style="133" customWidth="1"/>
    <col min="4124" max="4126" width="15.85546875" style="133" customWidth="1"/>
    <col min="4127" max="4148" width="12.140625" style="133" customWidth="1"/>
    <col min="4149" max="4154" width="0" style="133" hidden="1" customWidth="1"/>
    <col min="4155" max="4160" width="12.140625" style="133" customWidth="1"/>
    <col min="4161" max="4352" width="11.42578125" style="133"/>
    <col min="4353" max="4353" width="19.5703125" style="133" customWidth="1"/>
    <col min="4354" max="4354" width="32.85546875" style="133" customWidth="1"/>
    <col min="4355" max="4358" width="13.28515625" style="133" customWidth="1"/>
    <col min="4359" max="4359" width="15.85546875" style="133" customWidth="1"/>
    <col min="4360" max="4360" width="13.7109375" style="133" customWidth="1"/>
    <col min="4361" max="4365" width="13.28515625" style="133" customWidth="1"/>
    <col min="4366" max="4367" width="12.7109375" style="133" customWidth="1"/>
    <col min="4368" max="4368" width="13.140625" style="133" customWidth="1"/>
    <col min="4369" max="4369" width="12.140625" style="133" customWidth="1"/>
    <col min="4370" max="4371" width="13.5703125" style="133" customWidth="1"/>
    <col min="4372" max="4376" width="17.140625" style="133" customWidth="1"/>
    <col min="4377" max="4378" width="12.7109375" style="133" customWidth="1"/>
    <col min="4379" max="4379" width="17.140625" style="133" customWidth="1"/>
    <col min="4380" max="4382" width="15.85546875" style="133" customWidth="1"/>
    <col min="4383" max="4404" width="12.140625" style="133" customWidth="1"/>
    <col min="4405" max="4410" width="0" style="133" hidden="1" customWidth="1"/>
    <col min="4411" max="4416" width="12.140625" style="133" customWidth="1"/>
    <col min="4417" max="4608" width="11.42578125" style="133"/>
    <col min="4609" max="4609" width="19.5703125" style="133" customWidth="1"/>
    <col min="4610" max="4610" width="32.85546875" style="133" customWidth="1"/>
    <col min="4611" max="4614" width="13.28515625" style="133" customWidth="1"/>
    <col min="4615" max="4615" width="15.85546875" style="133" customWidth="1"/>
    <col min="4616" max="4616" width="13.7109375" style="133" customWidth="1"/>
    <col min="4617" max="4621" width="13.28515625" style="133" customWidth="1"/>
    <col min="4622" max="4623" width="12.7109375" style="133" customWidth="1"/>
    <col min="4624" max="4624" width="13.140625" style="133" customWidth="1"/>
    <col min="4625" max="4625" width="12.140625" style="133" customWidth="1"/>
    <col min="4626" max="4627" width="13.5703125" style="133" customWidth="1"/>
    <col min="4628" max="4632" width="17.140625" style="133" customWidth="1"/>
    <col min="4633" max="4634" width="12.7109375" style="133" customWidth="1"/>
    <col min="4635" max="4635" width="17.140625" style="133" customWidth="1"/>
    <col min="4636" max="4638" width="15.85546875" style="133" customWidth="1"/>
    <col min="4639" max="4660" width="12.140625" style="133" customWidth="1"/>
    <col min="4661" max="4666" width="0" style="133" hidden="1" customWidth="1"/>
    <col min="4667" max="4672" width="12.140625" style="133" customWidth="1"/>
    <col min="4673" max="4864" width="11.42578125" style="133"/>
    <col min="4865" max="4865" width="19.5703125" style="133" customWidth="1"/>
    <col min="4866" max="4866" width="32.85546875" style="133" customWidth="1"/>
    <col min="4867" max="4870" width="13.28515625" style="133" customWidth="1"/>
    <col min="4871" max="4871" width="15.85546875" style="133" customWidth="1"/>
    <col min="4872" max="4872" width="13.7109375" style="133" customWidth="1"/>
    <col min="4873" max="4877" width="13.28515625" style="133" customWidth="1"/>
    <col min="4878" max="4879" width="12.7109375" style="133" customWidth="1"/>
    <col min="4880" max="4880" width="13.140625" style="133" customWidth="1"/>
    <col min="4881" max="4881" width="12.140625" style="133" customWidth="1"/>
    <col min="4882" max="4883" width="13.5703125" style="133" customWidth="1"/>
    <col min="4884" max="4888" width="17.140625" style="133" customWidth="1"/>
    <col min="4889" max="4890" width="12.7109375" style="133" customWidth="1"/>
    <col min="4891" max="4891" width="17.140625" style="133" customWidth="1"/>
    <col min="4892" max="4894" width="15.85546875" style="133" customWidth="1"/>
    <col min="4895" max="4916" width="12.140625" style="133" customWidth="1"/>
    <col min="4917" max="4922" width="0" style="133" hidden="1" customWidth="1"/>
    <col min="4923" max="4928" width="12.140625" style="133" customWidth="1"/>
    <col min="4929" max="5120" width="11.42578125" style="133"/>
    <col min="5121" max="5121" width="19.5703125" style="133" customWidth="1"/>
    <col min="5122" max="5122" width="32.85546875" style="133" customWidth="1"/>
    <col min="5123" max="5126" width="13.28515625" style="133" customWidth="1"/>
    <col min="5127" max="5127" width="15.85546875" style="133" customWidth="1"/>
    <col min="5128" max="5128" width="13.7109375" style="133" customWidth="1"/>
    <col min="5129" max="5133" width="13.28515625" style="133" customWidth="1"/>
    <col min="5134" max="5135" width="12.7109375" style="133" customWidth="1"/>
    <col min="5136" max="5136" width="13.140625" style="133" customWidth="1"/>
    <col min="5137" max="5137" width="12.140625" style="133" customWidth="1"/>
    <col min="5138" max="5139" width="13.5703125" style="133" customWidth="1"/>
    <col min="5140" max="5144" width="17.140625" style="133" customWidth="1"/>
    <col min="5145" max="5146" width="12.7109375" style="133" customWidth="1"/>
    <col min="5147" max="5147" width="17.140625" style="133" customWidth="1"/>
    <col min="5148" max="5150" width="15.85546875" style="133" customWidth="1"/>
    <col min="5151" max="5172" width="12.140625" style="133" customWidth="1"/>
    <col min="5173" max="5178" width="0" style="133" hidden="1" customWidth="1"/>
    <col min="5179" max="5184" width="12.140625" style="133" customWidth="1"/>
    <col min="5185" max="5376" width="11.42578125" style="133"/>
    <col min="5377" max="5377" width="19.5703125" style="133" customWidth="1"/>
    <col min="5378" max="5378" width="32.85546875" style="133" customWidth="1"/>
    <col min="5379" max="5382" width="13.28515625" style="133" customWidth="1"/>
    <col min="5383" max="5383" width="15.85546875" style="133" customWidth="1"/>
    <col min="5384" max="5384" width="13.7109375" style="133" customWidth="1"/>
    <col min="5385" max="5389" width="13.28515625" style="133" customWidth="1"/>
    <col min="5390" max="5391" width="12.7109375" style="133" customWidth="1"/>
    <col min="5392" max="5392" width="13.140625" style="133" customWidth="1"/>
    <col min="5393" max="5393" width="12.140625" style="133" customWidth="1"/>
    <col min="5394" max="5395" width="13.5703125" style="133" customWidth="1"/>
    <col min="5396" max="5400" width="17.140625" style="133" customWidth="1"/>
    <col min="5401" max="5402" width="12.7109375" style="133" customWidth="1"/>
    <col min="5403" max="5403" width="17.140625" style="133" customWidth="1"/>
    <col min="5404" max="5406" width="15.85546875" style="133" customWidth="1"/>
    <col min="5407" max="5428" width="12.140625" style="133" customWidth="1"/>
    <col min="5429" max="5434" width="0" style="133" hidden="1" customWidth="1"/>
    <col min="5435" max="5440" width="12.140625" style="133" customWidth="1"/>
    <col min="5441" max="5632" width="11.42578125" style="133"/>
    <col min="5633" max="5633" width="19.5703125" style="133" customWidth="1"/>
    <col min="5634" max="5634" width="32.85546875" style="133" customWidth="1"/>
    <col min="5635" max="5638" width="13.28515625" style="133" customWidth="1"/>
    <col min="5639" max="5639" width="15.85546875" style="133" customWidth="1"/>
    <col min="5640" max="5640" width="13.7109375" style="133" customWidth="1"/>
    <col min="5641" max="5645" width="13.28515625" style="133" customWidth="1"/>
    <col min="5646" max="5647" width="12.7109375" style="133" customWidth="1"/>
    <col min="5648" max="5648" width="13.140625" style="133" customWidth="1"/>
    <col min="5649" max="5649" width="12.140625" style="133" customWidth="1"/>
    <col min="5650" max="5651" width="13.5703125" style="133" customWidth="1"/>
    <col min="5652" max="5656" width="17.140625" style="133" customWidth="1"/>
    <col min="5657" max="5658" width="12.7109375" style="133" customWidth="1"/>
    <col min="5659" max="5659" width="17.140625" style="133" customWidth="1"/>
    <col min="5660" max="5662" width="15.85546875" style="133" customWidth="1"/>
    <col min="5663" max="5684" width="12.140625" style="133" customWidth="1"/>
    <col min="5685" max="5690" width="0" style="133" hidden="1" customWidth="1"/>
    <col min="5691" max="5696" width="12.140625" style="133" customWidth="1"/>
    <col min="5697" max="5888" width="11.42578125" style="133"/>
    <col min="5889" max="5889" width="19.5703125" style="133" customWidth="1"/>
    <col min="5890" max="5890" width="32.85546875" style="133" customWidth="1"/>
    <col min="5891" max="5894" width="13.28515625" style="133" customWidth="1"/>
    <col min="5895" max="5895" width="15.85546875" style="133" customWidth="1"/>
    <col min="5896" max="5896" width="13.7109375" style="133" customWidth="1"/>
    <col min="5897" max="5901" width="13.28515625" style="133" customWidth="1"/>
    <col min="5902" max="5903" width="12.7109375" style="133" customWidth="1"/>
    <col min="5904" max="5904" width="13.140625" style="133" customWidth="1"/>
    <col min="5905" max="5905" width="12.140625" style="133" customWidth="1"/>
    <col min="5906" max="5907" width="13.5703125" style="133" customWidth="1"/>
    <col min="5908" max="5912" width="17.140625" style="133" customWidth="1"/>
    <col min="5913" max="5914" width="12.7109375" style="133" customWidth="1"/>
    <col min="5915" max="5915" width="17.140625" style="133" customWidth="1"/>
    <col min="5916" max="5918" width="15.85546875" style="133" customWidth="1"/>
    <col min="5919" max="5940" width="12.140625" style="133" customWidth="1"/>
    <col min="5941" max="5946" width="0" style="133" hidden="1" customWidth="1"/>
    <col min="5947" max="5952" width="12.140625" style="133" customWidth="1"/>
    <col min="5953" max="6144" width="11.42578125" style="133"/>
    <col min="6145" max="6145" width="19.5703125" style="133" customWidth="1"/>
    <col min="6146" max="6146" width="32.85546875" style="133" customWidth="1"/>
    <col min="6147" max="6150" width="13.28515625" style="133" customWidth="1"/>
    <col min="6151" max="6151" width="15.85546875" style="133" customWidth="1"/>
    <col min="6152" max="6152" width="13.7109375" style="133" customWidth="1"/>
    <col min="6153" max="6157" width="13.28515625" style="133" customWidth="1"/>
    <col min="6158" max="6159" width="12.7109375" style="133" customWidth="1"/>
    <col min="6160" max="6160" width="13.140625" style="133" customWidth="1"/>
    <col min="6161" max="6161" width="12.140625" style="133" customWidth="1"/>
    <col min="6162" max="6163" width="13.5703125" style="133" customWidth="1"/>
    <col min="6164" max="6168" width="17.140625" style="133" customWidth="1"/>
    <col min="6169" max="6170" width="12.7109375" style="133" customWidth="1"/>
    <col min="6171" max="6171" width="17.140625" style="133" customWidth="1"/>
    <col min="6172" max="6174" width="15.85546875" style="133" customWidth="1"/>
    <col min="6175" max="6196" width="12.140625" style="133" customWidth="1"/>
    <col min="6197" max="6202" width="0" style="133" hidden="1" customWidth="1"/>
    <col min="6203" max="6208" width="12.140625" style="133" customWidth="1"/>
    <col min="6209" max="6400" width="11.42578125" style="133"/>
    <col min="6401" max="6401" width="19.5703125" style="133" customWidth="1"/>
    <col min="6402" max="6402" width="32.85546875" style="133" customWidth="1"/>
    <col min="6403" max="6406" width="13.28515625" style="133" customWidth="1"/>
    <col min="6407" max="6407" width="15.85546875" style="133" customWidth="1"/>
    <col min="6408" max="6408" width="13.7109375" style="133" customWidth="1"/>
    <col min="6409" max="6413" width="13.28515625" style="133" customWidth="1"/>
    <col min="6414" max="6415" width="12.7109375" style="133" customWidth="1"/>
    <col min="6416" max="6416" width="13.140625" style="133" customWidth="1"/>
    <col min="6417" max="6417" width="12.140625" style="133" customWidth="1"/>
    <col min="6418" max="6419" width="13.5703125" style="133" customWidth="1"/>
    <col min="6420" max="6424" width="17.140625" style="133" customWidth="1"/>
    <col min="6425" max="6426" width="12.7109375" style="133" customWidth="1"/>
    <col min="6427" max="6427" width="17.140625" style="133" customWidth="1"/>
    <col min="6428" max="6430" width="15.85546875" style="133" customWidth="1"/>
    <col min="6431" max="6452" width="12.140625" style="133" customWidth="1"/>
    <col min="6453" max="6458" width="0" style="133" hidden="1" customWidth="1"/>
    <col min="6459" max="6464" width="12.140625" style="133" customWidth="1"/>
    <col min="6465" max="6656" width="11.42578125" style="133"/>
    <col min="6657" max="6657" width="19.5703125" style="133" customWidth="1"/>
    <col min="6658" max="6658" width="32.85546875" style="133" customWidth="1"/>
    <col min="6659" max="6662" width="13.28515625" style="133" customWidth="1"/>
    <col min="6663" max="6663" width="15.85546875" style="133" customWidth="1"/>
    <col min="6664" max="6664" width="13.7109375" style="133" customWidth="1"/>
    <col min="6665" max="6669" width="13.28515625" style="133" customWidth="1"/>
    <col min="6670" max="6671" width="12.7109375" style="133" customWidth="1"/>
    <col min="6672" max="6672" width="13.140625" style="133" customWidth="1"/>
    <col min="6673" max="6673" width="12.140625" style="133" customWidth="1"/>
    <col min="6674" max="6675" width="13.5703125" style="133" customWidth="1"/>
    <col min="6676" max="6680" width="17.140625" style="133" customWidth="1"/>
    <col min="6681" max="6682" width="12.7109375" style="133" customWidth="1"/>
    <col min="6683" max="6683" width="17.140625" style="133" customWidth="1"/>
    <col min="6684" max="6686" width="15.85546875" style="133" customWidth="1"/>
    <col min="6687" max="6708" width="12.140625" style="133" customWidth="1"/>
    <col min="6709" max="6714" width="0" style="133" hidden="1" customWidth="1"/>
    <col min="6715" max="6720" width="12.140625" style="133" customWidth="1"/>
    <col min="6721" max="6912" width="11.42578125" style="133"/>
    <col min="6913" max="6913" width="19.5703125" style="133" customWidth="1"/>
    <col min="6914" max="6914" width="32.85546875" style="133" customWidth="1"/>
    <col min="6915" max="6918" width="13.28515625" style="133" customWidth="1"/>
    <col min="6919" max="6919" width="15.85546875" style="133" customWidth="1"/>
    <col min="6920" max="6920" width="13.7109375" style="133" customWidth="1"/>
    <col min="6921" max="6925" width="13.28515625" style="133" customWidth="1"/>
    <col min="6926" max="6927" width="12.7109375" style="133" customWidth="1"/>
    <col min="6928" max="6928" width="13.140625" style="133" customWidth="1"/>
    <col min="6929" max="6929" width="12.140625" style="133" customWidth="1"/>
    <col min="6930" max="6931" width="13.5703125" style="133" customWidth="1"/>
    <col min="6932" max="6936" width="17.140625" style="133" customWidth="1"/>
    <col min="6937" max="6938" width="12.7109375" style="133" customWidth="1"/>
    <col min="6939" max="6939" width="17.140625" style="133" customWidth="1"/>
    <col min="6940" max="6942" width="15.85546875" style="133" customWidth="1"/>
    <col min="6943" max="6964" width="12.140625" style="133" customWidth="1"/>
    <col min="6965" max="6970" width="0" style="133" hidden="1" customWidth="1"/>
    <col min="6971" max="6976" width="12.140625" style="133" customWidth="1"/>
    <col min="6977" max="7168" width="11.42578125" style="133"/>
    <col min="7169" max="7169" width="19.5703125" style="133" customWidth="1"/>
    <col min="7170" max="7170" width="32.85546875" style="133" customWidth="1"/>
    <col min="7171" max="7174" width="13.28515625" style="133" customWidth="1"/>
    <col min="7175" max="7175" width="15.85546875" style="133" customWidth="1"/>
    <col min="7176" max="7176" width="13.7109375" style="133" customWidth="1"/>
    <col min="7177" max="7181" width="13.28515625" style="133" customWidth="1"/>
    <col min="7182" max="7183" width="12.7109375" style="133" customWidth="1"/>
    <col min="7184" max="7184" width="13.140625" style="133" customWidth="1"/>
    <col min="7185" max="7185" width="12.140625" style="133" customWidth="1"/>
    <col min="7186" max="7187" width="13.5703125" style="133" customWidth="1"/>
    <col min="7188" max="7192" width="17.140625" style="133" customWidth="1"/>
    <col min="7193" max="7194" width="12.7109375" style="133" customWidth="1"/>
    <col min="7195" max="7195" width="17.140625" style="133" customWidth="1"/>
    <col min="7196" max="7198" width="15.85546875" style="133" customWidth="1"/>
    <col min="7199" max="7220" width="12.140625" style="133" customWidth="1"/>
    <col min="7221" max="7226" width="0" style="133" hidden="1" customWidth="1"/>
    <col min="7227" max="7232" width="12.140625" style="133" customWidth="1"/>
    <col min="7233" max="7424" width="11.42578125" style="133"/>
    <col min="7425" max="7425" width="19.5703125" style="133" customWidth="1"/>
    <col min="7426" max="7426" width="32.85546875" style="133" customWidth="1"/>
    <col min="7427" max="7430" width="13.28515625" style="133" customWidth="1"/>
    <col min="7431" max="7431" width="15.85546875" style="133" customWidth="1"/>
    <col min="7432" max="7432" width="13.7109375" style="133" customWidth="1"/>
    <col min="7433" max="7437" width="13.28515625" style="133" customWidth="1"/>
    <col min="7438" max="7439" width="12.7109375" style="133" customWidth="1"/>
    <col min="7440" max="7440" width="13.140625" style="133" customWidth="1"/>
    <col min="7441" max="7441" width="12.140625" style="133" customWidth="1"/>
    <col min="7442" max="7443" width="13.5703125" style="133" customWidth="1"/>
    <col min="7444" max="7448" width="17.140625" style="133" customWidth="1"/>
    <col min="7449" max="7450" width="12.7109375" style="133" customWidth="1"/>
    <col min="7451" max="7451" width="17.140625" style="133" customWidth="1"/>
    <col min="7452" max="7454" width="15.85546875" style="133" customWidth="1"/>
    <col min="7455" max="7476" width="12.140625" style="133" customWidth="1"/>
    <col min="7477" max="7482" width="0" style="133" hidden="1" customWidth="1"/>
    <col min="7483" max="7488" width="12.140625" style="133" customWidth="1"/>
    <col min="7489" max="7680" width="11.42578125" style="133"/>
    <col min="7681" max="7681" width="19.5703125" style="133" customWidth="1"/>
    <col min="7682" max="7682" width="32.85546875" style="133" customWidth="1"/>
    <col min="7683" max="7686" width="13.28515625" style="133" customWidth="1"/>
    <col min="7687" max="7687" width="15.85546875" style="133" customWidth="1"/>
    <col min="7688" max="7688" width="13.7109375" style="133" customWidth="1"/>
    <col min="7689" max="7693" width="13.28515625" style="133" customWidth="1"/>
    <col min="7694" max="7695" width="12.7109375" style="133" customWidth="1"/>
    <col min="7696" max="7696" width="13.140625" style="133" customWidth="1"/>
    <col min="7697" max="7697" width="12.140625" style="133" customWidth="1"/>
    <col min="7698" max="7699" width="13.5703125" style="133" customWidth="1"/>
    <col min="7700" max="7704" width="17.140625" style="133" customWidth="1"/>
    <col min="7705" max="7706" width="12.7109375" style="133" customWidth="1"/>
    <col min="7707" max="7707" width="17.140625" style="133" customWidth="1"/>
    <col min="7708" max="7710" width="15.85546875" style="133" customWidth="1"/>
    <col min="7711" max="7732" width="12.140625" style="133" customWidth="1"/>
    <col min="7733" max="7738" width="0" style="133" hidden="1" customWidth="1"/>
    <col min="7739" max="7744" width="12.140625" style="133" customWidth="1"/>
    <col min="7745" max="7936" width="11.42578125" style="133"/>
    <col min="7937" max="7937" width="19.5703125" style="133" customWidth="1"/>
    <col min="7938" max="7938" width="32.85546875" style="133" customWidth="1"/>
    <col min="7939" max="7942" width="13.28515625" style="133" customWidth="1"/>
    <col min="7943" max="7943" width="15.85546875" style="133" customWidth="1"/>
    <col min="7944" max="7944" width="13.7109375" style="133" customWidth="1"/>
    <col min="7945" max="7949" width="13.28515625" style="133" customWidth="1"/>
    <col min="7950" max="7951" width="12.7109375" style="133" customWidth="1"/>
    <col min="7952" max="7952" width="13.140625" style="133" customWidth="1"/>
    <col min="7953" max="7953" width="12.140625" style="133" customWidth="1"/>
    <col min="7954" max="7955" width="13.5703125" style="133" customWidth="1"/>
    <col min="7956" max="7960" width="17.140625" style="133" customWidth="1"/>
    <col min="7961" max="7962" width="12.7109375" style="133" customWidth="1"/>
    <col min="7963" max="7963" width="17.140625" style="133" customWidth="1"/>
    <col min="7964" max="7966" width="15.85546875" style="133" customWidth="1"/>
    <col min="7967" max="7988" width="12.140625" style="133" customWidth="1"/>
    <col min="7989" max="7994" width="0" style="133" hidden="1" customWidth="1"/>
    <col min="7995" max="8000" width="12.140625" style="133" customWidth="1"/>
    <col min="8001" max="8192" width="11.42578125" style="133"/>
    <col min="8193" max="8193" width="19.5703125" style="133" customWidth="1"/>
    <col min="8194" max="8194" width="32.85546875" style="133" customWidth="1"/>
    <col min="8195" max="8198" width="13.28515625" style="133" customWidth="1"/>
    <col min="8199" max="8199" width="15.85546875" style="133" customWidth="1"/>
    <col min="8200" max="8200" width="13.7109375" style="133" customWidth="1"/>
    <col min="8201" max="8205" width="13.28515625" style="133" customWidth="1"/>
    <col min="8206" max="8207" width="12.7109375" style="133" customWidth="1"/>
    <col min="8208" max="8208" width="13.140625" style="133" customWidth="1"/>
    <col min="8209" max="8209" width="12.140625" style="133" customWidth="1"/>
    <col min="8210" max="8211" width="13.5703125" style="133" customWidth="1"/>
    <col min="8212" max="8216" width="17.140625" style="133" customWidth="1"/>
    <col min="8217" max="8218" width="12.7109375" style="133" customWidth="1"/>
    <col min="8219" max="8219" width="17.140625" style="133" customWidth="1"/>
    <col min="8220" max="8222" width="15.85546875" style="133" customWidth="1"/>
    <col min="8223" max="8244" width="12.140625" style="133" customWidth="1"/>
    <col min="8245" max="8250" width="0" style="133" hidden="1" customWidth="1"/>
    <col min="8251" max="8256" width="12.140625" style="133" customWidth="1"/>
    <col min="8257" max="8448" width="11.42578125" style="133"/>
    <col min="8449" max="8449" width="19.5703125" style="133" customWidth="1"/>
    <col min="8450" max="8450" width="32.85546875" style="133" customWidth="1"/>
    <col min="8451" max="8454" width="13.28515625" style="133" customWidth="1"/>
    <col min="8455" max="8455" width="15.85546875" style="133" customWidth="1"/>
    <col min="8456" max="8456" width="13.7109375" style="133" customWidth="1"/>
    <col min="8457" max="8461" width="13.28515625" style="133" customWidth="1"/>
    <col min="8462" max="8463" width="12.7109375" style="133" customWidth="1"/>
    <col min="8464" max="8464" width="13.140625" style="133" customWidth="1"/>
    <col min="8465" max="8465" width="12.140625" style="133" customWidth="1"/>
    <col min="8466" max="8467" width="13.5703125" style="133" customWidth="1"/>
    <col min="8468" max="8472" width="17.140625" style="133" customWidth="1"/>
    <col min="8473" max="8474" width="12.7109375" style="133" customWidth="1"/>
    <col min="8475" max="8475" width="17.140625" style="133" customWidth="1"/>
    <col min="8476" max="8478" width="15.85546875" style="133" customWidth="1"/>
    <col min="8479" max="8500" width="12.140625" style="133" customWidth="1"/>
    <col min="8501" max="8506" width="0" style="133" hidden="1" customWidth="1"/>
    <col min="8507" max="8512" width="12.140625" style="133" customWidth="1"/>
    <col min="8513" max="8704" width="11.42578125" style="133"/>
    <col min="8705" max="8705" width="19.5703125" style="133" customWidth="1"/>
    <col min="8706" max="8706" width="32.85546875" style="133" customWidth="1"/>
    <col min="8707" max="8710" width="13.28515625" style="133" customWidth="1"/>
    <col min="8711" max="8711" width="15.85546875" style="133" customWidth="1"/>
    <col min="8712" max="8712" width="13.7109375" style="133" customWidth="1"/>
    <col min="8713" max="8717" width="13.28515625" style="133" customWidth="1"/>
    <col min="8718" max="8719" width="12.7109375" style="133" customWidth="1"/>
    <col min="8720" max="8720" width="13.140625" style="133" customWidth="1"/>
    <col min="8721" max="8721" width="12.140625" style="133" customWidth="1"/>
    <col min="8722" max="8723" width="13.5703125" style="133" customWidth="1"/>
    <col min="8724" max="8728" width="17.140625" style="133" customWidth="1"/>
    <col min="8729" max="8730" width="12.7109375" style="133" customWidth="1"/>
    <col min="8731" max="8731" width="17.140625" style="133" customWidth="1"/>
    <col min="8732" max="8734" width="15.85546875" style="133" customWidth="1"/>
    <col min="8735" max="8756" width="12.140625" style="133" customWidth="1"/>
    <col min="8757" max="8762" width="0" style="133" hidden="1" customWidth="1"/>
    <col min="8763" max="8768" width="12.140625" style="133" customWidth="1"/>
    <col min="8769" max="8960" width="11.42578125" style="133"/>
    <col min="8961" max="8961" width="19.5703125" style="133" customWidth="1"/>
    <col min="8962" max="8962" width="32.85546875" style="133" customWidth="1"/>
    <col min="8963" max="8966" width="13.28515625" style="133" customWidth="1"/>
    <col min="8967" max="8967" width="15.85546875" style="133" customWidth="1"/>
    <col min="8968" max="8968" width="13.7109375" style="133" customWidth="1"/>
    <col min="8969" max="8973" width="13.28515625" style="133" customWidth="1"/>
    <col min="8974" max="8975" width="12.7109375" style="133" customWidth="1"/>
    <col min="8976" max="8976" width="13.140625" style="133" customWidth="1"/>
    <col min="8977" max="8977" width="12.140625" style="133" customWidth="1"/>
    <col min="8978" max="8979" width="13.5703125" style="133" customWidth="1"/>
    <col min="8980" max="8984" width="17.140625" style="133" customWidth="1"/>
    <col min="8985" max="8986" width="12.7109375" style="133" customWidth="1"/>
    <col min="8987" max="8987" width="17.140625" style="133" customWidth="1"/>
    <col min="8988" max="8990" width="15.85546875" style="133" customWidth="1"/>
    <col min="8991" max="9012" width="12.140625" style="133" customWidth="1"/>
    <col min="9013" max="9018" width="0" style="133" hidden="1" customWidth="1"/>
    <col min="9019" max="9024" width="12.140625" style="133" customWidth="1"/>
    <col min="9025" max="9216" width="11.42578125" style="133"/>
    <col min="9217" max="9217" width="19.5703125" style="133" customWidth="1"/>
    <col min="9218" max="9218" width="32.85546875" style="133" customWidth="1"/>
    <col min="9219" max="9222" width="13.28515625" style="133" customWidth="1"/>
    <col min="9223" max="9223" width="15.85546875" style="133" customWidth="1"/>
    <col min="9224" max="9224" width="13.7109375" style="133" customWidth="1"/>
    <col min="9225" max="9229" width="13.28515625" style="133" customWidth="1"/>
    <col min="9230" max="9231" width="12.7109375" style="133" customWidth="1"/>
    <col min="9232" max="9232" width="13.140625" style="133" customWidth="1"/>
    <col min="9233" max="9233" width="12.140625" style="133" customWidth="1"/>
    <col min="9234" max="9235" width="13.5703125" style="133" customWidth="1"/>
    <col min="9236" max="9240" width="17.140625" style="133" customWidth="1"/>
    <col min="9241" max="9242" width="12.7109375" style="133" customWidth="1"/>
    <col min="9243" max="9243" width="17.140625" style="133" customWidth="1"/>
    <col min="9244" max="9246" width="15.85546875" style="133" customWidth="1"/>
    <col min="9247" max="9268" width="12.140625" style="133" customWidth="1"/>
    <col min="9269" max="9274" width="0" style="133" hidden="1" customWidth="1"/>
    <col min="9275" max="9280" width="12.140625" style="133" customWidth="1"/>
    <col min="9281" max="9472" width="11.42578125" style="133"/>
    <col min="9473" max="9473" width="19.5703125" style="133" customWidth="1"/>
    <col min="9474" max="9474" width="32.85546875" style="133" customWidth="1"/>
    <col min="9475" max="9478" width="13.28515625" style="133" customWidth="1"/>
    <col min="9479" max="9479" width="15.85546875" style="133" customWidth="1"/>
    <col min="9480" max="9480" width="13.7109375" style="133" customWidth="1"/>
    <col min="9481" max="9485" width="13.28515625" style="133" customWidth="1"/>
    <col min="9486" max="9487" width="12.7109375" style="133" customWidth="1"/>
    <col min="9488" max="9488" width="13.140625" style="133" customWidth="1"/>
    <col min="9489" max="9489" width="12.140625" style="133" customWidth="1"/>
    <col min="9490" max="9491" width="13.5703125" style="133" customWidth="1"/>
    <col min="9492" max="9496" width="17.140625" style="133" customWidth="1"/>
    <col min="9497" max="9498" width="12.7109375" style="133" customWidth="1"/>
    <col min="9499" max="9499" width="17.140625" style="133" customWidth="1"/>
    <col min="9500" max="9502" width="15.85546875" style="133" customWidth="1"/>
    <col min="9503" max="9524" width="12.140625" style="133" customWidth="1"/>
    <col min="9525" max="9530" width="0" style="133" hidden="1" customWidth="1"/>
    <col min="9531" max="9536" width="12.140625" style="133" customWidth="1"/>
    <col min="9537" max="9728" width="11.42578125" style="133"/>
    <col min="9729" max="9729" width="19.5703125" style="133" customWidth="1"/>
    <col min="9730" max="9730" width="32.85546875" style="133" customWidth="1"/>
    <col min="9731" max="9734" width="13.28515625" style="133" customWidth="1"/>
    <col min="9735" max="9735" width="15.85546875" style="133" customWidth="1"/>
    <col min="9736" max="9736" width="13.7109375" style="133" customWidth="1"/>
    <col min="9737" max="9741" width="13.28515625" style="133" customWidth="1"/>
    <col min="9742" max="9743" width="12.7109375" style="133" customWidth="1"/>
    <col min="9744" max="9744" width="13.140625" style="133" customWidth="1"/>
    <col min="9745" max="9745" width="12.140625" style="133" customWidth="1"/>
    <col min="9746" max="9747" width="13.5703125" style="133" customWidth="1"/>
    <col min="9748" max="9752" width="17.140625" style="133" customWidth="1"/>
    <col min="9753" max="9754" width="12.7109375" style="133" customWidth="1"/>
    <col min="9755" max="9755" width="17.140625" style="133" customWidth="1"/>
    <col min="9756" max="9758" width="15.85546875" style="133" customWidth="1"/>
    <col min="9759" max="9780" width="12.140625" style="133" customWidth="1"/>
    <col min="9781" max="9786" width="0" style="133" hidden="1" customWidth="1"/>
    <col min="9787" max="9792" width="12.140625" style="133" customWidth="1"/>
    <col min="9793" max="9984" width="11.42578125" style="133"/>
    <col min="9985" max="9985" width="19.5703125" style="133" customWidth="1"/>
    <col min="9986" max="9986" width="32.85546875" style="133" customWidth="1"/>
    <col min="9987" max="9990" width="13.28515625" style="133" customWidth="1"/>
    <col min="9991" max="9991" width="15.85546875" style="133" customWidth="1"/>
    <col min="9992" max="9992" width="13.7109375" style="133" customWidth="1"/>
    <col min="9993" max="9997" width="13.28515625" style="133" customWidth="1"/>
    <col min="9998" max="9999" width="12.7109375" style="133" customWidth="1"/>
    <col min="10000" max="10000" width="13.140625" style="133" customWidth="1"/>
    <col min="10001" max="10001" width="12.140625" style="133" customWidth="1"/>
    <col min="10002" max="10003" width="13.5703125" style="133" customWidth="1"/>
    <col min="10004" max="10008" width="17.140625" style="133" customWidth="1"/>
    <col min="10009" max="10010" width="12.7109375" style="133" customWidth="1"/>
    <col min="10011" max="10011" width="17.140625" style="133" customWidth="1"/>
    <col min="10012" max="10014" width="15.85546875" style="133" customWidth="1"/>
    <col min="10015" max="10036" width="12.140625" style="133" customWidth="1"/>
    <col min="10037" max="10042" width="0" style="133" hidden="1" customWidth="1"/>
    <col min="10043" max="10048" width="12.140625" style="133" customWidth="1"/>
    <col min="10049" max="10240" width="11.42578125" style="133"/>
    <col min="10241" max="10241" width="19.5703125" style="133" customWidth="1"/>
    <col min="10242" max="10242" width="32.85546875" style="133" customWidth="1"/>
    <col min="10243" max="10246" width="13.28515625" style="133" customWidth="1"/>
    <col min="10247" max="10247" width="15.85546875" style="133" customWidth="1"/>
    <col min="10248" max="10248" width="13.7109375" style="133" customWidth="1"/>
    <col min="10249" max="10253" width="13.28515625" style="133" customWidth="1"/>
    <col min="10254" max="10255" width="12.7109375" style="133" customWidth="1"/>
    <col min="10256" max="10256" width="13.140625" style="133" customWidth="1"/>
    <col min="10257" max="10257" width="12.140625" style="133" customWidth="1"/>
    <col min="10258" max="10259" width="13.5703125" style="133" customWidth="1"/>
    <col min="10260" max="10264" width="17.140625" style="133" customWidth="1"/>
    <col min="10265" max="10266" width="12.7109375" style="133" customWidth="1"/>
    <col min="10267" max="10267" width="17.140625" style="133" customWidth="1"/>
    <col min="10268" max="10270" width="15.85546875" style="133" customWidth="1"/>
    <col min="10271" max="10292" width="12.140625" style="133" customWidth="1"/>
    <col min="10293" max="10298" width="0" style="133" hidden="1" customWidth="1"/>
    <col min="10299" max="10304" width="12.140625" style="133" customWidth="1"/>
    <col min="10305" max="10496" width="11.42578125" style="133"/>
    <col min="10497" max="10497" width="19.5703125" style="133" customWidth="1"/>
    <col min="10498" max="10498" width="32.85546875" style="133" customWidth="1"/>
    <col min="10499" max="10502" width="13.28515625" style="133" customWidth="1"/>
    <col min="10503" max="10503" width="15.85546875" style="133" customWidth="1"/>
    <col min="10504" max="10504" width="13.7109375" style="133" customWidth="1"/>
    <col min="10505" max="10509" width="13.28515625" style="133" customWidth="1"/>
    <col min="10510" max="10511" width="12.7109375" style="133" customWidth="1"/>
    <col min="10512" max="10512" width="13.140625" style="133" customWidth="1"/>
    <col min="10513" max="10513" width="12.140625" style="133" customWidth="1"/>
    <col min="10514" max="10515" width="13.5703125" style="133" customWidth="1"/>
    <col min="10516" max="10520" width="17.140625" style="133" customWidth="1"/>
    <col min="10521" max="10522" width="12.7109375" style="133" customWidth="1"/>
    <col min="10523" max="10523" width="17.140625" style="133" customWidth="1"/>
    <col min="10524" max="10526" width="15.85546875" style="133" customWidth="1"/>
    <col min="10527" max="10548" width="12.140625" style="133" customWidth="1"/>
    <col min="10549" max="10554" width="0" style="133" hidden="1" customWidth="1"/>
    <col min="10555" max="10560" width="12.140625" style="133" customWidth="1"/>
    <col min="10561" max="10752" width="11.42578125" style="133"/>
    <col min="10753" max="10753" width="19.5703125" style="133" customWidth="1"/>
    <col min="10754" max="10754" width="32.85546875" style="133" customWidth="1"/>
    <col min="10755" max="10758" width="13.28515625" style="133" customWidth="1"/>
    <col min="10759" max="10759" width="15.85546875" style="133" customWidth="1"/>
    <col min="10760" max="10760" width="13.7109375" style="133" customWidth="1"/>
    <col min="10761" max="10765" width="13.28515625" style="133" customWidth="1"/>
    <col min="10766" max="10767" width="12.7109375" style="133" customWidth="1"/>
    <col min="10768" max="10768" width="13.140625" style="133" customWidth="1"/>
    <col min="10769" max="10769" width="12.140625" style="133" customWidth="1"/>
    <col min="10770" max="10771" width="13.5703125" style="133" customWidth="1"/>
    <col min="10772" max="10776" width="17.140625" style="133" customWidth="1"/>
    <col min="10777" max="10778" width="12.7109375" style="133" customWidth="1"/>
    <col min="10779" max="10779" width="17.140625" style="133" customWidth="1"/>
    <col min="10780" max="10782" width="15.85546875" style="133" customWidth="1"/>
    <col min="10783" max="10804" width="12.140625" style="133" customWidth="1"/>
    <col min="10805" max="10810" width="0" style="133" hidden="1" customWidth="1"/>
    <col min="10811" max="10816" width="12.140625" style="133" customWidth="1"/>
    <col min="10817" max="11008" width="11.42578125" style="133"/>
    <col min="11009" max="11009" width="19.5703125" style="133" customWidth="1"/>
    <col min="11010" max="11010" width="32.85546875" style="133" customWidth="1"/>
    <col min="11011" max="11014" width="13.28515625" style="133" customWidth="1"/>
    <col min="11015" max="11015" width="15.85546875" style="133" customWidth="1"/>
    <col min="11016" max="11016" width="13.7109375" style="133" customWidth="1"/>
    <col min="11017" max="11021" width="13.28515625" style="133" customWidth="1"/>
    <col min="11022" max="11023" width="12.7109375" style="133" customWidth="1"/>
    <col min="11024" max="11024" width="13.140625" style="133" customWidth="1"/>
    <col min="11025" max="11025" width="12.140625" style="133" customWidth="1"/>
    <col min="11026" max="11027" width="13.5703125" style="133" customWidth="1"/>
    <col min="11028" max="11032" width="17.140625" style="133" customWidth="1"/>
    <col min="11033" max="11034" width="12.7109375" style="133" customWidth="1"/>
    <col min="11035" max="11035" width="17.140625" style="133" customWidth="1"/>
    <col min="11036" max="11038" width="15.85546875" style="133" customWidth="1"/>
    <col min="11039" max="11060" width="12.140625" style="133" customWidth="1"/>
    <col min="11061" max="11066" width="0" style="133" hidden="1" customWidth="1"/>
    <col min="11067" max="11072" width="12.140625" style="133" customWidth="1"/>
    <col min="11073" max="11264" width="11.42578125" style="133"/>
    <col min="11265" max="11265" width="19.5703125" style="133" customWidth="1"/>
    <col min="11266" max="11266" width="32.85546875" style="133" customWidth="1"/>
    <col min="11267" max="11270" width="13.28515625" style="133" customWidth="1"/>
    <col min="11271" max="11271" width="15.85546875" style="133" customWidth="1"/>
    <col min="11272" max="11272" width="13.7109375" style="133" customWidth="1"/>
    <col min="11273" max="11277" width="13.28515625" style="133" customWidth="1"/>
    <col min="11278" max="11279" width="12.7109375" style="133" customWidth="1"/>
    <col min="11280" max="11280" width="13.140625" style="133" customWidth="1"/>
    <col min="11281" max="11281" width="12.140625" style="133" customWidth="1"/>
    <col min="11282" max="11283" width="13.5703125" style="133" customWidth="1"/>
    <col min="11284" max="11288" width="17.140625" style="133" customWidth="1"/>
    <col min="11289" max="11290" width="12.7109375" style="133" customWidth="1"/>
    <col min="11291" max="11291" width="17.140625" style="133" customWidth="1"/>
    <col min="11292" max="11294" width="15.85546875" style="133" customWidth="1"/>
    <col min="11295" max="11316" width="12.140625" style="133" customWidth="1"/>
    <col min="11317" max="11322" width="0" style="133" hidden="1" customWidth="1"/>
    <col min="11323" max="11328" width="12.140625" style="133" customWidth="1"/>
    <col min="11329" max="11520" width="11.42578125" style="133"/>
    <col min="11521" max="11521" width="19.5703125" style="133" customWidth="1"/>
    <col min="11522" max="11522" width="32.85546875" style="133" customWidth="1"/>
    <col min="11523" max="11526" width="13.28515625" style="133" customWidth="1"/>
    <col min="11527" max="11527" width="15.85546875" style="133" customWidth="1"/>
    <col min="11528" max="11528" width="13.7109375" style="133" customWidth="1"/>
    <col min="11529" max="11533" width="13.28515625" style="133" customWidth="1"/>
    <col min="11534" max="11535" width="12.7109375" style="133" customWidth="1"/>
    <col min="11536" max="11536" width="13.140625" style="133" customWidth="1"/>
    <col min="11537" max="11537" width="12.140625" style="133" customWidth="1"/>
    <col min="11538" max="11539" width="13.5703125" style="133" customWidth="1"/>
    <col min="11540" max="11544" width="17.140625" style="133" customWidth="1"/>
    <col min="11545" max="11546" width="12.7109375" style="133" customWidth="1"/>
    <col min="11547" max="11547" width="17.140625" style="133" customWidth="1"/>
    <col min="11548" max="11550" width="15.85546875" style="133" customWidth="1"/>
    <col min="11551" max="11572" width="12.140625" style="133" customWidth="1"/>
    <col min="11573" max="11578" width="0" style="133" hidden="1" customWidth="1"/>
    <col min="11579" max="11584" width="12.140625" style="133" customWidth="1"/>
    <col min="11585" max="11776" width="11.42578125" style="133"/>
    <col min="11777" max="11777" width="19.5703125" style="133" customWidth="1"/>
    <col min="11778" max="11778" width="32.85546875" style="133" customWidth="1"/>
    <col min="11779" max="11782" width="13.28515625" style="133" customWidth="1"/>
    <col min="11783" max="11783" width="15.85546875" style="133" customWidth="1"/>
    <col min="11784" max="11784" width="13.7109375" style="133" customWidth="1"/>
    <col min="11785" max="11789" width="13.28515625" style="133" customWidth="1"/>
    <col min="11790" max="11791" width="12.7109375" style="133" customWidth="1"/>
    <col min="11792" max="11792" width="13.140625" style="133" customWidth="1"/>
    <col min="11793" max="11793" width="12.140625" style="133" customWidth="1"/>
    <col min="11794" max="11795" width="13.5703125" style="133" customWidth="1"/>
    <col min="11796" max="11800" width="17.140625" style="133" customWidth="1"/>
    <col min="11801" max="11802" width="12.7109375" style="133" customWidth="1"/>
    <col min="11803" max="11803" width="17.140625" style="133" customWidth="1"/>
    <col min="11804" max="11806" width="15.85546875" style="133" customWidth="1"/>
    <col min="11807" max="11828" width="12.140625" style="133" customWidth="1"/>
    <col min="11829" max="11834" width="0" style="133" hidden="1" customWidth="1"/>
    <col min="11835" max="11840" width="12.140625" style="133" customWidth="1"/>
    <col min="11841" max="12032" width="11.42578125" style="133"/>
    <col min="12033" max="12033" width="19.5703125" style="133" customWidth="1"/>
    <col min="12034" max="12034" width="32.85546875" style="133" customWidth="1"/>
    <col min="12035" max="12038" width="13.28515625" style="133" customWidth="1"/>
    <col min="12039" max="12039" width="15.85546875" style="133" customWidth="1"/>
    <col min="12040" max="12040" width="13.7109375" style="133" customWidth="1"/>
    <col min="12041" max="12045" width="13.28515625" style="133" customWidth="1"/>
    <col min="12046" max="12047" width="12.7109375" style="133" customWidth="1"/>
    <col min="12048" max="12048" width="13.140625" style="133" customWidth="1"/>
    <col min="12049" max="12049" width="12.140625" style="133" customWidth="1"/>
    <col min="12050" max="12051" width="13.5703125" style="133" customWidth="1"/>
    <col min="12052" max="12056" width="17.140625" style="133" customWidth="1"/>
    <col min="12057" max="12058" width="12.7109375" style="133" customWidth="1"/>
    <col min="12059" max="12059" width="17.140625" style="133" customWidth="1"/>
    <col min="12060" max="12062" width="15.85546875" style="133" customWidth="1"/>
    <col min="12063" max="12084" width="12.140625" style="133" customWidth="1"/>
    <col min="12085" max="12090" width="0" style="133" hidden="1" customWidth="1"/>
    <col min="12091" max="12096" width="12.140625" style="133" customWidth="1"/>
    <col min="12097" max="12288" width="11.42578125" style="133"/>
    <col min="12289" max="12289" width="19.5703125" style="133" customWidth="1"/>
    <col min="12290" max="12290" width="32.85546875" style="133" customWidth="1"/>
    <col min="12291" max="12294" width="13.28515625" style="133" customWidth="1"/>
    <col min="12295" max="12295" width="15.85546875" style="133" customWidth="1"/>
    <col min="12296" max="12296" width="13.7109375" style="133" customWidth="1"/>
    <col min="12297" max="12301" width="13.28515625" style="133" customWidth="1"/>
    <col min="12302" max="12303" width="12.7109375" style="133" customWidth="1"/>
    <col min="12304" max="12304" width="13.140625" style="133" customWidth="1"/>
    <col min="12305" max="12305" width="12.140625" style="133" customWidth="1"/>
    <col min="12306" max="12307" width="13.5703125" style="133" customWidth="1"/>
    <col min="12308" max="12312" width="17.140625" style="133" customWidth="1"/>
    <col min="12313" max="12314" width="12.7109375" style="133" customWidth="1"/>
    <col min="12315" max="12315" width="17.140625" style="133" customWidth="1"/>
    <col min="12316" max="12318" width="15.85546875" style="133" customWidth="1"/>
    <col min="12319" max="12340" width="12.140625" style="133" customWidth="1"/>
    <col min="12341" max="12346" width="0" style="133" hidden="1" customWidth="1"/>
    <col min="12347" max="12352" width="12.140625" style="133" customWidth="1"/>
    <col min="12353" max="12544" width="11.42578125" style="133"/>
    <col min="12545" max="12545" width="19.5703125" style="133" customWidth="1"/>
    <col min="12546" max="12546" width="32.85546875" style="133" customWidth="1"/>
    <col min="12547" max="12550" width="13.28515625" style="133" customWidth="1"/>
    <col min="12551" max="12551" width="15.85546875" style="133" customWidth="1"/>
    <col min="12552" max="12552" width="13.7109375" style="133" customWidth="1"/>
    <col min="12553" max="12557" width="13.28515625" style="133" customWidth="1"/>
    <col min="12558" max="12559" width="12.7109375" style="133" customWidth="1"/>
    <col min="12560" max="12560" width="13.140625" style="133" customWidth="1"/>
    <col min="12561" max="12561" width="12.140625" style="133" customWidth="1"/>
    <col min="12562" max="12563" width="13.5703125" style="133" customWidth="1"/>
    <col min="12564" max="12568" width="17.140625" style="133" customWidth="1"/>
    <col min="12569" max="12570" width="12.7109375" style="133" customWidth="1"/>
    <col min="12571" max="12571" width="17.140625" style="133" customWidth="1"/>
    <col min="12572" max="12574" width="15.85546875" style="133" customWidth="1"/>
    <col min="12575" max="12596" width="12.140625" style="133" customWidth="1"/>
    <col min="12597" max="12602" width="0" style="133" hidden="1" customWidth="1"/>
    <col min="12603" max="12608" width="12.140625" style="133" customWidth="1"/>
    <col min="12609" max="12800" width="11.42578125" style="133"/>
    <col min="12801" max="12801" width="19.5703125" style="133" customWidth="1"/>
    <col min="12802" max="12802" width="32.85546875" style="133" customWidth="1"/>
    <col min="12803" max="12806" width="13.28515625" style="133" customWidth="1"/>
    <col min="12807" max="12807" width="15.85546875" style="133" customWidth="1"/>
    <col min="12808" max="12808" width="13.7109375" style="133" customWidth="1"/>
    <col min="12809" max="12813" width="13.28515625" style="133" customWidth="1"/>
    <col min="12814" max="12815" width="12.7109375" style="133" customWidth="1"/>
    <col min="12816" max="12816" width="13.140625" style="133" customWidth="1"/>
    <col min="12817" max="12817" width="12.140625" style="133" customWidth="1"/>
    <col min="12818" max="12819" width="13.5703125" style="133" customWidth="1"/>
    <col min="12820" max="12824" width="17.140625" style="133" customWidth="1"/>
    <col min="12825" max="12826" width="12.7109375" style="133" customWidth="1"/>
    <col min="12827" max="12827" width="17.140625" style="133" customWidth="1"/>
    <col min="12828" max="12830" width="15.85546875" style="133" customWidth="1"/>
    <col min="12831" max="12852" width="12.140625" style="133" customWidth="1"/>
    <col min="12853" max="12858" width="0" style="133" hidden="1" customWidth="1"/>
    <col min="12859" max="12864" width="12.140625" style="133" customWidth="1"/>
    <col min="12865" max="13056" width="11.42578125" style="133"/>
    <col min="13057" max="13057" width="19.5703125" style="133" customWidth="1"/>
    <col min="13058" max="13058" width="32.85546875" style="133" customWidth="1"/>
    <col min="13059" max="13062" width="13.28515625" style="133" customWidth="1"/>
    <col min="13063" max="13063" width="15.85546875" style="133" customWidth="1"/>
    <col min="13064" max="13064" width="13.7109375" style="133" customWidth="1"/>
    <col min="13065" max="13069" width="13.28515625" style="133" customWidth="1"/>
    <col min="13070" max="13071" width="12.7109375" style="133" customWidth="1"/>
    <col min="13072" max="13072" width="13.140625" style="133" customWidth="1"/>
    <col min="13073" max="13073" width="12.140625" style="133" customWidth="1"/>
    <col min="13074" max="13075" width="13.5703125" style="133" customWidth="1"/>
    <col min="13076" max="13080" width="17.140625" style="133" customWidth="1"/>
    <col min="13081" max="13082" width="12.7109375" style="133" customWidth="1"/>
    <col min="13083" max="13083" width="17.140625" style="133" customWidth="1"/>
    <col min="13084" max="13086" width="15.85546875" style="133" customWidth="1"/>
    <col min="13087" max="13108" width="12.140625" style="133" customWidth="1"/>
    <col min="13109" max="13114" width="0" style="133" hidden="1" customWidth="1"/>
    <col min="13115" max="13120" width="12.140625" style="133" customWidth="1"/>
    <col min="13121" max="13312" width="11.42578125" style="133"/>
    <col min="13313" max="13313" width="19.5703125" style="133" customWidth="1"/>
    <col min="13314" max="13314" width="32.85546875" style="133" customWidth="1"/>
    <col min="13315" max="13318" width="13.28515625" style="133" customWidth="1"/>
    <col min="13319" max="13319" width="15.85546875" style="133" customWidth="1"/>
    <col min="13320" max="13320" width="13.7109375" style="133" customWidth="1"/>
    <col min="13321" max="13325" width="13.28515625" style="133" customWidth="1"/>
    <col min="13326" max="13327" width="12.7109375" style="133" customWidth="1"/>
    <col min="13328" max="13328" width="13.140625" style="133" customWidth="1"/>
    <col min="13329" max="13329" width="12.140625" style="133" customWidth="1"/>
    <col min="13330" max="13331" width="13.5703125" style="133" customWidth="1"/>
    <col min="13332" max="13336" width="17.140625" style="133" customWidth="1"/>
    <col min="13337" max="13338" width="12.7109375" style="133" customWidth="1"/>
    <col min="13339" max="13339" width="17.140625" style="133" customWidth="1"/>
    <col min="13340" max="13342" width="15.85546875" style="133" customWidth="1"/>
    <col min="13343" max="13364" width="12.140625" style="133" customWidth="1"/>
    <col min="13365" max="13370" width="0" style="133" hidden="1" customWidth="1"/>
    <col min="13371" max="13376" width="12.140625" style="133" customWidth="1"/>
    <col min="13377" max="13568" width="11.42578125" style="133"/>
    <col min="13569" max="13569" width="19.5703125" style="133" customWidth="1"/>
    <col min="13570" max="13570" width="32.85546875" style="133" customWidth="1"/>
    <col min="13571" max="13574" width="13.28515625" style="133" customWidth="1"/>
    <col min="13575" max="13575" width="15.85546875" style="133" customWidth="1"/>
    <col min="13576" max="13576" width="13.7109375" style="133" customWidth="1"/>
    <col min="13577" max="13581" width="13.28515625" style="133" customWidth="1"/>
    <col min="13582" max="13583" width="12.7109375" style="133" customWidth="1"/>
    <col min="13584" max="13584" width="13.140625" style="133" customWidth="1"/>
    <col min="13585" max="13585" width="12.140625" style="133" customWidth="1"/>
    <col min="13586" max="13587" width="13.5703125" style="133" customWidth="1"/>
    <col min="13588" max="13592" width="17.140625" style="133" customWidth="1"/>
    <col min="13593" max="13594" width="12.7109375" style="133" customWidth="1"/>
    <col min="13595" max="13595" width="17.140625" style="133" customWidth="1"/>
    <col min="13596" max="13598" width="15.85546875" style="133" customWidth="1"/>
    <col min="13599" max="13620" width="12.140625" style="133" customWidth="1"/>
    <col min="13621" max="13626" width="0" style="133" hidden="1" customWidth="1"/>
    <col min="13627" max="13632" width="12.140625" style="133" customWidth="1"/>
    <col min="13633" max="13824" width="11.42578125" style="133"/>
    <col min="13825" max="13825" width="19.5703125" style="133" customWidth="1"/>
    <col min="13826" max="13826" width="32.85546875" style="133" customWidth="1"/>
    <col min="13827" max="13830" width="13.28515625" style="133" customWidth="1"/>
    <col min="13831" max="13831" width="15.85546875" style="133" customWidth="1"/>
    <col min="13832" max="13832" width="13.7109375" style="133" customWidth="1"/>
    <col min="13833" max="13837" width="13.28515625" style="133" customWidth="1"/>
    <col min="13838" max="13839" width="12.7109375" style="133" customWidth="1"/>
    <col min="13840" max="13840" width="13.140625" style="133" customWidth="1"/>
    <col min="13841" max="13841" width="12.140625" style="133" customWidth="1"/>
    <col min="13842" max="13843" width="13.5703125" style="133" customWidth="1"/>
    <col min="13844" max="13848" width="17.140625" style="133" customWidth="1"/>
    <col min="13849" max="13850" width="12.7109375" style="133" customWidth="1"/>
    <col min="13851" max="13851" width="17.140625" style="133" customWidth="1"/>
    <col min="13852" max="13854" width="15.85546875" style="133" customWidth="1"/>
    <col min="13855" max="13876" width="12.140625" style="133" customWidth="1"/>
    <col min="13877" max="13882" width="0" style="133" hidden="1" customWidth="1"/>
    <col min="13883" max="13888" width="12.140625" style="133" customWidth="1"/>
    <col min="13889" max="14080" width="11.42578125" style="133"/>
    <col min="14081" max="14081" width="19.5703125" style="133" customWidth="1"/>
    <col min="14082" max="14082" width="32.85546875" style="133" customWidth="1"/>
    <col min="14083" max="14086" width="13.28515625" style="133" customWidth="1"/>
    <col min="14087" max="14087" width="15.85546875" style="133" customWidth="1"/>
    <col min="14088" max="14088" width="13.7109375" style="133" customWidth="1"/>
    <col min="14089" max="14093" width="13.28515625" style="133" customWidth="1"/>
    <col min="14094" max="14095" width="12.7109375" style="133" customWidth="1"/>
    <col min="14096" max="14096" width="13.140625" style="133" customWidth="1"/>
    <col min="14097" max="14097" width="12.140625" style="133" customWidth="1"/>
    <col min="14098" max="14099" width="13.5703125" style="133" customWidth="1"/>
    <col min="14100" max="14104" width="17.140625" style="133" customWidth="1"/>
    <col min="14105" max="14106" width="12.7109375" style="133" customWidth="1"/>
    <col min="14107" max="14107" width="17.140625" style="133" customWidth="1"/>
    <col min="14108" max="14110" width="15.85546875" style="133" customWidth="1"/>
    <col min="14111" max="14132" width="12.140625" style="133" customWidth="1"/>
    <col min="14133" max="14138" width="0" style="133" hidden="1" customWidth="1"/>
    <col min="14139" max="14144" width="12.140625" style="133" customWidth="1"/>
    <col min="14145" max="14336" width="11.42578125" style="133"/>
    <col min="14337" max="14337" width="19.5703125" style="133" customWidth="1"/>
    <col min="14338" max="14338" width="32.85546875" style="133" customWidth="1"/>
    <col min="14339" max="14342" width="13.28515625" style="133" customWidth="1"/>
    <col min="14343" max="14343" width="15.85546875" style="133" customWidth="1"/>
    <col min="14344" max="14344" width="13.7109375" style="133" customWidth="1"/>
    <col min="14345" max="14349" width="13.28515625" style="133" customWidth="1"/>
    <col min="14350" max="14351" width="12.7109375" style="133" customWidth="1"/>
    <col min="14352" max="14352" width="13.140625" style="133" customWidth="1"/>
    <col min="14353" max="14353" width="12.140625" style="133" customWidth="1"/>
    <col min="14354" max="14355" width="13.5703125" style="133" customWidth="1"/>
    <col min="14356" max="14360" width="17.140625" style="133" customWidth="1"/>
    <col min="14361" max="14362" width="12.7109375" style="133" customWidth="1"/>
    <col min="14363" max="14363" width="17.140625" style="133" customWidth="1"/>
    <col min="14364" max="14366" width="15.85546875" style="133" customWidth="1"/>
    <col min="14367" max="14388" width="12.140625" style="133" customWidth="1"/>
    <col min="14389" max="14394" width="0" style="133" hidden="1" customWidth="1"/>
    <col min="14395" max="14400" width="12.140625" style="133" customWidth="1"/>
    <col min="14401" max="14592" width="11.42578125" style="133"/>
    <col min="14593" max="14593" width="19.5703125" style="133" customWidth="1"/>
    <col min="14594" max="14594" width="32.85546875" style="133" customWidth="1"/>
    <col min="14595" max="14598" width="13.28515625" style="133" customWidth="1"/>
    <col min="14599" max="14599" width="15.85546875" style="133" customWidth="1"/>
    <col min="14600" max="14600" width="13.7109375" style="133" customWidth="1"/>
    <col min="14601" max="14605" width="13.28515625" style="133" customWidth="1"/>
    <col min="14606" max="14607" width="12.7109375" style="133" customWidth="1"/>
    <col min="14608" max="14608" width="13.140625" style="133" customWidth="1"/>
    <col min="14609" max="14609" width="12.140625" style="133" customWidth="1"/>
    <col min="14610" max="14611" width="13.5703125" style="133" customWidth="1"/>
    <col min="14612" max="14616" width="17.140625" style="133" customWidth="1"/>
    <col min="14617" max="14618" width="12.7109375" style="133" customWidth="1"/>
    <col min="14619" max="14619" width="17.140625" style="133" customWidth="1"/>
    <col min="14620" max="14622" width="15.85546875" style="133" customWidth="1"/>
    <col min="14623" max="14644" width="12.140625" style="133" customWidth="1"/>
    <col min="14645" max="14650" width="0" style="133" hidden="1" customWidth="1"/>
    <col min="14651" max="14656" width="12.140625" style="133" customWidth="1"/>
    <col min="14657" max="14848" width="11.42578125" style="133"/>
    <col min="14849" max="14849" width="19.5703125" style="133" customWidth="1"/>
    <col min="14850" max="14850" width="32.85546875" style="133" customWidth="1"/>
    <col min="14851" max="14854" width="13.28515625" style="133" customWidth="1"/>
    <col min="14855" max="14855" width="15.85546875" style="133" customWidth="1"/>
    <col min="14856" max="14856" width="13.7109375" style="133" customWidth="1"/>
    <col min="14857" max="14861" width="13.28515625" style="133" customWidth="1"/>
    <col min="14862" max="14863" width="12.7109375" style="133" customWidth="1"/>
    <col min="14864" max="14864" width="13.140625" style="133" customWidth="1"/>
    <col min="14865" max="14865" width="12.140625" style="133" customWidth="1"/>
    <col min="14866" max="14867" width="13.5703125" style="133" customWidth="1"/>
    <col min="14868" max="14872" width="17.140625" style="133" customWidth="1"/>
    <col min="14873" max="14874" width="12.7109375" style="133" customWidth="1"/>
    <col min="14875" max="14875" width="17.140625" style="133" customWidth="1"/>
    <col min="14876" max="14878" width="15.85546875" style="133" customWidth="1"/>
    <col min="14879" max="14900" width="12.140625" style="133" customWidth="1"/>
    <col min="14901" max="14906" width="0" style="133" hidden="1" customWidth="1"/>
    <col min="14907" max="14912" width="12.140625" style="133" customWidth="1"/>
    <col min="14913" max="15104" width="11.42578125" style="133"/>
    <col min="15105" max="15105" width="19.5703125" style="133" customWidth="1"/>
    <col min="15106" max="15106" width="32.85546875" style="133" customWidth="1"/>
    <col min="15107" max="15110" width="13.28515625" style="133" customWidth="1"/>
    <col min="15111" max="15111" width="15.85546875" style="133" customWidth="1"/>
    <col min="15112" max="15112" width="13.7109375" style="133" customWidth="1"/>
    <col min="15113" max="15117" width="13.28515625" style="133" customWidth="1"/>
    <col min="15118" max="15119" width="12.7109375" style="133" customWidth="1"/>
    <col min="15120" max="15120" width="13.140625" style="133" customWidth="1"/>
    <col min="15121" max="15121" width="12.140625" style="133" customWidth="1"/>
    <col min="15122" max="15123" width="13.5703125" style="133" customWidth="1"/>
    <col min="15124" max="15128" width="17.140625" style="133" customWidth="1"/>
    <col min="15129" max="15130" width="12.7109375" style="133" customWidth="1"/>
    <col min="15131" max="15131" width="17.140625" style="133" customWidth="1"/>
    <col min="15132" max="15134" width="15.85546875" style="133" customWidth="1"/>
    <col min="15135" max="15156" width="12.140625" style="133" customWidth="1"/>
    <col min="15157" max="15162" width="0" style="133" hidden="1" customWidth="1"/>
    <col min="15163" max="15168" width="12.140625" style="133" customWidth="1"/>
    <col min="15169" max="15360" width="11.42578125" style="133"/>
    <col min="15361" max="15361" width="19.5703125" style="133" customWidth="1"/>
    <col min="15362" max="15362" width="32.85546875" style="133" customWidth="1"/>
    <col min="15363" max="15366" width="13.28515625" style="133" customWidth="1"/>
    <col min="15367" max="15367" width="15.85546875" style="133" customWidth="1"/>
    <col min="15368" max="15368" width="13.7109375" style="133" customWidth="1"/>
    <col min="15369" max="15373" width="13.28515625" style="133" customWidth="1"/>
    <col min="15374" max="15375" width="12.7109375" style="133" customWidth="1"/>
    <col min="15376" max="15376" width="13.140625" style="133" customWidth="1"/>
    <col min="15377" max="15377" width="12.140625" style="133" customWidth="1"/>
    <col min="15378" max="15379" width="13.5703125" style="133" customWidth="1"/>
    <col min="15380" max="15384" width="17.140625" style="133" customWidth="1"/>
    <col min="15385" max="15386" width="12.7109375" style="133" customWidth="1"/>
    <col min="15387" max="15387" width="17.140625" style="133" customWidth="1"/>
    <col min="15388" max="15390" width="15.85546875" style="133" customWidth="1"/>
    <col min="15391" max="15412" width="12.140625" style="133" customWidth="1"/>
    <col min="15413" max="15418" width="0" style="133" hidden="1" customWidth="1"/>
    <col min="15419" max="15424" width="12.140625" style="133" customWidth="1"/>
    <col min="15425" max="15616" width="11.42578125" style="133"/>
    <col min="15617" max="15617" width="19.5703125" style="133" customWidth="1"/>
    <col min="15618" max="15618" width="32.85546875" style="133" customWidth="1"/>
    <col min="15619" max="15622" width="13.28515625" style="133" customWidth="1"/>
    <col min="15623" max="15623" width="15.85546875" style="133" customWidth="1"/>
    <col min="15624" max="15624" width="13.7109375" style="133" customWidth="1"/>
    <col min="15625" max="15629" width="13.28515625" style="133" customWidth="1"/>
    <col min="15630" max="15631" width="12.7109375" style="133" customWidth="1"/>
    <col min="15632" max="15632" width="13.140625" style="133" customWidth="1"/>
    <col min="15633" max="15633" width="12.140625" style="133" customWidth="1"/>
    <col min="15634" max="15635" width="13.5703125" style="133" customWidth="1"/>
    <col min="15636" max="15640" width="17.140625" style="133" customWidth="1"/>
    <col min="15641" max="15642" width="12.7109375" style="133" customWidth="1"/>
    <col min="15643" max="15643" width="17.140625" style="133" customWidth="1"/>
    <col min="15644" max="15646" width="15.85546875" style="133" customWidth="1"/>
    <col min="15647" max="15668" width="12.140625" style="133" customWidth="1"/>
    <col min="15669" max="15674" width="0" style="133" hidden="1" customWidth="1"/>
    <col min="15675" max="15680" width="12.140625" style="133" customWidth="1"/>
    <col min="15681" max="15872" width="11.42578125" style="133"/>
    <col min="15873" max="15873" width="19.5703125" style="133" customWidth="1"/>
    <col min="15874" max="15874" width="32.85546875" style="133" customWidth="1"/>
    <col min="15875" max="15878" width="13.28515625" style="133" customWidth="1"/>
    <col min="15879" max="15879" width="15.85546875" style="133" customWidth="1"/>
    <col min="15880" max="15880" width="13.7109375" style="133" customWidth="1"/>
    <col min="15881" max="15885" width="13.28515625" style="133" customWidth="1"/>
    <col min="15886" max="15887" width="12.7109375" style="133" customWidth="1"/>
    <col min="15888" max="15888" width="13.140625" style="133" customWidth="1"/>
    <col min="15889" max="15889" width="12.140625" style="133" customWidth="1"/>
    <col min="15890" max="15891" width="13.5703125" style="133" customWidth="1"/>
    <col min="15892" max="15896" width="17.140625" style="133" customWidth="1"/>
    <col min="15897" max="15898" width="12.7109375" style="133" customWidth="1"/>
    <col min="15899" max="15899" width="17.140625" style="133" customWidth="1"/>
    <col min="15900" max="15902" width="15.85546875" style="133" customWidth="1"/>
    <col min="15903" max="15924" width="12.140625" style="133" customWidth="1"/>
    <col min="15925" max="15930" width="0" style="133" hidden="1" customWidth="1"/>
    <col min="15931" max="15936" width="12.140625" style="133" customWidth="1"/>
    <col min="15937" max="16128" width="11.42578125" style="133"/>
    <col min="16129" max="16129" width="19.5703125" style="133" customWidth="1"/>
    <col min="16130" max="16130" width="32.85546875" style="133" customWidth="1"/>
    <col min="16131" max="16134" width="13.28515625" style="133" customWidth="1"/>
    <col min="16135" max="16135" width="15.85546875" style="133" customWidth="1"/>
    <col min="16136" max="16136" width="13.7109375" style="133" customWidth="1"/>
    <col min="16137" max="16141" width="13.28515625" style="133" customWidth="1"/>
    <col min="16142" max="16143" width="12.7109375" style="133" customWidth="1"/>
    <col min="16144" max="16144" width="13.140625" style="133" customWidth="1"/>
    <col min="16145" max="16145" width="12.140625" style="133" customWidth="1"/>
    <col min="16146" max="16147" width="13.5703125" style="133" customWidth="1"/>
    <col min="16148" max="16152" width="17.140625" style="133" customWidth="1"/>
    <col min="16153" max="16154" width="12.7109375" style="133" customWidth="1"/>
    <col min="16155" max="16155" width="17.140625" style="133" customWidth="1"/>
    <col min="16156" max="16158" width="15.85546875" style="133" customWidth="1"/>
    <col min="16159" max="16180" width="12.140625" style="133" customWidth="1"/>
    <col min="16181" max="16186" width="0" style="133" hidden="1" customWidth="1"/>
    <col min="16187" max="16192" width="12.140625" style="133" customWidth="1"/>
    <col min="16193" max="16384" width="11.42578125" style="133"/>
  </cols>
  <sheetData>
    <row r="1" spans="1:58" s="1114" customFormat="1" ht="12.75" customHeight="1" x14ac:dyDescent="0.2">
      <c r="A1" s="1089" t="s">
        <v>0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984"/>
      <c r="M1" s="1117"/>
      <c r="N1" s="1117"/>
      <c r="O1" s="1117"/>
      <c r="P1" s="1117"/>
      <c r="Q1" s="1117"/>
      <c r="R1" s="1117"/>
      <c r="S1" s="1117"/>
      <c r="T1" s="1117"/>
      <c r="U1" s="1117"/>
      <c r="V1" s="1117"/>
      <c r="W1" s="1117"/>
      <c r="X1" s="1117"/>
      <c r="Y1" s="1117"/>
      <c r="Z1" s="1117"/>
      <c r="AA1" s="1117"/>
      <c r="AB1" s="1117"/>
      <c r="AC1" s="1117"/>
      <c r="AD1" s="1117"/>
      <c r="AE1" s="1117"/>
      <c r="AF1" s="1117"/>
      <c r="AG1" s="1117"/>
      <c r="AH1" s="1117"/>
      <c r="AI1" s="1117"/>
      <c r="AJ1" s="1117"/>
      <c r="AK1" s="1117"/>
      <c r="AL1" s="1117"/>
      <c r="AM1" s="1117"/>
      <c r="AN1" s="1117"/>
      <c r="AO1" s="1117"/>
      <c r="AP1" s="1117"/>
      <c r="AQ1" s="1117"/>
      <c r="AR1" s="1117"/>
      <c r="AS1" s="1117"/>
      <c r="AT1" s="1117"/>
      <c r="AU1" s="1117"/>
      <c r="AV1" s="1117"/>
      <c r="AW1" s="1117"/>
      <c r="AX1" s="1117"/>
      <c r="AY1" s="1117"/>
      <c r="AZ1" s="1117"/>
    </row>
    <row r="2" spans="1:58" s="1114" customFormat="1" ht="12.75" customHeight="1" x14ac:dyDescent="0.2">
      <c r="A2" s="1089" t="str">
        <f>CONCATENATE("COMUNA: ",[5]NOMBRE!B2," - ","( ",[5]NOMBRE!C2,[5]NOMBRE!D2,[5]NOMBRE!E2,[5]NOMBRE!F2,[5]NOMBRE!G2," )")</f>
        <v>COMUNA: LINARES  - ( 07401 )</v>
      </c>
      <c r="B2" s="1113"/>
      <c r="C2" s="1113"/>
      <c r="D2" s="1113"/>
      <c r="E2" s="1113"/>
      <c r="F2" s="1113"/>
      <c r="G2" s="1113"/>
      <c r="H2" s="1113"/>
      <c r="I2" s="1113"/>
      <c r="J2" s="1113"/>
      <c r="K2" s="1113"/>
      <c r="L2" s="984"/>
      <c r="M2" s="1117"/>
      <c r="N2" s="1117"/>
      <c r="O2" s="1117"/>
      <c r="P2" s="1117"/>
      <c r="Q2" s="1117"/>
      <c r="R2" s="1117"/>
      <c r="S2" s="1117"/>
      <c r="T2" s="1117"/>
      <c r="U2" s="1117"/>
      <c r="V2" s="1117"/>
      <c r="W2" s="1117"/>
      <c r="X2" s="1117"/>
      <c r="Y2" s="1117"/>
      <c r="Z2" s="1117"/>
      <c r="AA2" s="1117"/>
      <c r="AB2" s="1117"/>
      <c r="AC2" s="1117"/>
      <c r="AD2" s="1117"/>
      <c r="AE2" s="1117"/>
      <c r="AF2" s="1117"/>
      <c r="AG2" s="1117"/>
      <c r="AH2" s="1117"/>
      <c r="AI2" s="1117"/>
      <c r="AJ2" s="1117"/>
      <c r="AK2" s="1117"/>
      <c r="AL2" s="1117"/>
      <c r="AM2" s="1117"/>
      <c r="AN2" s="1117"/>
      <c r="AO2" s="1117"/>
      <c r="AP2" s="1117"/>
      <c r="AQ2" s="1117"/>
      <c r="AR2" s="1117"/>
      <c r="AS2" s="1117"/>
      <c r="AT2" s="1117"/>
      <c r="AU2" s="1117"/>
      <c r="AV2" s="1117"/>
      <c r="AW2" s="1117"/>
      <c r="AX2" s="1117"/>
      <c r="AY2" s="1117"/>
      <c r="AZ2" s="1117"/>
    </row>
    <row r="3" spans="1:58" s="1114" customFormat="1" ht="12.75" customHeight="1" x14ac:dyDescent="0.2">
      <c r="A3" s="1089" t="str">
        <f>CONCATENATE("ESTABLECIMIENTO: ",[5]NOMBRE!B3," - ","( ",[5]NOMBRE!C3,[5]NOMBRE!D3,[5]NOMBRE!E3,[5]NOMBRE!F3,[5]NOMBRE!G3," )")</f>
        <v>ESTABLECIMIENTO: HOSPITAL DE LINARES  - ( 16108 )</v>
      </c>
      <c r="B3" s="1113"/>
      <c r="C3" s="1113"/>
      <c r="D3" s="983"/>
      <c r="E3" s="1113"/>
      <c r="F3" s="1113"/>
      <c r="G3" s="1113"/>
      <c r="H3" s="1113"/>
      <c r="I3" s="1113"/>
      <c r="J3" s="1113"/>
      <c r="K3" s="1113"/>
      <c r="L3" s="984"/>
      <c r="M3" s="1117"/>
      <c r="N3" s="1117"/>
      <c r="O3" s="1117"/>
      <c r="P3" s="1117"/>
      <c r="Q3" s="1117"/>
      <c r="R3" s="1117"/>
      <c r="S3" s="1117"/>
      <c r="T3" s="1117"/>
      <c r="U3" s="1117"/>
      <c r="V3" s="1117"/>
      <c r="W3" s="1117"/>
      <c r="X3" s="1117"/>
      <c r="Y3" s="1117"/>
      <c r="Z3" s="1117"/>
      <c r="AA3" s="1117"/>
      <c r="AB3" s="1117"/>
      <c r="AC3" s="1117"/>
      <c r="AD3" s="1117"/>
      <c r="AE3" s="1117"/>
      <c r="AF3" s="1117"/>
      <c r="AG3" s="1117"/>
      <c r="AH3" s="1117"/>
      <c r="AI3" s="1117"/>
      <c r="AJ3" s="1117"/>
      <c r="AK3" s="1117"/>
      <c r="AL3" s="1117"/>
      <c r="AM3" s="1117"/>
      <c r="AN3" s="1117"/>
      <c r="AO3" s="1117"/>
      <c r="AP3" s="1117"/>
      <c r="AQ3" s="1117"/>
      <c r="AR3" s="1117"/>
      <c r="AS3" s="1117"/>
      <c r="AT3" s="1117"/>
      <c r="AU3" s="1117"/>
      <c r="AV3" s="1117"/>
      <c r="AW3" s="1117"/>
      <c r="AX3" s="1117"/>
      <c r="AY3" s="1117"/>
      <c r="AZ3" s="1117"/>
    </row>
    <row r="4" spans="1:58" s="1114" customFormat="1" ht="12.75" customHeight="1" x14ac:dyDescent="0.2">
      <c r="A4" s="1089" t="str">
        <f>CONCATENATE("MES: ",[5]NOMBRE!B6," - ","( ",[5]NOMBRE!C6,[5]NOMBRE!D6," )")</f>
        <v>MES: MAYO - ( 05 )</v>
      </c>
      <c r="B4" s="1113"/>
      <c r="C4" s="1113"/>
      <c r="D4" s="1113"/>
      <c r="E4" s="1113"/>
      <c r="F4" s="1113"/>
      <c r="G4" s="1113"/>
      <c r="H4" s="1113"/>
      <c r="I4" s="1113"/>
      <c r="J4" s="1113"/>
      <c r="K4" s="1113"/>
      <c r="L4" s="984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7"/>
      <c r="AL4" s="1117"/>
      <c r="AM4" s="1117"/>
      <c r="AN4" s="1117"/>
      <c r="AO4" s="1117"/>
      <c r="AP4" s="1117"/>
      <c r="AQ4" s="1117"/>
      <c r="AR4" s="1117"/>
      <c r="AS4" s="1117"/>
      <c r="AT4" s="1117"/>
      <c r="AU4" s="1117"/>
      <c r="AV4" s="1117"/>
      <c r="AW4" s="1117"/>
      <c r="AX4" s="1117"/>
      <c r="AY4" s="1117"/>
      <c r="AZ4" s="1117"/>
    </row>
    <row r="5" spans="1:58" s="1114" customFormat="1" ht="12.75" customHeight="1" x14ac:dyDescent="0.2">
      <c r="A5" s="980" t="str">
        <f>CONCATENATE("AÑO: ",[5]NOMBRE!B7)</f>
        <v>AÑO: 2013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984"/>
      <c r="M5" s="1117"/>
      <c r="N5" s="1117"/>
      <c r="O5" s="1117"/>
      <c r="P5" s="1117"/>
      <c r="Q5" s="1117"/>
      <c r="R5" s="1117"/>
      <c r="S5" s="1117"/>
      <c r="T5" s="1117"/>
      <c r="U5" s="1117"/>
      <c r="V5" s="1117"/>
      <c r="W5" s="1117"/>
      <c r="X5" s="1117"/>
      <c r="Y5" s="1117"/>
      <c r="Z5" s="1117"/>
      <c r="AA5" s="1117"/>
      <c r="AB5" s="1117"/>
      <c r="AC5" s="1117"/>
      <c r="AD5" s="1117"/>
      <c r="AE5" s="1117"/>
      <c r="AF5" s="1117"/>
      <c r="AG5" s="1117"/>
      <c r="AH5" s="1117"/>
      <c r="AI5" s="1117"/>
      <c r="AJ5" s="1117"/>
      <c r="AK5" s="1117"/>
      <c r="AL5" s="1117"/>
      <c r="AM5" s="1117"/>
      <c r="AN5" s="1117"/>
      <c r="AO5" s="1117"/>
      <c r="AP5" s="1117"/>
      <c r="AQ5" s="1117"/>
      <c r="AR5" s="1117"/>
      <c r="AS5" s="1117"/>
      <c r="AT5" s="1117"/>
      <c r="AU5" s="1117"/>
      <c r="AV5" s="1117"/>
      <c r="AW5" s="1117"/>
      <c r="AX5" s="1117"/>
      <c r="AY5" s="1117"/>
      <c r="AZ5" s="1117"/>
    </row>
    <row r="6" spans="1:58" s="1114" customFormat="1" ht="39.950000000000003" customHeight="1" x14ac:dyDescent="0.1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097"/>
      <c r="N6" s="1097"/>
      <c r="O6" s="1097"/>
      <c r="P6" s="1112"/>
      <c r="Q6" s="1117"/>
      <c r="R6" s="1117"/>
      <c r="S6" s="1117"/>
      <c r="T6" s="1117"/>
      <c r="U6" s="1136"/>
      <c r="V6" s="1136"/>
      <c r="W6" s="1136"/>
      <c r="X6" s="1136"/>
      <c r="Y6" s="1136"/>
      <c r="Z6" s="1136"/>
      <c r="AA6" s="1117"/>
      <c r="AB6" s="1117"/>
      <c r="AC6" s="1117"/>
      <c r="AD6" s="1117"/>
      <c r="AE6" s="1117"/>
      <c r="AF6" s="1117"/>
      <c r="AG6" s="1117"/>
      <c r="AH6" s="1117"/>
      <c r="AI6" s="1117"/>
      <c r="AJ6" s="1117"/>
      <c r="AK6" s="1117"/>
      <c r="AL6" s="1117"/>
      <c r="AM6" s="1117"/>
      <c r="AN6" s="1117"/>
      <c r="AO6" s="1117"/>
      <c r="AP6" s="1117"/>
      <c r="AQ6" s="1117"/>
      <c r="AR6" s="1117"/>
      <c r="AS6" s="1117"/>
      <c r="AT6" s="1117"/>
      <c r="AU6" s="1117"/>
      <c r="AV6" s="1117"/>
      <c r="AW6" s="1117"/>
      <c r="AX6" s="1117"/>
      <c r="AY6" s="1117"/>
      <c r="AZ6" s="1117"/>
    </row>
    <row r="7" spans="1:58" s="1114" customFormat="1" ht="45" customHeight="1" x14ac:dyDescent="0.2">
      <c r="A7" s="1179" t="s">
        <v>2</v>
      </c>
      <c r="B7" s="1179"/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98"/>
      <c r="N7" s="1139"/>
      <c r="O7" s="1139"/>
      <c r="P7" s="1112"/>
      <c r="Q7" s="1117"/>
      <c r="R7" s="1117"/>
      <c r="S7" s="1117"/>
      <c r="T7" s="1117"/>
      <c r="U7" s="1136"/>
      <c r="V7" s="1136"/>
      <c r="W7" s="1136"/>
      <c r="X7" s="1136"/>
      <c r="Y7" s="1136"/>
      <c r="Z7" s="1136"/>
      <c r="AA7" s="1117"/>
      <c r="AB7" s="1117"/>
      <c r="AC7" s="1117"/>
      <c r="AD7" s="1117"/>
      <c r="AE7" s="1117"/>
      <c r="AF7" s="1117"/>
      <c r="AG7" s="1117"/>
      <c r="AH7" s="1117"/>
      <c r="AI7" s="1117"/>
      <c r="AJ7" s="1117"/>
      <c r="AK7" s="1117"/>
      <c r="AL7" s="1117"/>
      <c r="AM7" s="1117"/>
      <c r="AN7" s="1117"/>
      <c r="AO7" s="1117"/>
      <c r="AP7" s="1117"/>
      <c r="AQ7" s="1117"/>
      <c r="AR7" s="1117"/>
      <c r="AS7" s="1117"/>
      <c r="AT7" s="1117"/>
      <c r="AU7" s="1117"/>
      <c r="AV7" s="1117"/>
      <c r="AW7" s="1117"/>
      <c r="AX7" s="1117"/>
      <c r="AY7" s="1117"/>
      <c r="AZ7" s="1117"/>
    </row>
    <row r="8" spans="1:58" s="1114" customFormat="1" ht="14.25" x14ac:dyDescent="0.2">
      <c r="A8" s="1004" t="s">
        <v>3</v>
      </c>
      <c r="B8" s="1016"/>
      <c r="C8" s="1125"/>
      <c r="D8" s="1125"/>
      <c r="E8" s="1125"/>
      <c r="F8" s="1125"/>
      <c r="G8" s="1125"/>
      <c r="H8" s="1125"/>
      <c r="I8" s="1125"/>
      <c r="J8" s="1125"/>
      <c r="K8" s="1125"/>
      <c r="L8" s="1125"/>
      <c r="M8" s="1117"/>
      <c r="N8" s="1117"/>
      <c r="O8" s="1112"/>
      <c r="P8" s="1112"/>
      <c r="Q8" s="1117"/>
      <c r="R8" s="1117"/>
      <c r="S8" s="1117"/>
      <c r="T8" s="1117"/>
      <c r="U8" s="1136"/>
      <c r="V8" s="1136"/>
      <c r="W8" s="1136"/>
      <c r="X8" s="1136"/>
      <c r="Y8" s="1136"/>
      <c r="Z8" s="1136"/>
      <c r="AA8" s="1117"/>
      <c r="AB8" s="1117"/>
      <c r="AC8" s="1117"/>
      <c r="AD8" s="1117"/>
      <c r="AE8" s="1117"/>
      <c r="AF8" s="1117"/>
      <c r="AG8" s="1117"/>
      <c r="AH8" s="1117"/>
      <c r="AI8" s="1117"/>
      <c r="AJ8" s="1117"/>
      <c r="AK8" s="1117"/>
      <c r="AL8" s="1117"/>
      <c r="AM8" s="1117"/>
      <c r="AN8" s="1117"/>
      <c r="AO8" s="1117"/>
      <c r="AP8" s="1117"/>
      <c r="AQ8" s="1117"/>
      <c r="AR8" s="1117"/>
      <c r="AS8" s="1117"/>
      <c r="AT8" s="1117"/>
      <c r="AU8" s="1117"/>
      <c r="AV8" s="1117"/>
      <c r="AW8" s="1117"/>
      <c r="AX8" s="1117"/>
      <c r="AY8" s="1117"/>
      <c r="AZ8" s="1117"/>
    </row>
    <row r="9" spans="1:58" s="1126" customFormat="1" ht="16.5" customHeight="1" x14ac:dyDescent="0.1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117"/>
      <c r="N9" s="1112"/>
      <c r="O9" s="1112"/>
      <c r="P9" s="1112"/>
      <c r="Q9" s="1117"/>
      <c r="R9" s="1117"/>
      <c r="S9" s="1117"/>
      <c r="T9" s="1117"/>
      <c r="U9" s="1136"/>
      <c r="V9" s="1136"/>
      <c r="W9" s="1136"/>
      <c r="X9" s="1136"/>
      <c r="Y9" s="1136"/>
      <c r="Z9" s="1136"/>
      <c r="AA9" s="1117"/>
      <c r="AB9" s="1117"/>
      <c r="AC9" s="1117"/>
      <c r="AD9" s="1117"/>
      <c r="AE9" s="1117"/>
      <c r="AF9" s="1117"/>
      <c r="AG9" s="1117"/>
      <c r="AH9" s="1117"/>
      <c r="AI9" s="1117"/>
      <c r="AJ9" s="1117"/>
      <c r="AK9" s="1117"/>
      <c r="AL9" s="1117"/>
      <c r="AM9" s="1117"/>
      <c r="AN9" s="1117"/>
      <c r="AO9" s="1117"/>
      <c r="AP9" s="1117"/>
      <c r="AQ9" s="1117"/>
      <c r="AR9" s="1117"/>
      <c r="AS9" s="1117"/>
      <c r="AT9" s="1117"/>
      <c r="AU9" s="1117"/>
      <c r="AV9" s="1117"/>
      <c r="AW9" s="1117"/>
      <c r="AX9" s="1117"/>
      <c r="AY9" s="1117"/>
      <c r="AZ9" s="1117"/>
    </row>
    <row r="10" spans="1:58" s="1126" customFormat="1" ht="17.25" customHeight="1" x14ac:dyDescent="0.1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117"/>
      <c r="N10" s="1112"/>
      <c r="O10" s="1112"/>
      <c r="P10" s="1112"/>
      <c r="Q10" s="1117"/>
      <c r="R10" s="1117"/>
      <c r="S10" s="1117"/>
      <c r="T10" s="1117"/>
      <c r="U10" s="1136"/>
      <c r="V10" s="1136"/>
      <c r="W10" s="1136"/>
      <c r="X10" s="1136"/>
      <c r="Y10" s="1136"/>
      <c r="Z10" s="1136"/>
      <c r="AA10" s="1117"/>
      <c r="AB10" s="1117"/>
      <c r="AC10" s="1117"/>
      <c r="AD10" s="1117"/>
      <c r="AE10" s="1117"/>
      <c r="AF10" s="1117"/>
      <c r="AG10" s="1117"/>
      <c r="AH10" s="1117"/>
      <c r="AI10" s="1117"/>
      <c r="AJ10" s="1117"/>
      <c r="AK10" s="1117"/>
      <c r="AL10" s="1117"/>
      <c r="AM10" s="1117"/>
      <c r="AN10" s="1117"/>
      <c r="AO10" s="1117"/>
      <c r="AP10" s="1117"/>
      <c r="AQ10" s="1117"/>
      <c r="AR10" s="1117"/>
      <c r="AS10" s="1117"/>
      <c r="AT10" s="1117"/>
      <c r="AU10" s="1117"/>
      <c r="AV10" s="1117"/>
      <c r="AW10" s="1117"/>
      <c r="AX10" s="1117"/>
      <c r="AY10" s="1117"/>
      <c r="AZ10" s="1117"/>
    </row>
    <row r="11" spans="1:58" s="1126" customFormat="1" ht="21" x14ac:dyDescent="0.15">
      <c r="A11" s="1171"/>
      <c r="B11" s="1171"/>
      <c r="C11" s="1183"/>
      <c r="D11" s="985" t="s">
        <v>11</v>
      </c>
      <c r="E11" s="986" t="s">
        <v>12</v>
      </c>
      <c r="F11" s="986" t="s">
        <v>13</v>
      </c>
      <c r="G11" s="986" t="s">
        <v>14</v>
      </c>
      <c r="H11" s="986" t="s">
        <v>15</v>
      </c>
      <c r="I11" s="993" t="s">
        <v>16</v>
      </c>
      <c r="J11" s="985" t="s">
        <v>17</v>
      </c>
      <c r="K11" s="992" t="s">
        <v>18</v>
      </c>
      <c r="L11" s="1182"/>
      <c r="M11" s="1015"/>
      <c r="N11" s="1117"/>
      <c r="O11" s="1112"/>
      <c r="P11" s="1112"/>
      <c r="Q11" s="1117"/>
      <c r="R11" s="1117"/>
      <c r="S11" s="1117"/>
      <c r="T11" s="1117"/>
      <c r="U11" s="1136"/>
      <c r="V11" s="1136"/>
      <c r="W11" s="1136"/>
      <c r="X11" s="1136"/>
      <c r="Y11" s="1136"/>
      <c r="Z11" s="1136"/>
      <c r="AA11" s="1117"/>
      <c r="AB11" s="1117"/>
      <c r="AC11" s="1117"/>
      <c r="AD11" s="1117"/>
      <c r="AE11" s="1117"/>
      <c r="AF11" s="1117"/>
      <c r="AG11" s="1117"/>
      <c r="AH11" s="1117"/>
      <c r="AI11" s="1117"/>
      <c r="AJ11" s="1117"/>
      <c r="AK11" s="1117"/>
      <c r="AL11" s="1117"/>
      <c r="AM11" s="1117"/>
      <c r="AN11" s="1117"/>
      <c r="AO11" s="1117"/>
      <c r="AP11" s="1117"/>
      <c r="AQ11" s="1117"/>
      <c r="AR11" s="1117"/>
      <c r="AS11" s="1117"/>
      <c r="AT11" s="1117"/>
      <c r="AU11" s="1117"/>
      <c r="AV11" s="1117"/>
      <c r="AW11" s="1117"/>
      <c r="AX11" s="1117"/>
      <c r="AY11" s="1117"/>
      <c r="AZ11" s="1117"/>
    </row>
    <row r="12" spans="1:58" s="1126" customFormat="1" ht="15" customHeight="1" x14ac:dyDescent="0.15">
      <c r="A12" s="1161" t="s">
        <v>19</v>
      </c>
      <c r="B12" s="1018" t="s">
        <v>20</v>
      </c>
      <c r="C12" s="1046">
        <f>SUM(D12:I12)</f>
        <v>0</v>
      </c>
      <c r="D12" s="1147"/>
      <c r="E12" s="1052"/>
      <c r="F12" s="1052"/>
      <c r="G12" s="1052"/>
      <c r="H12" s="1052"/>
      <c r="I12" s="1064"/>
      <c r="J12" s="1147"/>
      <c r="K12" s="1059"/>
      <c r="L12" s="1086"/>
      <c r="M12" s="1133" t="str">
        <f>$BA12&amp;" "&amp;$BB12&amp;""&amp;$BC12&amp;""</f>
        <v xml:space="preserve"> </v>
      </c>
      <c r="N12" s="1140"/>
      <c r="O12" s="1140"/>
      <c r="P12" s="1117"/>
      <c r="Q12" s="1117"/>
      <c r="R12" s="1117"/>
      <c r="S12" s="1117"/>
      <c r="T12" s="1117"/>
      <c r="U12" s="1117"/>
      <c r="V12" s="1136"/>
      <c r="W12" s="1136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117"/>
      <c r="AJ12" s="1117"/>
      <c r="AK12" s="1117"/>
      <c r="AL12" s="1117"/>
      <c r="AM12" s="1117"/>
      <c r="AN12" s="1117"/>
      <c r="AO12" s="1117"/>
      <c r="AP12" s="1117"/>
      <c r="AQ12" s="1117"/>
      <c r="AR12" s="1117"/>
      <c r="AS12" s="1117"/>
      <c r="AT12" s="1117"/>
      <c r="AU12" s="1117"/>
      <c r="AV12" s="1117"/>
      <c r="AW12" s="1117"/>
      <c r="AX12" s="1117"/>
      <c r="AY12" s="1117"/>
      <c r="AZ12" s="1117"/>
      <c r="BA12" s="1120" t="str">
        <f>IF($C12&lt;&gt;($J12+$K12)," El número consejerías según sexo NO puede ser diferente al Total.","")</f>
        <v/>
      </c>
      <c r="BB12" s="1120" t="str">
        <f>IF(L12&lt;=C12,""," Las consejerías realizadas en espacios amigables NO pueden ser mayor que el Total de Consejerías. ")</f>
        <v/>
      </c>
      <c r="BC12" s="1120" t="str">
        <f>IF(C12&lt;&gt;SUM(D12:I12)," NO ALTERE LAS FÓRMULAS, la suma de las edades NO está calculando el Total de la sección. ","")</f>
        <v/>
      </c>
      <c r="BD12" s="1134">
        <f t="shared" ref="BD12:BD56" si="0">IF($C12&lt;&gt;($J12+$K12),1,0)</f>
        <v>0</v>
      </c>
      <c r="BE12" s="1134">
        <f>IF(L12&lt;=C12,0,1)</f>
        <v>0</v>
      </c>
      <c r="BF12" s="1134">
        <f>IF(C12&lt;&gt;SUM(D12:I12),1,0)</f>
        <v>0</v>
      </c>
    </row>
    <row r="13" spans="1:58" s="1126" customFormat="1" ht="15" customHeight="1" x14ac:dyDescent="0.15">
      <c r="A13" s="1168"/>
      <c r="B13" s="1000" t="s">
        <v>21</v>
      </c>
      <c r="C13" s="1047">
        <f t="shared" ref="C13:C67" si="1">SUM(D13:I13)</f>
        <v>0</v>
      </c>
      <c r="D13" s="1039"/>
      <c r="E13" s="1040"/>
      <c r="F13" s="1040"/>
      <c r="G13" s="1040"/>
      <c r="H13" s="1040"/>
      <c r="I13" s="1036"/>
      <c r="J13" s="1039"/>
      <c r="K13" s="1041"/>
      <c r="L13" s="1086"/>
      <c r="M13" s="1133" t="str">
        <f t="shared" ref="M13:M67" si="2">$BA13&amp;" "&amp;$BB13&amp;""&amp;$BC13&amp;""</f>
        <v xml:space="preserve"> </v>
      </c>
      <c r="N13" s="1140"/>
      <c r="O13" s="1140"/>
      <c r="P13" s="1117"/>
      <c r="Q13" s="1117"/>
      <c r="R13" s="1117"/>
      <c r="S13" s="1117"/>
      <c r="T13" s="1117"/>
      <c r="U13" s="1117"/>
      <c r="V13" s="1136"/>
      <c r="W13" s="1136"/>
      <c r="X13" s="1117"/>
      <c r="Y13" s="1117"/>
      <c r="Z13" s="1117"/>
      <c r="AA13" s="1117"/>
      <c r="AB13" s="1117"/>
      <c r="AC13" s="1117"/>
      <c r="AD13" s="1117"/>
      <c r="AE13" s="1117"/>
      <c r="AF13" s="1117"/>
      <c r="AG13" s="1117"/>
      <c r="AH13" s="1117"/>
      <c r="AI13" s="1117"/>
      <c r="AJ13" s="1117"/>
      <c r="AK13" s="1117"/>
      <c r="AL13" s="1117"/>
      <c r="AM13" s="1117"/>
      <c r="AN13" s="1117"/>
      <c r="AO13" s="1117"/>
      <c r="AP13" s="1117"/>
      <c r="AQ13" s="1117"/>
      <c r="AR13" s="1117"/>
      <c r="AS13" s="1117"/>
      <c r="AT13" s="1117"/>
      <c r="AU13" s="1117"/>
      <c r="AV13" s="1117"/>
      <c r="AW13" s="1117"/>
      <c r="AX13" s="1117"/>
      <c r="AY13" s="1117"/>
      <c r="AZ13" s="1117"/>
      <c r="BA13" s="1120" t="str">
        <f t="shared" ref="BA13:BA56" si="3">IF($C13&lt;&gt;($J13+$K13)," El número consejerías según sexo NO puede ser diferente al Total.","")</f>
        <v/>
      </c>
      <c r="BB13" s="1120" t="str">
        <f t="shared" ref="BB13:BB67" si="4">IF(L13&lt;=C13,""," Las consejerías realizadas en espacios amigables NO pueden ser mayor que el Total de Consejerías. ")</f>
        <v/>
      </c>
      <c r="BC13" s="1120" t="str">
        <f t="shared" ref="BC13:BC67" si="5">IF(C13&lt;&gt;SUM(D13:I13)," NO ALTERE LAS FÓRMULAS, la suma de las edades NO está calculando el Total de la sección. ","")</f>
        <v/>
      </c>
      <c r="BD13" s="1134">
        <f t="shared" si="0"/>
        <v>0</v>
      </c>
      <c r="BE13" s="1134">
        <f t="shared" ref="BE13:BE67" si="6">IF(L13&lt;=C13,0,1)</f>
        <v>0</v>
      </c>
      <c r="BF13" s="1134">
        <f t="shared" ref="BF13:BF67" si="7">IF(C13&lt;&gt;SUM(D13:I13),1,0)</f>
        <v>0</v>
      </c>
    </row>
    <row r="14" spans="1:58" s="1126" customFormat="1" ht="15" customHeight="1" x14ac:dyDescent="0.15">
      <c r="A14" s="1168"/>
      <c r="B14" s="1000" t="s">
        <v>22</v>
      </c>
      <c r="C14" s="1047">
        <f t="shared" si="1"/>
        <v>0</v>
      </c>
      <c r="D14" s="1039"/>
      <c r="E14" s="1040"/>
      <c r="F14" s="1040"/>
      <c r="G14" s="1040"/>
      <c r="H14" s="1040"/>
      <c r="I14" s="1036"/>
      <c r="J14" s="1039"/>
      <c r="K14" s="1041"/>
      <c r="L14" s="1086"/>
      <c r="M14" s="1133" t="str">
        <f t="shared" si="2"/>
        <v xml:space="preserve"> </v>
      </c>
      <c r="N14" s="1140"/>
      <c r="O14" s="1140"/>
      <c r="P14" s="1117"/>
      <c r="Q14" s="1117"/>
      <c r="R14" s="1117"/>
      <c r="S14" s="1117"/>
      <c r="T14" s="1117"/>
      <c r="U14" s="1117"/>
      <c r="V14" s="1136"/>
      <c r="W14" s="1136"/>
      <c r="X14" s="1117"/>
      <c r="Y14" s="1117"/>
      <c r="Z14" s="1117"/>
      <c r="AA14" s="1117"/>
      <c r="AB14" s="1117"/>
      <c r="AC14" s="1117"/>
      <c r="AD14" s="1117"/>
      <c r="AE14" s="1117"/>
      <c r="AF14" s="1117"/>
      <c r="AG14" s="1117"/>
      <c r="AH14" s="1117"/>
      <c r="AI14" s="1117"/>
      <c r="AJ14" s="1117"/>
      <c r="AK14" s="1117"/>
      <c r="AL14" s="1117"/>
      <c r="AM14" s="1117"/>
      <c r="AN14" s="1117"/>
      <c r="AO14" s="1117"/>
      <c r="AP14" s="1117"/>
      <c r="AQ14" s="1117"/>
      <c r="AR14" s="1117"/>
      <c r="AS14" s="1117"/>
      <c r="AT14" s="1117"/>
      <c r="AU14" s="1117"/>
      <c r="AV14" s="1117"/>
      <c r="AW14" s="1117"/>
      <c r="AX14" s="1117"/>
      <c r="AY14" s="1117"/>
      <c r="AZ14" s="1117"/>
      <c r="BA14" s="1120" t="str">
        <f t="shared" si="3"/>
        <v/>
      </c>
      <c r="BB14" s="1120" t="str">
        <f t="shared" si="4"/>
        <v/>
      </c>
      <c r="BC14" s="1120" t="str">
        <f t="shared" si="5"/>
        <v/>
      </c>
      <c r="BD14" s="1134">
        <f t="shared" si="0"/>
        <v>0</v>
      </c>
      <c r="BE14" s="1134">
        <f t="shared" si="6"/>
        <v>0</v>
      </c>
      <c r="BF14" s="1134">
        <f t="shared" si="7"/>
        <v>0</v>
      </c>
    </row>
    <row r="15" spans="1:58" s="1126" customFormat="1" ht="15" customHeight="1" x14ac:dyDescent="0.15">
      <c r="A15" s="1168"/>
      <c r="B15" s="1000" t="s">
        <v>23</v>
      </c>
      <c r="C15" s="1047">
        <f t="shared" si="1"/>
        <v>0</v>
      </c>
      <c r="D15" s="1039"/>
      <c r="E15" s="1040"/>
      <c r="F15" s="1040"/>
      <c r="G15" s="1040"/>
      <c r="H15" s="1040"/>
      <c r="I15" s="1036"/>
      <c r="J15" s="1039"/>
      <c r="K15" s="1041"/>
      <c r="L15" s="1086"/>
      <c r="M15" s="1133" t="str">
        <f t="shared" si="2"/>
        <v xml:space="preserve"> </v>
      </c>
      <c r="N15" s="1140"/>
      <c r="O15" s="1140"/>
      <c r="P15" s="1117"/>
      <c r="Q15" s="1117"/>
      <c r="R15" s="1117"/>
      <c r="S15" s="1117"/>
      <c r="T15" s="1117"/>
      <c r="U15" s="1117"/>
      <c r="V15" s="1136"/>
      <c r="W15" s="1136"/>
      <c r="X15" s="1117"/>
      <c r="Y15" s="1117"/>
      <c r="Z15" s="1117"/>
      <c r="AA15" s="1117"/>
      <c r="AB15" s="1117"/>
      <c r="AC15" s="1117"/>
      <c r="AD15" s="1117"/>
      <c r="AE15" s="1117"/>
      <c r="AF15" s="1117"/>
      <c r="AG15" s="1117"/>
      <c r="AH15" s="1117"/>
      <c r="AI15" s="1117"/>
      <c r="AJ15" s="1117"/>
      <c r="AK15" s="1117"/>
      <c r="AL15" s="1117"/>
      <c r="AM15" s="1117"/>
      <c r="AN15" s="1117"/>
      <c r="AO15" s="1117"/>
      <c r="AP15" s="1117"/>
      <c r="AQ15" s="1117"/>
      <c r="AR15" s="1117"/>
      <c r="AS15" s="1117"/>
      <c r="AT15" s="1117"/>
      <c r="AU15" s="1117"/>
      <c r="AV15" s="1117"/>
      <c r="AW15" s="1117"/>
      <c r="AX15" s="1117"/>
      <c r="AY15" s="1117"/>
      <c r="AZ15" s="1117"/>
      <c r="BA15" s="1120" t="str">
        <f t="shared" si="3"/>
        <v/>
      </c>
      <c r="BB15" s="1120" t="str">
        <f t="shared" si="4"/>
        <v/>
      </c>
      <c r="BC15" s="1120" t="str">
        <f t="shared" si="5"/>
        <v/>
      </c>
      <c r="BD15" s="1134">
        <f t="shared" si="0"/>
        <v>0</v>
      </c>
      <c r="BE15" s="1134">
        <f t="shared" si="6"/>
        <v>0</v>
      </c>
      <c r="BF15" s="1134">
        <f t="shared" si="7"/>
        <v>0</v>
      </c>
    </row>
    <row r="16" spans="1:58" s="1126" customFormat="1" ht="15" customHeight="1" x14ac:dyDescent="0.15">
      <c r="A16" s="1168"/>
      <c r="B16" s="1000" t="s">
        <v>24</v>
      </c>
      <c r="C16" s="1047">
        <f t="shared" si="1"/>
        <v>0</v>
      </c>
      <c r="D16" s="1039"/>
      <c r="E16" s="1040"/>
      <c r="F16" s="1040"/>
      <c r="G16" s="1040"/>
      <c r="H16" s="1040"/>
      <c r="I16" s="1036"/>
      <c r="J16" s="1039"/>
      <c r="K16" s="1041"/>
      <c r="L16" s="1086"/>
      <c r="M16" s="1133" t="str">
        <f t="shared" si="2"/>
        <v xml:space="preserve"> </v>
      </c>
      <c r="N16" s="1140"/>
      <c r="O16" s="1140"/>
      <c r="P16" s="1117"/>
      <c r="Q16" s="1117"/>
      <c r="R16" s="1117"/>
      <c r="S16" s="1117"/>
      <c r="T16" s="1117"/>
      <c r="U16" s="1117"/>
      <c r="V16" s="1136"/>
      <c r="W16" s="1136"/>
      <c r="X16" s="1117"/>
      <c r="Y16" s="1117"/>
      <c r="Z16" s="1117"/>
      <c r="AA16" s="1117"/>
      <c r="AB16" s="1117"/>
      <c r="AC16" s="1117"/>
      <c r="AD16" s="1117"/>
      <c r="AE16" s="1117"/>
      <c r="AF16" s="1117"/>
      <c r="AG16" s="1117"/>
      <c r="AH16" s="1117"/>
      <c r="AI16" s="1117"/>
      <c r="AJ16" s="1117"/>
      <c r="AK16" s="1117"/>
      <c r="AL16" s="1117"/>
      <c r="AM16" s="1117"/>
      <c r="AN16" s="1117"/>
      <c r="AO16" s="1117"/>
      <c r="AP16" s="1117"/>
      <c r="AQ16" s="1117"/>
      <c r="AR16" s="1117"/>
      <c r="AS16" s="1117"/>
      <c r="AT16" s="1117"/>
      <c r="AU16" s="1117"/>
      <c r="AV16" s="1117"/>
      <c r="AW16" s="1117"/>
      <c r="AX16" s="1117"/>
      <c r="AY16" s="1117"/>
      <c r="AZ16" s="1117"/>
      <c r="BA16" s="1120" t="str">
        <f t="shared" si="3"/>
        <v/>
      </c>
      <c r="BB16" s="1120" t="str">
        <f t="shared" si="4"/>
        <v/>
      </c>
      <c r="BC16" s="1120" t="str">
        <f t="shared" si="5"/>
        <v/>
      </c>
      <c r="BD16" s="1134">
        <f t="shared" si="0"/>
        <v>0</v>
      </c>
      <c r="BE16" s="1134">
        <f t="shared" si="6"/>
        <v>0</v>
      </c>
      <c r="BF16" s="1134">
        <f t="shared" si="7"/>
        <v>0</v>
      </c>
    </row>
    <row r="17" spans="1:58" s="1126" customFormat="1" ht="15" customHeight="1" x14ac:dyDescent="0.15">
      <c r="A17" s="1168"/>
      <c r="B17" s="1000" t="s">
        <v>25</v>
      </c>
      <c r="C17" s="1047">
        <f t="shared" si="1"/>
        <v>0</v>
      </c>
      <c r="D17" s="1056"/>
      <c r="E17" s="1057"/>
      <c r="F17" s="1057"/>
      <c r="G17" s="1057"/>
      <c r="H17" s="1057"/>
      <c r="I17" s="1037"/>
      <c r="J17" s="1056"/>
      <c r="K17" s="1058"/>
      <c r="L17" s="1086"/>
      <c r="M17" s="1133" t="str">
        <f t="shared" si="2"/>
        <v xml:space="preserve"> </v>
      </c>
      <c r="N17" s="1140"/>
      <c r="O17" s="1140"/>
      <c r="P17" s="1117"/>
      <c r="Q17" s="1117"/>
      <c r="R17" s="1117"/>
      <c r="S17" s="1117"/>
      <c r="T17" s="1117"/>
      <c r="U17" s="1117"/>
      <c r="V17" s="1136"/>
      <c r="W17" s="1136"/>
      <c r="X17" s="1117"/>
      <c r="Y17" s="1117"/>
      <c r="Z17" s="1117"/>
      <c r="AA17" s="1117"/>
      <c r="AB17" s="1117"/>
      <c r="AC17" s="1117"/>
      <c r="AD17" s="1117"/>
      <c r="AE17" s="1117"/>
      <c r="AF17" s="1117"/>
      <c r="AG17" s="1117"/>
      <c r="AH17" s="1117"/>
      <c r="AI17" s="1117"/>
      <c r="AJ17" s="1117"/>
      <c r="AK17" s="1117"/>
      <c r="AL17" s="1117"/>
      <c r="AM17" s="1117"/>
      <c r="AN17" s="1117"/>
      <c r="AO17" s="1117"/>
      <c r="AP17" s="1117"/>
      <c r="AQ17" s="1117"/>
      <c r="AR17" s="1117"/>
      <c r="AS17" s="1117"/>
      <c r="AT17" s="1117"/>
      <c r="AU17" s="1117"/>
      <c r="AV17" s="1117"/>
      <c r="AW17" s="1117"/>
      <c r="AX17" s="1117"/>
      <c r="AY17" s="1117"/>
      <c r="AZ17" s="1117"/>
      <c r="BA17" s="1120" t="str">
        <f t="shared" si="3"/>
        <v/>
      </c>
      <c r="BB17" s="1120" t="str">
        <f t="shared" si="4"/>
        <v/>
      </c>
      <c r="BC17" s="1120" t="str">
        <f t="shared" si="5"/>
        <v/>
      </c>
      <c r="BD17" s="1134">
        <f t="shared" si="0"/>
        <v>0</v>
      </c>
      <c r="BE17" s="1134">
        <f t="shared" si="6"/>
        <v>0</v>
      </c>
      <c r="BF17" s="1134">
        <f t="shared" si="7"/>
        <v>0</v>
      </c>
    </row>
    <row r="18" spans="1:58" s="1126" customFormat="1" ht="15" customHeight="1" x14ac:dyDescent="0.15">
      <c r="A18" s="1168"/>
      <c r="B18" s="1000" t="s">
        <v>26</v>
      </c>
      <c r="C18" s="1047">
        <f t="shared" si="1"/>
        <v>0</v>
      </c>
      <c r="D18" s="1056"/>
      <c r="E18" s="1057"/>
      <c r="F18" s="1057"/>
      <c r="G18" s="1057"/>
      <c r="H18" s="1057"/>
      <c r="I18" s="1037"/>
      <c r="J18" s="1056"/>
      <c r="K18" s="1058"/>
      <c r="L18" s="1086"/>
      <c r="M18" s="1133" t="str">
        <f t="shared" si="2"/>
        <v xml:space="preserve"> </v>
      </c>
      <c r="N18" s="1140"/>
      <c r="O18" s="1140"/>
      <c r="P18" s="1117"/>
      <c r="Q18" s="1117"/>
      <c r="R18" s="1117"/>
      <c r="S18" s="1117"/>
      <c r="T18" s="1117"/>
      <c r="U18" s="1117"/>
      <c r="V18" s="1136"/>
      <c r="W18" s="1136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1117"/>
      <c r="AJ18" s="1117"/>
      <c r="AK18" s="1117"/>
      <c r="AL18" s="1117"/>
      <c r="AM18" s="1117"/>
      <c r="AN18" s="1117"/>
      <c r="AO18" s="1117"/>
      <c r="AP18" s="1117"/>
      <c r="AQ18" s="1117"/>
      <c r="AR18" s="1117"/>
      <c r="AS18" s="1117"/>
      <c r="AT18" s="1117"/>
      <c r="AU18" s="1117"/>
      <c r="AV18" s="1117"/>
      <c r="AW18" s="1117"/>
      <c r="AX18" s="1117"/>
      <c r="AY18" s="1117"/>
      <c r="AZ18" s="1117"/>
      <c r="BA18" s="1120" t="str">
        <f t="shared" si="3"/>
        <v/>
      </c>
      <c r="BB18" s="1120" t="str">
        <f t="shared" si="4"/>
        <v/>
      </c>
      <c r="BC18" s="1120" t="str">
        <f t="shared" si="5"/>
        <v/>
      </c>
      <c r="BD18" s="1134">
        <f t="shared" si="0"/>
        <v>0</v>
      </c>
      <c r="BE18" s="1134">
        <f t="shared" si="6"/>
        <v>0</v>
      </c>
      <c r="BF18" s="1134">
        <f t="shared" si="7"/>
        <v>0</v>
      </c>
    </row>
    <row r="19" spans="1:58" s="1126" customFormat="1" ht="15" customHeight="1" x14ac:dyDescent="0.15">
      <c r="A19" s="1168"/>
      <c r="B19" s="1006" t="s">
        <v>27</v>
      </c>
      <c r="C19" s="1047">
        <f t="shared" si="1"/>
        <v>0</v>
      </c>
      <c r="D19" s="1056"/>
      <c r="E19" s="1057"/>
      <c r="F19" s="1057"/>
      <c r="G19" s="1057"/>
      <c r="H19" s="1057"/>
      <c r="I19" s="1037"/>
      <c r="J19" s="1056"/>
      <c r="K19" s="1058"/>
      <c r="L19" s="1086"/>
      <c r="M19" s="1133" t="str">
        <f t="shared" si="2"/>
        <v xml:space="preserve"> </v>
      </c>
      <c r="N19" s="1140"/>
      <c r="O19" s="1140"/>
      <c r="P19" s="1117"/>
      <c r="Q19" s="1117"/>
      <c r="R19" s="1117"/>
      <c r="S19" s="1117"/>
      <c r="T19" s="1117"/>
      <c r="U19" s="1117"/>
      <c r="V19" s="1136"/>
      <c r="W19" s="1136"/>
      <c r="X19" s="1117"/>
      <c r="Y19" s="1117"/>
      <c r="Z19" s="1117"/>
      <c r="AA19" s="1117"/>
      <c r="AB19" s="1117"/>
      <c r="AC19" s="1117"/>
      <c r="AD19" s="1117"/>
      <c r="AE19" s="1117"/>
      <c r="AF19" s="1117"/>
      <c r="AG19" s="1117"/>
      <c r="AH19" s="1117"/>
      <c r="AI19" s="1117"/>
      <c r="AJ19" s="1117"/>
      <c r="AK19" s="1117"/>
      <c r="AL19" s="1117"/>
      <c r="AM19" s="1117"/>
      <c r="AN19" s="1117"/>
      <c r="AO19" s="1117"/>
      <c r="AP19" s="1117"/>
      <c r="AQ19" s="1117"/>
      <c r="AR19" s="1117"/>
      <c r="AS19" s="1117"/>
      <c r="AT19" s="1117"/>
      <c r="AU19" s="1117"/>
      <c r="AV19" s="1117"/>
      <c r="AW19" s="1117"/>
      <c r="AX19" s="1117"/>
      <c r="AY19" s="1117"/>
      <c r="AZ19" s="1117"/>
      <c r="BA19" s="1120" t="str">
        <f t="shared" si="3"/>
        <v/>
      </c>
      <c r="BB19" s="1120" t="str">
        <f t="shared" si="4"/>
        <v/>
      </c>
      <c r="BC19" s="1120" t="str">
        <f t="shared" si="5"/>
        <v/>
      </c>
      <c r="BD19" s="1134">
        <f t="shared" si="0"/>
        <v>0</v>
      </c>
      <c r="BE19" s="1134">
        <f t="shared" si="6"/>
        <v>0</v>
      </c>
      <c r="BF19" s="1134">
        <f t="shared" si="7"/>
        <v>0</v>
      </c>
    </row>
    <row r="20" spans="1:58" s="1126" customFormat="1" ht="15" customHeight="1" x14ac:dyDescent="0.15">
      <c r="A20" s="1168"/>
      <c r="B20" s="1000" t="s">
        <v>28</v>
      </c>
      <c r="C20" s="1047">
        <f t="shared" si="1"/>
        <v>0</v>
      </c>
      <c r="D20" s="1056"/>
      <c r="E20" s="1057"/>
      <c r="F20" s="1057"/>
      <c r="G20" s="1057"/>
      <c r="H20" s="1057"/>
      <c r="I20" s="1037"/>
      <c r="J20" s="1056"/>
      <c r="K20" s="1058"/>
      <c r="L20" s="1086"/>
      <c r="M20" s="1133" t="str">
        <f t="shared" si="2"/>
        <v xml:space="preserve"> </v>
      </c>
      <c r="N20" s="1140"/>
      <c r="O20" s="1140"/>
      <c r="P20" s="1117"/>
      <c r="Q20" s="1117"/>
      <c r="R20" s="1117"/>
      <c r="S20" s="1117"/>
      <c r="T20" s="1117"/>
      <c r="U20" s="1117"/>
      <c r="V20" s="1136"/>
      <c r="W20" s="1136"/>
      <c r="X20" s="1117"/>
      <c r="Y20" s="1117"/>
      <c r="Z20" s="1117"/>
      <c r="AA20" s="1117"/>
      <c r="AB20" s="1117"/>
      <c r="AC20" s="1117"/>
      <c r="AD20" s="1117"/>
      <c r="AE20" s="1117"/>
      <c r="AF20" s="1117"/>
      <c r="AG20" s="1117"/>
      <c r="AH20" s="1117"/>
      <c r="AI20" s="1117"/>
      <c r="AJ20" s="1117"/>
      <c r="AK20" s="1117"/>
      <c r="AL20" s="1117"/>
      <c r="AM20" s="1117"/>
      <c r="AN20" s="1117"/>
      <c r="AO20" s="1117"/>
      <c r="AP20" s="1117"/>
      <c r="AQ20" s="1117"/>
      <c r="AR20" s="1117"/>
      <c r="AS20" s="1117"/>
      <c r="AT20" s="1117"/>
      <c r="AU20" s="1117"/>
      <c r="AV20" s="1117"/>
      <c r="AW20" s="1117"/>
      <c r="AX20" s="1117"/>
      <c r="AY20" s="1117"/>
      <c r="AZ20" s="1117"/>
      <c r="BA20" s="1120" t="str">
        <f t="shared" si="3"/>
        <v/>
      </c>
      <c r="BB20" s="1120" t="str">
        <f t="shared" si="4"/>
        <v/>
      </c>
      <c r="BC20" s="1120" t="str">
        <f t="shared" si="5"/>
        <v/>
      </c>
      <c r="BD20" s="1134">
        <f t="shared" si="0"/>
        <v>0</v>
      </c>
      <c r="BE20" s="1134">
        <f t="shared" si="6"/>
        <v>0</v>
      </c>
      <c r="BF20" s="1134">
        <f t="shared" si="7"/>
        <v>0</v>
      </c>
    </row>
    <row r="21" spans="1:58" s="1126" customFormat="1" ht="15" customHeight="1" x14ac:dyDescent="0.15">
      <c r="A21" s="1162"/>
      <c r="B21" s="1014" t="s">
        <v>29</v>
      </c>
      <c r="C21" s="1055">
        <f t="shared" si="1"/>
        <v>0</v>
      </c>
      <c r="D21" s="1056"/>
      <c r="E21" s="1057"/>
      <c r="F21" s="1057"/>
      <c r="G21" s="1057"/>
      <c r="H21" s="1057"/>
      <c r="I21" s="1037"/>
      <c r="J21" s="1056"/>
      <c r="K21" s="1058"/>
      <c r="L21" s="1065"/>
      <c r="M21" s="1133" t="str">
        <f t="shared" si="2"/>
        <v xml:space="preserve"> </v>
      </c>
      <c r="N21" s="1140"/>
      <c r="O21" s="1140"/>
      <c r="P21" s="1117"/>
      <c r="Q21" s="1117"/>
      <c r="R21" s="1117"/>
      <c r="S21" s="1117"/>
      <c r="T21" s="1117"/>
      <c r="U21" s="1117"/>
      <c r="V21" s="1136"/>
      <c r="W21" s="1136"/>
      <c r="X21" s="1117"/>
      <c r="Y21" s="1117"/>
      <c r="Z21" s="1117"/>
      <c r="AA21" s="1117"/>
      <c r="AB21" s="1117"/>
      <c r="AC21" s="1117"/>
      <c r="AD21" s="1117"/>
      <c r="AE21" s="1117"/>
      <c r="AF21" s="1117"/>
      <c r="AG21" s="1117"/>
      <c r="AH21" s="1117"/>
      <c r="AI21" s="1117"/>
      <c r="AJ21" s="1117"/>
      <c r="AK21" s="1117"/>
      <c r="AL21" s="1117"/>
      <c r="AM21" s="1117"/>
      <c r="AN21" s="1117"/>
      <c r="AO21" s="1117"/>
      <c r="AP21" s="1117"/>
      <c r="AQ21" s="1117"/>
      <c r="AR21" s="1117"/>
      <c r="AS21" s="1117"/>
      <c r="AT21" s="1117"/>
      <c r="AU21" s="1117"/>
      <c r="AV21" s="1117"/>
      <c r="AW21" s="1117"/>
      <c r="AX21" s="1117"/>
      <c r="AY21" s="1117"/>
      <c r="AZ21" s="1117"/>
      <c r="BA21" s="1120" t="str">
        <f t="shared" si="3"/>
        <v/>
      </c>
      <c r="BB21" s="1120" t="str">
        <f t="shared" si="4"/>
        <v/>
      </c>
      <c r="BC21" s="1120" t="str">
        <f t="shared" si="5"/>
        <v/>
      </c>
      <c r="BD21" s="1134">
        <f t="shared" si="0"/>
        <v>0</v>
      </c>
      <c r="BE21" s="1134">
        <f t="shared" si="6"/>
        <v>0</v>
      </c>
      <c r="BF21" s="1134">
        <f t="shared" si="7"/>
        <v>0</v>
      </c>
    </row>
    <row r="22" spans="1:58" s="1126" customFormat="1" ht="15" customHeight="1" x14ac:dyDescent="0.15">
      <c r="A22" s="1161" t="s">
        <v>30</v>
      </c>
      <c r="B22" s="1018" t="s">
        <v>20</v>
      </c>
      <c r="C22" s="1046">
        <f t="shared" si="1"/>
        <v>0</v>
      </c>
      <c r="D22" s="1074"/>
      <c r="E22" s="1075"/>
      <c r="F22" s="1075"/>
      <c r="G22" s="1075"/>
      <c r="H22" s="1075"/>
      <c r="I22" s="1068"/>
      <c r="J22" s="1074"/>
      <c r="K22" s="1067"/>
      <c r="L22" s="1107"/>
      <c r="M22" s="1133" t="str">
        <f t="shared" si="2"/>
        <v xml:space="preserve"> </v>
      </c>
      <c r="N22" s="1140"/>
      <c r="O22" s="1140"/>
      <c r="P22" s="1117"/>
      <c r="Q22" s="1117"/>
      <c r="R22" s="1117"/>
      <c r="S22" s="1117"/>
      <c r="T22" s="1117"/>
      <c r="U22" s="1117"/>
      <c r="V22" s="1136"/>
      <c r="W22" s="1136"/>
      <c r="X22" s="1117"/>
      <c r="Y22" s="1117"/>
      <c r="Z22" s="1117"/>
      <c r="AA22" s="1117"/>
      <c r="AB22" s="1117"/>
      <c r="AC22" s="1117"/>
      <c r="AD22" s="1117"/>
      <c r="AE22" s="1117"/>
      <c r="AF22" s="1117"/>
      <c r="AG22" s="1117"/>
      <c r="AH22" s="1117"/>
      <c r="AI22" s="1117"/>
      <c r="AJ22" s="1117"/>
      <c r="AK22" s="1117"/>
      <c r="AL22" s="1117"/>
      <c r="AM22" s="1117"/>
      <c r="AN22" s="1117"/>
      <c r="AO22" s="1117"/>
      <c r="AP22" s="1117"/>
      <c r="AQ22" s="1117"/>
      <c r="AR22" s="1117"/>
      <c r="AS22" s="1117"/>
      <c r="AT22" s="1117"/>
      <c r="AU22" s="1117"/>
      <c r="AV22" s="1117"/>
      <c r="AW22" s="1117"/>
      <c r="AX22" s="1117"/>
      <c r="AY22" s="1117"/>
      <c r="AZ22" s="1117"/>
      <c r="BA22" s="1120" t="str">
        <f t="shared" si="3"/>
        <v/>
      </c>
      <c r="BB22" s="1120" t="str">
        <f t="shared" si="4"/>
        <v/>
      </c>
      <c r="BC22" s="1120" t="str">
        <f t="shared" si="5"/>
        <v/>
      </c>
      <c r="BD22" s="1134">
        <f t="shared" si="0"/>
        <v>0</v>
      </c>
      <c r="BE22" s="1134">
        <f t="shared" si="6"/>
        <v>0</v>
      </c>
      <c r="BF22" s="1134">
        <f t="shared" si="7"/>
        <v>0</v>
      </c>
    </row>
    <row r="23" spans="1:58" s="1126" customFormat="1" ht="15" customHeight="1" x14ac:dyDescent="0.15">
      <c r="A23" s="1168"/>
      <c r="B23" s="1000" t="s">
        <v>21</v>
      </c>
      <c r="C23" s="1047">
        <f t="shared" si="1"/>
        <v>0</v>
      </c>
      <c r="D23" s="1039"/>
      <c r="E23" s="1040"/>
      <c r="F23" s="1040"/>
      <c r="G23" s="1040"/>
      <c r="H23" s="1040"/>
      <c r="I23" s="1036"/>
      <c r="J23" s="1039"/>
      <c r="K23" s="1041"/>
      <c r="L23" s="1086"/>
      <c r="M23" s="1133" t="str">
        <f t="shared" si="2"/>
        <v xml:space="preserve"> </v>
      </c>
      <c r="N23" s="1140"/>
      <c r="O23" s="1140"/>
      <c r="P23" s="1117"/>
      <c r="Q23" s="1117"/>
      <c r="R23" s="1117"/>
      <c r="S23" s="1117"/>
      <c r="T23" s="1117"/>
      <c r="U23" s="1117"/>
      <c r="V23" s="1136"/>
      <c r="W23" s="1136"/>
      <c r="X23" s="1117"/>
      <c r="Y23" s="1117"/>
      <c r="Z23" s="1117"/>
      <c r="AA23" s="1117"/>
      <c r="AB23" s="1117"/>
      <c r="AC23" s="1117"/>
      <c r="AD23" s="1117"/>
      <c r="AE23" s="1117"/>
      <c r="AF23" s="1117"/>
      <c r="AG23" s="1117"/>
      <c r="AH23" s="1117"/>
      <c r="AI23" s="1117"/>
      <c r="AJ23" s="1117"/>
      <c r="AK23" s="1117"/>
      <c r="AL23" s="1117"/>
      <c r="AM23" s="1117"/>
      <c r="AN23" s="1117"/>
      <c r="AO23" s="1117"/>
      <c r="AP23" s="1117"/>
      <c r="AQ23" s="1117"/>
      <c r="AR23" s="1117"/>
      <c r="AS23" s="1117"/>
      <c r="AT23" s="1117"/>
      <c r="AU23" s="1117"/>
      <c r="AV23" s="1117"/>
      <c r="AW23" s="1117"/>
      <c r="AX23" s="1117"/>
      <c r="AY23" s="1117"/>
      <c r="AZ23" s="1117"/>
      <c r="BA23" s="1120" t="str">
        <f t="shared" si="3"/>
        <v/>
      </c>
      <c r="BB23" s="1120" t="str">
        <f t="shared" si="4"/>
        <v/>
      </c>
      <c r="BC23" s="1120" t="str">
        <f t="shared" si="5"/>
        <v/>
      </c>
      <c r="BD23" s="1134">
        <f t="shared" si="0"/>
        <v>0</v>
      </c>
      <c r="BE23" s="1134">
        <f t="shared" si="6"/>
        <v>0</v>
      </c>
      <c r="BF23" s="1134">
        <f t="shared" si="7"/>
        <v>0</v>
      </c>
    </row>
    <row r="24" spans="1:58" s="1126" customFormat="1" ht="15" customHeight="1" x14ac:dyDescent="0.15">
      <c r="A24" s="1168"/>
      <c r="B24" s="1000" t="s">
        <v>22</v>
      </c>
      <c r="C24" s="1047">
        <f t="shared" si="1"/>
        <v>0</v>
      </c>
      <c r="D24" s="1039"/>
      <c r="E24" s="1040"/>
      <c r="F24" s="1040"/>
      <c r="G24" s="1040"/>
      <c r="H24" s="1040"/>
      <c r="I24" s="1036"/>
      <c r="J24" s="1039"/>
      <c r="K24" s="1041"/>
      <c r="L24" s="1086"/>
      <c r="M24" s="1133" t="str">
        <f t="shared" si="2"/>
        <v xml:space="preserve"> </v>
      </c>
      <c r="N24" s="1140"/>
      <c r="O24" s="1140"/>
      <c r="P24" s="1117"/>
      <c r="Q24" s="1117"/>
      <c r="R24" s="1117"/>
      <c r="S24" s="1117"/>
      <c r="T24" s="1117"/>
      <c r="U24" s="1117"/>
      <c r="V24" s="1136"/>
      <c r="W24" s="1136"/>
      <c r="X24" s="1117"/>
      <c r="Y24" s="1117"/>
      <c r="Z24" s="1117"/>
      <c r="AA24" s="1117"/>
      <c r="AB24" s="1117"/>
      <c r="AC24" s="1117"/>
      <c r="AD24" s="1117"/>
      <c r="AE24" s="1117"/>
      <c r="AF24" s="1117"/>
      <c r="AG24" s="1117"/>
      <c r="AH24" s="1117"/>
      <c r="AI24" s="1117"/>
      <c r="AJ24" s="1117"/>
      <c r="AK24" s="1117"/>
      <c r="AL24" s="1117"/>
      <c r="AM24" s="1117"/>
      <c r="AN24" s="1117"/>
      <c r="AO24" s="1117"/>
      <c r="AP24" s="1117"/>
      <c r="AQ24" s="1117"/>
      <c r="AR24" s="1117"/>
      <c r="AS24" s="1117"/>
      <c r="AT24" s="1117"/>
      <c r="AU24" s="1117"/>
      <c r="AV24" s="1117"/>
      <c r="AW24" s="1117"/>
      <c r="AX24" s="1117"/>
      <c r="AY24" s="1117"/>
      <c r="AZ24" s="1117"/>
      <c r="BA24" s="1120" t="str">
        <f t="shared" si="3"/>
        <v/>
      </c>
      <c r="BB24" s="1120" t="str">
        <f t="shared" si="4"/>
        <v/>
      </c>
      <c r="BC24" s="1120" t="str">
        <f t="shared" si="5"/>
        <v/>
      </c>
      <c r="BD24" s="1134">
        <f t="shared" si="0"/>
        <v>0</v>
      </c>
      <c r="BE24" s="1134">
        <f t="shared" si="6"/>
        <v>0</v>
      </c>
      <c r="BF24" s="1134">
        <f t="shared" si="7"/>
        <v>0</v>
      </c>
    </row>
    <row r="25" spans="1:58" s="1126" customFormat="1" ht="15" customHeight="1" x14ac:dyDescent="0.15">
      <c r="A25" s="1168"/>
      <c r="B25" s="1000" t="s">
        <v>23</v>
      </c>
      <c r="C25" s="1047">
        <f t="shared" si="1"/>
        <v>0</v>
      </c>
      <c r="D25" s="1039"/>
      <c r="E25" s="1040"/>
      <c r="F25" s="1040"/>
      <c r="G25" s="1040"/>
      <c r="H25" s="1040"/>
      <c r="I25" s="1036"/>
      <c r="J25" s="1039"/>
      <c r="K25" s="1041"/>
      <c r="L25" s="1086"/>
      <c r="M25" s="1133" t="str">
        <f t="shared" si="2"/>
        <v xml:space="preserve"> </v>
      </c>
      <c r="N25" s="1140"/>
      <c r="O25" s="1140"/>
      <c r="P25" s="1117"/>
      <c r="Q25" s="1117"/>
      <c r="R25" s="1117"/>
      <c r="S25" s="1117"/>
      <c r="T25" s="1117"/>
      <c r="U25" s="1117"/>
      <c r="V25" s="1136"/>
      <c r="W25" s="1136"/>
      <c r="X25" s="1117"/>
      <c r="Y25" s="1117"/>
      <c r="Z25" s="1117"/>
      <c r="AA25" s="1117"/>
      <c r="AB25" s="1117"/>
      <c r="AC25" s="1117"/>
      <c r="AD25" s="1117"/>
      <c r="AE25" s="1117"/>
      <c r="AF25" s="1117"/>
      <c r="AG25" s="1117"/>
      <c r="AH25" s="1117"/>
      <c r="AI25" s="1117"/>
      <c r="AJ25" s="1117"/>
      <c r="AK25" s="1117"/>
      <c r="AL25" s="1117"/>
      <c r="AM25" s="1117"/>
      <c r="AN25" s="1117"/>
      <c r="AO25" s="1117"/>
      <c r="AP25" s="1117"/>
      <c r="AQ25" s="1117"/>
      <c r="AR25" s="1117"/>
      <c r="AS25" s="1117"/>
      <c r="AT25" s="1117"/>
      <c r="AU25" s="1117"/>
      <c r="AV25" s="1117"/>
      <c r="AW25" s="1117"/>
      <c r="AX25" s="1117"/>
      <c r="AY25" s="1117"/>
      <c r="AZ25" s="1117"/>
      <c r="BA25" s="1120" t="str">
        <f t="shared" si="3"/>
        <v/>
      </c>
      <c r="BB25" s="1120" t="str">
        <f t="shared" si="4"/>
        <v/>
      </c>
      <c r="BC25" s="1120" t="str">
        <f t="shared" si="5"/>
        <v/>
      </c>
      <c r="BD25" s="1134">
        <f t="shared" si="0"/>
        <v>0</v>
      </c>
      <c r="BE25" s="1134">
        <f t="shared" si="6"/>
        <v>0</v>
      </c>
      <c r="BF25" s="1134">
        <f t="shared" si="7"/>
        <v>0</v>
      </c>
    </row>
    <row r="26" spans="1:58" s="1126" customFormat="1" ht="15" customHeight="1" x14ac:dyDescent="0.15">
      <c r="A26" s="1168"/>
      <c r="B26" s="1000" t="s">
        <v>24</v>
      </c>
      <c r="C26" s="1047">
        <f t="shared" si="1"/>
        <v>0</v>
      </c>
      <c r="D26" s="1039"/>
      <c r="E26" s="1040"/>
      <c r="F26" s="1040"/>
      <c r="G26" s="1040"/>
      <c r="H26" s="1040"/>
      <c r="I26" s="1036"/>
      <c r="J26" s="1039"/>
      <c r="K26" s="1041"/>
      <c r="L26" s="1086"/>
      <c r="M26" s="1133" t="str">
        <f t="shared" si="2"/>
        <v xml:space="preserve"> </v>
      </c>
      <c r="N26" s="1140"/>
      <c r="O26" s="1140"/>
      <c r="P26" s="1117"/>
      <c r="Q26" s="1117"/>
      <c r="R26" s="1117"/>
      <c r="S26" s="1117"/>
      <c r="T26" s="1117"/>
      <c r="U26" s="1117"/>
      <c r="V26" s="1136"/>
      <c r="W26" s="1136"/>
      <c r="X26" s="1117"/>
      <c r="Y26" s="1117"/>
      <c r="Z26" s="1117"/>
      <c r="AA26" s="1117"/>
      <c r="AB26" s="1117"/>
      <c r="AC26" s="1117"/>
      <c r="AD26" s="1117"/>
      <c r="AE26" s="1117"/>
      <c r="AF26" s="1117"/>
      <c r="AG26" s="1117"/>
      <c r="AH26" s="1117"/>
      <c r="AI26" s="1117"/>
      <c r="AJ26" s="1117"/>
      <c r="AK26" s="1117"/>
      <c r="AL26" s="1117"/>
      <c r="AM26" s="1117"/>
      <c r="AN26" s="1117"/>
      <c r="AO26" s="1117"/>
      <c r="AP26" s="1117"/>
      <c r="AQ26" s="1117"/>
      <c r="AR26" s="1117"/>
      <c r="AS26" s="1117"/>
      <c r="AT26" s="1117"/>
      <c r="AU26" s="1117"/>
      <c r="AV26" s="1117"/>
      <c r="AW26" s="1117"/>
      <c r="AX26" s="1117"/>
      <c r="AY26" s="1117"/>
      <c r="AZ26" s="1117"/>
      <c r="BA26" s="1120" t="str">
        <f t="shared" si="3"/>
        <v/>
      </c>
      <c r="BB26" s="1120" t="str">
        <f t="shared" si="4"/>
        <v/>
      </c>
      <c r="BC26" s="1120" t="str">
        <f t="shared" si="5"/>
        <v/>
      </c>
      <c r="BD26" s="1134">
        <f t="shared" si="0"/>
        <v>0</v>
      </c>
      <c r="BE26" s="1134">
        <f t="shared" si="6"/>
        <v>0</v>
      </c>
      <c r="BF26" s="1134">
        <f t="shared" si="7"/>
        <v>0</v>
      </c>
    </row>
    <row r="27" spans="1:58" s="1126" customFormat="1" ht="15" customHeight="1" x14ac:dyDescent="0.15">
      <c r="A27" s="1168"/>
      <c r="B27" s="1000" t="s">
        <v>25</v>
      </c>
      <c r="C27" s="1047">
        <f t="shared" si="1"/>
        <v>0</v>
      </c>
      <c r="D27" s="1039"/>
      <c r="E27" s="1040"/>
      <c r="F27" s="1040"/>
      <c r="G27" s="1040"/>
      <c r="H27" s="1040"/>
      <c r="I27" s="1036"/>
      <c r="J27" s="1039"/>
      <c r="K27" s="1041"/>
      <c r="L27" s="1086"/>
      <c r="M27" s="1133" t="str">
        <f t="shared" si="2"/>
        <v xml:space="preserve"> </v>
      </c>
      <c r="N27" s="1140"/>
      <c r="O27" s="1140"/>
      <c r="P27" s="1117"/>
      <c r="Q27" s="1117"/>
      <c r="R27" s="1117"/>
      <c r="S27" s="1117"/>
      <c r="T27" s="1117"/>
      <c r="U27" s="1117"/>
      <c r="V27" s="1136"/>
      <c r="W27" s="1136"/>
      <c r="X27" s="1117"/>
      <c r="Y27" s="1117"/>
      <c r="Z27" s="1117"/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7"/>
      <c r="AK27" s="1117"/>
      <c r="AL27" s="1117"/>
      <c r="AM27" s="1117"/>
      <c r="AN27" s="1117"/>
      <c r="AO27" s="1117"/>
      <c r="AP27" s="1117"/>
      <c r="AQ27" s="1117"/>
      <c r="AR27" s="1117"/>
      <c r="AS27" s="1117"/>
      <c r="AT27" s="1117"/>
      <c r="AU27" s="1117"/>
      <c r="AV27" s="1117"/>
      <c r="AW27" s="1117"/>
      <c r="AX27" s="1117"/>
      <c r="AY27" s="1117"/>
      <c r="AZ27" s="1117"/>
      <c r="BA27" s="1120" t="str">
        <f t="shared" si="3"/>
        <v/>
      </c>
      <c r="BB27" s="1120" t="str">
        <f t="shared" si="4"/>
        <v/>
      </c>
      <c r="BC27" s="1120" t="str">
        <f t="shared" si="5"/>
        <v/>
      </c>
      <c r="BD27" s="1134">
        <f t="shared" si="0"/>
        <v>0</v>
      </c>
      <c r="BE27" s="1134">
        <f t="shared" si="6"/>
        <v>0</v>
      </c>
      <c r="BF27" s="1134">
        <f t="shared" si="7"/>
        <v>0</v>
      </c>
    </row>
    <row r="28" spans="1:58" s="1126" customFormat="1" ht="15" customHeight="1" x14ac:dyDescent="0.15">
      <c r="A28" s="1168"/>
      <c r="B28" s="1000" t="s">
        <v>26</v>
      </c>
      <c r="C28" s="1047">
        <f t="shared" si="1"/>
        <v>0</v>
      </c>
      <c r="D28" s="1039"/>
      <c r="E28" s="1040"/>
      <c r="F28" s="1040"/>
      <c r="G28" s="1040"/>
      <c r="H28" s="1040"/>
      <c r="I28" s="1036"/>
      <c r="J28" s="1039"/>
      <c r="K28" s="1041"/>
      <c r="L28" s="1086"/>
      <c r="M28" s="1133" t="str">
        <f t="shared" si="2"/>
        <v xml:space="preserve"> </v>
      </c>
      <c r="N28" s="1140"/>
      <c r="O28" s="1140"/>
      <c r="P28" s="1117"/>
      <c r="Q28" s="1117"/>
      <c r="R28" s="1117"/>
      <c r="S28" s="1117"/>
      <c r="T28" s="1117"/>
      <c r="U28" s="1117"/>
      <c r="V28" s="1136"/>
      <c r="W28" s="1136"/>
      <c r="X28" s="1117"/>
      <c r="Y28" s="1117"/>
      <c r="Z28" s="1117"/>
      <c r="AA28" s="1117"/>
      <c r="AB28" s="1117"/>
      <c r="AC28" s="1117"/>
      <c r="AD28" s="1117"/>
      <c r="AE28" s="1117"/>
      <c r="AF28" s="1117"/>
      <c r="AG28" s="1117"/>
      <c r="AH28" s="1117"/>
      <c r="AI28" s="1117"/>
      <c r="AJ28" s="1117"/>
      <c r="AK28" s="1117"/>
      <c r="AL28" s="1117"/>
      <c r="AM28" s="1117"/>
      <c r="AN28" s="1117"/>
      <c r="AO28" s="1117"/>
      <c r="AP28" s="1117"/>
      <c r="AQ28" s="1117"/>
      <c r="AR28" s="1117"/>
      <c r="AS28" s="1117"/>
      <c r="AT28" s="1117"/>
      <c r="AU28" s="1117"/>
      <c r="AV28" s="1117"/>
      <c r="AW28" s="1117"/>
      <c r="AX28" s="1117"/>
      <c r="AY28" s="1117"/>
      <c r="AZ28" s="1117"/>
      <c r="BA28" s="1120" t="str">
        <f t="shared" si="3"/>
        <v/>
      </c>
      <c r="BB28" s="1120" t="str">
        <f t="shared" si="4"/>
        <v/>
      </c>
      <c r="BC28" s="1120" t="str">
        <f t="shared" si="5"/>
        <v/>
      </c>
      <c r="BD28" s="1134">
        <f t="shared" si="0"/>
        <v>0</v>
      </c>
      <c r="BE28" s="1134">
        <f t="shared" si="6"/>
        <v>0</v>
      </c>
      <c r="BF28" s="1134">
        <f t="shared" si="7"/>
        <v>0</v>
      </c>
    </row>
    <row r="29" spans="1:58" s="1126" customFormat="1" ht="15" customHeight="1" x14ac:dyDescent="0.15">
      <c r="A29" s="1168"/>
      <c r="B29" s="1006" t="s">
        <v>27</v>
      </c>
      <c r="C29" s="1047">
        <f t="shared" si="1"/>
        <v>0</v>
      </c>
      <c r="D29" s="1056"/>
      <c r="E29" s="1057"/>
      <c r="F29" s="1057"/>
      <c r="G29" s="1057"/>
      <c r="H29" s="1057"/>
      <c r="I29" s="1037"/>
      <c r="J29" s="1056"/>
      <c r="K29" s="1058"/>
      <c r="L29" s="1086"/>
      <c r="M29" s="1133" t="str">
        <f t="shared" si="2"/>
        <v xml:space="preserve"> </v>
      </c>
      <c r="N29" s="1140"/>
      <c r="O29" s="1140"/>
      <c r="P29" s="1117"/>
      <c r="Q29" s="1117"/>
      <c r="R29" s="1117"/>
      <c r="S29" s="1117"/>
      <c r="T29" s="1117"/>
      <c r="U29" s="1117"/>
      <c r="V29" s="1136"/>
      <c r="W29" s="1136"/>
      <c r="X29" s="1117"/>
      <c r="Y29" s="1117"/>
      <c r="Z29" s="1117"/>
      <c r="AA29" s="1117"/>
      <c r="AB29" s="1117"/>
      <c r="AC29" s="1117"/>
      <c r="AD29" s="1117"/>
      <c r="AE29" s="1117"/>
      <c r="AF29" s="1117"/>
      <c r="AG29" s="1117"/>
      <c r="AH29" s="1117"/>
      <c r="AI29" s="1117"/>
      <c r="AJ29" s="1117"/>
      <c r="AK29" s="1117"/>
      <c r="AL29" s="1117"/>
      <c r="AM29" s="1117"/>
      <c r="AN29" s="1117"/>
      <c r="AO29" s="1117"/>
      <c r="AP29" s="1117"/>
      <c r="AQ29" s="1117"/>
      <c r="AR29" s="1117"/>
      <c r="AS29" s="1117"/>
      <c r="AT29" s="1117"/>
      <c r="AU29" s="1117"/>
      <c r="AV29" s="1117"/>
      <c r="AW29" s="1117"/>
      <c r="AX29" s="1117"/>
      <c r="AY29" s="1117"/>
      <c r="AZ29" s="1117"/>
      <c r="BA29" s="1120" t="str">
        <f t="shared" si="3"/>
        <v/>
      </c>
      <c r="BB29" s="1120" t="str">
        <f t="shared" si="4"/>
        <v/>
      </c>
      <c r="BC29" s="1120" t="str">
        <f t="shared" si="5"/>
        <v/>
      </c>
      <c r="BD29" s="1134">
        <f t="shared" si="0"/>
        <v>0</v>
      </c>
      <c r="BE29" s="1134">
        <f t="shared" si="6"/>
        <v>0</v>
      </c>
      <c r="BF29" s="1134">
        <f t="shared" si="7"/>
        <v>0</v>
      </c>
    </row>
    <row r="30" spans="1:58" s="1126" customFormat="1" ht="15" customHeight="1" x14ac:dyDescent="0.15">
      <c r="A30" s="1168"/>
      <c r="B30" s="1000" t="s">
        <v>28</v>
      </c>
      <c r="C30" s="1047">
        <f t="shared" si="1"/>
        <v>0</v>
      </c>
      <c r="D30" s="1039"/>
      <c r="E30" s="1040"/>
      <c r="F30" s="1040"/>
      <c r="G30" s="1040"/>
      <c r="H30" s="1040"/>
      <c r="I30" s="1036"/>
      <c r="J30" s="1039"/>
      <c r="K30" s="1058"/>
      <c r="L30" s="1086"/>
      <c r="M30" s="1133" t="str">
        <f t="shared" si="2"/>
        <v xml:space="preserve"> </v>
      </c>
      <c r="N30" s="1140"/>
      <c r="O30" s="1140"/>
      <c r="P30" s="1117"/>
      <c r="Q30" s="1117"/>
      <c r="R30" s="1117"/>
      <c r="S30" s="1117"/>
      <c r="T30" s="1117"/>
      <c r="U30" s="1117"/>
      <c r="V30" s="1136"/>
      <c r="W30" s="1136"/>
      <c r="X30" s="1117"/>
      <c r="Y30" s="1117"/>
      <c r="Z30" s="1117"/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7"/>
      <c r="AK30" s="1117"/>
      <c r="AL30" s="1117"/>
      <c r="AM30" s="1117"/>
      <c r="AN30" s="1117"/>
      <c r="AO30" s="1117"/>
      <c r="AP30" s="1117"/>
      <c r="AQ30" s="1117"/>
      <c r="AR30" s="1117"/>
      <c r="AS30" s="1117"/>
      <c r="AT30" s="1117"/>
      <c r="AU30" s="1117"/>
      <c r="AV30" s="1117"/>
      <c r="AW30" s="1117"/>
      <c r="AX30" s="1117"/>
      <c r="AY30" s="1117"/>
      <c r="AZ30" s="1117"/>
      <c r="BA30" s="1120" t="str">
        <f t="shared" si="3"/>
        <v/>
      </c>
      <c r="BB30" s="1120" t="str">
        <f t="shared" si="4"/>
        <v/>
      </c>
      <c r="BC30" s="1120" t="str">
        <f t="shared" si="5"/>
        <v/>
      </c>
      <c r="BD30" s="1134">
        <f t="shared" si="0"/>
        <v>0</v>
      </c>
      <c r="BE30" s="1134">
        <f t="shared" si="6"/>
        <v>0</v>
      </c>
      <c r="BF30" s="1134">
        <f t="shared" si="7"/>
        <v>0</v>
      </c>
    </row>
    <row r="31" spans="1:58" s="1126" customFormat="1" ht="15" customHeight="1" x14ac:dyDescent="0.15">
      <c r="A31" s="1162"/>
      <c r="B31" s="1014" t="s">
        <v>29</v>
      </c>
      <c r="C31" s="1048">
        <f t="shared" si="1"/>
        <v>0</v>
      </c>
      <c r="D31" s="1076"/>
      <c r="E31" s="1077"/>
      <c r="F31" s="1077"/>
      <c r="G31" s="1077"/>
      <c r="H31" s="1077"/>
      <c r="I31" s="1066"/>
      <c r="J31" s="1076"/>
      <c r="K31" s="1044"/>
      <c r="L31" s="1087"/>
      <c r="M31" s="1133" t="str">
        <f t="shared" si="2"/>
        <v xml:space="preserve"> </v>
      </c>
      <c r="N31" s="1140"/>
      <c r="O31" s="1140"/>
      <c r="P31" s="1117"/>
      <c r="Q31" s="1117"/>
      <c r="R31" s="1117"/>
      <c r="S31" s="1117"/>
      <c r="T31" s="1117"/>
      <c r="U31" s="1117"/>
      <c r="V31" s="1136"/>
      <c r="W31" s="1136"/>
      <c r="X31" s="1117"/>
      <c r="Y31" s="1117"/>
      <c r="Z31" s="1117"/>
      <c r="AA31" s="1117"/>
      <c r="AB31" s="1117"/>
      <c r="AC31" s="1117"/>
      <c r="AD31" s="1117"/>
      <c r="AE31" s="1117"/>
      <c r="AF31" s="1117"/>
      <c r="AG31" s="1117"/>
      <c r="AH31" s="1117"/>
      <c r="AI31" s="1117"/>
      <c r="AJ31" s="1117"/>
      <c r="AK31" s="1117"/>
      <c r="AL31" s="1117"/>
      <c r="AM31" s="1117"/>
      <c r="AN31" s="1117"/>
      <c r="AO31" s="1117"/>
      <c r="AP31" s="1117"/>
      <c r="AQ31" s="1117"/>
      <c r="AR31" s="1117"/>
      <c r="AS31" s="1117"/>
      <c r="AT31" s="1117"/>
      <c r="AU31" s="1117"/>
      <c r="AV31" s="1117"/>
      <c r="AW31" s="1117"/>
      <c r="AX31" s="1117"/>
      <c r="AY31" s="1117"/>
      <c r="AZ31" s="1117"/>
      <c r="BA31" s="1120" t="str">
        <f t="shared" si="3"/>
        <v/>
      </c>
      <c r="BB31" s="1120" t="str">
        <f t="shared" si="4"/>
        <v/>
      </c>
      <c r="BC31" s="1120" t="str">
        <f t="shared" si="5"/>
        <v/>
      </c>
      <c r="BD31" s="1134">
        <f t="shared" si="0"/>
        <v>0</v>
      </c>
      <c r="BE31" s="1134">
        <f t="shared" si="6"/>
        <v>0</v>
      </c>
      <c r="BF31" s="1134">
        <f t="shared" si="7"/>
        <v>0</v>
      </c>
    </row>
    <row r="32" spans="1:58" s="1126" customFormat="1" ht="15" customHeight="1" x14ac:dyDescent="0.15">
      <c r="A32" s="1161" t="s">
        <v>31</v>
      </c>
      <c r="B32" s="1018" t="s">
        <v>20</v>
      </c>
      <c r="C32" s="1083">
        <f t="shared" si="1"/>
        <v>0</v>
      </c>
      <c r="D32" s="1078"/>
      <c r="E32" s="1079"/>
      <c r="F32" s="1079"/>
      <c r="G32" s="1079"/>
      <c r="H32" s="1079"/>
      <c r="I32" s="1070"/>
      <c r="J32" s="1078"/>
      <c r="K32" s="1069"/>
      <c r="L32" s="1108"/>
      <c r="M32" s="1133" t="str">
        <f t="shared" si="2"/>
        <v xml:space="preserve"> </v>
      </c>
      <c r="N32" s="1140"/>
      <c r="O32" s="1140"/>
      <c r="P32" s="1117"/>
      <c r="Q32" s="1117"/>
      <c r="R32" s="1117"/>
      <c r="S32" s="1117"/>
      <c r="T32" s="1117"/>
      <c r="U32" s="1117"/>
      <c r="V32" s="1136"/>
      <c r="W32" s="1136"/>
      <c r="X32" s="1117"/>
      <c r="Y32" s="1117"/>
      <c r="Z32" s="1117"/>
      <c r="AA32" s="1117"/>
      <c r="AB32" s="1117"/>
      <c r="AC32" s="1117"/>
      <c r="AD32" s="1117"/>
      <c r="AE32" s="1117"/>
      <c r="AF32" s="1117"/>
      <c r="AG32" s="1117"/>
      <c r="AH32" s="1117"/>
      <c r="AI32" s="1117"/>
      <c r="AJ32" s="1117"/>
      <c r="AK32" s="1117"/>
      <c r="AL32" s="1117"/>
      <c r="AM32" s="1117"/>
      <c r="AN32" s="1117"/>
      <c r="AO32" s="1117"/>
      <c r="AP32" s="1117"/>
      <c r="AQ32" s="1117"/>
      <c r="AR32" s="1117"/>
      <c r="AS32" s="1117"/>
      <c r="AT32" s="1117"/>
      <c r="AU32" s="1117"/>
      <c r="AV32" s="1117"/>
      <c r="AW32" s="1117"/>
      <c r="AX32" s="1117"/>
      <c r="AY32" s="1117"/>
      <c r="AZ32" s="1117"/>
      <c r="BA32" s="1120" t="str">
        <f t="shared" si="3"/>
        <v/>
      </c>
      <c r="BB32" s="1120" t="str">
        <f t="shared" si="4"/>
        <v/>
      </c>
      <c r="BC32" s="1120" t="str">
        <f t="shared" si="5"/>
        <v/>
      </c>
      <c r="BD32" s="1134">
        <f t="shared" si="0"/>
        <v>0</v>
      </c>
      <c r="BE32" s="1134">
        <f t="shared" si="6"/>
        <v>0</v>
      </c>
      <c r="BF32" s="1134">
        <f t="shared" si="7"/>
        <v>0</v>
      </c>
    </row>
    <row r="33" spans="1:58" s="1126" customFormat="1" ht="15" customHeight="1" x14ac:dyDescent="0.15">
      <c r="A33" s="1168"/>
      <c r="B33" s="1000" t="s">
        <v>21</v>
      </c>
      <c r="C33" s="1047">
        <f t="shared" si="1"/>
        <v>0</v>
      </c>
      <c r="D33" s="1039"/>
      <c r="E33" s="1040"/>
      <c r="F33" s="1040"/>
      <c r="G33" s="1040"/>
      <c r="H33" s="1040"/>
      <c r="I33" s="1036"/>
      <c r="J33" s="1039"/>
      <c r="K33" s="1041"/>
      <c r="L33" s="1086"/>
      <c r="M33" s="1133" t="str">
        <f t="shared" si="2"/>
        <v xml:space="preserve"> </v>
      </c>
      <c r="N33" s="1140"/>
      <c r="O33" s="1140"/>
      <c r="P33" s="1117"/>
      <c r="Q33" s="1117"/>
      <c r="R33" s="1117"/>
      <c r="S33" s="1117"/>
      <c r="T33" s="1117"/>
      <c r="U33" s="1117"/>
      <c r="V33" s="1136"/>
      <c r="W33" s="1136"/>
      <c r="X33" s="1117"/>
      <c r="Y33" s="1117"/>
      <c r="Z33" s="1117"/>
      <c r="AA33" s="1117"/>
      <c r="AB33" s="1117"/>
      <c r="AC33" s="1117"/>
      <c r="AD33" s="1117"/>
      <c r="AE33" s="1117"/>
      <c r="AF33" s="1117"/>
      <c r="AG33" s="1117"/>
      <c r="AH33" s="1117"/>
      <c r="AI33" s="1117"/>
      <c r="AJ33" s="1117"/>
      <c r="AK33" s="1117"/>
      <c r="AL33" s="1117"/>
      <c r="AM33" s="1117"/>
      <c r="AN33" s="1117"/>
      <c r="AO33" s="1117"/>
      <c r="AP33" s="1117"/>
      <c r="AQ33" s="1117"/>
      <c r="AR33" s="1117"/>
      <c r="AS33" s="1117"/>
      <c r="AT33" s="1117"/>
      <c r="AU33" s="1117"/>
      <c r="AV33" s="1117"/>
      <c r="AW33" s="1117"/>
      <c r="AX33" s="1117"/>
      <c r="AY33" s="1117"/>
      <c r="AZ33" s="1117"/>
      <c r="BA33" s="1120" t="str">
        <f t="shared" si="3"/>
        <v/>
      </c>
      <c r="BB33" s="1120" t="str">
        <f t="shared" si="4"/>
        <v/>
      </c>
      <c r="BC33" s="1120" t="str">
        <f t="shared" si="5"/>
        <v/>
      </c>
      <c r="BD33" s="1134">
        <f t="shared" si="0"/>
        <v>0</v>
      </c>
      <c r="BE33" s="1134">
        <f t="shared" si="6"/>
        <v>0</v>
      </c>
      <c r="BF33" s="1134">
        <f t="shared" si="7"/>
        <v>0</v>
      </c>
    </row>
    <row r="34" spans="1:58" s="1126" customFormat="1" ht="15" customHeight="1" x14ac:dyDescent="0.15">
      <c r="A34" s="1168"/>
      <c r="B34" s="1000" t="s">
        <v>22</v>
      </c>
      <c r="C34" s="1047">
        <f t="shared" si="1"/>
        <v>0</v>
      </c>
      <c r="D34" s="1039"/>
      <c r="E34" s="1040"/>
      <c r="F34" s="1040"/>
      <c r="G34" s="1040"/>
      <c r="H34" s="1040"/>
      <c r="I34" s="1036"/>
      <c r="J34" s="1039"/>
      <c r="K34" s="1041"/>
      <c r="L34" s="1086"/>
      <c r="M34" s="1133" t="str">
        <f t="shared" si="2"/>
        <v xml:space="preserve"> </v>
      </c>
      <c r="N34" s="1140"/>
      <c r="O34" s="1140"/>
      <c r="P34" s="1117"/>
      <c r="Q34" s="1117"/>
      <c r="R34" s="1117"/>
      <c r="S34" s="1117"/>
      <c r="T34" s="1117"/>
      <c r="U34" s="1117"/>
      <c r="V34" s="1136"/>
      <c r="W34" s="1136"/>
      <c r="X34" s="1117"/>
      <c r="Y34" s="1117"/>
      <c r="Z34" s="1117"/>
      <c r="AA34" s="1117"/>
      <c r="AB34" s="1117"/>
      <c r="AC34" s="1117"/>
      <c r="AD34" s="1117"/>
      <c r="AE34" s="1117"/>
      <c r="AF34" s="1117"/>
      <c r="AG34" s="1117"/>
      <c r="AH34" s="1117"/>
      <c r="AI34" s="1117"/>
      <c r="AJ34" s="1117"/>
      <c r="AK34" s="1117"/>
      <c r="AL34" s="1117"/>
      <c r="AM34" s="1117"/>
      <c r="AN34" s="1117"/>
      <c r="AO34" s="1117"/>
      <c r="AP34" s="1117"/>
      <c r="AQ34" s="1117"/>
      <c r="AR34" s="1117"/>
      <c r="AS34" s="1117"/>
      <c r="AT34" s="1117"/>
      <c r="AU34" s="1117"/>
      <c r="AV34" s="1117"/>
      <c r="AW34" s="1117"/>
      <c r="AX34" s="1117"/>
      <c r="AY34" s="1117"/>
      <c r="AZ34" s="1117"/>
      <c r="BA34" s="1120" t="str">
        <f t="shared" si="3"/>
        <v/>
      </c>
      <c r="BB34" s="1120" t="str">
        <f t="shared" si="4"/>
        <v/>
      </c>
      <c r="BC34" s="1120" t="str">
        <f t="shared" si="5"/>
        <v/>
      </c>
      <c r="BD34" s="1134">
        <f t="shared" si="0"/>
        <v>0</v>
      </c>
      <c r="BE34" s="1134">
        <f t="shared" si="6"/>
        <v>0</v>
      </c>
      <c r="BF34" s="1134">
        <f t="shared" si="7"/>
        <v>0</v>
      </c>
    </row>
    <row r="35" spans="1:58" s="1126" customFormat="1" ht="15" customHeight="1" x14ac:dyDescent="0.15">
      <c r="A35" s="1168"/>
      <c r="B35" s="1000" t="s">
        <v>23</v>
      </c>
      <c r="C35" s="1047">
        <f t="shared" si="1"/>
        <v>0</v>
      </c>
      <c r="D35" s="1039"/>
      <c r="E35" s="1040"/>
      <c r="F35" s="1040"/>
      <c r="G35" s="1040"/>
      <c r="H35" s="1040"/>
      <c r="I35" s="1036"/>
      <c r="J35" s="1039"/>
      <c r="K35" s="1041"/>
      <c r="L35" s="1086"/>
      <c r="M35" s="1133" t="str">
        <f t="shared" si="2"/>
        <v xml:space="preserve"> </v>
      </c>
      <c r="N35" s="1140"/>
      <c r="O35" s="1140"/>
      <c r="P35" s="1117"/>
      <c r="Q35" s="1117"/>
      <c r="R35" s="1117"/>
      <c r="S35" s="1117"/>
      <c r="T35" s="1117"/>
      <c r="U35" s="1117"/>
      <c r="V35" s="1136"/>
      <c r="W35" s="1136"/>
      <c r="X35" s="1117"/>
      <c r="Y35" s="1117"/>
      <c r="Z35" s="1117"/>
      <c r="AA35" s="1117"/>
      <c r="AB35" s="1117"/>
      <c r="AC35" s="1117"/>
      <c r="AD35" s="1117"/>
      <c r="AE35" s="1117"/>
      <c r="AF35" s="1117"/>
      <c r="AG35" s="1117"/>
      <c r="AH35" s="1117"/>
      <c r="AI35" s="1117"/>
      <c r="AJ35" s="1117"/>
      <c r="AK35" s="1117"/>
      <c r="AL35" s="1117"/>
      <c r="AM35" s="1117"/>
      <c r="AN35" s="1117"/>
      <c r="AO35" s="1117"/>
      <c r="AP35" s="1117"/>
      <c r="AQ35" s="1117"/>
      <c r="AR35" s="1117"/>
      <c r="AS35" s="1117"/>
      <c r="AT35" s="1117"/>
      <c r="AU35" s="1117"/>
      <c r="AV35" s="1117"/>
      <c r="AW35" s="1117"/>
      <c r="AX35" s="1117"/>
      <c r="AY35" s="1117"/>
      <c r="AZ35" s="1117"/>
      <c r="BA35" s="1120" t="str">
        <f t="shared" si="3"/>
        <v/>
      </c>
      <c r="BB35" s="1120" t="str">
        <f t="shared" si="4"/>
        <v/>
      </c>
      <c r="BC35" s="1120" t="str">
        <f t="shared" si="5"/>
        <v/>
      </c>
      <c r="BD35" s="1134">
        <f t="shared" si="0"/>
        <v>0</v>
      </c>
      <c r="BE35" s="1134">
        <f t="shared" si="6"/>
        <v>0</v>
      </c>
      <c r="BF35" s="1134">
        <f t="shared" si="7"/>
        <v>0</v>
      </c>
    </row>
    <row r="36" spans="1:58" s="1126" customFormat="1" ht="15" customHeight="1" x14ac:dyDescent="0.15">
      <c r="A36" s="1168"/>
      <c r="B36" s="1000" t="s">
        <v>24</v>
      </c>
      <c r="C36" s="1047">
        <f t="shared" si="1"/>
        <v>0</v>
      </c>
      <c r="D36" s="1039"/>
      <c r="E36" s="1040"/>
      <c r="F36" s="1040"/>
      <c r="G36" s="1040"/>
      <c r="H36" s="1040"/>
      <c r="I36" s="1036"/>
      <c r="J36" s="1039"/>
      <c r="K36" s="1041"/>
      <c r="L36" s="1086"/>
      <c r="M36" s="1133" t="str">
        <f t="shared" si="2"/>
        <v xml:space="preserve"> </v>
      </c>
      <c r="N36" s="1140"/>
      <c r="O36" s="1140"/>
      <c r="P36" s="1117"/>
      <c r="Q36" s="1117"/>
      <c r="R36" s="1117"/>
      <c r="S36" s="1117"/>
      <c r="T36" s="1117"/>
      <c r="U36" s="1117"/>
      <c r="V36" s="1136"/>
      <c r="W36" s="1136"/>
      <c r="X36" s="1117"/>
      <c r="Y36" s="1117"/>
      <c r="Z36" s="1117"/>
      <c r="AA36" s="1117"/>
      <c r="AB36" s="1117"/>
      <c r="AC36" s="1117"/>
      <c r="AD36" s="1117"/>
      <c r="AE36" s="1117"/>
      <c r="AF36" s="1117"/>
      <c r="AG36" s="1117"/>
      <c r="AH36" s="1117"/>
      <c r="AI36" s="1117"/>
      <c r="AJ36" s="1117"/>
      <c r="AK36" s="1117"/>
      <c r="AL36" s="1117"/>
      <c r="AM36" s="1117"/>
      <c r="AN36" s="1117"/>
      <c r="AO36" s="1117"/>
      <c r="AP36" s="1117"/>
      <c r="AQ36" s="1117"/>
      <c r="AR36" s="1117"/>
      <c r="AS36" s="1117"/>
      <c r="AT36" s="1117"/>
      <c r="AU36" s="1117"/>
      <c r="AV36" s="1117"/>
      <c r="AW36" s="1117"/>
      <c r="AX36" s="1117"/>
      <c r="AY36" s="1117"/>
      <c r="AZ36" s="1117"/>
      <c r="BA36" s="1120" t="str">
        <f t="shared" si="3"/>
        <v/>
      </c>
      <c r="BB36" s="1120" t="str">
        <f t="shared" si="4"/>
        <v/>
      </c>
      <c r="BC36" s="1120" t="str">
        <f t="shared" si="5"/>
        <v/>
      </c>
      <c r="BD36" s="1134">
        <f t="shared" si="0"/>
        <v>0</v>
      </c>
      <c r="BE36" s="1134">
        <f t="shared" si="6"/>
        <v>0</v>
      </c>
      <c r="BF36" s="1134">
        <f t="shared" si="7"/>
        <v>0</v>
      </c>
    </row>
    <row r="37" spans="1:58" s="1126" customFormat="1" ht="15" customHeight="1" x14ac:dyDescent="0.15">
      <c r="A37" s="1168"/>
      <c r="B37" s="1000" t="s">
        <v>25</v>
      </c>
      <c r="C37" s="1047">
        <f t="shared" si="1"/>
        <v>0</v>
      </c>
      <c r="D37" s="1039"/>
      <c r="E37" s="1040"/>
      <c r="F37" s="1040"/>
      <c r="G37" s="1040"/>
      <c r="H37" s="1040"/>
      <c r="I37" s="1036"/>
      <c r="J37" s="1039"/>
      <c r="K37" s="1041"/>
      <c r="L37" s="1086"/>
      <c r="M37" s="1133" t="str">
        <f t="shared" si="2"/>
        <v xml:space="preserve"> </v>
      </c>
      <c r="N37" s="1140"/>
      <c r="O37" s="1140"/>
      <c r="P37" s="1117"/>
      <c r="Q37" s="1117"/>
      <c r="R37" s="1117"/>
      <c r="S37" s="1117"/>
      <c r="T37" s="1117"/>
      <c r="U37" s="1117"/>
      <c r="V37" s="1136"/>
      <c r="W37" s="1136"/>
      <c r="X37" s="1117"/>
      <c r="Y37" s="1117"/>
      <c r="Z37" s="1117"/>
      <c r="AA37" s="1117"/>
      <c r="AB37" s="1117"/>
      <c r="AC37" s="1117"/>
      <c r="AD37" s="1117"/>
      <c r="AE37" s="1117"/>
      <c r="AF37" s="1117"/>
      <c r="AG37" s="1117"/>
      <c r="AH37" s="1117"/>
      <c r="AI37" s="1117"/>
      <c r="AJ37" s="1117"/>
      <c r="AK37" s="1117"/>
      <c r="AL37" s="1117"/>
      <c r="AM37" s="1117"/>
      <c r="AN37" s="1117"/>
      <c r="AO37" s="1117"/>
      <c r="AP37" s="1117"/>
      <c r="AQ37" s="1117"/>
      <c r="AR37" s="1117"/>
      <c r="AS37" s="1117"/>
      <c r="AT37" s="1117"/>
      <c r="AU37" s="1117"/>
      <c r="AV37" s="1117"/>
      <c r="AW37" s="1117"/>
      <c r="AX37" s="1117"/>
      <c r="AY37" s="1117"/>
      <c r="AZ37" s="1117"/>
      <c r="BA37" s="1120" t="str">
        <f t="shared" si="3"/>
        <v/>
      </c>
      <c r="BB37" s="1120" t="str">
        <f t="shared" si="4"/>
        <v/>
      </c>
      <c r="BC37" s="1120" t="str">
        <f t="shared" si="5"/>
        <v/>
      </c>
      <c r="BD37" s="1134">
        <f t="shared" si="0"/>
        <v>0</v>
      </c>
      <c r="BE37" s="1134">
        <f t="shared" si="6"/>
        <v>0</v>
      </c>
      <c r="BF37" s="1134">
        <f t="shared" si="7"/>
        <v>0</v>
      </c>
    </row>
    <row r="38" spans="1:58" s="1126" customFormat="1" ht="15" customHeight="1" x14ac:dyDescent="0.15">
      <c r="A38" s="1168"/>
      <c r="B38" s="1000" t="s">
        <v>26</v>
      </c>
      <c r="C38" s="1047">
        <f t="shared" si="1"/>
        <v>0</v>
      </c>
      <c r="D38" s="1039"/>
      <c r="E38" s="1040"/>
      <c r="F38" s="1040"/>
      <c r="G38" s="1040"/>
      <c r="H38" s="1040"/>
      <c r="I38" s="1036"/>
      <c r="J38" s="1039"/>
      <c r="K38" s="1041"/>
      <c r="L38" s="1086"/>
      <c r="M38" s="1133" t="str">
        <f t="shared" si="2"/>
        <v xml:space="preserve"> </v>
      </c>
      <c r="N38" s="1140"/>
      <c r="O38" s="1140"/>
      <c r="P38" s="1117"/>
      <c r="Q38" s="1117"/>
      <c r="R38" s="1117"/>
      <c r="S38" s="1117"/>
      <c r="T38" s="1117"/>
      <c r="U38" s="1117"/>
      <c r="V38" s="1136"/>
      <c r="W38" s="1136"/>
      <c r="X38" s="1117"/>
      <c r="Y38" s="1117"/>
      <c r="Z38" s="1117"/>
      <c r="AA38" s="1117"/>
      <c r="AB38" s="1117"/>
      <c r="AC38" s="1117"/>
      <c r="AD38" s="1117"/>
      <c r="AE38" s="1117"/>
      <c r="AF38" s="1117"/>
      <c r="AG38" s="1117"/>
      <c r="AH38" s="1117"/>
      <c r="AI38" s="1117"/>
      <c r="AJ38" s="1117"/>
      <c r="AK38" s="1117"/>
      <c r="AL38" s="1117"/>
      <c r="AM38" s="1117"/>
      <c r="AN38" s="1117"/>
      <c r="AO38" s="1117"/>
      <c r="AP38" s="1117"/>
      <c r="AQ38" s="1117"/>
      <c r="AR38" s="1117"/>
      <c r="AS38" s="1117"/>
      <c r="AT38" s="1117"/>
      <c r="AU38" s="1117"/>
      <c r="AV38" s="1117"/>
      <c r="AW38" s="1117"/>
      <c r="AX38" s="1117"/>
      <c r="AY38" s="1117"/>
      <c r="AZ38" s="1117"/>
      <c r="BA38" s="1120" t="str">
        <f t="shared" si="3"/>
        <v/>
      </c>
      <c r="BB38" s="1120" t="str">
        <f t="shared" si="4"/>
        <v/>
      </c>
      <c r="BC38" s="1120" t="str">
        <f t="shared" si="5"/>
        <v/>
      </c>
      <c r="BD38" s="1134">
        <f t="shared" si="0"/>
        <v>0</v>
      </c>
      <c r="BE38" s="1134">
        <f t="shared" si="6"/>
        <v>0</v>
      </c>
      <c r="BF38" s="1134">
        <f t="shared" si="7"/>
        <v>0</v>
      </c>
    </row>
    <row r="39" spans="1:58" s="1126" customFormat="1" ht="15" customHeight="1" x14ac:dyDescent="0.15">
      <c r="A39" s="1168"/>
      <c r="B39" s="1006" t="s">
        <v>27</v>
      </c>
      <c r="C39" s="1047">
        <f t="shared" si="1"/>
        <v>0</v>
      </c>
      <c r="D39" s="1056"/>
      <c r="E39" s="1057"/>
      <c r="F39" s="1057"/>
      <c r="G39" s="1057"/>
      <c r="H39" s="1057"/>
      <c r="I39" s="1037"/>
      <c r="J39" s="1056"/>
      <c r="K39" s="1058"/>
      <c r="L39" s="1065"/>
      <c r="M39" s="1133" t="str">
        <f t="shared" si="2"/>
        <v xml:space="preserve"> </v>
      </c>
      <c r="N39" s="1140"/>
      <c r="O39" s="1140"/>
      <c r="P39" s="1117"/>
      <c r="Q39" s="1117"/>
      <c r="R39" s="1117"/>
      <c r="S39" s="1117"/>
      <c r="T39" s="1117"/>
      <c r="U39" s="1117"/>
      <c r="V39" s="1136"/>
      <c r="W39" s="1136"/>
      <c r="X39" s="1117"/>
      <c r="Y39" s="1117"/>
      <c r="Z39" s="1117"/>
      <c r="AA39" s="1117"/>
      <c r="AB39" s="1117"/>
      <c r="AC39" s="1117"/>
      <c r="AD39" s="1117"/>
      <c r="AE39" s="1117"/>
      <c r="AF39" s="1117"/>
      <c r="AG39" s="1117"/>
      <c r="AH39" s="1117"/>
      <c r="AI39" s="1117"/>
      <c r="AJ39" s="1117"/>
      <c r="AK39" s="1117"/>
      <c r="AL39" s="1117"/>
      <c r="AM39" s="1117"/>
      <c r="AN39" s="1117"/>
      <c r="AO39" s="1117"/>
      <c r="AP39" s="1117"/>
      <c r="AQ39" s="1117"/>
      <c r="AR39" s="1117"/>
      <c r="AS39" s="1117"/>
      <c r="AT39" s="1117"/>
      <c r="AU39" s="1117"/>
      <c r="AV39" s="1117"/>
      <c r="AW39" s="1117"/>
      <c r="AX39" s="1117"/>
      <c r="AY39" s="1117"/>
      <c r="AZ39" s="1117"/>
      <c r="BA39" s="1120" t="str">
        <f t="shared" si="3"/>
        <v/>
      </c>
      <c r="BB39" s="1120" t="str">
        <f t="shared" si="4"/>
        <v/>
      </c>
      <c r="BC39" s="1120" t="str">
        <f t="shared" si="5"/>
        <v/>
      </c>
      <c r="BD39" s="1134">
        <f t="shared" si="0"/>
        <v>0</v>
      </c>
      <c r="BE39" s="1134">
        <f t="shared" si="6"/>
        <v>0</v>
      </c>
      <c r="BF39" s="1134">
        <f t="shared" si="7"/>
        <v>0</v>
      </c>
    </row>
    <row r="40" spans="1:58" s="1126" customFormat="1" ht="15" customHeight="1" x14ac:dyDescent="0.15">
      <c r="A40" s="1168"/>
      <c r="B40" s="1000" t="s">
        <v>28</v>
      </c>
      <c r="C40" s="1047">
        <f t="shared" si="1"/>
        <v>0</v>
      </c>
      <c r="D40" s="1039"/>
      <c r="E40" s="1040"/>
      <c r="F40" s="1040"/>
      <c r="G40" s="1040"/>
      <c r="H40" s="1040"/>
      <c r="I40" s="1036"/>
      <c r="J40" s="1039"/>
      <c r="K40" s="1058"/>
      <c r="L40" s="1065"/>
      <c r="M40" s="1133" t="str">
        <f t="shared" si="2"/>
        <v xml:space="preserve"> </v>
      </c>
      <c r="N40" s="1140"/>
      <c r="O40" s="1140"/>
      <c r="P40" s="1117"/>
      <c r="Q40" s="1117"/>
      <c r="R40" s="1117"/>
      <c r="S40" s="1117"/>
      <c r="T40" s="1117"/>
      <c r="U40" s="1117"/>
      <c r="V40" s="1136"/>
      <c r="W40" s="1136"/>
      <c r="X40" s="1117"/>
      <c r="Y40" s="1117"/>
      <c r="Z40" s="1117"/>
      <c r="AA40" s="1117"/>
      <c r="AB40" s="1117"/>
      <c r="AC40" s="1117"/>
      <c r="AD40" s="1117"/>
      <c r="AE40" s="1117"/>
      <c r="AF40" s="1117"/>
      <c r="AG40" s="1117"/>
      <c r="AH40" s="1117"/>
      <c r="AI40" s="1117"/>
      <c r="AJ40" s="1117"/>
      <c r="AK40" s="1117"/>
      <c r="AL40" s="1117"/>
      <c r="AM40" s="1117"/>
      <c r="AN40" s="1117"/>
      <c r="AO40" s="1117"/>
      <c r="AP40" s="1117"/>
      <c r="AQ40" s="1117"/>
      <c r="AR40" s="1117"/>
      <c r="AS40" s="1117"/>
      <c r="AT40" s="1117"/>
      <c r="AU40" s="1117"/>
      <c r="AV40" s="1117"/>
      <c r="AW40" s="1117"/>
      <c r="AX40" s="1117"/>
      <c r="AY40" s="1117"/>
      <c r="AZ40" s="1117"/>
      <c r="BA40" s="1120" t="str">
        <f t="shared" si="3"/>
        <v/>
      </c>
      <c r="BB40" s="1120" t="str">
        <f t="shared" si="4"/>
        <v/>
      </c>
      <c r="BC40" s="1120" t="str">
        <f t="shared" si="5"/>
        <v/>
      </c>
      <c r="BD40" s="1134">
        <f t="shared" si="0"/>
        <v>0</v>
      </c>
      <c r="BE40" s="1134">
        <f t="shared" si="6"/>
        <v>0</v>
      </c>
      <c r="BF40" s="1134">
        <f t="shared" si="7"/>
        <v>0</v>
      </c>
    </row>
    <row r="41" spans="1:58" s="1126" customFormat="1" ht="15" customHeight="1" x14ac:dyDescent="0.15">
      <c r="A41" s="1162"/>
      <c r="B41" s="1014" t="s">
        <v>29</v>
      </c>
      <c r="C41" s="1048">
        <f t="shared" si="1"/>
        <v>0</v>
      </c>
      <c r="D41" s="1076"/>
      <c r="E41" s="1077"/>
      <c r="F41" s="1077"/>
      <c r="G41" s="1077"/>
      <c r="H41" s="1077"/>
      <c r="I41" s="1066"/>
      <c r="J41" s="1076"/>
      <c r="K41" s="1044"/>
      <c r="L41" s="1087"/>
      <c r="M41" s="1133" t="str">
        <f t="shared" si="2"/>
        <v xml:space="preserve"> </v>
      </c>
      <c r="N41" s="1140"/>
      <c r="O41" s="1140"/>
      <c r="P41" s="1117"/>
      <c r="Q41" s="1117"/>
      <c r="R41" s="1117"/>
      <c r="S41" s="1117"/>
      <c r="T41" s="1117"/>
      <c r="U41" s="1117"/>
      <c r="V41" s="1136"/>
      <c r="W41" s="1136"/>
      <c r="X41" s="1117"/>
      <c r="Y41" s="1117"/>
      <c r="Z41" s="1117"/>
      <c r="AA41" s="1117"/>
      <c r="AB41" s="1117"/>
      <c r="AC41" s="1117"/>
      <c r="AD41" s="1117"/>
      <c r="AE41" s="1117"/>
      <c r="AF41" s="1117"/>
      <c r="AG41" s="1117"/>
      <c r="AH41" s="1117"/>
      <c r="AI41" s="1117"/>
      <c r="AJ41" s="1117"/>
      <c r="AK41" s="1117"/>
      <c r="AL41" s="1117"/>
      <c r="AM41" s="1117"/>
      <c r="AN41" s="1117"/>
      <c r="AO41" s="1117"/>
      <c r="AP41" s="1117"/>
      <c r="AQ41" s="1117"/>
      <c r="AR41" s="1117"/>
      <c r="AS41" s="1117"/>
      <c r="AT41" s="1117"/>
      <c r="AU41" s="1117"/>
      <c r="AV41" s="1117"/>
      <c r="AW41" s="1117"/>
      <c r="AX41" s="1117"/>
      <c r="AY41" s="1117"/>
      <c r="AZ41" s="1117"/>
      <c r="BA41" s="1120" t="str">
        <f t="shared" si="3"/>
        <v/>
      </c>
      <c r="BB41" s="1120" t="str">
        <f t="shared" si="4"/>
        <v/>
      </c>
      <c r="BC41" s="1120" t="str">
        <f t="shared" si="5"/>
        <v/>
      </c>
      <c r="BD41" s="1134">
        <f t="shared" si="0"/>
        <v>0</v>
      </c>
      <c r="BE41" s="1134">
        <f t="shared" si="6"/>
        <v>0</v>
      </c>
      <c r="BF41" s="1134">
        <f t="shared" si="7"/>
        <v>0</v>
      </c>
    </row>
    <row r="42" spans="1:58" s="1126" customFormat="1" ht="15" customHeight="1" x14ac:dyDescent="0.15">
      <c r="A42" s="1161" t="s">
        <v>32</v>
      </c>
      <c r="B42" s="1018" t="s">
        <v>20</v>
      </c>
      <c r="C42" s="1046">
        <f t="shared" si="1"/>
        <v>0</v>
      </c>
      <c r="D42" s="1078"/>
      <c r="E42" s="1079"/>
      <c r="F42" s="1079"/>
      <c r="G42" s="1079"/>
      <c r="H42" s="1079"/>
      <c r="I42" s="1070"/>
      <c r="J42" s="1078"/>
      <c r="K42" s="1069"/>
      <c r="L42" s="1107"/>
      <c r="M42" s="1133" t="str">
        <f t="shared" si="2"/>
        <v xml:space="preserve"> </v>
      </c>
      <c r="N42" s="1140"/>
      <c r="O42" s="1140"/>
      <c r="P42" s="1117"/>
      <c r="Q42" s="1117"/>
      <c r="R42" s="1117"/>
      <c r="S42" s="1117"/>
      <c r="T42" s="1117"/>
      <c r="U42" s="1117"/>
      <c r="V42" s="1136"/>
      <c r="W42" s="1136"/>
      <c r="X42" s="1117"/>
      <c r="Y42" s="1117"/>
      <c r="Z42" s="1117"/>
      <c r="AA42" s="1117"/>
      <c r="AB42" s="1117"/>
      <c r="AC42" s="1117"/>
      <c r="AD42" s="1117"/>
      <c r="AE42" s="1117"/>
      <c r="AF42" s="1117"/>
      <c r="AG42" s="1117"/>
      <c r="AH42" s="1117"/>
      <c r="AI42" s="1117"/>
      <c r="AJ42" s="1117"/>
      <c r="AK42" s="1117"/>
      <c r="AL42" s="1117"/>
      <c r="AM42" s="1117"/>
      <c r="AN42" s="1117"/>
      <c r="AO42" s="1117"/>
      <c r="AP42" s="1117"/>
      <c r="AQ42" s="1117"/>
      <c r="AR42" s="1117"/>
      <c r="AS42" s="1117"/>
      <c r="AT42" s="1117"/>
      <c r="AU42" s="1117"/>
      <c r="AV42" s="1117"/>
      <c r="AW42" s="1117"/>
      <c r="AX42" s="1117"/>
      <c r="AY42" s="1117"/>
      <c r="AZ42" s="1117"/>
      <c r="BA42" s="1120" t="str">
        <f t="shared" si="3"/>
        <v/>
      </c>
      <c r="BB42" s="1120" t="str">
        <f t="shared" si="4"/>
        <v/>
      </c>
      <c r="BC42" s="1120" t="str">
        <f t="shared" si="5"/>
        <v/>
      </c>
      <c r="BD42" s="1134">
        <f t="shared" si="0"/>
        <v>0</v>
      </c>
      <c r="BE42" s="1134">
        <f t="shared" si="6"/>
        <v>0</v>
      </c>
      <c r="BF42" s="1134">
        <f t="shared" si="7"/>
        <v>0</v>
      </c>
    </row>
    <row r="43" spans="1:58" s="1126" customFormat="1" ht="15" customHeight="1" x14ac:dyDescent="0.15">
      <c r="A43" s="1168"/>
      <c r="B43" s="1000" t="s">
        <v>21</v>
      </c>
      <c r="C43" s="1047">
        <f t="shared" si="1"/>
        <v>0</v>
      </c>
      <c r="D43" s="1039"/>
      <c r="E43" s="1040"/>
      <c r="F43" s="1040"/>
      <c r="G43" s="1040"/>
      <c r="H43" s="1040"/>
      <c r="I43" s="1036"/>
      <c r="J43" s="1039"/>
      <c r="K43" s="1041"/>
      <c r="L43" s="1086"/>
      <c r="M43" s="1133" t="str">
        <f t="shared" si="2"/>
        <v xml:space="preserve"> </v>
      </c>
      <c r="N43" s="1140"/>
      <c r="O43" s="1140"/>
      <c r="P43" s="1117"/>
      <c r="Q43" s="1117"/>
      <c r="R43" s="1117"/>
      <c r="S43" s="1117"/>
      <c r="T43" s="1117"/>
      <c r="U43" s="1117"/>
      <c r="V43" s="1136"/>
      <c r="W43" s="1136"/>
      <c r="X43" s="1117"/>
      <c r="Y43" s="1117"/>
      <c r="Z43" s="1117"/>
      <c r="AA43" s="1117"/>
      <c r="AB43" s="1117"/>
      <c r="AC43" s="1117"/>
      <c r="AD43" s="1117"/>
      <c r="AE43" s="1117"/>
      <c r="AF43" s="1117"/>
      <c r="AG43" s="1117"/>
      <c r="AH43" s="1117"/>
      <c r="AI43" s="1117"/>
      <c r="AJ43" s="1117"/>
      <c r="AK43" s="1117"/>
      <c r="AL43" s="1117"/>
      <c r="AM43" s="1117"/>
      <c r="AN43" s="1117"/>
      <c r="AO43" s="1117"/>
      <c r="AP43" s="1117"/>
      <c r="AQ43" s="1117"/>
      <c r="AR43" s="1117"/>
      <c r="AS43" s="1117"/>
      <c r="AT43" s="1117"/>
      <c r="AU43" s="1117"/>
      <c r="AV43" s="1117"/>
      <c r="AW43" s="1117"/>
      <c r="AX43" s="1117"/>
      <c r="AY43" s="1117"/>
      <c r="AZ43" s="1117"/>
      <c r="BA43" s="1120" t="str">
        <f t="shared" si="3"/>
        <v/>
      </c>
      <c r="BB43" s="1120" t="str">
        <f t="shared" si="4"/>
        <v/>
      </c>
      <c r="BC43" s="1120" t="str">
        <f t="shared" si="5"/>
        <v/>
      </c>
      <c r="BD43" s="1134">
        <f t="shared" si="0"/>
        <v>0</v>
      </c>
      <c r="BE43" s="1134">
        <f t="shared" si="6"/>
        <v>0</v>
      </c>
      <c r="BF43" s="1134">
        <f t="shared" si="7"/>
        <v>0</v>
      </c>
    </row>
    <row r="44" spans="1:58" s="1126" customFormat="1" ht="15" customHeight="1" x14ac:dyDescent="0.15">
      <c r="A44" s="1168"/>
      <c r="B44" s="1000" t="s">
        <v>22</v>
      </c>
      <c r="C44" s="1047">
        <f t="shared" si="1"/>
        <v>0</v>
      </c>
      <c r="D44" s="1039"/>
      <c r="E44" s="1040"/>
      <c r="F44" s="1040"/>
      <c r="G44" s="1040"/>
      <c r="H44" s="1040"/>
      <c r="I44" s="1036"/>
      <c r="J44" s="1039"/>
      <c r="K44" s="1041"/>
      <c r="L44" s="1086"/>
      <c r="M44" s="1133" t="str">
        <f t="shared" si="2"/>
        <v xml:space="preserve"> </v>
      </c>
      <c r="N44" s="1140"/>
      <c r="O44" s="1140"/>
      <c r="P44" s="1117"/>
      <c r="Q44" s="1117"/>
      <c r="R44" s="1117"/>
      <c r="S44" s="1117"/>
      <c r="T44" s="1117"/>
      <c r="U44" s="1117"/>
      <c r="V44" s="1136"/>
      <c r="W44" s="1136"/>
      <c r="X44" s="1117"/>
      <c r="Y44" s="1117"/>
      <c r="Z44" s="1117"/>
      <c r="AA44" s="1117"/>
      <c r="AB44" s="1117"/>
      <c r="AC44" s="1117"/>
      <c r="AD44" s="1117"/>
      <c r="AE44" s="1117"/>
      <c r="AF44" s="1117"/>
      <c r="AG44" s="1117"/>
      <c r="AH44" s="1117"/>
      <c r="AI44" s="1117"/>
      <c r="AJ44" s="1117"/>
      <c r="AK44" s="1117"/>
      <c r="AL44" s="1117"/>
      <c r="AM44" s="1117"/>
      <c r="AN44" s="1117"/>
      <c r="AO44" s="1117"/>
      <c r="AP44" s="1117"/>
      <c r="AQ44" s="1117"/>
      <c r="AR44" s="1117"/>
      <c r="AS44" s="1117"/>
      <c r="AT44" s="1117"/>
      <c r="AU44" s="1117"/>
      <c r="AV44" s="1117"/>
      <c r="AW44" s="1117"/>
      <c r="AX44" s="1117"/>
      <c r="AY44" s="1117"/>
      <c r="AZ44" s="1117"/>
      <c r="BA44" s="1120" t="str">
        <f t="shared" si="3"/>
        <v/>
      </c>
      <c r="BB44" s="1120" t="str">
        <f t="shared" si="4"/>
        <v/>
      </c>
      <c r="BC44" s="1120" t="str">
        <f t="shared" si="5"/>
        <v/>
      </c>
      <c r="BD44" s="1134">
        <f t="shared" si="0"/>
        <v>0</v>
      </c>
      <c r="BE44" s="1134">
        <f t="shared" si="6"/>
        <v>0</v>
      </c>
      <c r="BF44" s="1134">
        <f t="shared" si="7"/>
        <v>0</v>
      </c>
    </row>
    <row r="45" spans="1:58" s="1126" customFormat="1" ht="15" customHeight="1" x14ac:dyDescent="0.15">
      <c r="A45" s="1168"/>
      <c r="B45" s="1000" t="s">
        <v>24</v>
      </c>
      <c r="C45" s="1047">
        <f t="shared" si="1"/>
        <v>0</v>
      </c>
      <c r="D45" s="1039"/>
      <c r="E45" s="1040"/>
      <c r="F45" s="1040"/>
      <c r="G45" s="1040"/>
      <c r="H45" s="1040"/>
      <c r="I45" s="1036"/>
      <c r="J45" s="1039"/>
      <c r="K45" s="1041"/>
      <c r="L45" s="1086"/>
      <c r="M45" s="1133" t="str">
        <f t="shared" si="2"/>
        <v xml:space="preserve"> </v>
      </c>
      <c r="N45" s="1140"/>
      <c r="O45" s="1140"/>
      <c r="P45" s="1117"/>
      <c r="Q45" s="1117"/>
      <c r="R45" s="1117"/>
      <c r="S45" s="1117"/>
      <c r="T45" s="1117"/>
      <c r="U45" s="1117"/>
      <c r="V45" s="1136"/>
      <c r="W45" s="1136"/>
      <c r="X45" s="1117"/>
      <c r="Y45" s="1117"/>
      <c r="Z45" s="1117"/>
      <c r="AA45" s="1117"/>
      <c r="AB45" s="1117"/>
      <c r="AC45" s="1117"/>
      <c r="AD45" s="1117"/>
      <c r="AE45" s="1117"/>
      <c r="AF45" s="1117"/>
      <c r="AG45" s="1117"/>
      <c r="AH45" s="1117"/>
      <c r="AI45" s="1117"/>
      <c r="AJ45" s="1117"/>
      <c r="AK45" s="1117"/>
      <c r="AL45" s="1117"/>
      <c r="AM45" s="1117"/>
      <c r="AN45" s="1117"/>
      <c r="AO45" s="1117"/>
      <c r="AP45" s="1117"/>
      <c r="AQ45" s="1117"/>
      <c r="AR45" s="1117"/>
      <c r="AS45" s="1117"/>
      <c r="AT45" s="1117"/>
      <c r="AU45" s="1117"/>
      <c r="AV45" s="1117"/>
      <c r="AW45" s="1117"/>
      <c r="AX45" s="1117"/>
      <c r="AY45" s="1117"/>
      <c r="AZ45" s="1117"/>
      <c r="BA45" s="1120" t="str">
        <f t="shared" si="3"/>
        <v/>
      </c>
      <c r="BB45" s="1120" t="str">
        <f t="shared" si="4"/>
        <v/>
      </c>
      <c r="BC45" s="1120" t="str">
        <f t="shared" si="5"/>
        <v/>
      </c>
      <c r="BD45" s="1134">
        <f t="shared" si="0"/>
        <v>0</v>
      </c>
      <c r="BE45" s="1134">
        <f t="shared" si="6"/>
        <v>0</v>
      </c>
      <c r="BF45" s="1134">
        <f t="shared" si="7"/>
        <v>0</v>
      </c>
    </row>
    <row r="46" spans="1:58" s="1126" customFormat="1" ht="15" customHeight="1" x14ac:dyDescent="0.15">
      <c r="A46" s="1168"/>
      <c r="B46" s="1000" t="s">
        <v>25</v>
      </c>
      <c r="C46" s="1047">
        <f t="shared" si="1"/>
        <v>0</v>
      </c>
      <c r="D46" s="1039"/>
      <c r="E46" s="1040"/>
      <c r="F46" s="1040"/>
      <c r="G46" s="1040"/>
      <c r="H46" s="1040"/>
      <c r="I46" s="1036"/>
      <c r="J46" s="1039"/>
      <c r="K46" s="1041"/>
      <c r="L46" s="1086"/>
      <c r="M46" s="1133" t="str">
        <f t="shared" si="2"/>
        <v xml:space="preserve"> </v>
      </c>
      <c r="N46" s="1140"/>
      <c r="O46" s="1140"/>
      <c r="P46" s="1117"/>
      <c r="Q46" s="1117"/>
      <c r="R46" s="1117"/>
      <c r="S46" s="1117"/>
      <c r="T46" s="1117"/>
      <c r="U46" s="1117"/>
      <c r="V46" s="1136"/>
      <c r="W46" s="1136"/>
      <c r="X46" s="1117"/>
      <c r="Y46" s="1117"/>
      <c r="Z46" s="1117"/>
      <c r="AA46" s="1117"/>
      <c r="AB46" s="1117"/>
      <c r="AC46" s="1117"/>
      <c r="AD46" s="1117"/>
      <c r="AE46" s="1117"/>
      <c r="AF46" s="1117"/>
      <c r="AG46" s="1117"/>
      <c r="AH46" s="1117"/>
      <c r="AI46" s="1117"/>
      <c r="AJ46" s="1117"/>
      <c r="AK46" s="1117"/>
      <c r="AL46" s="1117"/>
      <c r="AM46" s="1117"/>
      <c r="AN46" s="1117"/>
      <c r="AO46" s="1117"/>
      <c r="AP46" s="1117"/>
      <c r="AQ46" s="1117"/>
      <c r="AR46" s="1117"/>
      <c r="AS46" s="1117"/>
      <c r="AT46" s="1117"/>
      <c r="AU46" s="1117"/>
      <c r="AV46" s="1117"/>
      <c r="AW46" s="1117"/>
      <c r="AX46" s="1117"/>
      <c r="AY46" s="1117"/>
      <c r="AZ46" s="1117"/>
      <c r="BA46" s="1120" t="str">
        <f t="shared" si="3"/>
        <v/>
      </c>
      <c r="BB46" s="1120" t="str">
        <f t="shared" si="4"/>
        <v/>
      </c>
      <c r="BC46" s="1120" t="str">
        <f t="shared" si="5"/>
        <v/>
      </c>
      <c r="BD46" s="1134">
        <f t="shared" si="0"/>
        <v>0</v>
      </c>
      <c r="BE46" s="1134">
        <f t="shared" si="6"/>
        <v>0</v>
      </c>
      <c r="BF46" s="1134">
        <f t="shared" si="7"/>
        <v>0</v>
      </c>
    </row>
    <row r="47" spans="1:58" s="1126" customFormat="1" ht="15" customHeight="1" x14ac:dyDescent="0.15">
      <c r="A47" s="1168"/>
      <c r="B47" s="1007" t="s">
        <v>28</v>
      </c>
      <c r="C47" s="1055">
        <f t="shared" si="1"/>
        <v>0</v>
      </c>
      <c r="D47" s="1056"/>
      <c r="E47" s="1057"/>
      <c r="F47" s="1057"/>
      <c r="G47" s="1057"/>
      <c r="H47" s="1057"/>
      <c r="I47" s="1037"/>
      <c r="J47" s="1056"/>
      <c r="K47" s="1058"/>
      <c r="L47" s="1065"/>
      <c r="M47" s="1133" t="str">
        <f t="shared" si="2"/>
        <v xml:space="preserve"> </v>
      </c>
      <c r="N47" s="1140"/>
      <c r="O47" s="1140"/>
      <c r="P47" s="1117"/>
      <c r="Q47" s="1117"/>
      <c r="R47" s="1117"/>
      <c r="S47" s="1117"/>
      <c r="T47" s="1117"/>
      <c r="U47" s="1117"/>
      <c r="V47" s="1136"/>
      <c r="W47" s="1136"/>
      <c r="X47" s="1117"/>
      <c r="Y47" s="1117"/>
      <c r="Z47" s="1117"/>
      <c r="AA47" s="1117"/>
      <c r="AB47" s="1117"/>
      <c r="AC47" s="1117"/>
      <c r="AD47" s="1117"/>
      <c r="AE47" s="1117"/>
      <c r="AF47" s="1117"/>
      <c r="AG47" s="1117"/>
      <c r="AH47" s="1117"/>
      <c r="AI47" s="1117"/>
      <c r="AJ47" s="1117"/>
      <c r="AK47" s="1117"/>
      <c r="AL47" s="1117"/>
      <c r="AM47" s="1117"/>
      <c r="AN47" s="1117"/>
      <c r="AO47" s="1117"/>
      <c r="AP47" s="1117"/>
      <c r="AQ47" s="1117"/>
      <c r="AR47" s="1117"/>
      <c r="AS47" s="1117"/>
      <c r="AT47" s="1117"/>
      <c r="AU47" s="1117"/>
      <c r="AV47" s="1117"/>
      <c r="AW47" s="1117"/>
      <c r="AX47" s="1117"/>
      <c r="AY47" s="1117"/>
      <c r="AZ47" s="1117"/>
      <c r="BA47" s="1120" t="str">
        <f t="shared" si="3"/>
        <v/>
      </c>
      <c r="BB47" s="1120" t="str">
        <f t="shared" si="4"/>
        <v/>
      </c>
      <c r="BC47" s="1120" t="str">
        <f t="shared" si="5"/>
        <v/>
      </c>
      <c r="BD47" s="1134">
        <f t="shared" si="0"/>
        <v>0</v>
      </c>
      <c r="BE47" s="1134">
        <f t="shared" si="6"/>
        <v>0</v>
      </c>
      <c r="BF47" s="1134">
        <f t="shared" si="7"/>
        <v>0</v>
      </c>
    </row>
    <row r="48" spans="1:58" s="1126" customFormat="1" ht="15" customHeight="1" x14ac:dyDescent="0.15">
      <c r="A48" s="1161" t="s">
        <v>33</v>
      </c>
      <c r="B48" s="1018" t="s">
        <v>20</v>
      </c>
      <c r="C48" s="1046">
        <f t="shared" si="1"/>
        <v>0</v>
      </c>
      <c r="D48" s="1080"/>
      <c r="E48" s="1075"/>
      <c r="F48" s="1075"/>
      <c r="G48" s="1075"/>
      <c r="H48" s="1075"/>
      <c r="I48" s="1081"/>
      <c r="J48" s="1074"/>
      <c r="K48" s="1067"/>
      <c r="L48" s="1107"/>
      <c r="M48" s="1133" t="str">
        <f t="shared" si="2"/>
        <v xml:space="preserve"> </v>
      </c>
      <c r="N48" s="1140"/>
      <c r="O48" s="1140"/>
      <c r="P48" s="1117"/>
      <c r="Q48" s="1117"/>
      <c r="R48" s="1117"/>
      <c r="S48" s="1117"/>
      <c r="T48" s="1117"/>
      <c r="U48" s="1117"/>
      <c r="V48" s="1136"/>
      <c r="W48" s="1136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7"/>
      <c r="AI48" s="1117"/>
      <c r="AJ48" s="1117"/>
      <c r="AK48" s="1117"/>
      <c r="AL48" s="1117"/>
      <c r="AM48" s="1117"/>
      <c r="AN48" s="1117"/>
      <c r="AO48" s="1117"/>
      <c r="AP48" s="1117"/>
      <c r="AQ48" s="1117"/>
      <c r="AR48" s="1117"/>
      <c r="AS48" s="1117"/>
      <c r="AT48" s="1117"/>
      <c r="AU48" s="1117"/>
      <c r="AV48" s="1117"/>
      <c r="AW48" s="1117"/>
      <c r="AX48" s="1117"/>
      <c r="AY48" s="1117"/>
      <c r="AZ48" s="1117"/>
      <c r="BA48" s="1120" t="str">
        <f t="shared" si="3"/>
        <v/>
      </c>
      <c r="BB48" s="1120" t="str">
        <f t="shared" si="4"/>
        <v/>
      </c>
      <c r="BC48" s="1120" t="str">
        <f t="shared" si="5"/>
        <v/>
      </c>
      <c r="BD48" s="1134">
        <f t="shared" si="0"/>
        <v>0</v>
      </c>
      <c r="BE48" s="1134">
        <f t="shared" si="6"/>
        <v>0</v>
      </c>
      <c r="BF48" s="1134">
        <f t="shared" si="7"/>
        <v>0</v>
      </c>
    </row>
    <row r="49" spans="1:58" s="1126" customFormat="1" ht="15" customHeight="1" x14ac:dyDescent="0.15">
      <c r="A49" s="1168"/>
      <c r="B49" s="1000" t="s">
        <v>22</v>
      </c>
      <c r="C49" s="1047">
        <f t="shared" si="1"/>
        <v>0</v>
      </c>
      <c r="D49" s="1053"/>
      <c r="E49" s="1040"/>
      <c r="F49" s="1040"/>
      <c r="G49" s="1040"/>
      <c r="H49" s="1040"/>
      <c r="I49" s="1050"/>
      <c r="J49" s="1039"/>
      <c r="K49" s="1041"/>
      <c r="L49" s="1086"/>
      <c r="M49" s="1133" t="str">
        <f t="shared" si="2"/>
        <v xml:space="preserve"> </v>
      </c>
      <c r="N49" s="1140"/>
      <c r="O49" s="1140"/>
      <c r="P49" s="1117"/>
      <c r="Q49" s="1117"/>
      <c r="R49" s="1117"/>
      <c r="S49" s="1117"/>
      <c r="T49" s="1117"/>
      <c r="U49" s="1117"/>
      <c r="V49" s="1136"/>
      <c r="W49" s="1136"/>
      <c r="X49" s="1117"/>
      <c r="Y49" s="1117"/>
      <c r="Z49" s="1117"/>
      <c r="AA49" s="1117"/>
      <c r="AB49" s="1117"/>
      <c r="AC49" s="1117"/>
      <c r="AD49" s="1117"/>
      <c r="AE49" s="1117"/>
      <c r="AF49" s="1117"/>
      <c r="AG49" s="1117"/>
      <c r="AH49" s="1117"/>
      <c r="AI49" s="1117"/>
      <c r="AJ49" s="1117"/>
      <c r="AK49" s="1117"/>
      <c r="AL49" s="1117"/>
      <c r="AM49" s="1117"/>
      <c r="AN49" s="1117"/>
      <c r="AO49" s="1117"/>
      <c r="AP49" s="1117"/>
      <c r="AQ49" s="1117"/>
      <c r="AR49" s="1117"/>
      <c r="AS49" s="1117"/>
      <c r="AT49" s="1117"/>
      <c r="AU49" s="1117"/>
      <c r="AV49" s="1117"/>
      <c r="AW49" s="1117"/>
      <c r="AX49" s="1117"/>
      <c r="AY49" s="1117"/>
      <c r="AZ49" s="1117"/>
      <c r="BA49" s="1120" t="str">
        <f t="shared" si="3"/>
        <v/>
      </c>
      <c r="BB49" s="1120" t="str">
        <f t="shared" si="4"/>
        <v/>
      </c>
      <c r="BC49" s="1120" t="str">
        <f t="shared" si="5"/>
        <v/>
      </c>
      <c r="BD49" s="1134">
        <f t="shared" si="0"/>
        <v>0</v>
      </c>
      <c r="BE49" s="1134">
        <f t="shared" si="6"/>
        <v>0</v>
      </c>
      <c r="BF49" s="1134">
        <f t="shared" si="7"/>
        <v>0</v>
      </c>
    </row>
    <row r="50" spans="1:58" s="1126" customFormat="1" ht="15" customHeight="1" x14ac:dyDescent="0.15">
      <c r="A50" s="1162"/>
      <c r="B50" s="1014" t="s">
        <v>28</v>
      </c>
      <c r="C50" s="1048">
        <f t="shared" si="1"/>
        <v>0</v>
      </c>
      <c r="D50" s="1061"/>
      <c r="E50" s="1043"/>
      <c r="F50" s="1043"/>
      <c r="G50" s="1043"/>
      <c r="H50" s="1043"/>
      <c r="I50" s="1062"/>
      <c r="J50" s="1042"/>
      <c r="K50" s="1044"/>
      <c r="L50" s="1087"/>
      <c r="M50" s="1133" t="str">
        <f t="shared" si="2"/>
        <v xml:space="preserve"> </v>
      </c>
      <c r="N50" s="1140"/>
      <c r="O50" s="1140"/>
      <c r="P50" s="1117"/>
      <c r="Q50" s="1117"/>
      <c r="R50" s="1117"/>
      <c r="S50" s="1117"/>
      <c r="T50" s="1117"/>
      <c r="U50" s="1117"/>
      <c r="V50" s="1136"/>
      <c r="W50" s="1136"/>
      <c r="X50" s="1117"/>
      <c r="Y50" s="1117"/>
      <c r="Z50" s="1117"/>
      <c r="AA50" s="1117"/>
      <c r="AB50" s="1117"/>
      <c r="AC50" s="1117"/>
      <c r="AD50" s="1117"/>
      <c r="AE50" s="1117"/>
      <c r="AF50" s="1117"/>
      <c r="AG50" s="1117"/>
      <c r="AH50" s="1117"/>
      <c r="AI50" s="1117"/>
      <c r="AJ50" s="1117"/>
      <c r="AK50" s="1117"/>
      <c r="AL50" s="1117"/>
      <c r="AM50" s="1117"/>
      <c r="AN50" s="1117"/>
      <c r="AO50" s="1117"/>
      <c r="AP50" s="1117"/>
      <c r="AQ50" s="1117"/>
      <c r="AR50" s="1117"/>
      <c r="AS50" s="1117"/>
      <c r="AT50" s="1117"/>
      <c r="AU50" s="1117"/>
      <c r="AV50" s="1117"/>
      <c r="AW50" s="1117"/>
      <c r="AX50" s="1117"/>
      <c r="AY50" s="1117"/>
      <c r="AZ50" s="1117"/>
      <c r="BA50" s="1120" t="str">
        <f t="shared" si="3"/>
        <v/>
      </c>
      <c r="BB50" s="1120" t="str">
        <f t="shared" si="4"/>
        <v/>
      </c>
      <c r="BC50" s="1120" t="str">
        <f t="shared" si="5"/>
        <v/>
      </c>
      <c r="BD50" s="1134">
        <f t="shared" si="0"/>
        <v>0</v>
      </c>
      <c r="BE50" s="1134">
        <f t="shared" si="6"/>
        <v>0</v>
      </c>
      <c r="BF50" s="1134">
        <f t="shared" si="7"/>
        <v>0</v>
      </c>
    </row>
    <row r="51" spans="1:58" s="1126" customFormat="1" ht="15" customHeight="1" x14ac:dyDescent="0.15">
      <c r="A51" s="1161" t="s">
        <v>34</v>
      </c>
      <c r="B51" s="1018" t="s">
        <v>20</v>
      </c>
      <c r="C51" s="1046">
        <f t="shared" si="1"/>
        <v>0</v>
      </c>
      <c r="D51" s="1074"/>
      <c r="E51" s="1075"/>
      <c r="F51" s="1075"/>
      <c r="G51" s="1075"/>
      <c r="H51" s="1075"/>
      <c r="I51" s="1068"/>
      <c r="J51" s="1074"/>
      <c r="K51" s="1067"/>
      <c r="L51" s="1107"/>
      <c r="M51" s="1133" t="str">
        <f t="shared" si="2"/>
        <v xml:space="preserve"> </v>
      </c>
      <c r="N51" s="1140"/>
      <c r="O51" s="1140"/>
      <c r="P51" s="1117"/>
      <c r="Q51" s="1117"/>
      <c r="R51" s="1117"/>
      <c r="S51" s="1117"/>
      <c r="T51" s="1117"/>
      <c r="U51" s="1117"/>
      <c r="V51" s="1136"/>
      <c r="W51" s="1136"/>
      <c r="X51" s="1117"/>
      <c r="Y51" s="1117"/>
      <c r="Z51" s="1117"/>
      <c r="AA51" s="1117"/>
      <c r="AB51" s="1117"/>
      <c r="AC51" s="1117"/>
      <c r="AD51" s="1117"/>
      <c r="AE51" s="1117"/>
      <c r="AF51" s="1117"/>
      <c r="AG51" s="1117"/>
      <c r="AH51" s="1117"/>
      <c r="AI51" s="1117"/>
      <c r="AJ51" s="1117"/>
      <c r="AK51" s="1117"/>
      <c r="AL51" s="1117"/>
      <c r="AM51" s="1117"/>
      <c r="AN51" s="1117"/>
      <c r="AO51" s="1117"/>
      <c r="AP51" s="1117"/>
      <c r="AQ51" s="1117"/>
      <c r="AR51" s="1117"/>
      <c r="AS51" s="1117"/>
      <c r="AT51" s="1117"/>
      <c r="AU51" s="1117"/>
      <c r="AV51" s="1117"/>
      <c r="AW51" s="1117"/>
      <c r="AX51" s="1117"/>
      <c r="AY51" s="1117"/>
      <c r="AZ51" s="1117"/>
      <c r="BA51" s="1120" t="str">
        <f t="shared" si="3"/>
        <v/>
      </c>
      <c r="BB51" s="1120" t="str">
        <f t="shared" si="4"/>
        <v/>
      </c>
      <c r="BC51" s="1120" t="str">
        <f t="shared" si="5"/>
        <v/>
      </c>
      <c r="BD51" s="1134">
        <f t="shared" si="0"/>
        <v>0</v>
      </c>
      <c r="BE51" s="1134">
        <f t="shared" si="6"/>
        <v>0</v>
      </c>
      <c r="BF51" s="1134">
        <f t="shared" si="7"/>
        <v>0</v>
      </c>
    </row>
    <row r="52" spans="1:58" s="1126" customFormat="1" ht="15" customHeight="1" x14ac:dyDescent="0.15">
      <c r="A52" s="1168"/>
      <c r="B52" s="1000" t="s">
        <v>21</v>
      </c>
      <c r="C52" s="1047">
        <f t="shared" si="1"/>
        <v>0</v>
      </c>
      <c r="D52" s="1039"/>
      <c r="E52" s="1040"/>
      <c r="F52" s="1040"/>
      <c r="G52" s="1040"/>
      <c r="H52" s="1040"/>
      <c r="I52" s="1036"/>
      <c r="J52" s="1039"/>
      <c r="K52" s="1041"/>
      <c r="L52" s="1086"/>
      <c r="M52" s="1133" t="str">
        <f t="shared" si="2"/>
        <v xml:space="preserve"> </v>
      </c>
      <c r="N52" s="1140"/>
      <c r="O52" s="1140"/>
      <c r="P52" s="1117"/>
      <c r="Q52" s="1117"/>
      <c r="R52" s="1117"/>
      <c r="S52" s="1117"/>
      <c r="T52" s="1117"/>
      <c r="U52" s="1117"/>
      <c r="V52" s="1136"/>
      <c r="W52" s="1136"/>
      <c r="X52" s="1117"/>
      <c r="Y52" s="1117"/>
      <c r="Z52" s="1117"/>
      <c r="AA52" s="1117"/>
      <c r="AB52" s="1117"/>
      <c r="AC52" s="1117"/>
      <c r="AD52" s="1117"/>
      <c r="AE52" s="1117"/>
      <c r="AF52" s="1117"/>
      <c r="AG52" s="1117"/>
      <c r="AH52" s="1117"/>
      <c r="AI52" s="1117"/>
      <c r="AJ52" s="1117"/>
      <c r="AK52" s="1117"/>
      <c r="AL52" s="1117"/>
      <c r="AM52" s="1117"/>
      <c r="AN52" s="1117"/>
      <c r="AO52" s="1117"/>
      <c r="AP52" s="1117"/>
      <c r="AQ52" s="1117"/>
      <c r="AR52" s="1117"/>
      <c r="AS52" s="1117"/>
      <c r="AT52" s="1117"/>
      <c r="AU52" s="1117"/>
      <c r="AV52" s="1117"/>
      <c r="AW52" s="1117"/>
      <c r="AX52" s="1117"/>
      <c r="AY52" s="1117"/>
      <c r="AZ52" s="1117"/>
      <c r="BA52" s="1120" t="str">
        <f t="shared" si="3"/>
        <v/>
      </c>
      <c r="BB52" s="1120" t="str">
        <f t="shared" si="4"/>
        <v/>
      </c>
      <c r="BC52" s="1120" t="str">
        <f t="shared" si="5"/>
        <v/>
      </c>
      <c r="BD52" s="1134">
        <f t="shared" si="0"/>
        <v>0</v>
      </c>
      <c r="BE52" s="1134">
        <f t="shared" si="6"/>
        <v>0</v>
      </c>
      <c r="BF52" s="1134">
        <f t="shared" si="7"/>
        <v>0</v>
      </c>
    </row>
    <row r="53" spans="1:58" s="1126" customFormat="1" ht="15" customHeight="1" x14ac:dyDescent="0.15">
      <c r="A53" s="1168"/>
      <c r="B53" s="1000" t="s">
        <v>22</v>
      </c>
      <c r="C53" s="1047">
        <f t="shared" si="1"/>
        <v>6</v>
      </c>
      <c r="D53" s="1039"/>
      <c r="E53" s="1040"/>
      <c r="F53" s="1040"/>
      <c r="G53" s="1040">
        <v>4</v>
      </c>
      <c r="H53" s="1040">
        <v>2</v>
      </c>
      <c r="I53" s="1036"/>
      <c r="J53" s="1039"/>
      <c r="K53" s="1041">
        <v>6</v>
      </c>
      <c r="L53" s="1086"/>
      <c r="M53" s="1133" t="str">
        <f t="shared" si="2"/>
        <v xml:space="preserve"> </v>
      </c>
      <c r="N53" s="1140"/>
      <c r="O53" s="1140"/>
      <c r="P53" s="1117"/>
      <c r="Q53" s="1117"/>
      <c r="R53" s="1117"/>
      <c r="S53" s="1117"/>
      <c r="T53" s="1117"/>
      <c r="U53" s="1117"/>
      <c r="V53" s="1136"/>
      <c r="W53" s="1136"/>
      <c r="X53" s="1117"/>
      <c r="Y53" s="1117"/>
      <c r="Z53" s="1117"/>
      <c r="AA53" s="1117"/>
      <c r="AB53" s="1117"/>
      <c r="AC53" s="1117"/>
      <c r="AD53" s="1117"/>
      <c r="AE53" s="1117"/>
      <c r="AF53" s="1117"/>
      <c r="AG53" s="1117"/>
      <c r="AH53" s="1117"/>
      <c r="AI53" s="1117"/>
      <c r="AJ53" s="1117"/>
      <c r="AK53" s="1117"/>
      <c r="AL53" s="1117"/>
      <c r="AM53" s="1117"/>
      <c r="AN53" s="1117"/>
      <c r="AO53" s="1117"/>
      <c r="AP53" s="1117"/>
      <c r="AQ53" s="1117"/>
      <c r="AR53" s="1117"/>
      <c r="AS53" s="1117"/>
      <c r="AT53" s="1117"/>
      <c r="AU53" s="1117"/>
      <c r="AV53" s="1117"/>
      <c r="AW53" s="1117"/>
      <c r="AX53" s="1117"/>
      <c r="AY53" s="1117"/>
      <c r="AZ53" s="1117"/>
      <c r="BA53" s="1120" t="str">
        <f t="shared" si="3"/>
        <v/>
      </c>
      <c r="BB53" s="1120" t="str">
        <f t="shared" si="4"/>
        <v/>
      </c>
      <c r="BC53" s="1120" t="str">
        <f t="shared" si="5"/>
        <v/>
      </c>
      <c r="BD53" s="1134">
        <f t="shared" si="0"/>
        <v>0</v>
      </c>
      <c r="BE53" s="1134">
        <f t="shared" si="6"/>
        <v>0</v>
      </c>
      <c r="BF53" s="1134">
        <f t="shared" si="7"/>
        <v>0</v>
      </c>
    </row>
    <row r="54" spans="1:58" s="1126" customFormat="1" ht="15" customHeight="1" x14ac:dyDescent="0.15">
      <c r="A54" s="1168"/>
      <c r="B54" s="1000" t="s">
        <v>24</v>
      </c>
      <c r="C54" s="1047">
        <f t="shared" si="1"/>
        <v>0</v>
      </c>
      <c r="D54" s="1039"/>
      <c r="E54" s="1040"/>
      <c r="F54" s="1040"/>
      <c r="G54" s="1040"/>
      <c r="H54" s="1040"/>
      <c r="I54" s="1036"/>
      <c r="J54" s="1039"/>
      <c r="K54" s="1041"/>
      <c r="L54" s="1086"/>
      <c r="M54" s="1133" t="str">
        <f t="shared" si="2"/>
        <v xml:space="preserve"> </v>
      </c>
      <c r="N54" s="1140"/>
      <c r="O54" s="1140"/>
      <c r="P54" s="1117"/>
      <c r="Q54" s="1117"/>
      <c r="R54" s="1117"/>
      <c r="S54" s="1117"/>
      <c r="T54" s="1117"/>
      <c r="U54" s="1117"/>
      <c r="V54" s="1136"/>
      <c r="W54" s="1136"/>
      <c r="X54" s="1117"/>
      <c r="Y54" s="1117"/>
      <c r="Z54" s="1117"/>
      <c r="AA54" s="1117"/>
      <c r="AB54" s="1117"/>
      <c r="AC54" s="1117"/>
      <c r="AD54" s="1117"/>
      <c r="AE54" s="1117"/>
      <c r="AF54" s="1117"/>
      <c r="AG54" s="1117"/>
      <c r="AH54" s="1117"/>
      <c r="AI54" s="1117"/>
      <c r="AJ54" s="1117"/>
      <c r="AK54" s="1117"/>
      <c r="AL54" s="1117"/>
      <c r="AM54" s="1117"/>
      <c r="AN54" s="1117"/>
      <c r="AO54" s="1117"/>
      <c r="AP54" s="1117"/>
      <c r="AQ54" s="1117"/>
      <c r="AR54" s="1117"/>
      <c r="AS54" s="1117"/>
      <c r="AT54" s="1117"/>
      <c r="AU54" s="1117"/>
      <c r="AV54" s="1117"/>
      <c r="AW54" s="1117"/>
      <c r="AX54" s="1117"/>
      <c r="AY54" s="1117"/>
      <c r="AZ54" s="1117"/>
      <c r="BA54" s="1120" t="str">
        <f t="shared" si="3"/>
        <v/>
      </c>
      <c r="BB54" s="1120" t="str">
        <f t="shared" si="4"/>
        <v/>
      </c>
      <c r="BC54" s="1120" t="str">
        <f t="shared" si="5"/>
        <v/>
      </c>
      <c r="BD54" s="1134">
        <f t="shared" si="0"/>
        <v>0</v>
      </c>
      <c r="BE54" s="1134">
        <f t="shared" si="6"/>
        <v>0</v>
      </c>
      <c r="BF54" s="1134">
        <f t="shared" si="7"/>
        <v>0</v>
      </c>
    </row>
    <row r="55" spans="1:58" s="1126" customFormat="1" ht="15" customHeight="1" x14ac:dyDescent="0.15">
      <c r="A55" s="1168"/>
      <c r="B55" s="1000" t="s">
        <v>25</v>
      </c>
      <c r="C55" s="1047">
        <f t="shared" si="1"/>
        <v>0</v>
      </c>
      <c r="D55" s="1039"/>
      <c r="E55" s="1040"/>
      <c r="F55" s="1040"/>
      <c r="G55" s="1040"/>
      <c r="H55" s="1040"/>
      <c r="I55" s="1036"/>
      <c r="J55" s="1039"/>
      <c r="K55" s="1041"/>
      <c r="L55" s="1086"/>
      <c r="M55" s="1133" t="str">
        <f t="shared" si="2"/>
        <v xml:space="preserve"> </v>
      </c>
      <c r="N55" s="1140"/>
      <c r="O55" s="1140"/>
      <c r="P55" s="1117"/>
      <c r="Q55" s="1117"/>
      <c r="R55" s="1117"/>
      <c r="S55" s="1117"/>
      <c r="T55" s="1117"/>
      <c r="U55" s="1117"/>
      <c r="V55" s="1136"/>
      <c r="W55" s="1136"/>
      <c r="X55" s="1117"/>
      <c r="Y55" s="1117"/>
      <c r="Z55" s="1117"/>
      <c r="AA55" s="1117"/>
      <c r="AB55" s="1117"/>
      <c r="AC55" s="1117"/>
      <c r="AD55" s="1117"/>
      <c r="AE55" s="1117"/>
      <c r="AF55" s="1117"/>
      <c r="AG55" s="1117"/>
      <c r="AH55" s="1117"/>
      <c r="AI55" s="1117"/>
      <c r="AJ55" s="1117"/>
      <c r="AK55" s="1117"/>
      <c r="AL55" s="1117"/>
      <c r="AM55" s="1117"/>
      <c r="AN55" s="1117"/>
      <c r="AO55" s="1117"/>
      <c r="AP55" s="1117"/>
      <c r="AQ55" s="1117"/>
      <c r="AR55" s="1117"/>
      <c r="AS55" s="1117"/>
      <c r="AT55" s="1117"/>
      <c r="AU55" s="1117"/>
      <c r="AV55" s="1117"/>
      <c r="AW55" s="1117"/>
      <c r="AX55" s="1117"/>
      <c r="AY55" s="1117"/>
      <c r="AZ55" s="1117"/>
      <c r="BA55" s="1120" t="str">
        <f t="shared" si="3"/>
        <v/>
      </c>
      <c r="BB55" s="1120" t="str">
        <f t="shared" si="4"/>
        <v/>
      </c>
      <c r="BC55" s="1120" t="str">
        <f t="shared" si="5"/>
        <v/>
      </c>
      <c r="BD55" s="1134">
        <f t="shared" si="0"/>
        <v>0</v>
      </c>
      <c r="BE55" s="1134">
        <f t="shared" si="6"/>
        <v>0</v>
      </c>
      <c r="BF55" s="1134">
        <f t="shared" si="7"/>
        <v>0</v>
      </c>
    </row>
    <row r="56" spans="1:58" s="1126" customFormat="1" ht="15" customHeight="1" x14ac:dyDescent="0.15">
      <c r="A56" s="1162"/>
      <c r="B56" s="1014" t="s">
        <v>28</v>
      </c>
      <c r="C56" s="1048">
        <f t="shared" si="1"/>
        <v>0</v>
      </c>
      <c r="D56" s="1042"/>
      <c r="E56" s="1043"/>
      <c r="F56" s="1043"/>
      <c r="G56" s="1043"/>
      <c r="H56" s="1043"/>
      <c r="I56" s="1045"/>
      <c r="J56" s="1042"/>
      <c r="K56" s="1044"/>
      <c r="L56" s="1087"/>
      <c r="M56" s="1133" t="str">
        <f t="shared" si="2"/>
        <v xml:space="preserve"> </v>
      </c>
      <c r="N56" s="1140"/>
      <c r="O56" s="1140"/>
      <c r="P56" s="1117"/>
      <c r="Q56" s="1117"/>
      <c r="R56" s="1117"/>
      <c r="S56" s="1117"/>
      <c r="T56" s="1117"/>
      <c r="U56" s="1117"/>
      <c r="V56" s="1136"/>
      <c r="W56" s="1136"/>
      <c r="X56" s="1117"/>
      <c r="Y56" s="1117"/>
      <c r="Z56" s="1117"/>
      <c r="AA56" s="1117"/>
      <c r="AB56" s="1117"/>
      <c r="AC56" s="1117"/>
      <c r="AD56" s="1117"/>
      <c r="AE56" s="1117"/>
      <c r="AF56" s="1117"/>
      <c r="AG56" s="1117"/>
      <c r="AH56" s="1117"/>
      <c r="AI56" s="1117"/>
      <c r="AJ56" s="1117"/>
      <c r="AK56" s="1117"/>
      <c r="AL56" s="1117"/>
      <c r="AM56" s="1117"/>
      <c r="AN56" s="1117"/>
      <c r="AO56" s="1117"/>
      <c r="AP56" s="1117"/>
      <c r="AQ56" s="1117"/>
      <c r="AR56" s="1117"/>
      <c r="AS56" s="1117"/>
      <c r="AT56" s="1117"/>
      <c r="AU56" s="1117"/>
      <c r="AV56" s="1117"/>
      <c r="AW56" s="1117"/>
      <c r="AX56" s="1117"/>
      <c r="AY56" s="1117"/>
      <c r="AZ56" s="1117"/>
      <c r="BA56" s="1120" t="str">
        <f t="shared" si="3"/>
        <v/>
      </c>
      <c r="BB56" s="1120" t="str">
        <f t="shared" si="4"/>
        <v/>
      </c>
      <c r="BC56" s="1120" t="str">
        <f t="shared" si="5"/>
        <v/>
      </c>
      <c r="BD56" s="1134">
        <f t="shared" si="0"/>
        <v>0</v>
      </c>
      <c r="BE56" s="1134">
        <f t="shared" si="6"/>
        <v>0</v>
      </c>
      <c r="BF56" s="1134">
        <f t="shared" si="7"/>
        <v>0</v>
      </c>
    </row>
    <row r="57" spans="1:58" s="1126" customFormat="1" ht="15" customHeight="1" x14ac:dyDescent="0.15">
      <c r="A57" s="1161" t="s">
        <v>35</v>
      </c>
      <c r="B57" s="1018" t="s">
        <v>36</v>
      </c>
      <c r="C57" s="1046">
        <f t="shared" si="1"/>
        <v>0</v>
      </c>
      <c r="D57" s="1080"/>
      <c r="E57" s="1075"/>
      <c r="F57" s="1075"/>
      <c r="G57" s="1075"/>
      <c r="H57" s="1075"/>
      <c r="I57" s="1081"/>
      <c r="J57" s="1080"/>
      <c r="K57" s="1084"/>
      <c r="L57" s="1107"/>
      <c r="M57" s="1133" t="str">
        <f>$BB57&amp;""&amp;$BC57&amp;""</f>
        <v/>
      </c>
      <c r="N57" s="1140"/>
      <c r="O57" s="1140"/>
      <c r="P57" s="1117"/>
      <c r="Q57" s="1117"/>
      <c r="R57" s="1117"/>
      <c r="S57" s="1117"/>
      <c r="T57" s="1117"/>
      <c r="U57" s="1117"/>
      <c r="V57" s="1136"/>
      <c r="W57" s="1136"/>
      <c r="X57" s="1117"/>
      <c r="Y57" s="1117"/>
      <c r="Z57" s="1117"/>
      <c r="AA57" s="1117"/>
      <c r="AB57" s="1117"/>
      <c r="AC57" s="1117"/>
      <c r="AD57" s="1117"/>
      <c r="AE57" s="1117"/>
      <c r="AF57" s="1117"/>
      <c r="AG57" s="1117"/>
      <c r="AH57" s="1117"/>
      <c r="AI57" s="1117"/>
      <c r="AJ57" s="1117"/>
      <c r="AK57" s="1117"/>
      <c r="AL57" s="1117"/>
      <c r="AM57" s="1117"/>
      <c r="AN57" s="1117"/>
      <c r="AO57" s="1117"/>
      <c r="AP57" s="1117"/>
      <c r="AQ57" s="1117"/>
      <c r="AR57" s="1117"/>
      <c r="AS57" s="1117"/>
      <c r="AT57" s="1117"/>
      <c r="AU57" s="1117"/>
      <c r="AV57" s="1117"/>
      <c r="AW57" s="1117"/>
      <c r="AX57" s="1117"/>
      <c r="AY57" s="1117"/>
      <c r="AZ57" s="1117"/>
      <c r="BA57" s="1118"/>
      <c r="BB57" s="1120" t="str">
        <f t="shared" si="4"/>
        <v/>
      </c>
      <c r="BC57" s="1120" t="str">
        <f t="shared" si="5"/>
        <v/>
      </c>
      <c r="BD57" s="1114"/>
      <c r="BE57" s="1134">
        <f t="shared" si="6"/>
        <v>0</v>
      </c>
      <c r="BF57" s="1134">
        <f t="shared" si="7"/>
        <v>0</v>
      </c>
    </row>
    <row r="58" spans="1:58" s="1126" customFormat="1" ht="15" customHeight="1" x14ac:dyDescent="0.15">
      <c r="A58" s="1168"/>
      <c r="B58" s="1007" t="s">
        <v>37</v>
      </c>
      <c r="C58" s="1055">
        <f t="shared" si="1"/>
        <v>9</v>
      </c>
      <c r="D58" s="1053"/>
      <c r="E58" s="1040"/>
      <c r="F58" s="1040">
        <v>4</v>
      </c>
      <c r="G58" s="1040">
        <v>2</v>
      </c>
      <c r="H58" s="1040">
        <v>3</v>
      </c>
      <c r="I58" s="1050"/>
      <c r="J58" s="1049"/>
      <c r="K58" s="1085"/>
      <c r="L58" s="1086">
        <v>9</v>
      </c>
      <c r="M58" s="1133" t="str">
        <f>$BB58&amp;""&amp;$BC58&amp;""</f>
        <v/>
      </c>
      <c r="N58" s="1140"/>
      <c r="O58" s="1140"/>
      <c r="P58" s="1117"/>
      <c r="Q58" s="1117"/>
      <c r="R58" s="1117"/>
      <c r="S58" s="1117"/>
      <c r="T58" s="1117"/>
      <c r="U58" s="1117"/>
      <c r="V58" s="1136"/>
      <c r="W58" s="1136"/>
      <c r="X58" s="1117"/>
      <c r="Y58" s="1117"/>
      <c r="Z58" s="1117"/>
      <c r="AA58" s="1117"/>
      <c r="AB58" s="1117"/>
      <c r="AC58" s="1117"/>
      <c r="AD58" s="1117"/>
      <c r="AE58" s="1117"/>
      <c r="AF58" s="1117"/>
      <c r="AG58" s="1117"/>
      <c r="AH58" s="1117"/>
      <c r="AI58" s="1117"/>
      <c r="AJ58" s="1117"/>
      <c r="AK58" s="1117"/>
      <c r="AL58" s="1117"/>
      <c r="AM58" s="1117"/>
      <c r="AN58" s="1117"/>
      <c r="AO58" s="1117"/>
      <c r="AP58" s="1117"/>
      <c r="AQ58" s="1117"/>
      <c r="AR58" s="1117"/>
      <c r="AS58" s="1117"/>
      <c r="AT58" s="1117"/>
      <c r="AU58" s="1117"/>
      <c r="AV58" s="1117"/>
      <c r="AW58" s="1117"/>
      <c r="AX58" s="1117"/>
      <c r="AY58" s="1117"/>
      <c r="AZ58" s="1117"/>
      <c r="BA58" s="1118"/>
      <c r="BB58" s="1120" t="str">
        <f t="shared" si="4"/>
        <v/>
      </c>
      <c r="BC58" s="1120" t="str">
        <f t="shared" si="5"/>
        <v/>
      </c>
      <c r="BD58" s="1114"/>
      <c r="BE58" s="1134">
        <f t="shared" si="6"/>
        <v>0</v>
      </c>
      <c r="BF58" s="1134">
        <f t="shared" si="7"/>
        <v>0</v>
      </c>
    </row>
    <row r="59" spans="1:58" s="1126" customFormat="1" ht="15" customHeight="1" x14ac:dyDescent="0.15">
      <c r="A59" s="1168"/>
      <c r="B59" s="1007" t="s">
        <v>38</v>
      </c>
      <c r="C59" s="1047">
        <f t="shared" si="1"/>
        <v>0</v>
      </c>
      <c r="D59" s="1049"/>
      <c r="E59" s="1040"/>
      <c r="F59" s="1040"/>
      <c r="G59" s="1040"/>
      <c r="H59" s="1040"/>
      <c r="I59" s="1050"/>
      <c r="J59" s="1049"/>
      <c r="K59" s="1085"/>
      <c r="L59" s="1086"/>
      <c r="M59" s="1133" t="str">
        <f>$BB59&amp;""&amp;$BC59&amp;""</f>
        <v/>
      </c>
      <c r="N59" s="1140"/>
      <c r="O59" s="1140"/>
      <c r="P59" s="1117"/>
      <c r="Q59" s="1117"/>
      <c r="R59" s="1117"/>
      <c r="S59" s="1117"/>
      <c r="T59" s="1117"/>
      <c r="U59" s="1117"/>
      <c r="V59" s="1136"/>
      <c r="W59" s="1136"/>
      <c r="X59" s="1117"/>
      <c r="Y59" s="1117"/>
      <c r="Z59" s="1117"/>
      <c r="AA59" s="1117"/>
      <c r="AB59" s="1117"/>
      <c r="AC59" s="1117"/>
      <c r="AD59" s="1117"/>
      <c r="AE59" s="1117"/>
      <c r="AF59" s="1117"/>
      <c r="AG59" s="1117"/>
      <c r="AH59" s="1117"/>
      <c r="AI59" s="1117"/>
      <c r="AJ59" s="1117"/>
      <c r="AK59" s="1117"/>
      <c r="AL59" s="1117"/>
      <c r="AM59" s="1117"/>
      <c r="AN59" s="1117"/>
      <c r="AO59" s="1117"/>
      <c r="AP59" s="1117"/>
      <c r="AQ59" s="1117"/>
      <c r="AR59" s="1117"/>
      <c r="AS59" s="1117"/>
      <c r="AT59" s="1117"/>
      <c r="AU59" s="1117"/>
      <c r="AV59" s="1117"/>
      <c r="AW59" s="1117"/>
      <c r="AX59" s="1117"/>
      <c r="AY59" s="1117"/>
      <c r="AZ59" s="1117"/>
      <c r="BA59" s="1118"/>
      <c r="BB59" s="1120" t="str">
        <f t="shared" si="4"/>
        <v/>
      </c>
      <c r="BC59" s="1120" t="str">
        <f t="shared" si="5"/>
        <v/>
      </c>
      <c r="BD59" s="1114"/>
      <c r="BE59" s="1134">
        <f t="shared" si="6"/>
        <v>0</v>
      </c>
      <c r="BF59" s="1134">
        <f t="shared" si="7"/>
        <v>0</v>
      </c>
    </row>
    <row r="60" spans="1:58" s="1126" customFormat="1" ht="15" customHeight="1" x14ac:dyDescent="0.15">
      <c r="A60" s="1168"/>
      <c r="B60" s="1000" t="s">
        <v>39</v>
      </c>
      <c r="C60" s="1047">
        <f t="shared" si="1"/>
        <v>9</v>
      </c>
      <c r="D60" s="1061"/>
      <c r="E60" s="1043"/>
      <c r="F60" s="1043">
        <v>4</v>
      </c>
      <c r="G60" s="1043">
        <v>2</v>
      </c>
      <c r="H60" s="1043">
        <v>3</v>
      </c>
      <c r="I60" s="1062"/>
      <c r="J60" s="1049"/>
      <c r="K60" s="1085"/>
      <c r="L60" s="1087">
        <v>9</v>
      </c>
      <c r="M60" s="1133" t="str">
        <f>$BB60&amp;""&amp;$BC60&amp;""</f>
        <v/>
      </c>
      <c r="N60" s="1140"/>
      <c r="O60" s="1140"/>
      <c r="P60" s="1117"/>
      <c r="Q60" s="1117"/>
      <c r="R60" s="1117"/>
      <c r="S60" s="1117"/>
      <c r="T60" s="1117"/>
      <c r="U60" s="1117"/>
      <c r="V60" s="1136"/>
      <c r="W60" s="1136"/>
      <c r="X60" s="1117"/>
      <c r="Y60" s="1117"/>
      <c r="Z60" s="1117"/>
      <c r="AA60" s="1117"/>
      <c r="AB60" s="1117"/>
      <c r="AC60" s="1117"/>
      <c r="AD60" s="1117"/>
      <c r="AE60" s="1117"/>
      <c r="AF60" s="1117"/>
      <c r="AG60" s="1117"/>
      <c r="AH60" s="1117"/>
      <c r="AI60" s="1117"/>
      <c r="AJ60" s="1117"/>
      <c r="AK60" s="1117"/>
      <c r="AL60" s="1117"/>
      <c r="AM60" s="1117"/>
      <c r="AN60" s="1117"/>
      <c r="AO60" s="1117"/>
      <c r="AP60" s="1117"/>
      <c r="AQ60" s="1117"/>
      <c r="AR60" s="1117"/>
      <c r="AS60" s="1117"/>
      <c r="AT60" s="1117"/>
      <c r="AU60" s="1117"/>
      <c r="AV60" s="1117"/>
      <c r="AW60" s="1117"/>
      <c r="AX60" s="1117"/>
      <c r="AY60" s="1117"/>
      <c r="AZ60" s="1117"/>
      <c r="BA60" s="1118"/>
      <c r="BB60" s="1120" t="str">
        <f t="shared" si="4"/>
        <v/>
      </c>
      <c r="BC60" s="1120" t="str">
        <f t="shared" si="5"/>
        <v/>
      </c>
      <c r="BD60" s="1114"/>
      <c r="BE60" s="1134">
        <f t="shared" si="6"/>
        <v>0</v>
      </c>
      <c r="BF60" s="1134">
        <f t="shared" si="7"/>
        <v>0</v>
      </c>
    </row>
    <row r="61" spans="1:58" s="1126" customFormat="1" ht="15" customHeight="1" x14ac:dyDescent="0.15">
      <c r="A61" s="1161" t="s">
        <v>40</v>
      </c>
      <c r="B61" s="1018" t="s">
        <v>20</v>
      </c>
      <c r="C61" s="1046">
        <f t="shared" si="1"/>
        <v>0</v>
      </c>
      <c r="D61" s="1074"/>
      <c r="E61" s="1075"/>
      <c r="F61" s="1075"/>
      <c r="G61" s="1075"/>
      <c r="H61" s="1075"/>
      <c r="I61" s="1068"/>
      <c r="J61" s="1074"/>
      <c r="K61" s="1067"/>
      <c r="L61" s="1109"/>
      <c r="M61" s="1133" t="str">
        <f t="shared" si="2"/>
        <v xml:space="preserve"> </v>
      </c>
      <c r="N61" s="1140"/>
      <c r="O61" s="1140"/>
      <c r="P61" s="1117"/>
      <c r="Q61" s="1117"/>
      <c r="R61" s="1117"/>
      <c r="S61" s="1117"/>
      <c r="T61" s="1117"/>
      <c r="U61" s="1117"/>
      <c r="V61" s="1136"/>
      <c r="W61" s="1136"/>
      <c r="X61" s="1117"/>
      <c r="Y61" s="1117"/>
      <c r="Z61" s="1117"/>
      <c r="AA61" s="1117"/>
      <c r="AB61" s="1117"/>
      <c r="AC61" s="1117"/>
      <c r="AD61" s="1117"/>
      <c r="AE61" s="1117"/>
      <c r="AF61" s="1117"/>
      <c r="AG61" s="1117"/>
      <c r="AH61" s="1117"/>
      <c r="AI61" s="1117"/>
      <c r="AJ61" s="1117"/>
      <c r="AK61" s="1117"/>
      <c r="AL61" s="1117"/>
      <c r="AM61" s="1117"/>
      <c r="AN61" s="1117"/>
      <c r="AO61" s="1117"/>
      <c r="AP61" s="1117"/>
      <c r="AQ61" s="1117"/>
      <c r="AR61" s="1117"/>
      <c r="AS61" s="1117"/>
      <c r="AT61" s="1117"/>
      <c r="AU61" s="1117"/>
      <c r="AV61" s="1117"/>
      <c r="AW61" s="1117"/>
      <c r="AX61" s="1117"/>
      <c r="AY61" s="1117"/>
      <c r="AZ61" s="1117"/>
      <c r="BA61" s="1120" t="str">
        <f t="shared" ref="BA61:BA67" si="8">IF($C61&lt;&gt;($J61+$K61)," El número consejerías según sexo NO puede ser diferente al Total.","")</f>
        <v/>
      </c>
      <c r="BB61" s="1120" t="str">
        <f t="shared" si="4"/>
        <v/>
      </c>
      <c r="BC61" s="1120" t="str">
        <f t="shared" si="5"/>
        <v/>
      </c>
      <c r="BD61" s="1134">
        <f t="shared" ref="BD61:BD67" si="9">IF($C61&lt;&gt;($J61+$K61),1,0)</f>
        <v>0</v>
      </c>
      <c r="BE61" s="1134">
        <f t="shared" si="6"/>
        <v>0</v>
      </c>
      <c r="BF61" s="1134">
        <f t="shared" si="7"/>
        <v>0</v>
      </c>
    </row>
    <row r="62" spans="1:58" s="1126" customFormat="1" ht="15" customHeight="1" x14ac:dyDescent="0.15">
      <c r="A62" s="1168"/>
      <c r="B62" s="1000" t="s">
        <v>21</v>
      </c>
      <c r="C62" s="1047">
        <f t="shared" si="1"/>
        <v>0</v>
      </c>
      <c r="D62" s="1039"/>
      <c r="E62" s="1040"/>
      <c r="F62" s="1040"/>
      <c r="G62" s="1040"/>
      <c r="H62" s="1040"/>
      <c r="I62" s="1036"/>
      <c r="J62" s="1039"/>
      <c r="K62" s="1041"/>
      <c r="L62" s="1086"/>
      <c r="M62" s="1133" t="str">
        <f t="shared" si="2"/>
        <v xml:space="preserve"> </v>
      </c>
      <c r="N62" s="1140"/>
      <c r="O62" s="1140"/>
      <c r="P62" s="1117"/>
      <c r="Q62" s="1117"/>
      <c r="R62" s="1117"/>
      <c r="S62" s="1117"/>
      <c r="T62" s="1117"/>
      <c r="U62" s="1117"/>
      <c r="V62" s="1136"/>
      <c r="W62" s="1136"/>
      <c r="X62" s="1117"/>
      <c r="Y62" s="1117"/>
      <c r="Z62" s="1117"/>
      <c r="AA62" s="1117"/>
      <c r="AB62" s="1117"/>
      <c r="AC62" s="1117"/>
      <c r="AD62" s="1117"/>
      <c r="AE62" s="1117"/>
      <c r="AF62" s="1117"/>
      <c r="AG62" s="1117"/>
      <c r="AH62" s="1117"/>
      <c r="AI62" s="1117"/>
      <c r="AJ62" s="1117"/>
      <c r="AK62" s="1117"/>
      <c r="AL62" s="1117"/>
      <c r="AM62" s="1117"/>
      <c r="AN62" s="1117"/>
      <c r="AO62" s="1117"/>
      <c r="AP62" s="1117"/>
      <c r="AQ62" s="1117"/>
      <c r="AR62" s="1117"/>
      <c r="AS62" s="1117"/>
      <c r="AT62" s="1117"/>
      <c r="AU62" s="1117"/>
      <c r="AV62" s="1117"/>
      <c r="AW62" s="1117"/>
      <c r="AX62" s="1117"/>
      <c r="AY62" s="1117"/>
      <c r="AZ62" s="1117"/>
      <c r="BA62" s="1120" t="str">
        <f t="shared" si="8"/>
        <v/>
      </c>
      <c r="BB62" s="1120" t="str">
        <f t="shared" si="4"/>
        <v/>
      </c>
      <c r="BC62" s="1120" t="str">
        <f t="shared" si="5"/>
        <v/>
      </c>
      <c r="BD62" s="1134">
        <f t="shared" si="9"/>
        <v>0</v>
      </c>
      <c r="BE62" s="1134">
        <f t="shared" si="6"/>
        <v>0</v>
      </c>
      <c r="BF62" s="1134">
        <f t="shared" si="7"/>
        <v>0</v>
      </c>
    </row>
    <row r="63" spans="1:58" s="1126" customFormat="1" ht="15" customHeight="1" x14ac:dyDescent="0.15">
      <c r="A63" s="1168"/>
      <c r="B63" s="1000" t="s">
        <v>22</v>
      </c>
      <c r="C63" s="1047">
        <f t="shared" si="1"/>
        <v>0</v>
      </c>
      <c r="D63" s="1039"/>
      <c r="E63" s="1040"/>
      <c r="F63" s="1040"/>
      <c r="G63" s="1040"/>
      <c r="H63" s="1040"/>
      <c r="I63" s="1036"/>
      <c r="J63" s="1039"/>
      <c r="K63" s="1041"/>
      <c r="L63" s="1086"/>
      <c r="M63" s="1133" t="str">
        <f t="shared" si="2"/>
        <v xml:space="preserve"> </v>
      </c>
      <c r="N63" s="1140"/>
      <c r="O63" s="1140"/>
      <c r="P63" s="1117"/>
      <c r="Q63" s="1117"/>
      <c r="R63" s="1117"/>
      <c r="S63" s="1117"/>
      <c r="T63" s="1117"/>
      <c r="U63" s="1117"/>
      <c r="V63" s="1136"/>
      <c r="W63" s="1136"/>
      <c r="X63" s="1117"/>
      <c r="Y63" s="1117"/>
      <c r="Z63" s="1117"/>
      <c r="AA63" s="1117"/>
      <c r="AB63" s="1117"/>
      <c r="AC63" s="1117"/>
      <c r="AD63" s="1117"/>
      <c r="AE63" s="1117"/>
      <c r="AF63" s="1117"/>
      <c r="AG63" s="1117"/>
      <c r="AH63" s="1117"/>
      <c r="AI63" s="1117"/>
      <c r="AJ63" s="1117"/>
      <c r="AK63" s="1117"/>
      <c r="AL63" s="1117"/>
      <c r="AM63" s="1117"/>
      <c r="AN63" s="1117"/>
      <c r="AO63" s="1117"/>
      <c r="AP63" s="1117"/>
      <c r="AQ63" s="1117"/>
      <c r="AR63" s="1117"/>
      <c r="AS63" s="1117"/>
      <c r="AT63" s="1117"/>
      <c r="AU63" s="1117"/>
      <c r="AV63" s="1117"/>
      <c r="AW63" s="1117"/>
      <c r="AX63" s="1117"/>
      <c r="AY63" s="1117"/>
      <c r="AZ63" s="1117"/>
      <c r="BA63" s="1120" t="str">
        <f t="shared" si="8"/>
        <v/>
      </c>
      <c r="BB63" s="1120" t="str">
        <f t="shared" si="4"/>
        <v/>
      </c>
      <c r="BC63" s="1120" t="str">
        <f t="shared" si="5"/>
        <v/>
      </c>
      <c r="BD63" s="1134">
        <f t="shared" si="9"/>
        <v>0</v>
      </c>
      <c r="BE63" s="1134">
        <f t="shared" si="6"/>
        <v>0</v>
      </c>
      <c r="BF63" s="1134">
        <f t="shared" si="7"/>
        <v>0</v>
      </c>
    </row>
    <row r="64" spans="1:58" s="1126" customFormat="1" ht="15" customHeight="1" x14ac:dyDescent="0.15">
      <c r="A64" s="1168"/>
      <c r="B64" s="1000" t="s">
        <v>24</v>
      </c>
      <c r="C64" s="1047">
        <f t="shared" si="1"/>
        <v>0</v>
      </c>
      <c r="D64" s="1039"/>
      <c r="E64" s="1040"/>
      <c r="F64" s="1040"/>
      <c r="G64" s="1040"/>
      <c r="H64" s="1040"/>
      <c r="I64" s="1036"/>
      <c r="J64" s="1039"/>
      <c r="K64" s="1041"/>
      <c r="L64" s="1086"/>
      <c r="M64" s="1133" t="str">
        <f t="shared" si="2"/>
        <v xml:space="preserve"> </v>
      </c>
      <c r="N64" s="1140"/>
      <c r="O64" s="1140"/>
      <c r="P64" s="1117"/>
      <c r="Q64" s="1117"/>
      <c r="R64" s="1117"/>
      <c r="S64" s="1117"/>
      <c r="T64" s="1117"/>
      <c r="U64" s="1117"/>
      <c r="V64" s="1136"/>
      <c r="W64" s="1136"/>
      <c r="X64" s="1117"/>
      <c r="Y64" s="1117"/>
      <c r="Z64" s="1117"/>
      <c r="AA64" s="1117"/>
      <c r="AB64" s="1117"/>
      <c r="AC64" s="1117"/>
      <c r="AD64" s="1117"/>
      <c r="AE64" s="1117"/>
      <c r="AF64" s="1117"/>
      <c r="AG64" s="1117"/>
      <c r="AH64" s="1117"/>
      <c r="AI64" s="1117"/>
      <c r="AJ64" s="1117"/>
      <c r="AK64" s="1117"/>
      <c r="AL64" s="1117"/>
      <c r="AM64" s="1117"/>
      <c r="AN64" s="1117"/>
      <c r="AO64" s="1117"/>
      <c r="AP64" s="1117"/>
      <c r="AQ64" s="1117"/>
      <c r="AR64" s="1117"/>
      <c r="AS64" s="1117"/>
      <c r="AT64" s="1117"/>
      <c r="AU64" s="1117"/>
      <c r="AV64" s="1117"/>
      <c r="AW64" s="1117"/>
      <c r="AX64" s="1117"/>
      <c r="AY64" s="1117"/>
      <c r="AZ64" s="1117"/>
      <c r="BA64" s="1120" t="str">
        <f t="shared" si="8"/>
        <v/>
      </c>
      <c r="BB64" s="1120" t="str">
        <f t="shared" si="4"/>
        <v/>
      </c>
      <c r="BC64" s="1120" t="str">
        <f t="shared" si="5"/>
        <v/>
      </c>
      <c r="BD64" s="1134">
        <f t="shared" si="9"/>
        <v>0</v>
      </c>
      <c r="BE64" s="1134">
        <f t="shared" si="6"/>
        <v>0</v>
      </c>
      <c r="BF64" s="1134">
        <f t="shared" si="7"/>
        <v>0</v>
      </c>
    </row>
    <row r="65" spans="1:58" s="1126" customFormat="1" ht="15" customHeight="1" x14ac:dyDescent="0.15">
      <c r="A65" s="1168"/>
      <c r="B65" s="1000" t="s">
        <v>25</v>
      </c>
      <c r="C65" s="1047">
        <f t="shared" si="1"/>
        <v>0</v>
      </c>
      <c r="D65" s="1039"/>
      <c r="E65" s="1040"/>
      <c r="F65" s="1040"/>
      <c r="G65" s="1040"/>
      <c r="H65" s="1040"/>
      <c r="I65" s="1036"/>
      <c r="J65" s="1039"/>
      <c r="K65" s="1041"/>
      <c r="L65" s="1086"/>
      <c r="M65" s="1133" t="str">
        <f t="shared" si="2"/>
        <v xml:space="preserve"> </v>
      </c>
      <c r="N65" s="1140"/>
      <c r="O65" s="1140"/>
      <c r="P65" s="1117"/>
      <c r="Q65" s="1117"/>
      <c r="R65" s="1117"/>
      <c r="S65" s="1117"/>
      <c r="T65" s="1117"/>
      <c r="U65" s="1117"/>
      <c r="V65" s="1136"/>
      <c r="W65" s="1136"/>
      <c r="X65" s="1117"/>
      <c r="Y65" s="1117"/>
      <c r="Z65" s="1117"/>
      <c r="AA65" s="1117"/>
      <c r="AB65" s="1117"/>
      <c r="AC65" s="1117"/>
      <c r="AD65" s="1117"/>
      <c r="AE65" s="1117"/>
      <c r="AF65" s="1117"/>
      <c r="AG65" s="1117"/>
      <c r="AH65" s="1117"/>
      <c r="AI65" s="1117"/>
      <c r="AJ65" s="1117"/>
      <c r="AK65" s="1117"/>
      <c r="AL65" s="1117"/>
      <c r="AM65" s="1117"/>
      <c r="AN65" s="1117"/>
      <c r="AO65" s="1117"/>
      <c r="AP65" s="1117"/>
      <c r="AQ65" s="1117"/>
      <c r="AR65" s="1117"/>
      <c r="AS65" s="1117"/>
      <c r="AT65" s="1117"/>
      <c r="AU65" s="1117"/>
      <c r="AV65" s="1117"/>
      <c r="AW65" s="1117"/>
      <c r="AX65" s="1117"/>
      <c r="AY65" s="1117"/>
      <c r="AZ65" s="1117"/>
      <c r="BA65" s="1120" t="str">
        <f t="shared" si="8"/>
        <v/>
      </c>
      <c r="BB65" s="1120" t="str">
        <f t="shared" si="4"/>
        <v/>
      </c>
      <c r="BC65" s="1120" t="str">
        <f t="shared" si="5"/>
        <v/>
      </c>
      <c r="BD65" s="1134">
        <f t="shared" si="9"/>
        <v>0</v>
      </c>
      <c r="BE65" s="1134">
        <f t="shared" si="6"/>
        <v>0</v>
      </c>
      <c r="BF65" s="1134">
        <f t="shared" si="7"/>
        <v>0</v>
      </c>
    </row>
    <row r="66" spans="1:58" s="1126" customFormat="1" ht="15" customHeight="1" x14ac:dyDescent="0.15">
      <c r="A66" s="1168"/>
      <c r="B66" s="1000" t="s">
        <v>27</v>
      </c>
      <c r="C66" s="1047">
        <f t="shared" si="1"/>
        <v>0</v>
      </c>
      <c r="D66" s="1056"/>
      <c r="E66" s="1057"/>
      <c r="F66" s="1057"/>
      <c r="G66" s="1057"/>
      <c r="H66" s="1057"/>
      <c r="I66" s="1037"/>
      <c r="J66" s="1056"/>
      <c r="K66" s="1058"/>
      <c r="L66" s="1086"/>
      <c r="M66" s="1133" t="str">
        <f t="shared" si="2"/>
        <v xml:space="preserve"> </v>
      </c>
      <c r="N66" s="1140"/>
      <c r="O66" s="1140"/>
      <c r="P66" s="1117"/>
      <c r="Q66" s="1117"/>
      <c r="R66" s="1117"/>
      <c r="S66" s="1117"/>
      <c r="T66" s="1117"/>
      <c r="U66" s="1117"/>
      <c r="V66" s="1136"/>
      <c r="W66" s="1136"/>
      <c r="X66" s="1117"/>
      <c r="Y66" s="1117"/>
      <c r="Z66" s="1117"/>
      <c r="AA66" s="1117"/>
      <c r="AB66" s="1117"/>
      <c r="AC66" s="1117"/>
      <c r="AD66" s="1117"/>
      <c r="AE66" s="1117"/>
      <c r="AF66" s="1117"/>
      <c r="AG66" s="1117"/>
      <c r="AH66" s="1117"/>
      <c r="AI66" s="1117"/>
      <c r="AJ66" s="1117"/>
      <c r="AK66" s="1117"/>
      <c r="AL66" s="1117"/>
      <c r="AM66" s="1117"/>
      <c r="AN66" s="1117"/>
      <c r="AO66" s="1117"/>
      <c r="AP66" s="1117"/>
      <c r="AQ66" s="1117"/>
      <c r="AR66" s="1117"/>
      <c r="AS66" s="1117"/>
      <c r="AT66" s="1117"/>
      <c r="AU66" s="1117"/>
      <c r="AV66" s="1117"/>
      <c r="AW66" s="1117"/>
      <c r="AX66" s="1117"/>
      <c r="AY66" s="1117"/>
      <c r="AZ66" s="1117"/>
      <c r="BA66" s="1120" t="str">
        <f t="shared" si="8"/>
        <v/>
      </c>
      <c r="BB66" s="1120" t="str">
        <f t="shared" si="4"/>
        <v/>
      </c>
      <c r="BC66" s="1120" t="str">
        <f t="shared" si="5"/>
        <v/>
      </c>
      <c r="BD66" s="1134">
        <f t="shared" si="9"/>
        <v>0</v>
      </c>
      <c r="BE66" s="1134">
        <f t="shared" si="6"/>
        <v>0</v>
      </c>
      <c r="BF66" s="1134">
        <f t="shared" si="7"/>
        <v>0</v>
      </c>
    </row>
    <row r="67" spans="1:58" s="1126" customFormat="1" ht="15" customHeight="1" x14ac:dyDescent="0.15">
      <c r="A67" s="1162"/>
      <c r="B67" s="1014" t="s">
        <v>28</v>
      </c>
      <c r="C67" s="1048">
        <f t="shared" si="1"/>
        <v>0</v>
      </c>
      <c r="D67" s="1042"/>
      <c r="E67" s="1043"/>
      <c r="F67" s="1043"/>
      <c r="G67" s="1043"/>
      <c r="H67" s="1043"/>
      <c r="I67" s="1045"/>
      <c r="J67" s="1042"/>
      <c r="K67" s="1044"/>
      <c r="L67" s="1087"/>
      <c r="M67" s="1133" t="str">
        <f t="shared" si="2"/>
        <v xml:space="preserve"> </v>
      </c>
      <c r="N67" s="1140"/>
      <c r="O67" s="1140"/>
      <c r="P67" s="1117"/>
      <c r="Q67" s="1117"/>
      <c r="R67" s="1117"/>
      <c r="S67" s="1117"/>
      <c r="T67" s="1117"/>
      <c r="U67" s="1117"/>
      <c r="V67" s="1136"/>
      <c r="W67" s="1136"/>
      <c r="X67" s="1117"/>
      <c r="Y67" s="1117"/>
      <c r="Z67" s="1117"/>
      <c r="AA67" s="1117"/>
      <c r="AB67" s="1117"/>
      <c r="AC67" s="1117"/>
      <c r="AD67" s="1117"/>
      <c r="AE67" s="1117"/>
      <c r="AF67" s="1117"/>
      <c r="AG67" s="1117"/>
      <c r="AH67" s="1117"/>
      <c r="AI67" s="1117"/>
      <c r="AJ67" s="1117"/>
      <c r="AK67" s="1117"/>
      <c r="AL67" s="1117"/>
      <c r="AM67" s="1117"/>
      <c r="AN67" s="1117"/>
      <c r="AO67" s="1117"/>
      <c r="AP67" s="1117"/>
      <c r="AQ67" s="1117"/>
      <c r="AR67" s="1117"/>
      <c r="AS67" s="1117"/>
      <c r="AT67" s="1117"/>
      <c r="AU67" s="1117"/>
      <c r="AV67" s="1117"/>
      <c r="AW67" s="1117"/>
      <c r="AX67" s="1117"/>
      <c r="AY67" s="1117"/>
      <c r="AZ67" s="1117"/>
      <c r="BA67" s="1120" t="str">
        <f t="shared" si="8"/>
        <v/>
      </c>
      <c r="BB67" s="1120" t="str">
        <f t="shared" si="4"/>
        <v/>
      </c>
      <c r="BC67" s="1120" t="str">
        <f t="shared" si="5"/>
        <v/>
      </c>
      <c r="BD67" s="1134">
        <f t="shared" si="9"/>
        <v>0</v>
      </c>
      <c r="BE67" s="1134">
        <f t="shared" si="6"/>
        <v>0</v>
      </c>
      <c r="BF67" s="1134">
        <f t="shared" si="7"/>
        <v>0</v>
      </c>
    </row>
    <row r="68" spans="1:58" s="1114" customFormat="1" ht="30" customHeight="1" x14ac:dyDescent="0.2">
      <c r="A68" s="1031" t="s">
        <v>41</v>
      </c>
      <c r="B68" s="1031"/>
      <c r="C68" s="1031"/>
      <c r="D68" s="1031"/>
      <c r="E68" s="1031"/>
      <c r="F68" s="1031"/>
      <c r="G68" s="1031"/>
      <c r="H68" s="1031"/>
      <c r="I68" s="1031"/>
      <c r="J68" s="1031"/>
      <c r="K68" s="1125"/>
      <c r="L68" s="1125"/>
      <c r="M68" s="1117"/>
      <c r="N68" s="1117"/>
      <c r="O68" s="1112"/>
      <c r="P68" s="1112"/>
      <c r="Q68" s="1117"/>
      <c r="R68" s="1117"/>
      <c r="S68" s="1117"/>
      <c r="T68" s="1117"/>
      <c r="U68" s="1136"/>
      <c r="V68" s="1136"/>
      <c r="W68" s="1136"/>
      <c r="X68" s="1117"/>
      <c r="Y68" s="1117"/>
      <c r="Z68" s="1117"/>
      <c r="AA68" s="1117"/>
      <c r="AB68" s="1117"/>
      <c r="AC68" s="1117"/>
      <c r="AD68" s="1117"/>
      <c r="AE68" s="1117"/>
      <c r="AF68" s="1117"/>
      <c r="AG68" s="1117"/>
      <c r="AH68" s="1117"/>
      <c r="AI68" s="1117"/>
      <c r="AJ68" s="1117"/>
      <c r="AK68" s="1117"/>
      <c r="AL68" s="1117"/>
      <c r="AM68" s="1117"/>
      <c r="AN68" s="1117"/>
      <c r="AO68" s="1117"/>
      <c r="AP68" s="1117"/>
      <c r="AQ68" s="1117"/>
      <c r="AR68" s="1117"/>
      <c r="AS68" s="1117"/>
      <c r="AT68" s="1117"/>
      <c r="AU68" s="1117"/>
      <c r="AV68" s="1117"/>
      <c r="AW68" s="1117"/>
      <c r="AX68" s="1117"/>
      <c r="AY68" s="1117"/>
      <c r="AZ68" s="1117"/>
      <c r="BA68" s="1113"/>
      <c r="BB68" s="1113"/>
      <c r="BC68" s="1113"/>
    </row>
    <row r="69" spans="1:58" s="1126" customFormat="1" ht="14.25" customHeight="1" x14ac:dyDescent="0.1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990"/>
      <c r="M69" s="1015"/>
      <c r="N69" s="1117"/>
      <c r="O69" s="1112"/>
      <c r="P69" s="1112"/>
      <c r="Q69" s="1117"/>
      <c r="R69" s="1117"/>
      <c r="S69" s="1117"/>
      <c r="T69" s="1117"/>
      <c r="U69" s="1136"/>
      <c r="V69" s="1136"/>
      <c r="W69" s="1136"/>
      <c r="X69" s="1117"/>
      <c r="Y69" s="1117"/>
      <c r="Z69" s="1117"/>
      <c r="AA69" s="1117"/>
      <c r="AB69" s="1117"/>
      <c r="AC69" s="1117"/>
      <c r="AD69" s="1117"/>
      <c r="AE69" s="1117"/>
      <c r="AF69" s="1117"/>
      <c r="AG69" s="1117"/>
      <c r="AH69" s="1117"/>
      <c r="AI69" s="1117"/>
      <c r="AJ69" s="1117"/>
      <c r="AK69" s="1117"/>
      <c r="AL69" s="1117"/>
      <c r="AM69" s="1117"/>
      <c r="AN69" s="1117"/>
      <c r="AO69" s="1117"/>
      <c r="AP69" s="1117"/>
      <c r="AQ69" s="1117"/>
      <c r="AR69" s="1117"/>
      <c r="AS69" s="1117"/>
      <c r="AT69" s="1117"/>
      <c r="AU69" s="1117"/>
      <c r="AV69" s="1117"/>
      <c r="AW69" s="1117"/>
      <c r="AX69" s="1117"/>
      <c r="AY69" s="1117"/>
      <c r="AZ69" s="1117"/>
      <c r="BA69" s="1113"/>
      <c r="BB69" s="1113"/>
      <c r="BC69" s="1113"/>
      <c r="BD69" s="1114"/>
    </row>
    <row r="70" spans="1:58" s="1126" customFormat="1" ht="15.75" customHeight="1" x14ac:dyDescent="0.1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990"/>
      <c r="M70" s="1015"/>
      <c r="N70" s="1117"/>
      <c r="O70" s="1112"/>
      <c r="P70" s="1112"/>
      <c r="Q70" s="1117"/>
      <c r="R70" s="1117"/>
      <c r="S70" s="1117"/>
      <c r="T70" s="1117"/>
      <c r="U70" s="1136"/>
      <c r="V70" s="1136"/>
      <c r="W70" s="1136"/>
      <c r="X70" s="1117"/>
      <c r="Y70" s="1117"/>
      <c r="Z70" s="1117"/>
      <c r="AA70" s="1117"/>
      <c r="AB70" s="1117"/>
      <c r="AC70" s="1117"/>
      <c r="AD70" s="1117"/>
      <c r="AE70" s="1117"/>
      <c r="AF70" s="1117"/>
      <c r="AG70" s="1117"/>
      <c r="AH70" s="1117"/>
      <c r="AI70" s="1117"/>
      <c r="AJ70" s="1117"/>
      <c r="AK70" s="1117"/>
      <c r="AL70" s="1117"/>
      <c r="AM70" s="1117"/>
      <c r="AN70" s="1117"/>
      <c r="AO70" s="1117"/>
      <c r="AP70" s="1117"/>
      <c r="AQ70" s="1117"/>
      <c r="AR70" s="1117"/>
      <c r="AS70" s="1117"/>
      <c r="AT70" s="1117"/>
      <c r="AU70" s="1117"/>
      <c r="AV70" s="1117"/>
      <c r="AW70" s="1117"/>
      <c r="AX70" s="1117"/>
      <c r="AY70" s="1117"/>
      <c r="AZ70" s="1117"/>
      <c r="BA70" s="1113"/>
      <c r="BB70" s="1113"/>
      <c r="BC70" s="1113"/>
      <c r="BD70" s="1114"/>
    </row>
    <row r="71" spans="1:58" s="1126" customFormat="1" ht="21" x14ac:dyDescent="0.15">
      <c r="A71" s="1171"/>
      <c r="B71" s="1171"/>
      <c r="C71" s="1176"/>
      <c r="D71" s="985" t="s">
        <v>11</v>
      </c>
      <c r="E71" s="986" t="s">
        <v>12</v>
      </c>
      <c r="F71" s="986" t="s">
        <v>13</v>
      </c>
      <c r="G71" s="986" t="s">
        <v>14</v>
      </c>
      <c r="H71" s="986" t="s">
        <v>15</v>
      </c>
      <c r="I71" s="993" t="s">
        <v>16</v>
      </c>
      <c r="J71" s="985" t="s">
        <v>17</v>
      </c>
      <c r="K71" s="993" t="s">
        <v>18</v>
      </c>
      <c r="L71" s="990"/>
      <c r="M71" s="1015"/>
      <c r="N71" s="1117"/>
      <c r="O71" s="1112"/>
      <c r="P71" s="1112"/>
      <c r="Q71" s="1117"/>
      <c r="R71" s="1117"/>
      <c r="S71" s="1117"/>
      <c r="T71" s="1117"/>
      <c r="U71" s="1136"/>
      <c r="V71" s="1136"/>
      <c r="W71" s="1136"/>
      <c r="X71" s="1117"/>
      <c r="Y71" s="1117"/>
      <c r="Z71" s="1117"/>
      <c r="AA71" s="1117"/>
      <c r="AB71" s="1117"/>
      <c r="AC71" s="1117"/>
      <c r="AD71" s="1117"/>
      <c r="AE71" s="1117"/>
      <c r="AF71" s="1117"/>
      <c r="AG71" s="1117"/>
      <c r="AH71" s="1117"/>
      <c r="AI71" s="1117"/>
      <c r="AJ71" s="1117"/>
      <c r="AK71" s="1117"/>
      <c r="AL71" s="1117"/>
      <c r="AM71" s="1117"/>
      <c r="AN71" s="1117"/>
      <c r="AO71" s="1117"/>
      <c r="AP71" s="1117"/>
      <c r="AQ71" s="1117"/>
      <c r="AR71" s="1117"/>
      <c r="AS71" s="1117"/>
      <c r="AT71" s="1117"/>
      <c r="AU71" s="1117"/>
      <c r="AV71" s="1117"/>
      <c r="AW71" s="1117"/>
      <c r="AX71" s="1117"/>
      <c r="AY71" s="1117"/>
      <c r="AZ71" s="1117"/>
      <c r="BA71" s="1113"/>
      <c r="BB71" s="1113"/>
      <c r="BC71" s="1113"/>
      <c r="BD71" s="1114"/>
    </row>
    <row r="72" spans="1:58" s="1126" customFormat="1" ht="15" customHeight="1" x14ac:dyDescent="0.15">
      <c r="A72" s="1161" t="s">
        <v>43</v>
      </c>
      <c r="B72" s="1018" t="s">
        <v>44</v>
      </c>
      <c r="C72" s="1046">
        <f>SUM(D72:I72)</f>
        <v>16</v>
      </c>
      <c r="D72" s="1147"/>
      <c r="E72" s="1052"/>
      <c r="F72" s="1052">
        <v>1</v>
      </c>
      <c r="G72" s="1052">
        <v>2</v>
      </c>
      <c r="H72" s="1052">
        <v>7</v>
      </c>
      <c r="I72" s="1064">
        <v>6</v>
      </c>
      <c r="J72" s="1147">
        <v>10</v>
      </c>
      <c r="K72" s="1064">
        <v>6</v>
      </c>
      <c r="L72" s="1133" t="str">
        <f>$BA72&amp;" "&amp;$BB72</f>
        <v xml:space="preserve"> </v>
      </c>
      <c r="M72" s="1140"/>
      <c r="N72" s="1140"/>
      <c r="O72" s="1140"/>
      <c r="P72" s="1117"/>
      <c r="Q72" s="1117"/>
      <c r="R72" s="1117"/>
      <c r="S72" s="1117"/>
      <c r="T72" s="1117"/>
      <c r="U72" s="1117"/>
      <c r="V72" s="1136"/>
      <c r="W72" s="1136"/>
      <c r="X72" s="1117"/>
      <c r="Y72" s="1117"/>
      <c r="Z72" s="1117"/>
      <c r="AA72" s="1117"/>
      <c r="AB72" s="1117"/>
      <c r="AC72" s="1117"/>
      <c r="AD72" s="1117"/>
      <c r="AE72" s="1117"/>
      <c r="AF72" s="1117"/>
      <c r="AG72" s="1117"/>
      <c r="AH72" s="1117"/>
      <c r="AI72" s="1117"/>
      <c r="AJ72" s="1117"/>
      <c r="AK72" s="1117"/>
      <c r="AL72" s="1117"/>
      <c r="AM72" s="1117"/>
      <c r="AN72" s="1117"/>
      <c r="AO72" s="1117"/>
      <c r="AP72" s="1117"/>
      <c r="AQ72" s="1117"/>
      <c r="AR72" s="1117"/>
      <c r="AS72" s="1117"/>
      <c r="AT72" s="1117"/>
      <c r="AU72" s="1117"/>
      <c r="AV72" s="1117"/>
      <c r="AW72" s="1117"/>
      <c r="AX72" s="1117"/>
      <c r="AY72" s="1117"/>
      <c r="AZ72" s="1117"/>
      <c r="BA72" s="1120" t="str">
        <f t="shared" ref="BA72:BA83" si="10">IF($C72&lt;&gt;($J72+$K72)," El número consejerías según sexo NO puede ser diferente al Total.","")</f>
        <v/>
      </c>
      <c r="BB72" s="1120" t="str">
        <f>IF(C72&lt;&gt;SUM(D72:I72)," NO ALTERE LAS FÓRMULAS, la suma de las edades NO está calculando el Total de la sección. ","")</f>
        <v/>
      </c>
      <c r="BC72" s="1114"/>
      <c r="BD72" s="1134">
        <f t="shared" ref="BD72:BD83" si="11">IF($C72&lt;&gt;($J72+$K72),1,0)</f>
        <v>0</v>
      </c>
      <c r="BE72" s="1134">
        <f>IF(C72&lt;&gt;SUM(D72:I72),1,0)</f>
        <v>0</v>
      </c>
    </row>
    <row r="73" spans="1:58" s="1126" customFormat="1" ht="15" customHeight="1" x14ac:dyDescent="0.15">
      <c r="A73" s="1168"/>
      <c r="B73" s="1000" t="s">
        <v>45</v>
      </c>
      <c r="C73" s="1047">
        <f t="shared" ref="C73:C83" si="12">SUM(D73:I73)</f>
        <v>0</v>
      </c>
      <c r="D73" s="1039"/>
      <c r="E73" s="1040"/>
      <c r="F73" s="1040"/>
      <c r="G73" s="1040"/>
      <c r="H73" s="1040"/>
      <c r="I73" s="1036"/>
      <c r="J73" s="1039"/>
      <c r="K73" s="1036"/>
      <c r="L73" s="1133" t="str">
        <f t="shared" ref="L73:L83" si="13">$BA73&amp;" "&amp;$BB73</f>
        <v xml:space="preserve"> </v>
      </c>
      <c r="M73" s="1140"/>
      <c r="N73" s="1140"/>
      <c r="O73" s="1140"/>
      <c r="P73" s="1117"/>
      <c r="Q73" s="1117"/>
      <c r="R73" s="1117"/>
      <c r="S73" s="1117"/>
      <c r="T73" s="1117"/>
      <c r="U73" s="1117"/>
      <c r="V73" s="1136"/>
      <c r="W73" s="1136"/>
      <c r="X73" s="1117"/>
      <c r="Y73" s="1117"/>
      <c r="Z73" s="1117"/>
      <c r="AA73" s="1117"/>
      <c r="AB73" s="1117"/>
      <c r="AC73" s="1117"/>
      <c r="AD73" s="1117"/>
      <c r="AE73" s="1117"/>
      <c r="AF73" s="1117"/>
      <c r="AG73" s="1117"/>
      <c r="AH73" s="1117"/>
      <c r="AI73" s="1117"/>
      <c r="AJ73" s="1117"/>
      <c r="AK73" s="1117"/>
      <c r="AL73" s="1117"/>
      <c r="AM73" s="1117"/>
      <c r="AN73" s="1117"/>
      <c r="AO73" s="1117"/>
      <c r="AP73" s="1117"/>
      <c r="AQ73" s="1117"/>
      <c r="AR73" s="1117"/>
      <c r="AS73" s="1117"/>
      <c r="AT73" s="1117"/>
      <c r="AU73" s="1117"/>
      <c r="AV73" s="1117"/>
      <c r="AW73" s="1117"/>
      <c r="AX73" s="1117"/>
      <c r="AY73" s="1117"/>
      <c r="AZ73" s="1117"/>
      <c r="BA73" s="1120" t="str">
        <f t="shared" si="10"/>
        <v/>
      </c>
      <c r="BB73" s="1120" t="str">
        <f t="shared" ref="BB73:BB83" si="14">IF(C73&lt;&gt;SUM(D73:I73)," NO ALTERE LAS FÓRMULAS, la suma de las edades NO está calculando el Total de la sección. ","")</f>
        <v/>
      </c>
      <c r="BC73" s="1114"/>
      <c r="BD73" s="1134">
        <f t="shared" si="11"/>
        <v>0</v>
      </c>
      <c r="BE73" s="1134">
        <f t="shared" ref="BE73:BE83" si="15">IF(C73&lt;&gt;SUM(D73:I73),1,0)</f>
        <v>0</v>
      </c>
    </row>
    <row r="74" spans="1:58" s="1126" customFormat="1" ht="15" customHeight="1" x14ac:dyDescent="0.15">
      <c r="A74" s="1168"/>
      <c r="B74" s="1000" t="s">
        <v>46</v>
      </c>
      <c r="C74" s="1047">
        <f t="shared" si="12"/>
        <v>3</v>
      </c>
      <c r="D74" s="1039"/>
      <c r="E74" s="1040"/>
      <c r="F74" s="1040">
        <v>1</v>
      </c>
      <c r="G74" s="1040">
        <v>1</v>
      </c>
      <c r="H74" s="1040">
        <v>1</v>
      </c>
      <c r="I74" s="1036"/>
      <c r="J74" s="1039">
        <v>1</v>
      </c>
      <c r="K74" s="1036">
        <v>2</v>
      </c>
      <c r="L74" s="1133" t="str">
        <f t="shared" si="13"/>
        <v xml:space="preserve"> </v>
      </c>
      <c r="M74" s="1140"/>
      <c r="N74" s="1140"/>
      <c r="O74" s="1140"/>
      <c r="P74" s="1117"/>
      <c r="Q74" s="1117"/>
      <c r="R74" s="1117"/>
      <c r="S74" s="1117"/>
      <c r="T74" s="1117"/>
      <c r="U74" s="1117"/>
      <c r="V74" s="1136"/>
      <c r="W74" s="1136"/>
      <c r="X74" s="1117"/>
      <c r="Y74" s="1117"/>
      <c r="Z74" s="1117"/>
      <c r="AA74" s="1117"/>
      <c r="AB74" s="1117"/>
      <c r="AC74" s="1117"/>
      <c r="AD74" s="1117"/>
      <c r="AE74" s="1117"/>
      <c r="AF74" s="1117"/>
      <c r="AG74" s="1117"/>
      <c r="AH74" s="1117"/>
      <c r="AI74" s="1117"/>
      <c r="AJ74" s="1117"/>
      <c r="AK74" s="1117"/>
      <c r="AL74" s="1117"/>
      <c r="AM74" s="1117"/>
      <c r="AN74" s="1117"/>
      <c r="AO74" s="1117"/>
      <c r="AP74" s="1117"/>
      <c r="AQ74" s="1117"/>
      <c r="AR74" s="1117"/>
      <c r="AS74" s="1117"/>
      <c r="AT74" s="1117"/>
      <c r="AU74" s="1117"/>
      <c r="AV74" s="1117"/>
      <c r="AW74" s="1117"/>
      <c r="AX74" s="1117"/>
      <c r="AY74" s="1117"/>
      <c r="AZ74" s="1117"/>
      <c r="BA74" s="1120" t="str">
        <f t="shared" si="10"/>
        <v/>
      </c>
      <c r="BB74" s="1120" t="str">
        <f t="shared" si="14"/>
        <v/>
      </c>
      <c r="BC74" s="1114"/>
      <c r="BD74" s="1134">
        <f t="shared" si="11"/>
        <v>0</v>
      </c>
      <c r="BE74" s="1134">
        <f t="shared" si="15"/>
        <v>0</v>
      </c>
    </row>
    <row r="75" spans="1:58" s="1126" customFormat="1" ht="15" customHeight="1" x14ac:dyDescent="0.15">
      <c r="A75" s="1168"/>
      <c r="B75" s="1000" t="s">
        <v>47</v>
      </c>
      <c r="C75" s="1047">
        <f t="shared" si="12"/>
        <v>0</v>
      </c>
      <c r="D75" s="1039"/>
      <c r="E75" s="1040"/>
      <c r="F75" s="1040"/>
      <c r="G75" s="1040"/>
      <c r="H75" s="1040"/>
      <c r="I75" s="1036"/>
      <c r="J75" s="1039"/>
      <c r="K75" s="1036"/>
      <c r="L75" s="1133" t="str">
        <f t="shared" si="13"/>
        <v xml:space="preserve"> </v>
      </c>
      <c r="M75" s="1140"/>
      <c r="N75" s="1140"/>
      <c r="O75" s="1140"/>
      <c r="P75" s="1117"/>
      <c r="Q75" s="1117"/>
      <c r="R75" s="1117"/>
      <c r="S75" s="1117"/>
      <c r="T75" s="1117"/>
      <c r="U75" s="1117"/>
      <c r="V75" s="1136"/>
      <c r="W75" s="1136"/>
      <c r="X75" s="1117"/>
      <c r="Y75" s="1117"/>
      <c r="Z75" s="1117"/>
      <c r="AA75" s="1117"/>
      <c r="AB75" s="1117"/>
      <c r="AC75" s="1117"/>
      <c r="AD75" s="1117"/>
      <c r="AE75" s="1117"/>
      <c r="AF75" s="1117"/>
      <c r="AG75" s="1117"/>
      <c r="AH75" s="1117"/>
      <c r="AI75" s="1117"/>
      <c r="AJ75" s="1117"/>
      <c r="AK75" s="1117"/>
      <c r="AL75" s="1117"/>
      <c r="AM75" s="1117"/>
      <c r="AN75" s="1117"/>
      <c r="AO75" s="1117"/>
      <c r="AP75" s="1117"/>
      <c r="AQ75" s="1117"/>
      <c r="AR75" s="1117"/>
      <c r="AS75" s="1117"/>
      <c r="AT75" s="1117"/>
      <c r="AU75" s="1117"/>
      <c r="AV75" s="1117"/>
      <c r="AW75" s="1117"/>
      <c r="AX75" s="1117"/>
      <c r="AY75" s="1117"/>
      <c r="AZ75" s="1117"/>
      <c r="BA75" s="1120" t="str">
        <f t="shared" si="10"/>
        <v/>
      </c>
      <c r="BB75" s="1120" t="str">
        <f t="shared" si="14"/>
        <v/>
      </c>
      <c r="BC75" s="1114"/>
      <c r="BD75" s="1134">
        <f t="shared" si="11"/>
        <v>0</v>
      </c>
      <c r="BE75" s="1134">
        <f t="shared" si="15"/>
        <v>0</v>
      </c>
    </row>
    <row r="76" spans="1:58" s="1126" customFormat="1" ht="15" customHeight="1" x14ac:dyDescent="0.15">
      <c r="A76" s="1168"/>
      <c r="B76" s="1007" t="s">
        <v>48</v>
      </c>
      <c r="C76" s="1055">
        <f t="shared" si="12"/>
        <v>0</v>
      </c>
      <c r="D76" s="1053"/>
      <c r="E76" s="1057"/>
      <c r="F76" s="1057"/>
      <c r="G76" s="1057"/>
      <c r="H76" s="1073"/>
      <c r="I76" s="1054"/>
      <c r="J76" s="1056"/>
      <c r="K76" s="1037"/>
      <c r="L76" s="1133" t="str">
        <f t="shared" si="13"/>
        <v xml:space="preserve"> </v>
      </c>
      <c r="M76" s="1140"/>
      <c r="N76" s="1140"/>
      <c r="O76" s="1140"/>
      <c r="P76" s="1117"/>
      <c r="Q76" s="1117"/>
      <c r="R76" s="1117"/>
      <c r="S76" s="1117"/>
      <c r="T76" s="1117"/>
      <c r="U76" s="1117"/>
      <c r="V76" s="1136"/>
      <c r="W76" s="1136"/>
      <c r="X76" s="1117"/>
      <c r="Y76" s="1117"/>
      <c r="Z76" s="1117"/>
      <c r="AA76" s="1117"/>
      <c r="AB76" s="1117"/>
      <c r="AC76" s="1117"/>
      <c r="AD76" s="1117"/>
      <c r="AE76" s="1117"/>
      <c r="AF76" s="1117"/>
      <c r="AG76" s="1117"/>
      <c r="AH76" s="1117"/>
      <c r="AI76" s="1117"/>
      <c r="AJ76" s="1117"/>
      <c r="AK76" s="1117"/>
      <c r="AL76" s="1117"/>
      <c r="AM76" s="1117"/>
      <c r="AN76" s="1117"/>
      <c r="AO76" s="1117"/>
      <c r="AP76" s="1117"/>
      <c r="AQ76" s="1117"/>
      <c r="AR76" s="1117"/>
      <c r="AS76" s="1117"/>
      <c r="AT76" s="1117"/>
      <c r="AU76" s="1117"/>
      <c r="AV76" s="1117"/>
      <c r="AW76" s="1117"/>
      <c r="AX76" s="1117"/>
      <c r="AY76" s="1117"/>
      <c r="AZ76" s="1117"/>
      <c r="BA76" s="1120" t="str">
        <f t="shared" si="10"/>
        <v/>
      </c>
      <c r="BB76" s="1120" t="str">
        <f t="shared" si="14"/>
        <v/>
      </c>
      <c r="BC76" s="1114"/>
      <c r="BD76" s="1134">
        <f t="shared" si="11"/>
        <v>0</v>
      </c>
      <c r="BE76" s="1134">
        <f t="shared" si="15"/>
        <v>0</v>
      </c>
    </row>
    <row r="77" spans="1:58" s="1126" customFormat="1" ht="15" customHeight="1" x14ac:dyDescent="0.15">
      <c r="A77" s="1162"/>
      <c r="B77" s="1014" t="s">
        <v>49</v>
      </c>
      <c r="C77" s="1048">
        <f t="shared" si="12"/>
        <v>2</v>
      </c>
      <c r="D77" s="1042"/>
      <c r="E77" s="1043"/>
      <c r="F77" s="1043"/>
      <c r="G77" s="1043">
        <v>2</v>
      </c>
      <c r="H77" s="1043"/>
      <c r="I77" s="1045"/>
      <c r="J77" s="1042">
        <v>1</v>
      </c>
      <c r="K77" s="1045">
        <v>1</v>
      </c>
      <c r="L77" s="1133" t="str">
        <f t="shared" si="13"/>
        <v xml:space="preserve"> </v>
      </c>
      <c r="M77" s="1140"/>
      <c r="N77" s="1140"/>
      <c r="O77" s="1140"/>
      <c r="P77" s="1117"/>
      <c r="Q77" s="1117"/>
      <c r="R77" s="1117"/>
      <c r="S77" s="1117"/>
      <c r="T77" s="1117"/>
      <c r="U77" s="1117"/>
      <c r="V77" s="1136"/>
      <c r="W77" s="1136"/>
      <c r="X77" s="1117"/>
      <c r="Y77" s="1117"/>
      <c r="Z77" s="1117"/>
      <c r="AA77" s="1117"/>
      <c r="AB77" s="1117"/>
      <c r="AC77" s="1117"/>
      <c r="AD77" s="1117"/>
      <c r="AE77" s="1117"/>
      <c r="AF77" s="1117"/>
      <c r="AG77" s="1117"/>
      <c r="AH77" s="1117"/>
      <c r="AI77" s="1117"/>
      <c r="AJ77" s="1117"/>
      <c r="AK77" s="1117"/>
      <c r="AL77" s="1117"/>
      <c r="AM77" s="1117"/>
      <c r="AN77" s="1117"/>
      <c r="AO77" s="1117"/>
      <c r="AP77" s="1117"/>
      <c r="AQ77" s="1117"/>
      <c r="AR77" s="1117"/>
      <c r="AS77" s="1117"/>
      <c r="AT77" s="1117"/>
      <c r="AU77" s="1117"/>
      <c r="AV77" s="1117"/>
      <c r="AW77" s="1117"/>
      <c r="AX77" s="1117"/>
      <c r="AY77" s="1117"/>
      <c r="AZ77" s="1117"/>
      <c r="BA77" s="1120" t="str">
        <f t="shared" si="10"/>
        <v/>
      </c>
      <c r="BB77" s="1120" t="str">
        <f t="shared" si="14"/>
        <v/>
      </c>
      <c r="BC77" s="1114"/>
      <c r="BD77" s="1134">
        <f t="shared" si="11"/>
        <v>0</v>
      </c>
      <c r="BE77" s="1134">
        <f t="shared" si="15"/>
        <v>0</v>
      </c>
    </row>
    <row r="78" spans="1:58" s="1126" customFormat="1" ht="15" customHeight="1" x14ac:dyDescent="0.15">
      <c r="A78" s="1161" t="s">
        <v>50</v>
      </c>
      <c r="B78" s="1018" t="s">
        <v>44</v>
      </c>
      <c r="C78" s="1046">
        <f t="shared" si="12"/>
        <v>0</v>
      </c>
      <c r="D78" s="1147"/>
      <c r="E78" s="1052"/>
      <c r="F78" s="1052"/>
      <c r="G78" s="1052"/>
      <c r="H78" s="1052"/>
      <c r="I78" s="1064"/>
      <c r="J78" s="1147"/>
      <c r="K78" s="1064"/>
      <c r="L78" s="1133" t="str">
        <f t="shared" si="13"/>
        <v xml:space="preserve"> </v>
      </c>
      <c r="M78" s="1140"/>
      <c r="N78" s="1140"/>
      <c r="O78" s="1140"/>
      <c r="P78" s="1117"/>
      <c r="Q78" s="1117"/>
      <c r="R78" s="1117"/>
      <c r="S78" s="1117"/>
      <c r="T78" s="1117"/>
      <c r="U78" s="1117"/>
      <c r="V78" s="1136"/>
      <c r="W78" s="1136"/>
      <c r="X78" s="1117"/>
      <c r="Y78" s="1117"/>
      <c r="Z78" s="1117"/>
      <c r="AA78" s="1117"/>
      <c r="AB78" s="1117"/>
      <c r="AC78" s="1117"/>
      <c r="AD78" s="1117"/>
      <c r="AE78" s="1117"/>
      <c r="AF78" s="1117"/>
      <c r="AG78" s="1117"/>
      <c r="AH78" s="1117"/>
      <c r="AI78" s="1117"/>
      <c r="AJ78" s="1117"/>
      <c r="AK78" s="1117"/>
      <c r="AL78" s="1117"/>
      <c r="AM78" s="1117"/>
      <c r="AN78" s="1117"/>
      <c r="AO78" s="1117"/>
      <c r="AP78" s="1117"/>
      <c r="AQ78" s="1117"/>
      <c r="AR78" s="1117"/>
      <c r="AS78" s="1117"/>
      <c r="AT78" s="1117"/>
      <c r="AU78" s="1117"/>
      <c r="AV78" s="1117"/>
      <c r="AW78" s="1117"/>
      <c r="AX78" s="1117"/>
      <c r="AY78" s="1117"/>
      <c r="AZ78" s="1117"/>
      <c r="BA78" s="1120" t="str">
        <f t="shared" si="10"/>
        <v/>
      </c>
      <c r="BB78" s="1120" t="str">
        <f t="shared" si="14"/>
        <v/>
      </c>
      <c r="BC78" s="1114"/>
      <c r="BD78" s="1134">
        <f t="shared" si="11"/>
        <v>0</v>
      </c>
      <c r="BE78" s="1134">
        <f t="shared" si="15"/>
        <v>0</v>
      </c>
    </row>
    <row r="79" spans="1:58" s="1126" customFormat="1" ht="15" customHeight="1" x14ac:dyDescent="0.15">
      <c r="A79" s="1168"/>
      <c r="B79" s="1000" t="s">
        <v>45</v>
      </c>
      <c r="C79" s="1047">
        <f t="shared" si="12"/>
        <v>7</v>
      </c>
      <c r="D79" s="1039"/>
      <c r="E79" s="1040"/>
      <c r="F79" s="1040"/>
      <c r="G79" s="1040"/>
      <c r="H79" s="1040">
        <v>3</v>
      </c>
      <c r="I79" s="1036">
        <v>4</v>
      </c>
      <c r="J79" s="1039">
        <v>3</v>
      </c>
      <c r="K79" s="1036">
        <v>4</v>
      </c>
      <c r="L79" s="1133" t="str">
        <f t="shared" si="13"/>
        <v xml:space="preserve"> </v>
      </c>
      <c r="M79" s="1140"/>
      <c r="N79" s="1140"/>
      <c r="O79" s="1140"/>
      <c r="P79" s="1117"/>
      <c r="Q79" s="1117"/>
      <c r="R79" s="1117"/>
      <c r="S79" s="1117"/>
      <c r="T79" s="1117"/>
      <c r="U79" s="1117"/>
      <c r="V79" s="1136"/>
      <c r="W79" s="1136"/>
      <c r="X79" s="1117"/>
      <c r="Y79" s="1117"/>
      <c r="Z79" s="1117"/>
      <c r="AA79" s="1117"/>
      <c r="AB79" s="1117"/>
      <c r="AC79" s="1117"/>
      <c r="AD79" s="1117"/>
      <c r="AE79" s="1117"/>
      <c r="AF79" s="1117"/>
      <c r="AG79" s="1117"/>
      <c r="AH79" s="1117"/>
      <c r="AI79" s="1117"/>
      <c r="AJ79" s="1117"/>
      <c r="AK79" s="1117"/>
      <c r="AL79" s="1117"/>
      <c r="AM79" s="1117"/>
      <c r="AN79" s="1117"/>
      <c r="AO79" s="1117"/>
      <c r="AP79" s="1117"/>
      <c r="AQ79" s="1117"/>
      <c r="AR79" s="1117"/>
      <c r="AS79" s="1117"/>
      <c r="AT79" s="1117"/>
      <c r="AU79" s="1117"/>
      <c r="AV79" s="1117"/>
      <c r="AW79" s="1117"/>
      <c r="AX79" s="1117"/>
      <c r="AY79" s="1117"/>
      <c r="AZ79" s="1117"/>
      <c r="BA79" s="1120" t="str">
        <f t="shared" si="10"/>
        <v/>
      </c>
      <c r="BB79" s="1120" t="str">
        <f t="shared" si="14"/>
        <v/>
      </c>
      <c r="BC79" s="1114"/>
      <c r="BD79" s="1134">
        <f t="shared" si="11"/>
        <v>0</v>
      </c>
      <c r="BE79" s="1134">
        <f t="shared" si="15"/>
        <v>0</v>
      </c>
    </row>
    <row r="80" spans="1:58" s="1126" customFormat="1" ht="15" customHeight="1" x14ac:dyDescent="0.15">
      <c r="A80" s="1168"/>
      <c r="B80" s="1000" t="s">
        <v>46</v>
      </c>
      <c r="C80" s="1047">
        <f t="shared" si="12"/>
        <v>0</v>
      </c>
      <c r="D80" s="1039"/>
      <c r="E80" s="1040"/>
      <c r="F80" s="1040"/>
      <c r="G80" s="1040"/>
      <c r="H80" s="1040"/>
      <c r="I80" s="1036"/>
      <c r="J80" s="1039"/>
      <c r="K80" s="1036"/>
      <c r="L80" s="1133" t="str">
        <f t="shared" si="13"/>
        <v xml:space="preserve"> </v>
      </c>
      <c r="M80" s="1140"/>
      <c r="N80" s="1140"/>
      <c r="O80" s="1140"/>
      <c r="P80" s="1117"/>
      <c r="Q80" s="1117"/>
      <c r="R80" s="1117"/>
      <c r="S80" s="1117"/>
      <c r="T80" s="1117"/>
      <c r="U80" s="1117"/>
      <c r="V80" s="1136"/>
      <c r="W80" s="1136"/>
      <c r="X80" s="1117"/>
      <c r="Y80" s="1117"/>
      <c r="Z80" s="1117"/>
      <c r="AA80" s="1117"/>
      <c r="AB80" s="1117"/>
      <c r="AC80" s="1117"/>
      <c r="AD80" s="1117"/>
      <c r="AE80" s="1117"/>
      <c r="AF80" s="1117"/>
      <c r="AG80" s="1117"/>
      <c r="AH80" s="1117"/>
      <c r="AI80" s="1117"/>
      <c r="AJ80" s="1117"/>
      <c r="AK80" s="1117"/>
      <c r="AL80" s="1117"/>
      <c r="AM80" s="1117"/>
      <c r="AN80" s="1117"/>
      <c r="AO80" s="1117"/>
      <c r="AP80" s="1117"/>
      <c r="AQ80" s="1117"/>
      <c r="AR80" s="1117"/>
      <c r="AS80" s="1117"/>
      <c r="AT80" s="1117"/>
      <c r="AU80" s="1117"/>
      <c r="AV80" s="1117"/>
      <c r="AW80" s="1117"/>
      <c r="AX80" s="1117"/>
      <c r="AY80" s="1117"/>
      <c r="AZ80" s="1117"/>
      <c r="BA80" s="1120" t="str">
        <f t="shared" si="10"/>
        <v/>
      </c>
      <c r="BB80" s="1120" t="str">
        <f t="shared" si="14"/>
        <v/>
      </c>
      <c r="BC80" s="1114"/>
      <c r="BD80" s="1134">
        <f t="shared" si="11"/>
        <v>0</v>
      </c>
      <c r="BE80" s="1134">
        <f t="shared" si="15"/>
        <v>0</v>
      </c>
    </row>
    <row r="81" spans="1:57" s="1126" customFormat="1" ht="15" customHeight="1" x14ac:dyDescent="0.15">
      <c r="A81" s="1168"/>
      <c r="B81" s="1000" t="s">
        <v>47</v>
      </c>
      <c r="C81" s="1047">
        <f t="shared" si="12"/>
        <v>0</v>
      </c>
      <c r="D81" s="1039"/>
      <c r="E81" s="1040"/>
      <c r="F81" s="1040"/>
      <c r="G81" s="1040"/>
      <c r="H81" s="1040"/>
      <c r="I81" s="1036"/>
      <c r="J81" s="1039"/>
      <c r="K81" s="1036"/>
      <c r="L81" s="1133" t="str">
        <f t="shared" si="13"/>
        <v xml:space="preserve"> </v>
      </c>
      <c r="M81" s="1140"/>
      <c r="N81" s="1140"/>
      <c r="O81" s="1140"/>
      <c r="P81" s="1117"/>
      <c r="Q81" s="1117"/>
      <c r="R81" s="1117"/>
      <c r="S81" s="1117"/>
      <c r="T81" s="1117"/>
      <c r="U81" s="1117"/>
      <c r="V81" s="1136"/>
      <c r="W81" s="1136"/>
      <c r="X81" s="1117"/>
      <c r="Y81" s="1117"/>
      <c r="Z81" s="1117"/>
      <c r="AA81" s="1117"/>
      <c r="AB81" s="1117"/>
      <c r="AC81" s="1117"/>
      <c r="AD81" s="1117"/>
      <c r="AE81" s="1117"/>
      <c r="AF81" s="1117"/>
      <c r="AG81" s="1117"/>
      <c r="AH81" s="1117"/>
      <c r="AI81" s="1117"/>
      <c r="AJ81" s="1117"/>
      <c r="AK81" s="1117"/>
      <c r="AL81" s="1117"/>
      <c r="AM81" s="1117"/>
      <c r="AN81" s="1117"/>
      <c r="AO81" s="1117"/>
      <c r="AP81" s="1117"/>
      <c r="AQ81" s="1117"/>
      <c r="AR81" s="1117"/>
      <c r="AS81" s="1117"/>
      <c r="AT81" s="1117"/>
      <c r="AU81" s="1117"/>
      <c r="AV81" s="1117"/>
      <c r="AW81" s="1117"/>
      <c r="AX81" s="1117"/>
      <c r="AY81" s="1117"/>
      <c r="AZ81" s="1117"/>
      <c r="BA81" s="1120" t="str">
        <f t="shared" si="10"/>
        <v/>
      </c>
      <c r="BB81" s="1120" t="str">
        <f t="shared" si="14"/>
        <v/>
      </c>
      <c r="BC81" s="1114"/>
      <c r="BD81" s="1134">
        <f t="shared" si="11"/>
        <v>0</v>
      </c>
      <c r="BE81" s="1134">
        <f t="shared" si="15"/>
        <v>0</v>
      </c>
    </row>
    <row r="82" spans="1:57" s="1126" customFormat="1" ht="15" customHeight="1" x14ac:dyDescent="0.15">
      <c r="A82" s="1168"/>
      <c r="B82" s="1007" t="s">
        <v>48</v>
      </c>
      <c r="C82" s="1055">
        <f t="shared" si="12"/>
        <v>0</v>
      </c>
      <c r="D82" s="1053"/>
      <c r="E82" s="1057"/>
      <c r="F82" s="1057"/>
      <c r="G82" s="1057"/>
      <c r="H82" s="1073"/>
      <c r="I82" s="1054"/>
      <c r="J82" s="1056"/>
      <c r="K82" s="1037"/>
      <c r="L82" s="1133" t="str">
        <f t="shared" si="13"/>
        <v xml:space="preserve"> </v>
      </c>
      <c r="M82" s="1140"/>
      <c r="N82" s="1140"/>
      <c r="O82" s="1140"/>
      <c r="P82" s="1117"/>
      <c r="Q82" s="1117"/>
      <c r="R82" s="1117"/>
      <c r="S82" s="1117"/>
      <c r="T82" s="1117"/>
      <c r="U82" s="1117"/>
      <c r="V82" s="1136"/>
      <c r="W82" s="1136"/>
      <c r="X82" s="1117"/>
      <c r="Y82" s="1117"/>
      <c r="Z82" s="1117"/>
      <c r="AA82" s="1117"/>
      <c r="AB82" s="1117"/>
      <c r="AC82" s="1117"/>
      <c r="AD82" s="1117"/>
      <c r="AE82" s="1117"/>
      <c r="AF82" s="1117"/>
      <c r="AG82" s="1117"/>
      <c r="AH82" s="1117"/>
      <c r="AI82" s="1117"/>
      <c r="AJ82" s="1117"/>
      <c r="AK82" s="1117"/>
      <c r="AL82" s="1117"/>
      <c r="AM82" s="1117"/>
      <c r="AN82" s="1117"/>
      <c r="AO82" s="1117"/>
      <c r="AP82" s="1117"/>
      <c r="AQ82" s="1117"/>
      <c r="AR82" s="1117"/>
      <c r="AS82" s="1117"/>
      <c r="AT82" s="1117"/>
      <c r="AU82" s="1117"/>
      <c r="AV82" s="1117"/>
      <c r="AW82" s="1117"/>
      <c r="AX82" s="1117"/>
      <c r="AY82" s="1117"/>
      <c r="AZ82" s="1117"/>
      <c r="BA82" s="1120" t="str">
        <f t="shared" si="10"/>
        <v/>
      </c>
      <c r="BB82" s="1120" t="str">
        <f t="shared" si="14"/>
        <v/>
      </c>
      <c r="BC82" s="1114"/>
      <c r="BD82" s="1134">
        <f t="shared" si="11"/>
        <v>0</v>
      </c>
      <c r="BE82" s="1134">
        <f t="shared" si="15"/>
        <v>0</v>
      </c>
    </row>
    <row r="83" spans="1:57" s="1126" customFormat="1" ht="15" customHeight="1" x14ac:dyDescent="0.15">
      <c r="A83" s="1162"/>
      <c r="B83" s="1014" t="s">
        <v>49</v>
      </c>
      <c r="C83" s="1048">
        <f t="shared" si="12"/>
        <v>2</v>
      </c>
      <c r="D83" s="1042"/>
      <c r="E83" s="1043"/>
      <c r="F83" s="1043"/>
      <c r="G83" s="1043">
        <v>2</v>
      </c>
      <c r="H83" s="1043"/>
      <c r="I83" s="1045"/>
      <c r="J83" s="1042">
        <v>1</v>
      </c>
      <c r="K83" s="1045">
        <v>1</v>
      </c>
      <c r="L83" s="1133" t="str">
        <f t="shared" si="13"/>
        <v xml:space="preserve"> </v>
      </c>
      <c r="M83" s="1140"/>
      <c r="N83" s="1140"/>
      <c r="O83" s="1140"/>
      <c r="P83" s="1117"/>
      <c r="Q83" s="1117"/>
      <c r="R83" s="1117"/>
      <c r="S83" s="1117"/>
      <c r="T83" s="1117"/>
      <c r="U83" s="1117"/>
      <c r="V83" s="1136"/>
      <c r="W83" s="1136"/>
      <c r="X83" s="1117"/>
      <c r="Y83" s="1117"/>
      <c r="Z83" s="1117"/>
      <c r="AA83" s="1117"/>
      <c r="AB83" s="1117"/>
      <c r="AC83" s="1117"/>
      <c r="AD83" s="1117"/>
      <c r="AE83" s="1117"/>
      <c r="AF83" s="1117"/>
      <c r="AG83" s="1117"/>
      <c r="AH83" s="1117"/>
      <c r="AI83" s="1117"/>
      <c r="AJ83" s="1117"/>
      <c r="AK83" s="1117"/>
      <c r="AL83" s="1117"/>
      <c r="AM83" s="1117"/>
      <c r="AN83" s="1117"/>
      <c r="AO83" s="1117"/>
      <c r="AP83" s="1117"/>
      <c r="AQ83" s="1117"/>
      <c r="AR83" s="1117"/>
      <c r="AS83" s="1117"/>
      <c r="AT83" s="1117"/>
      <c r="AU83" s="1117"/>
      <c r="AV83" s="1117"/>
      <c r="AW83" s="1117"/>
      <c r="AX83" s="1117"/>
      <c r="AY83" s="1117"/>
      <c r="AZ83" s="1117"/>
      <c r="BA83" s="1120" t="str">
        <f t="shared" si="10"/>
        <v/>
      </c>
      <c r="BB83" s="1120" t="str">
        <f t="shared" si="14"/>
        <v/>
      </c>
      <c r="BC83" s="1114"/>
      <c r="BD83" s="1134">
        <f t="shared" si="11"/>
        <v>0</v>
      </c>
      <c r="BE83" s="1134">
        <f t="shared" si="15"/>
        <v>0</v>
      </c>
    </row>
    <row r="84" spans="1:57" s="1114" customFormat="1" ht="30" customHeight="1" x14ac:dyDescent="0.2">
      <c r="A84" s="1009" t="s">
        <v>51</v>
      </c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1"/>
      <c r="M84" s="1124"/>
      <c r="N84" s="1136"/>
      <c r="O84" s="1136"/>
      <c r="P84" s="1136"/>
      <c r="Q84" s="1117"/>
      <c r="R84" s="1117"/>
      <c r="S84" s="1117"/>
      <c r="T84" s="1117"/>
      <c r="U84" s="1136"/>
      <c r="V84" s="1136"/>
      <c r="W84" s="1136"/>
      <c r="X84" s="1117"/>
      <c r="Y84" s="1117"/>
      <c r="Z84" s="1117"/>
      <c r="AA84" s="1117"/>
      <c r="AB84" s="1117"/>
      <c r="AC84" s="1117"/>
      <c r="AD84" s="1117"/>
      <c r="AE84" s="1117"/>
      <c r="AF84" s="1117"/>
      <c r="AG84" s="1117"/>
      <c r="AH84" s="1117"/>
      <c r="AI84" s="1117"/>
      <c r="AJ84" s="1117"/>
      <c r="AK84" s="1117"/>
      <c r="AL84" s="1117"/>
      <c r="AM84" s="1117"/>
      <c r="AN84" s="1117"/>
      <c r="AO84" s="1117"/>
      <c r="AP84" s="1117"/>
      <c r="AQ84" s="1117"/>
      <c r="AR84" s="1117"/>
      <c r="AS84" s="1117"/>
      <c r="AT84" s="1117"/>
      <c r="AU84" s="1117"/>
      <c r="AV84" s="1117"/>
      <c r="AW84" s="1117"/>
      <c r="AX84" s="1117"/>
      <c r="AY84" s="1117"/>
      <c r="AZ84" s="1117"/>
      <c r="BA84" s="1113"/>
      <c r="BB84" s="1113"/>
      <c r="BC84" s="1113"/>
    </row>
    <row r="85" spans="1:57" s="1126" customFormat="1" ht="26.25" customHeight="1" x14ac:dyDescent="0.15">
      <c r="A85" s="1161" t="s">
        <v>52</v>
      </c>
      <c r="B85" s="1154" t="s">
        <v>53</v>
      </c>
      <c r="C85" s="1156" t="s">
        <v>54</v>
      </c>
      <c r="D85" s="1156" t="s">
        <v>55</v>
      </c>
      <c r="E85" s="1125"/>
      <c r="F85" s="1125"/>
      <c r="G85" s="1125"/>
      <c r="H85" s="1125"/>
      <c r="I85" s="1125"/>
      <c r="J85" s="1125"/>
      <c r="K85" s="1125"/>
      <c r="L85" s="1121"/>
      <c r="M85" s="1124"/>
      <c r="N85" s="1136"/>
      <c r="O85" s="1136"/>
      <c r="P85" s="1136"/>
      <c r="Q85" s="1117"/>
      <c r="R85" s="1117"/>
      <c r="S85" s="1117"/>
      <c r="T85" s="1117"/>
      <c r="U85" s="1136"/>
      <c r="V85" s="1136"/>
      <c r="W85" s="1136"/>
      <c r="X85" s="1117"/>
      <c r="Y85" s="1117"/>
      <c r="Z85" s="1117"/>
      <c r="AA85" s="1117"/>
      <c r="AB85" s="1117"/>
      <c r="AC85" s="1117"/>
      <c r="AD85" s="1117"/>
      <c r="AE85" s="1117"/>
      <c r="AF85" s="1117"/>
      <c r="AG85" s="1117"/>
      <c r="AH85" s="1117"/>
      <c r="AI85" s="1117"/>
      <c r="AJ85" s="1117"/>
      <c r="AK85" s="1117"/>
      <c r="AL85" s="1117"/>
      <c r="AM85" s="1117"/>
      <c r="AN85" s="1117"/>
      <c r="AO85" s="1117"/>
      <c r="AP85" s="1117"/>
      <c r="AQ85" s="1117"/>
      <c r="AR85" s="1117"/>
      <c r="AS85" s="1117"/>
      <c r="AT85" s="1117"/>
      <c r="AU85" s="1117"/>
      <c r="AV85" s="1117"/>
      <c r="AW85" s="1117"/>
      <c r="AX85" s="1117"/>
      <c r="AY85" s="1117"/>
      <c r="AZ85" s="1117"/>
      <c r="BA85" s="1113"/>
      <c r="BB85" s="1113"/>
      <c r="BC85" s="1113"/>
      <c r="BD85" s="1114"/>
    </row>
    <row r="86" spans="1:57" s="1126" customFormat="1" ht="15" customHeight="1" x14ac:dyDescent="0.15">
      <c r="A86" s="1168"/>
      <c r="B86" s="1019" t="s">
        <v>56</v>
      </c>
      <c r="C86" s="1032"/>
      <c r="D86" s="1032"/>
      <c r="E86" s="1145" t="str">
        <f>BA86</f>
        <v/>
      </c>
      <c r="F86" s="1121"/>
      <c r="G86" s="1121"/>
      <c r="H86" s="1121"/>
      <c r="I86" s="1121"/>
      <c r="J86" s="1121"/>
      <c r="K86" s="1121"/>
      <c r="L86" s="1121"/>
      <c r="M86" s="1124"/>
      <c r="N86" s="1117"/>
      <c r="O86" s="1117"/>
      <c r="P86" s="1117"/>
      <c r="Q86" s="1117"/>
      <c r="R86" s="1117"/>
      <c r="S86" s="1117"/>
      <c r="T86" s="1117"/>
      <c r="U86" s="1136"/>
      <c r="V86" s="1136"/>
      <c r="W86" s="1136"/>
      <c r="X86" s="1117"/>
      <c r="Y86" s="1117"/>
      <c r="Z86" s="1117"/>
      <c r="AA86" s="1117"/>
      <c r="AB86" s="1117"/>
      <c r="AC86" s="1117"/>
      <c r="AD86" s="1117"/>
      <c r="AE86" s="1117"/>
      <c r="AF86" s="1117"/>
      <c r="AG86" s="1117"/>
      <c r="AH86" s="1117"/>
      <c r="AI86" s="1117"/>
      <c r="AJ86" s="1117"/>
      <c r="AK86" s="1117"/>
      <c r="AL86" s="1117"/>
      <c r="AM86" s="1117"/>
      <c r="AN86" s="1117"/>
      <c r="AO86" s="1117"/>
      <c r="AP86" s="1117"/>
      <c r="AQ86" s="1117"/>
      <c r="AR86" s="1117"/>
      <c r="AS86" s="1117"/>
      <c r="AT86" s="1117"/>
      <c r="AU86" s="1117"/>
      <c r="AV86" s="1117"/>
      <c r="AW86" s="1117"/>
      <c r="AX86" s="1117"/>
      <c r="AY86" s="1117"/>
      <c r="AZ86" s="1117"/>
      <c r="BA86" s="1120" t="str">
        <f>IF(D86&lt;=C86,""," Las consejerías realizadas en espacios amigables NO pueden ser mayor que el Total de Consejerías. ")</f>
        <v/>
      </c>
      <c r="BB86" s="1113"/>
      <c r="BC86" s="1113"/>
      <c r="BD86" s="1134">
        <f>IF(D86&lt;=C86,0,1)</f>
        <v>0</v>
      </c>
    </row>
    <row r="87" spans="1:57" s="1126" customFormat="1" ht="15" customHeight="1" x14ac:dyDescent="0.15">
      <c r="A87" s="1168"/>
      <c r="B87" s="1020" t="s">
        <v>57</v>
      </c>
      <c r="C87" s="1033"/>
      <c r="D87" s="1033"/>
      <c r="E87" s="1145" t="str">
        <f>BA87</f>
        <v/>
      </c>
      <c r="F87" s="1121"/>
      <c r="G87" s="1121"/>
      <c r="H87" s="1121"/>
      <c r="I87" s="1121"/>
      <c r="J87" s="1121"/>
      <c r="K87" s="1121"/>
      <c r="L87" s="1121"/>
      <c r="M87" s="1124"/>
      <c r="N87" s="1117"/>
      <c r="O87" s="1117"/>
      <c r="P87" s="1117"/>
      <c r="Q87" s="1117"/>
      <c r="R87" s="1117"/>
      <c r="S87" s="1117"/>
      <c r="T87" s="1117"/>
      <c r="U87" s="1136"/>
      <c r="V87" s="1136"/>
      <c r="W87" s="1136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1117"/>
      <c r="AK87" s="1117"/>
      <c r="AL87" s="1117"/>
      <c r="AM87" s="1117"/>
      <c r="AN87" s="1117"/>
      <c r="AO87" s="1117"/>
      <c r="AP87" s="1117"/>
      <c r="AQ87" s="1117"/>
      <c r="AR87" s="1117"/>
      <c r="AS87" s="1117"/>
      <c r="AT87" s="1117"/>
      <c r="AU87" s="1117"/>
      <c r="AV87" s="1117"/>
      <c r="AW87" s="1117"/>
      <c r="AX87" s="1117"/>
      <c r="AY87" s="1117"/>
      <c r="AZ87" s="1117"/>
      <c r="BA87" s="1120" t="str">
        <f>IF(D87&lt;=C87,""," Las consejerías realizadas en espacios amigables NO pueden ser mayor que el Total de Consejerías. ")</f>
        <v/>
      </c>
      <c r="BB87" s="1113"/>
      <c r="BC87" s="1113"/>
      <c r="BD87" s="1134">
        <f>IF(D87&lt;=C87,0,1)</f>
        <v>0</v>
      </c>
    </row>
    <row r="88" spans="1:57" s="1126" customFormat="1" ht="15" customHeight="1" x14ac:dyDescent="0.15">
      <c r="A88" s="1168"/>
      <c r="B88" s="1020" t="s">
        <v>58</v>
      </c>
      <c r="C88" s="1033"/>
      <c r="D88" s="1033"/>
      <c r="E88" s="1145" t="str">
        <f>BA88</f>
        <v/>
      </c>
      <c r="F88" s="1121"/>
      <c r="G88" s="1121"/>
      <c r="H88" s="1121"/>
      <c r="I88" s="1121"/>
      <c r="J88" s="1121"/>
      <c r="K88" s="1121"/>
      <c r="L88" s="1121"/>
      <c r="M88" s="1124"/>
      <c r="N88" s="1117"/>
      <c r="O88" s="1117"/>
      <c r="P88" s="1117"/>
      <c r="Q88" s="1117"/>
      <c r="R88" s="1117"/>
      <c r="S88" s="1117"/>
      <c r="T88" s="1117"/>
      <c r="U88" s="1136"/>
      <c r="V88" s="1136"/>
      <c r="W88" s="1136"/>
      <c r="X88" s="1117"/>
      <c r="Y88" s="1117"/>
      <c r="Z88" s="1117"/>
      <c r="AA88" s="1117"/>
      <c r="AB88" s="1117"/>
      <c r="AC88" s="1117"/>
      <c r="AD88" s="1117"/>
      <c r="AE88" s="1117"/>
      <c r="AF88" s="1117"/>
      <c r="AG88" s="1117"/>
      <c r="AH88" s="1117"/>
      <c r="AI88" s="1117"/>
      <c r="AJ88" s="1117"/>
      <c r="AK88" s="1117"/>
      <c r="AL88" s="1117"/>
      <c r="AM88" s="1117"/>
      <c r="AN88" s="1117"/>
      <c r="AO88" s="1117"/>
      <c r="AP88" s="1117"/>
      <c r="AQ88" s="1117"/>
      <c r="AR88" s="1117"/>
      <c r="AS88" s="1117"/>
      <c r="AT88" s="1117"/>
      <c r="AU88" s="1117"/>
      <c r="AV88" s="1117"/>
      <c r="AW88" s="1117"/>
      <c r="AX88" s="1117"/>
      <c r="AY88" s="1117"/>
      <c r="AZ88" s="1117"/>
      <c r="BA88" s="1120" t="str">
        <f>IF(D88&lt;=C88,""," Las consejerías realizadas en espacios amigables NO pueden ser mayor que el Total de Consejerías. ")</f>
        <v/>
      </c>
      <c r="BB88" s="1113"/>
      <c r="BC88" s="1113"/>
      <c r="BD88" s="1134">
        <f>IF(D88&lt;=C88,0,1)</f>
        <v>0</v>
      </c>
    </row>
    <row r="89" spans="1:57" s="1126" customFormat="1" ht="15" customHeight="1" x14ac:dyDescent="0.15">
      <c r="A89" s="1168"/>
      <c r="B89" s="1020" t="s">
        <v>59</v>
      </c>
      <c r="C89" s="1033"/>
      <c r="D89" s="1060"/>
      <c r="E89" s="1121"/>
      <c r="F89" s="1121"/>
      <c r="G89" s="1121"/>
      <c r="H89" s="1121"/>
      <c r="I89" s="1121"/>
      <c r="J89" s="1121"/>
      <c r="K89" s="1121"/>
      <c r="L89" s="1121"/>
      <c r="M89" s="1124"/>
      <c r="N89" s="1117"/>
      <c r="O89" s="1117"/>
      <c r="P89" s="1117"/>
      <c r="Q89" s="1117"/>
      <c r="R89" s="1117"/>
      <c r="S89" s="1117"/>
      <c r="T89" s="1117"/>
      <c r="U89" s="1136"/>
      <c r="V89" s="1136"/>
      <c r="W89" s="1136"/>
      <c r="X89" s="1117"/>
      <c r="Y89" s="1117"/>
      <c r="Z89" s="1117"/>
      <c r="AA89" s="1117"/>
      <c r="AB89" s="1117"/>
      <c r="AC89" s="1117"/>
      <c r="AD89" s="1117"/>
      <c r="AE89" s="1117"/>
      <c r="AF89" s="1117"/>
      <c r="AG89" s="1117"/>
      <c r="AH89" s="1117"/>
      <c r="AI89" s="1117"/>
      <c r="AJ89" s="1117"/>
      <c r="AK89" s="1117"/>
      <c r="AL89" s="1117"/>
      <c r="AM89" s="1117"/>
      <c r="AN89" s="1117"/>
      <c r="AO89" s="1117"/>
      <c r="AP89" s="1117"/>
      <c r="AQ89" s="1117"/>
      <c r="AR89" s="1117"/>
      <c r="AS89" s="1117"/>
      <c r="AT89" s="1117"/>
      <c r="AU89" s="1117"/>
      <c r="AV89" s="1117"/>
      <c r="AW89" s="1117"/>
      <c r="AX89" s="1117"/>
      <c r="AY89" s="1117"/>
      <c r="AZ89" s="1117"/>
      <c r="BA89" s="1118"/>
      <c r="BB89" s="1113"/>
      <c r="BC89" s="1113"/>
      <c r="BD89" s="1114"/>
    </row>
    <row r="90" spans="1:57" s="1126" customFormat="1" ht="15" customHeight="1" x14ac:dyDescent="0.15">
      <c r="A90" s="1168"/>
      <c r="B90" s="1020" t="s">
        <v>60</v>
      </c>
      <c r="C90" s="1033"/>
      <c r="D90" s="1060"/>
      <c r="E90" s="1121"/>
      <c r="F90" s="1121"/>
      <c r="G90" s="1121"/>
      <c r="H90" s="1121"/>
      <c r="I90" s="1121"/>
      <c r="J90" s="1121"/>
      <c r="K90" s="1121"/>
      <c r="L90" s="1121"/>
      <c r="M90" s="1124"/>
      <c r="N90" s="1117"/>
      <c r="O90" s="1117"/>
      <c r="P90" s="1117"/>
      <c r="Q90" s="1117"/>
      <c r="R90" s="1117"/>
      <c r="S90" s="1117"/>
      <c r="T90" s="1117"/>
      <c r="U90" s="1136"/>
      <c r="V90" s="1136"/>
      <c r="W90" s="1136"/>
      <c r="X90" s="1117"/>
      <c r="Y90" s="1117"/>
      <c r="Z90" s="1117"/>
      <c r="AA90" s="1117"/>
      <c r="AB90" s="1117"/>
      <c r="AC90" s="1117"/>
      <c r="AD90" s="1117"/>
      <c r="AE90" s="1117"/>
      <c r="AF90" s="1117"/>
      <c r="AG90" s="1117"/>
      <c r="AH90" s="1117"/>
      <c r="AI90" s="1117"/>
      <c r="AJ90" s="1117"/>
      <c r="AK90" s="1117"/>
      <c r="AL90" s="1117"/>
      <c r="AM90" s="1117"/>
      <c r="AN90" s="1117"/>
      <c r="AO90" s="1117"/>
      <c r="AP90" s="1117"/>
      <c r="AQ90" s="1117"/>
      <c r="AR90" s="1117"/>
      <c r="AS90" s="1117"/>
      <c r="AT90" s="1117"/>
      <c r="AU90" s="1117"/>
      <c r="AV90" s="1117"/>
      <c r="AW90" s="1117"/>
      <c r="AX90" s="1117"/>
      <c r="AY90" s="1117"/>
      <c r="AZ90" s="1117"/>
      <c r="BA90" s="1118"/>
      <c r="BB90" s="1113"/>
      <c r="BC90" s="1113"/>
      <c r="BD90" s="1114"/>
    </row>
    <row r="91" spans="1:57" s="1126" customFormat="1" ht="15" customHeight="1" x14ac:dyDescent="0.15">
      <c r="A91" s="1168"/>
      <c r="B91" s="1020" t="s">
        <v>61</v>
      </c>
      <c r="C91" s="1033"/>
      <c r="D91" s="1033"/>
      <c r="E91" s="1145" t="str">
        <f>BA91</f>
        <v/>
      </c>
      <c r="F91" s="1121"/>
      <c r="G91" s="1121"/>
      <c r="H91" s="1121"/>
      <c r="I91" s="1121"/>
      <c r="J91" s="1121"/>
      <c r="K91" s="1121"/>
      <c r="L91" s="1121"/>
      <c r="M91" s="1124"/>
      <c r="N91" s="1117"/>
      <c r="O91" s="1117"/>
      <c r="P91" s="1117"/>
      <c r="Q91" s="1117"/>
      <c r="R91" s="1117"/>
      <c r="S91" s="1117"/>
      <c r="T91" s="1117"/>
      <c r="U91" s="1136"/>
      <c r="V91" s="1136"/>
      <c r="W91" s="1136"/>
      <c r="X91" s="1117"/>
      <c r="Y91" s="1117"/>
      <c r="Z91" s="1117"/>
      <c r="AA91" s="1117"/>
      <c r="AB91" s="1117"/>
      <c r="AC91" s="1117"/>
      <c r="AD91" s="1117"/>
      <c r="AE91" s="1117"/>
      <c r="AF91" s="1117"/>
      <c r="AG91" s="1117"/>
      <c r="AH91" s="1117"/>
      <c r="AI91" s="1117"/>
      <c r="AJ91" s="1117"/>
      <c r="AK91" s="1117"/>
      <c r="AL91" s="1117"/>
      <c r="AM91" s="1117"/>
      <c r="AN91" s="1117"/>
      <c r="AO91" s="1117"/>
      <c r="AP91" s="1117"/>
      <c r="AQ91" s="1117"/>
      <c r="AR91" s="1117"/>
      <c r="AS91" s="1117"/>
      <c r="AT91" s="1117"/>
      <c r="AU91" s="1117"/>
      <c r="AV91" s="1117"/>
      <c r="AW91" s="1117"/>
      <c r="AX91" s="1117"/>
      <c r="AY91" s="1117"/>
      <c r="AZ91" s="1117"/>
      <c r="BA91" s="1120" t="str">
        <f>IF(D91&lt;=C91,""," Las consejerías realizadas en espacios amigables NO pueden ser mayor que el Total de Consejerías. ")</f>
        <v/>
      </c>
      <c r="BB91" s="1113"/>
      <c r="BC91" s="1113"/>
      <c r="BD91" s="1134">
        <f>IF(D91&lt;=C91,0,1)</f>
        <v>0</v>
      </c>
    </row>
    <row r="92" spans="1:57" s="1126" customFormat="1" ht="15" customHeight="1" x14ac:dyDescent="0.15">
      <c r="A92" s="1168"/>
      <c r="B92" s="1020" t="s">
        <v>62</v>
      </c>
      <c r="C92" s="1033"/>
      <c r="D92" s="1033"/>
      <c r="E92" s="1145" t="str">
        <f>BA92</f>
        <v/>
      </c>
      <c r="F92" s="1121"/>
      <c r="G92" s="1121"/>
      <c r="H92" s="1121"/>
      <c r="I92" s="1121"/>
      <c r="J92" s="1121"/>
      <c r="K92" s="1121"/>
      <c r="L92" s="1121"/>
      <c r="M92" s="1124"/>
      <c r="N92" s="1117"/>
      <c r="O92" s="1117"/>
      <c r="P92" s="1117"/>
      <c r="Q92" s="1117"/>
      <c r="R92" s="1117"/>
      <c r="S92" s="1117"/>
      <c r="T92" s="1117"/>
      <c r="U92" s="1136"/>
      <c r="V92" s="1136"/>
      <c r="W92" s="1136"/>
      <c r="X92" s="1117"/>
      <c r="Y92" s="1117"/>
      <c r="Z92" s="1117"/>
      <c r="AA92" s="1117"/>
      <c r="AB92" s="1117"/>
      <c r="AC92" s="1117"/>
      <c r="AD92" s="1117"/>
      <c r="AE92" s="1117"/>
      <c r="AF92" s="1117"/>
      <c r="AG92" s="1117"/>
      <c r="AH92" s="1117"/>
      <c r="AI92" s="1117"/>
      <c r="AJ92" s="1117"/>
      <c r="AK92" s="1117"/>
      <c r="AL92" s="1117"/>
      <c r="AM92" s="1117"/>
      <c r="AN92" s="1117"/>
      <c r="AO92" s="1117"/>
      <c r="AP92" s="1117"/>
      <c r="AQ92" s="1117"/>
      <c r="AR92" s="1117"/>
      <c r="AS92" s="1117"/>
      <c r="AT92" s="1117"/>
      <c r="AU92" s="1117"/>
      <c r="AV92" s="1117"/>
      <c r="AW92" s="1117"/>
      <c r="AX92" s="1117"/>
      <c r="AY92" s="1117"/>
      <c r="AZ92" s="1117"/>
      <c r="BA92" s="1120" t="str">
        <f>IF(D92&lt;=C92,""," Las consejerías realizadas en espacios amigables NO pueden ser mayor que el Total de Consejerías. ")</f>
        <v/>
      </c>
      <c r="BB92" s="1113"/>
      <c r="BC92" s="1113"/>
      <c r="BD92" s="1134">
        <f>IF(D92&lt;=C92,0,1)</f>
        <v>0</v>
      </c>
    </row>
    <row r="93" spans="1:57" s="1126" customFormat="1" ht="15" customHeight="1" x14ac:dyDescent="0.15">
      <c r="A93" s="1162"/>
      <c r="B93" s="1021" t="s">
        <v>63</v>
      </c>
      <c r="C93" s="1035"/>
      <c r="D93" s="1035"/>
      <c r="E93" s="1145" t="str">
        <f>BA93</f>
        <v/>
      </c>
      <c r="F93" s="1121"/>
      <c r="G93" s="1121"/>
      <c r="H93" s="1121"/>
      <c r="I93" s="1121"/>
      <c r="J93" s="1121"/>
      <c r="K93" s="1121"/>
      <c r="L93" s="1121"/>
      <c r="M93" s="1124"/>
      <c r="N93" s="1117"/>
      <c r="O93" s="1117"/>
      <c r="P93" s="1117"/>
      <c r="Q93" s="1117"/>
      <c r="R93" s="1117"/>
      <c r="S93" s="1117"/>
      <c r="T93" s="1117"/>
      <c r="U93" s="1136"/>
      <c r="V93" s="1136"/>
      <c r="W93" s="1136"/>
      <c r="X93" s="1117"/>
      <c r="Y93" s="1117"/>
      <c r="Z93" s="1117"/>
      <c r="AA93" s="1117"/>
      <c r="AB93" s="1117"/>
      <c r="AC93" s="1117"/>
      <c r="AD93" s="1117"/>
      <c r="AE93" s="1117"/>
      <c r="AF93" s="1117"/>
      <c r="AG93" s="1117"/>
      <c r="AH93" s="1117"/>
      <c r="AI93" s="1117"/>
      <c r="AJ93" s="1117"/>
      <c r="AK93" s="1117"/>
      <c r="AL93" s="1117"/>
      <c r="AM93" s="1117"/>
      <c r="AN93" s="1117"/>
      <c r="AO93" s="1117"/>
      <c r="AP93" s="1117"/>
      <c r="AQ93" s="1117"/>
      <c r="AR93" s="1117"/>
      <c r="AS93" s="1117"/>
      <c r="AT93" s="1117"/>
      <c r="AU93" s="1117"/>
      <c r="AV93" s="1117"/>
      <c r="AW93" s="1117"/>
      <c r="AX93" s="1117"/>
      <c r="AY93" s="1117"/>
      <c r="AZ93" s="1117"/>
      <c r="BA93" s="1120" t="str">
        <f>IF(D93&lt;=C93,""," Las consejerías realizadas en espacios amigables NO pueden ser mayor que el Total de Consejerías. ")</f>
        <v/>
      </c>
      <c r="BB93" s="1113"/>
      <c r="BC93" s="1113"/>
      <c r="BD93" s="1134">
        <f>IF(D93&lt;=C93,0,1)</f>
        <v>0</v>
      </c>
    </row>
    <row r="94" spans="1:57" s="1114" customFormat="1" ht="30" customHeight="1" x14ac:dyDescent="0.2">
      <c r="A94" s="1022" t="s">
        <v>64</v>
      </c>
      <c r="B94" s="1023"/>
      <c r="C94" s="1002"/>
      <c r="D94" s="1121"/>
      <c r="E94" s="1121"/>
      <c r="F94" s="1121"/>
      <c r="G94" s="1121"/>
      <c r="H94" s="1121"/>
      <c r="I94" s="1121"/>
      <c r="J94" s="1121"/>
      <c r="K94" s="1121"/>
      <c r="L94" s="1121"/>
      <c r="M94" s="1124"/>
      <c r="N94" s="1139"/>
      <c r="O94" s="1139"/>
      <c r="P94" s="1139"/>
      <c r="Q94" s="1117"/>
      <c r="R94" s="1117"/>
      <c r="S94" s="1117"/>
      <c r="T94" s="1117"/>
      <c r="U94" s="1136"/>
      <c r="V94" s="1136"/>
      <c r="W94" s="1136"/>
      <c r="X94" s="1117"/>
      <c r="Y94" s="1117"/>
      <c r="Z94" s="1117"/>
      <c r="AA94" s="1117"/>
      <c r="AB94" s="1117"/>
      <c r="AC94" s="1117"/>
      <c r="AD94" s="1117"/>
      <c r="AE94" s="1117"/>
      <c r="AF94" s="1117"/>
      <c r="AG94" s="1117"/>
      <c r="AH94" s="1117"/>
      <c r="AI94" s="1117"/>
      <c r="AJ94" s="1117"/>
      <c r="AK94" s="1117"/>
      <c r="AL94" s="1117"/>
      <c r="AM94" s="1117"/>
      <c r="AN94" s="1117"/>
      <c r="AO94" s="1117"/>
      <c r="AP94" s="1117"/>
      <c r="AQ94" s="1117"/>
      <c r="AR94" s="1117"/>
      <c r="AS94" s="1117"/>
      <c r="AT94" s="1117"/>
      <c r="AU94" s="1117"/>
      <c r="AV94" s="1117"/>
      <c r="AW94" s="1117"/>
      <c r="AX94" s="1117"/>
      <c r="AY94" s="1117"/>
      <c r="AZ94" s="1117"/>
      <c r="BA94" s="1113"/>
      <c r="BB94" s="1113"/>
      <c r="BC94" s="1113"/>
    </row>
    <row r="95" spans="1:57" s="1119" customFormat="1" ht="14.25" x14ac:dyDescent="0.2">
      <c r="A95" s="1003" t="s">
        <v>65</v>
      </c>
      <c r="B95" s="1114"/>
      <c r="C95" s="1114"/>
      <c r="D95" s="1114"/>
      <c r="E95" s="1114"/>
      <c r="F95" s="1114"/>
      <c r="G95" s="1114"/>
      <c r="H95" s="1114"/>
      <c r="I95" s="1114"/>
      <c r="J95" s="1114"/>
      <c r="K95" s="1114"/>
      <c r="L95" s="1114"/>
      <c r="M95" s="1135"/>
      <c r="N95" s="1141"/>
      <c r="O95" s="1135"/>
      <c r="P95" s="1135"/>
      <c r="Q95" s="1135"/>
      <c r="R95" s="1135"/>
      <c r="S95" s="1135"/>
      <c r="T95" s="1135"/>
      <c r="U95" s="1142"/>
      <c r="V95" s="1142"/>
      <c r="W95" s="1142"/>
      <c r="X95" s="1135"/>
      <c r="Y95" s="1135"/>
      <c r="Z95" s="1135"/>
      <c r="AA95" s="1135"/>
      <c r="AB95" s="1135"/>
      <c r="AC95" s="1135"/>
      <c r="AD95" s="1135"/>
      <c r="AE95" s="1135"/>
      <c r="AF95" s="1135"/>
      <c r="AG95" s="1135"/>
      <c r="AH95" s="1135"/>
      <c r="AI95" s="1135"/>
      <c r="AJ95" s="1135"/>
      <c r="AK95" s="1135"/>
      <c r="AL95" s="1135"/>
      <c r="AM95" s="1135"/>
      <c r="AN95" s="1135"/>
      <c r="AO95" s="1135"/>
      <c r="AP95" s="1135"/>
      <c r="AQ95" s="1135"/>
      <c r="AR95" s="1135"/>
      <c r="AS95" s="1135"/>
      <c r="AT95" s="1135"/>
      <c r="AU95" s="1135"/>
      <c r="AV95" s="1135"/>
      <c r="AW95" s="1135"/>
      <c r="AX95" s="1135"/>
      <c r="AY95" s="1135"/>
      <c r="AZ95" s="1135"/>
      <c r="BA95" s="1127"/>
      <c r="BB95" s="1127"/>
      <c r="BC95" s="1127"/>
    </row>
    <row r="96" spans="1:57" s="1126" customFormat="1" ht="32.25" customHeight="1" x14ac:dyDescent="0.1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1117"/>
      <c r="O96" s="1117"/>
      <c r="P96" s="1112"/>
      <c r="Q96" s="1112"/>
      <c r="R96" s="1117"/>
      <c r="S96" s="1117"/>
      <c r="T96" s="1117"/>
      <c r="U96" s="1117"/>
      <c r="V96" s="1117"/>
      <c r="W96" s="1136"/>
      <c r="X96" s="1136"/>
      <c r="Y96" s="1117"/>
      <c r="Z96" s="1117"/>
      <c r="AA96" s="1117"/>
      <c r="AB96" s="1117"/>
      <c r="AC96" s="1117"/>
      <c r="AD96" s="1117"/>
      <c r="AE96" s="1117"/>
      <c r="AF96" s="1117"/>
      <c r="AG96" s="1117"/>
      <c r="AH96" s="1117"/>
      <c r="AI96" s="1117"/>
      <c r="AJ96" s="1117"/>
      <c r="AK96" s="1117"/>
      <c r="AL96" s="1117"/>
      <c r="AM96" s="1117"/>
      <c r="AN96" s="1117"/>
      <c r="AO96" s="1117"/>
      <c r="AP96" s="1117"/>
      <c r="AQ96" s="1117"/>
      <c r="AR96" s="1117"/>
      <c r="AS96" s="1117"/>
      <c r="AT96" s="1117"/>
      <c r="AU96" s="1117"/>
      <c r="AV96" s="1117"/>
      <c r="AW96" s="1117"/>
      <c r="AX96" s="1117"/>
      <c r="AY96" s="1117"/>
      <c r="AZ96" s="1117"/>
      <c r="BA96" s="1117"/>
      <c r="BB96" s="1113"/>
      <c r="BC96" s="1113"/>
      <c r="BD96" s="1113"/>
      <c r="BE96" s="1113"/>
    </row>
    <row r="97" spans="1:57" s="1126" customFormat="1" ht="52.5" x14ac:dyDescent="0.15">
      <c r="A97" s="1159"/>
      <c r="B97" s="1159"/>
      <c r="C97" s="1183"/>
      <c r="D97" s="1115" t="s">
        <v>30</v>
      </c>
      <c r="E97" s="1122" t="s">
        <v>71</v>
      </c>
      <c r="F97" s="1122" t="s">
        <v>72</v>
      </c>
      <c r="G97" s="1122" t="s">
        <v>73</v>
      </c>
      <c r="H97" s="1122" t="s">
        <v>74</v>
      </c>
      <c r="I97" s="1146" t="s">
        <v>75</v>
      </c>
      <c r="J97" s="1116" t="s">
        <v>76</v>
      </c>
      <c r="K97" s="1155" t="s">
        <v>77</v>
      </c>
      <c r="L97" s="1155" t="s">
        <v>78</v>
      </c>
      <c r="M97" s="1185"/>
      <c r="N97" s="1117"/>
      <c r="O97" s="1112"/>
      <c r="P97" s="1112"/>
      <c r="Q97" s="1117"/>
      <c r="R97" s="1117"/>
      <c r="S97" s="1117"/>
      <c r="T97" s="1117"/>
      <c r="U97" s="1117"/>
      <c r="V97" s="1136"/>
      <c r="W97" s="1136"/>
      <c r="X97" s="1136"/>
      <c r="Y97" s="1117"/>
      <c r="Z97" s="1117"/>
      <c r="AA97" s="1117"/>
      <c r="AB97" s="1117"/>
      <c r="AC97" s="1117"/>
      <c r="AD97" s="1117"/>
      <c r="AE97" s="1117"/>
      <c r="AF97" s="1117"/>
      <c r="AG97" s="1117"/>
      <c r="AH97" s="1117"/>
      <c r="AI97" s="1117"/>
      <c r="AJ97" s="1117"/>
      <c r="AK97" s="1117"/>
      <c r="AL97" s="1117"/>
      <c r="AM97" s="1117"/>
      <c r="AN97" s="1117"/>
      <c r="AO97" s="1117"/>
      <c r="AP97" s="1117"/>
      <c r="AQ97" s="1117"/>
      <c r="AR97" s="1117"/>
      <c r="AS97" s="1117"/>
      <c r="AT97" s="1117"/>
      <c r="AU97" s="1117"/>
      <c r="AV97" s="1117"/>
      <c r="AW97" s="1117"/>
      <c r="AX97" s="1117"/>
      <c r="AY97" s="1117"/>
      <c r="AZ97" s="1117"/>
      <c r="BA97" s="1117"/>
      <c r="BB97" s="1113"/>
      <c r="BC97" s="1113"/>
      <c r="BD97" s="1113"/>
      <c r="BE97" s="1114"/>
    </row>
    <row r="98" spans="1:57" s="1126" customFormat="1" ht="15" customHeight="1" x14ac:dyDescent="0.15">
      <c r="A98" s="1159" t="s">
        <v>79</v>
      </c>
      <c r="B98" s="994" t="s">
        <v>80</v>
      </c>
      <c r="C98" s="1063">
        <f t="shared" ref="C98:C113" si="16">SUM(D98:J98)</f>
        <v>0</v>
      </c>
      <c r="D98" s="1074"/>
      <c r="E98" s="1075"/>
      <c r="F98" s="1075"/>
      <c r="G98" s="1075"/>
      <c r="H98" s="1075"/>
      <c r="I98" s="1067"/>
      <c r="J98" s="1068"/>
      <c r="K98" s="1071"/>
      <c r="L98" s="1071"/>
      <c r="M98" s="1071"/>
      <c r="N98" s="1145" t="str">
        <f>BB98</f>
        <v/>
      </c>
      <c r="O98" s="1112"/>
      <c r="P98" s="1112"/>
      <c r="Q98" s="1117"/>
      <c r="R98" s="1117"/>
      <c r="S98" s="1117"/>
      <c r="T98" s="1117"/>
      <c r="U98" s="1117"/>
      <c r="V98" s="1136"/>
      <c r="W98" s="1136"/>
      <c r="X98" s="1136"/>
      <c r="Y98" s="1117"/>
      <c r="Z98" s="1117"/>
      <c r="AA98" s="1117"/>
      <c r="AB98" s="1117"/>
      <c r="AC98" s="1117"/>
      <c r="AD98" s="1117"/>
      <c r="AE98" s="1117"/>
      <c r="AF98" s="1117"/>
      <c r="AG98" s="1117"/>
      <c r="AH98" s="1117"/>
      <c r="AI98" s="1117"/>
      <c r="AJ98" s="1117"/>
      <c r="AK98" s="1117"/>
      <c r="AL98" s="1117"/>
      <c r="AM98" s="1117"/>
      <c r="AN98" s="1117"/>
      <c r="AO98" s="1117"/>
      <c r="AP98" s="1117"/>
      <c r="AQ98" s="1117"/>
      <c r="AR98" s="1117"/>
      <c r="AS98" s="1117"/>
      <c r="AT98" s="1117"/>
      <c r="AU98" s="1117"/>
      <c r="AV98" s="1117"/>
      <c r="AW98" s="1117"/>
      <c r="AX98" s="1117"/>
      <c r="AY98" s="1117"/>
      <c r="AZ98" s="1117"/>
      <c r="BA98" s="1117"/>
      <c r="BB98" s="1120" t="str">
        <f t="shared" ref="BB98:BB113" si="17">IF(C98&lt;&gt;SUM(D98:J98)," NO ALTERE LAS FÓRMULAS, la suma de las condicionantes abordadas NO está calculando el Total de la sección. ","")</f>
        <v/>
      </c>
      <c r="BC98" s="1113"/>
      <c r="BD98" s="1113"/>
      <c r="BE98" s="1134">
        <f t="shared" ref="BE98:BE113" si="18">IF(C98&lt;&gt;SUM(D98:J98),1,0)</f>
        <v>0</v>
      </c>
    </row>
    <row r="99" spans="1:57" s="1126" customFormat="1" ht="15" customHeight="1" x14ac:dyDescent="0.15">
      <c r="A99" s="1159"/>
      <c r="B99" s="995" t="s">
        <v>81</v>
      </c>
      <c r="C99" s="1047">
        <f t="shared" si="16"/>
        <v>0</v>
      </c>
      <c r="D99" s="1039"/>
      <c r="E99" s="1040"/>
      <c r="F99" s="1040"/>
      <c r="G99" s="1040"/>
      <c r="H99" s="1040"/>
      <c r="I99" s="1041"/>
      <c r="J99" s="1036"/>
      <c r="K99" s="1033"/>
      <c r="L99" s="1033"/>
      <c r="M99" s="1033"/>
      <c r="N99" s="1145" t="str">
        <f t="shared" ref="N99:N113" si="19">BB99</f>
        <v/>
      </c>
      <c r="O99" s="1112"/>
      <c r="P99" s="1112"/>
      <c r="Q99" s="1117"/>
      <c r="R99" s="1117"/>
      <c r="S99" s="1117"/>
      <c r="T99" s="1117"/>
      <c r="U99" s="1117"/>
      <c r="V99" s="1136"/>
      <c r="W99" s="1136"/>
      <c r="X99" s="1136"/>
      <c r="Y99" s="1117"/>
      <c r="Z99" s="1117"/>
      <c r="AA99" s="1117"/>
      <c r="AB99" s="1117"/>
      <c r="AC99" s="1117"/>
      <c r="AD99" s="1117"/>
      <c r="AE99" s="1117"/>
      <c r="AF99" s="1117"/>
      <c r="AG99" s="1117"/>
      <c r="AH99" s="1117"/>
      <c r="AI99" s="1117"/>
      <c r="AJ99" s="1117"/>
      <c r="AK99" s="1117"/>
      <c r="AL99" s="1117"/>
      <c r="AM99" s="1117"/>
      <c r="AN99" s="1117"/>
      <c r="AO99" s="1117"/>
      <c r="AP99" s="1117"/>
      <c r="AQ99" s="1117"/>
      <c r="AR99" s="1117"/>
      <c r="AS99" s="1117"/>
      <c r="AT99" s="1117"/>
      <c r="AU99" s="1117"/>
      <c r="AV99" s="1117"/>
      <c r="AW99" s="1117"/>
      <c r="AX99" s="1117"/>
      <c r="AY99" s="1117"/>
      <c r="AZ99" s="1117"/>
      <c r="BA99" s="1117"/>
      <c r="BB99" s="1120" t="str">
        <f t="shared" si="17"/>
        <v/>
      </c>
      <c r="BC99" s="1113"/>
      <c r="BD99" s="1113"/>
      <c r="BE99" s="1134">
        <f t="shared" si="18"/>
        <v>0</v>
      </c>
    </row>
    <row r="100" spans="1:57" s="1126" customFormat="1" ht="15" customHeight="1" x14ac:dyDescent="0.15">
      <c r="A100" s="1160"/>
      <c r="B100" s="995" t="s">
        <v>82</v>
      </c>
      <c r="C100" s="1047">
        <f t="shared" si="16"/>
        <v>0</v>
      </c>
      <c r="D100" s="1039"/>
      <c r="E100" s="1040"/>
      <c r="F100" s="1040"/>
      <c r="G100" s="1040"/>
      <c r="H100" s="1040"/>
      <c r="I100" s="1041"/>
      <c r="J100" s="1036"/>
      <c r="K100" s="1033"/>
      <c r="L100" s="1033"/>
      <c r="M100" s="1033"/>
      <c r="N100" s="1145" t="str">
        <f t="shared" si="19"/>
        <v/>
      </c>
      <c r="O100" s="1112"/>
      <c r="P100" s="1112"/>
      <c r="Q100" s="1117"/>
      <c r="R100" s="1117"/>
      <c r="S100" s="1117"/>
      <c r="T100" s="1117"/>
      <c r="U100" s="1117"/>
      <c r="V100" s="1136"/>
      <c r="W100" s="1136"/>
      <c r="X100" s="1136"/>
      <c r="Y100" s="1117"/>
      <c r="Z100" s="1117"/>
      <c r="AA100" s="1117"/>
      <c r="AB100" s="1117"/>
      <c r="AC100" s="1117"/>
      <c r="AD100" s="1117"/>
      <c r="AE100" s="1117"/>
      <c r="AF100" s="1117"/>
      <c r="AG100" s="1117"/>
      <c r="AH100" s="1117"/>
      <c r="AI100" s="1117"/>
      <c r="AJ100" s="1117"/>
      <c r="AK100" s="1117"/>
      <c r="AL100" s="1117"/>
      <c r="AM100" s="1117"/>
      <c r="AN100" s="1117"/>
      <c r="AO100" s="1117"/>
      <c r="AP100" s="1117"/>
      <c r="AQ100" s="1117"/>
      <c r="AR100" s="1117"/>
      <c r="AS100" s="1117"/>
      <c r="AT100" s="1117"/>
      <c r="AU100" s="1117"/>
      <c r="AV100" s="1117"/>
      <c r="AW100" s="1117"/>
      <c r="AX100" s="1117"/>
      <c r="AY100" s="1117"/>
      <c r="AZ100" s="1117"/>
      <c r="BA100" s="1117"/>
      <c r="BB100" s="1120" t="str">
        <f t="shared" si="17"/>
        <v/>
      </c>
      <c r="BC100" s="1113"/>
      <c r="BD100" s="1113"/>
      <c r="BE100" s="1134">
        <f t="shared" si="18"/>
        <v>0</v>
      </c>
    </row>
    <row r="101" spans="1:57" s="1126" customFormat="1" ht="15" customHeight="1" x14ac:dyDescent="0.15">
      <c r="A101" s="1160"/>
      <c r="B101" s="996" t="s">
        <v>83</v>
      </c>
      <c r="C101" s="1048">
        <f t="shared" si="16"/>
        <v>0</v>
      </c>
      <c r="D101" s="1076"/>
      <c r="E101" s="1077"/>
      <c r="F101" s="1077"/>
      <c r="G101" s="1077"/>
      <c r="H101" s="1077"/>
      <c r="I101" s="1088"/>
      <c r="J101" s="1066"/>
      <c r="K101" s="1038"/>
      <c r="L101" s="1038"/>
      <c r="M101" s="1038"/>
      <c r="N101" s="1145" t="str">
        <f t="shared" si="19"/>
        <v/>
      </c>
      <c r="O101" s="1112"/>
      <c r="P101" s="1112"/>
      <c r="Q101" s="1117"/>
      <c r="R101" s="1117"/>
      <c r="S101" s="1117"/>
      <c r="T101" s="1117"/>
      <c r="U101" s="1117"/>
      <c r="V101" s="1136"/>
      <c r="W101" s="1136"/>
      <c r="X101" s="1136"/>
      <c r="Y101" s="1117"/>
      <c r="Z101" s="1117"/>
      <c r="AA101" s="1117"/>
      <c r="AB101" s="1117"/>
      <c r="AC101" s="1117"/>
      <c r="AD101" s="1117"/>
      <c r="AE101" s="1117"/>
      <c r="AF101" s="1117"/>
      <c r="AG101" s="1117"/>
      <c r="AH101" s="1117"/>
      <c r="AI101" s="1117"/>
      <c r="AJ101" s="1117"/>
      <c r="AK101" s="1117"/>
      <c r="AL101" s="1117"/>
      <c r="AM101" s="1117"/>
      <c r="AN101" s="1117"/>
      <c r="AO101" s="1117"/>
      <c r="AP101" s="1117"/>
      <c r="AQ101" s="1117"/>
      <c r="AR101" s="1117"/>
      <c r="AS101" s="1117"/>
      <c r="AT101" s="1117"/>
      <c r="AU101" s="1117"/>
      <c r="AV101" s="1117"/>
      <c r="AW101" s="1117"/>
      <c r="AX101" s="1117"/>
      <c r="AY101" s="1117"/>
      <c r="AZ101" s="1117"/>
      <c r="BA101" s="1117"/>
      <c r="BB101" s="1120" t="str">
        <f t="shared" si="17"/>
        <v/>
      </c>
      <c r="BC101" s="1113"/>
      <c r="BD101" s="1113"/>
      <c r="BE101" s="1134">
        <f t="shared" si="18"/>
        <v>0</v>
      </c>
    </row>
    <row r="102" spans="1:57" s="1126" customFormat="1" ht="15" customHeight="1" x14ac:dyDescent="0.15">
      <c r="A102" s="1160" t="s">
        <v>84</v>
      </c>
      <c r="B102" s="994" t="s">
        <v>80</v>
      </c>
      <c r="C102" s="1046">
        <f t="shared" si="16"/>
        <v>0</v>
      </c>
      <c r="D102" s="1147"/>
      <c r="E102" s="1052"/>
      <c r="F102" s="1052"/>
      <c r="G102" s="1052"/>
      <c r="H102" s="1052"/>
      <c r="I102" s="1059"/>
      <c r="J102" s="1064"/>
      <c r="K102" s="1032"/>
      <c r="L102" s="1032"/>
      <c r="M102" s="1032"/>
      <c r="N102" s="1145" t="str">
        <f t="shared" si="19"/>
        <v/>
      </c>
      <c r="O102" s="1112"/>
      <c r="P102" s="1112"/>
      <c r="Q102" s="1117"/>
      <c r="R102" s="1117"/>
      <c r="S102" s="1117"/>
      <c r="T102" s="1117"/>
      <c r="U102" s="1117"/>
      <c r="V102" s="1136"/>
      <c r="W102" s="1136"/>
      <c r="X102" s="1136"/>
      <c r="Y102" s="1117"/>
      <c r="Z102" s="1117"/>
      <c r="AA102" s="1117"/>
      <c r="AB102" s="1117"/>
      <c r="AC102" s="1117"/>
      <c r="AD102" s="1117"/>
      <c r="AE102" s="1117"/>
      <c r="AF102" s="1117"/>
      <c r="AG102" s="1117"/>
      <c r="AH102" s="1117"/>
      <c r="AI102" s="1117"/>
      <c r="AJ102" s="1117"/>
      <c r="AK102" s="1117"/>
      <c r="AL102" s="1117"/>
      <c r="AM102" s="1117"/>
      <c r="AN102" s="1117"/>
      <c r="AO102" s="1117"/>
      <c r="AP102" s="1117"/>
      <c r="AQ102" s="1117"/>
      <c r="AR102" s="1117"/>
      <c r="AS102" s="1117"/>
      <c r="AT102" s="1117"/>
      <c r="AU102" s="1117"/>
      <c r="AV102" s="1117"/>
      <c r="AW102" s="1117"/>
      <c r="AX102" s="1117"/>
      <c r="AY102" s="1117"/>
      <c r="AZ102" s="1117"/>
      <c r="BA102" s="1117"/>
      <c r="BB102" s="1120" t="str">
        <f t="shared" si="17"/>
        <v/>
      </c>
      <c r="BC102" s="1113"/>
      <c r="BD102" s="1113"/>
      <c r="BE102" s="1134">
        <f t="shared" si="18"/>
        <v>0</v>
      </c>
    </row>
    <row r="103" spans="1:57" s="1126" customFormat="1" ht="15" customHeight="1" x14ac:dyDescent="0.15">
      <c r="A103" s="1160"/>
      <c r="B103" s="995" t="s">
        <v>81</v>
      </c>
      <c r="C103" s="1083">
        <f t="shared" si="16"/>
        <v>0</v>
      </c>
      <c r="D103" s="1078"/>
      <c r="E103" s="1079"/>
      <c r="F103" s="1079"/>
      <c r="G103" s="1079"/>
      <c r="H103" s="1079"/>
      <c r="I103" s="1069"/>
      <c r="J103" s="1070"/>
      <c r="K103" s="1072"/>
      <c r="L103" s="1072"/>
      <c r="M103" s="1072"/>
      <c r="N103" s="1145" t="str">
        <f t="shared" si="19"/>
        <v/>
      </c>
      <c r="O103" s="1112"/>
      <c r="P103" s="1112"/>
      <c r="Q103" s="1117"/>
      <c r="R103" s="1117"/>
      <c r="S103" s="1117"/>
      <c r="T103" s="1117"/>
      <c r="U103" s="1117"/>
      <c r="V103" s="1136"/>
      <c r="W103" s="1136"/>
      <c r="X103" s="1136"/>
      <c r="Y103" s="1117"/>
      <c r="Z103" s="1117"/>
      <c r="AA103" s="1117"/>
      <c r="AB103" s="1117"/>
      <c r="AC103" s="1117"/>
      <c r="AD103" s="1117"/>
      <c r="AE103" s="1117"/>
      <c r="AF103" s="1117"/>
      <c r="AG103" s="1117"/>
      <c r="AH103" s="1117"/>
      <c r="AI103" s="1117"/>
      <c r="AJ103" s="1117"/>
      <c r="AK103" s="1117"/>
      <c r="AL103" s="1117"/>
      <c r="AM103" s="1117"/>
      <c r="AN103" s="1117"/>
      <c r="AO103" s="1117"/>
      <c r="AP103" s="1117"/>
      <c r="AQ103" s="1117"/>
      <c r="AR103" s="1117"/>
      <c r="AS103" s="1117"/>
      <c r="AT103" s="1117"/>
      <c r="AU103" s="1117"/>
      <c r="AV103" s="1117"/>
      <c r="AW103" s="1117"/>
      <c r="AX103" s="1117"/>
      <c r="AY103" s="1117"/>
      <c r="AZ103" s="1117"/>
      <c r="BA103" s="1117"/>
      <c r="BB103" s="1120" t="str">
        <f t="shared" si="17"/>
        <v/>
      </c>
      <c r="BC103" s="1113"/>
      <c r="BD103" s="1113"/>
      <c r="BE103" s="1134">
        <f t="shared" si="18"/>
        <v>0</v>
      </c>
    </row>
    <row r="104" spans="1:57" s="1126" customFormat="1" ht="15" customHeight="1" x14ac:dyDescent="0.15">
      <c r="A104" s="1160"/>
      <c r="B104" s="995" t="s">
        <v>82</v>
      </c>
      <c r="C104" s="1047">
        <f t="shared" si="16"/>
        <v>0</v>
      </c>
      <c r="D104" s="1039"/>
      <c r="E104" s="1040"/>
      <c r="F104" s="1040"/>
      <c r="G104" s="1040"/>
      <c r="H104" s="1040"/>
      <c r="I104" s="1041"/>
      <c r="J104" s="1036"/>
      <c r="K104" s="1033"/>
      <c r="L104" s="1033"/>
      <c r="M104" s="1033"/>
      <c r="N104" s="1145" t="str">
        <f t="shared" si="19"/>
        <v/>
      </c>
      <c r="O104" s="1112"/>
      <c r="P104" s="1112"/>
      <c r="Q104" s="1117"/>
      <c r="R104" s="1117"/>
      <c r="S104" s="1117"/>
      <c r="T104" s="1117"/>
      <c r="U104" s="1117"/>
      <c r="V104" s="1136"/>
      <c r="W104" s="1136"/>
      <c r="X104" s="1136"/>
      <c r="Y104" s="1117"/>
      <c r="Z104" s="1117"/>
      <c r="AA104" s="1117"/>
      <c r="AB104" s="1117"/>
      <c r="AC104" s="1117"/>
      <c r="AD104" s="1117"/>
      <c r="AE104" s="1117"/>
      <c r="AF104" s="1117"/>
      <c r="AG104" s="1117"/>
      <c r="AH104" s="1117"/>
      <c r="AI104" s="1117"/>
      <c r="AJ104" s="1117"/>
      <c r="AK104" s="1117"/>
      <c r="AL104" s="1117"/>
      <c r="AM104" s="1117"/>
      <c r="AN104" s="1117"/>
      <c r="AO104" s="1117"/>
      <c r="AP104" s="1117"/>
      <c r="AQ104" s="1117"/>
      <c r="AR104" s="1117"/>
      <c r="AS104" s="1117"/>
      <c r="AT104" s="1117"/>
      <c r="AU104" s="1117"/>
      <c r="AV104" s="1117"/>
      <c r="AW104" s="1117"/>
      <c r="AX104" s="1117"/>
      <c r="AY104" s="1117"/>
      <c r="AZ104" s="1117"/>
      <c r="BA104" s="1117"/>
      <c r="BB104" s="1120" t="str">
        <f t="shared" si="17"/>
        <v/>
      </c>
      <c r="BC104" s="1113"/>
      <c r="BD104" s="1113"/>
      <c r="BE104" s="1134">
        <f t="shared" si="18"/>
        <v>0</v>
      </c>
    </row>
    <row r="105" spans="1:57" s="1126" customFormat="1" ht="15" customHeight="1" x14ac:dyDescent="0.15">
      <c r="A105" s="1160"/>
      <c r="B105" s="996" t="s">
        <v>83</v>
      </c>
      <c r="C105" s="1048">
        <f t="shared" si="16"/>
        <v>0</v>
      </c>
      <c r="D105" s="1042"/>
      <c r="E105" s="1043"/>
      <c r="F105" s="1043"/>
      <c r="G105" s="1043"/>
      <c r="H105" s="1043"/>
      <c r="I105" s="1044"/>
      <c r="J105" s="1045"/>
      <c r="K105" s="1035"/>
      <c r="L105" s="1035"/>
      <c r="M105" s="1035"/>
      <c r="N105" s="1145" t="str">
        <f t="shared" si="19"/>
        <v/>
      </c>
      <c r="O105" s="1112"/>
      <c r="P105" s="1112"/>
      <c r="Q105" s="1117"/>
      <c r="R105" s="1117"/>
      <c r="S105" s="1117"/>
      <c r="T105" s="1117"/>
      <c r="U105" s="1117"/>
      <c r="V105" s="1136"/>
      <c r="W105" s="1136"/>
      <c r="X105" s="1136"/>
      <c r="Y105" s="1117"/>
      <c r="Z105" s="1117"/>
      <c r="AA105" s="1117"/>
      <c r="AB105" s="1117"/>
      <c r="AC105" s="1117"/>
      <c r="AD105" s="1117"/>
      <c r="AE105" s="1117"/>
      <c r="AF105" s="1117"/>
      <c r="AG105" s="1117"/>
      <c r="AH105" s="1117"/>
      <c r="AI105" s="1117"/>
      <c r="AJ105" s="1117"/>
      <c r="AK105" s="1117"/>
      <c r="AL105" s="1117"/>
      <c r="AM105" s="1117"/>
      <c r="AN105" s="1117"/>
      <c r="AO105" s="1117"/>
      <c r="AP105" s="1117"/>
      <c r="AQ105" s="1117"/>
      <c r="AR105" s="1117"/>
      <c r="AS105" s="1117"/>
      <c r="AT105" s="1117"/>
      <c r="AU105" s="1117"/>
      <c r="AV105" s="1117"/>
      <c r="AW105" s="1117"/>
      <c r="AX105" s="1117"/>
      <c r="AY105" s="1117"/>
      <c r="AZ105" s="1117"/>
      <c r="BA105" s="1117"/>
      <c r="BB105" s="1120" t="str">
        <f t="shared" si="17"/>
        <v/>
      </c>
      <c r="BC105" s="1113"/>
      <c r="BD105" s="1113"/>
      <c r="BE105" s="1134">
        <f t="shared" si="18"/>
        <v>0</v>
      </c>
    </row>
    <row r="106" spans="1:57" s="1126" customFormat="1" ht="15" customHeight="1" x14ac:dyDescent="0.15">
      <c r="A106" s="1160" t="s">
        <v>85</v>
      </c>
      <c r="B106" s="994" t="s">
        <v>80</v>
      </c>
      <c r="C106" s="1046">
        <f t="shared" si="16"/>
        <v>0</v>
      </c>
      <c r="D106" s="1147"/>
      <c r="E106" s="1052"/>
      <c r="F106" s="1052"/>
      <c r="G106" s="1052"/>
      <c r="H106" s="1052"/>
      <c r="I106" s="1059"/>
      <c r="J106" s="1064"/>
      <c r="K106" s="1032"/>
      <c r="L106" s="1032"/>
      <c r="M106" s="1032"/>
      <c r="N106" s="1145" t="str">
        <f t="shared" si="19"/>
        <v/>
      </c>
      <c r="O106" s="1112"/>
      <c r="P106" s="1112"/>
      <c r="Q106" s="1117"/>
      <c r="R106" s="1117"/>
      <c r="S106" s="1117"/>
      <c r="T106" s="1117"/>
      <c r="U106" s="1117"/>
      <c r="V106" s="1136"/>
      <c r="W106" s="1136"/>
      <c r="X106" s="1136"/>
      <c r="Y106" s="1117"/>
      <c r="Z106" s="1117"/>
      <c r="AA106" s="1117"/>
      <c r="AB106" s="1117"/>
      <c r="AC106" s="1117"/>
      <c r="AD106" s="1117"/>
      <c r="AE106" s="1117"/>
      <c r="AF106" s="1117"/>
      <c r="AG106" s="1117"/>
      <c r="AH106" s="1117"/>
      <c r="AI106" s="1117"/>
      <c r="AJ106" s="1117"/>
      <c r="AK106" s="1117"/>
      <c r="AL106" s="1117"/>
      <c r="AM106" s="1117"/>
      <c r="AN106" s="1117"/>
      <c r="AO106" s="1117"/>
      <c r="AP106" s="1117"/>
      <c r="AQ106" s="1117"/>
      <c r="AR106" s="1117"/>
      <c r="AS106" s="1117"/>
      <c r="AT106" s="1117"/>
      <c r="AU106" s="1117"/>
      <c r="AV106" s="1117"/>
      <c r="AW106" s="1117"/>
      <c r="AX106" s="1117"/>
      <c r="AY106" s="1117"/>
      <c r="AZ106" s="1117"/>
      <c r="BA106" s="1117"/>
      <c r="BB106" s="1120" t="str">
        <f t="shared" si="17"/>
        <v/>
      </c>
      <c r="BC106" s="1113"/>
      <c r="BD106" s="1113"/>
      <c r="BE106" s="1134">
        <f t="shared" si="18"/>
        <v>0</v>
      </c>
    </row>
    <row r="107" spans="1:57" s="1126" customFormat="1" ht="15" customHeight="1" x14ac:dyDescent="0.15">
      <c r="A107" s="1160"/>
      <c r="B107" s="995" t="s">
        <v>81</v>
      </c>
      <c r="C107" s="1083">
        <f t="shared" si="16"/>
        <v>0</v>
      </c>
      <c r="D107" s="1078"/>
      <c r="E107" s="1079"/>
      <c r="F107" s="1079"/>
      <c r="G107" s="1079"/>
      <c r="H107" s="1079"/>
      <c r="I107" s="1069"/>
      <c r="J107" s="1070"/>
      <c r="K107" s="1072"/>
      <c r="L107" s="1072"/>
      <c r="M107" s="1072"/>
      <c r="N107" s="1145" t="str">
        <f t="shared" si="19"/>
        <v/>
      </c>
      <c r="O107" s="1112"/>
      <c r="P107" s="1112"/>
      <c r="Q107" s="1117"/>
      <c r="R107" s="1117"/>
      <c r="S107" s="1117"/>
      <c r="T107" s="1117"/>
      <c r="U107" s="1117"/>
      <c r="V107" s="1136"/>
      <c r="W107" s="1136"/>
      <c r="X107" s="1136"/>
      <c r="Y107" s="1117"/>
      <c r="Z107" s="1117"/>
      <c r="AA107" s="1117"/>
      <c r="AB107" s="1117"/>
      <c r="AC107" s="1117"/>
      <c r="AD107" s="1117"/>
      <c r="AE107" s="1117"/>
      <c r="AF107" s="1117"/>
      <c r="AG107" s="1117"/>
      <c r="AH107" s="1117"/>
      <c r="AI107" s="1117"/>
      <c r="AJ107" s="1117"/>
      <c r="AK107" s="1117"/>
      <c r="AL107" s="1117"/>
      <c r="AM107" s="1117"/>
      <c r="AN107" s="1117"/>
      <c r="AO107" s="1117"/>
      <c r="AP107" s="1117"/>
      <c r="AQ107" s="1117"/>
      <c r="AR107" s="1117"/>
      <c r="AS107" s="1117"/>
      <c r="AT107" s="1117"/>
      <c r="AU107" s="1117"/>
      <c r="AV107" s="1117"/>
      <c r="AW107" s="1117"/>
      <c r="AX107" s="1117"/>
      <c r="AY107" s="1117"/>
      <c r="AZ107" s="1117"/>
      <c r="BA107" s="1117"/>
      <c r="BB107" s="1120" t="str">
        <f t="shared" si="17"/>
        <v/>
      </c>
      <c r="BC107" s="1113"/>
      <c r="BD107" s="1113"/>
      <c r="BE107" s="1134">
        <f t="shared" si="18"/>
        <v>0</v>
      </c>
    </row>
    <row r="108" spans="1:57" s="1126" customFormat="1" ht="15" customHeight="1" x14ac:dyDescent="0.15">
      <c r="A108" s="1160"/>
      <c r="B108" s="995" t="s">
        <v>82</v>
      </c>
      <c r="C108" s="1047">
        <f t="shared" si="16"/>
        <v>0</v>
      </c>
      <c r="D108" s="1039"/>
      <c r="E108" s="1040"/>
      <c r="F108" s="1040"/>
      <c r="G108" s="1040"/>
      <c r="H108" s="1040"/>
      <c r="I108" s="1041"/>
      <c r="J108" s="1036"/>
      <c r="K108" s="1033"/>
      <c r="L108" s="1033"/>
      <c r="M108" s="1033"/>
      <c r="N108" s="1145" t="str">
        <f t="shared" si="19"/>
        <v/>
      </c>
      <c r="O108" s="1112"/>
      <c r="P108" s="1112"/>
      <c r="Q108" s="1117"/>
      <c r="R108" s="1117"/>
      <c r="S108" s="1117"/>
      <c r="T108" s="1117"/>
      <c r="U108" s="1117"/>
      <c r="V108" s="1136"/>
      <c r="W108" s="1136"/>
      <c r="X108" s="1136"/>
      <c r="Y108" s="1117"/>
      <c r="Z108" s="1117"/>
      <c r="AA108" s="1117"/>
      <c r="AB108" s="1117"/>
      <c r="AC108" s="1117"/>
      <c r="AD108" s="1117"/>
      <c r="AE108" s="1117"/>
      <c r="AF108" s="1117"/>
      <c r="AG108" s="1117"/>
      <c r="AH108" s="1117"/>
      <c r="AI108" s="1117"/>
      <c r="AJ108" s="1117"/>
      <c r="AK108" s="1117"/>
      <c r="AL108" s="1117"/>
      <c r="AM108" s="1117"/>
      <c r="AN108" s="1117"/>
      <c r="AO108" s="1117"/>
      <c r="AP108" s="1117"/>
      <c r="AQ108" s="1117"/>
      <c r="AR108" s="1117"/>
      <c r="AS108" s="1117"/>
      <c r="AT108" s="1117"/>
      <c r="AU108" s="1117"/>
      <c r="AV108" s="1117"/>
      <c r="AW108" s="1117"/>
      <c r="AX108" s="1117"/>
      <c r="AY108" s="1117"/>
      <c r="AZ108" s="1117"/>
      <c r="BA108" s="1117"/>
      <c r="BB108" s="1120" t="str">
        <f t="shared" si="17"/>
        <v/>
      </c>
      <c r="BC108" s="1113"/>
      <c r="BD108" s="1113"/>
      <c r="BE108" s="1134">
        <f t="shared" si="18"/>
        <v>0</v>
      </c>
    </row>
    <row r="109" spans="1:57" s="1126" customFormat="1" ht="15" customHeight="1" x14ac:dyDescent="0.15">
      <c r="A109" s="1160"/>
      <c r="B109" s="996" t="s">
        <v>83</v>
      </c>
      <c r="C109" s="1048">
        <f t="shared" si="16"/>
        <v>0</v>
      </c>
      <c r="D109" s="1042"/>
      <c r="E109" s="1043"/>
      <c r="F109" s="1043"/>
      <c r="G109" s="1043"/>
      <c r="H109" s="1043"/>
      <c r="I109" s="1044"/>
      <c r="J109" s="1045"/>
      <c r="K109" s="1035"/>
      <c r="L109" s="1035"/>
      <c r="M109" s="1035"/>
      <c r="N109" s="1145" t="str">
        <f t="shared" si="19"/>
        <v/>
      </c>
      <c r="O109" s="1112"/>
      <c r="P109" s="1112"/>
      <c r="Q109" s="1117"/>
      <c r="R109" s="1117"/>
      <c r="S109" s="1117"/>
      <c r="T109" s="1117"/>
      <c r="U109" s="1117"/>
      <c r="V109" s="1136"/>
      <c r="W109" s="1136"/>
      <c r="X109" s="1136"/>
      <c r="Y109" s="1117"/>
      <c r="Z109" s="1117"/>
      <c r="AA109" s="1117"/>
      <c r="AB109" s="1117"/>
      <c r="AC109" s="1117"/>
      <c r="AD109" s="1117"/>
      <c r="AE109" s="1117"/>
      <c r="AF109" s="1117"/>
      <c r="AG109" s="1117"/>
      <c r="AH109" s="1117"/>
      <c r="AI109" s="1117"/>
      <c r="AJ109" s="1117"/>
      <c r="AK109" s="1117"/>
      <c r="AL109" s="1117"/>
      <c r="AM109" s="1117"/>
      <c r="AN109" s="1117"/>
      <c r="AO109" s="1117"/>
      <c r="AP109" s="1117"/>
      <c r="AQ109" s="1117"/>
      <c r="AR109" s="1117"/>
      <c r="AS109" s="1117"/>
      <c r="AT109" s="1117"/>
      <c r="AU109" s="1117"/>
      <c r="AV109" s="1117"/>
      <c r="AW109" s="1117"/>
      <c r="AX109" s="1117"/>
      <c r="AY109" s="1117"/>
      <c r="AZ109" s="1117"/>
      <c r="BA109" s="1117"/>
      <c r="BB109" s="1120" t="str">
        <f t="shared" si="17"/>
        <v/>
      </c>
      <c r="BC109" s="1113"/>
      <c r="BD109" s="1113"/>
      <c r="BE109" s="1134">
        <f t="shared" si="18"/>
        <v>0</v>
      </c>
    </row>
    <row r="110" spans="1:57" s="1126" customFormat="1" ht="15" customHeight="1" x14ac:dyDescent="0.15">
      <c r="A110" s="1160" t="s">
        <v>86</v>
      </c>
      <c r="B110" s="994" t="s">
        <v>80</v>
      </c>
      <c r="C110" s="1046">
        <f t="shared" si="16"/>
        <v>0</v>
      </c>
      <c r="D110" s="1147"/>
      <c r="E110" s="1052"/>
      <c r="F110" s="1052"/>
      <c r="G110" s="1052"/>
      <c r="H110" s="1052"/>
      <c r="I110" s="1059"/>
      <c r="J110" s="1064"/>
      <c r="K110" s="1032"/>
      <c r="L110" s="1032"/>
      <c r="M110" s="1032"/>
      <c r="N110" s="1145" t="str">
        <f t="shared" si="19"/>
        <v/>
      </c>
      <c r="O110" s="1112"/>
      <c r="P110" s="1112"/>
      <c r="Q110" s="1117"/>
      <c r="R110" s="1117"/>
      <c r="S110" s="1117"/>
      <c r="T110" s="1117"/>
      <c r="U110" s="1117"/>
      <c r="V110" s="1136"/>
      <c r="W110" s="1136"/>
      <c r="X110" s="1136"/>
      <c r="Y110" s="1117"/>
      <c r="Z110" s="1117"/>
      <c r="AA110" s="1117"/>
      <c r="AB110" s="1117"/>
      <c r="AC110" s="1117"/>
      <c r="AD110" s="1117"/>
      <c r="AE110" s="1117"/>
      <c r="AF110" s="1117"/>
      <c r="AG110" s="1117"/>
      <c r="AH110" s="1117"/>
      <c r="AI110" s="1117"/>
      <c r="AJ110" s="1117"/>
      <c r="AK110" s="1117"/>
      <c r="AL110" s="1117"/>
      <c r="AM110" s="1117"/>
      <c r="AN110" s="1117"/>
      <c r="AO110" s="1117"/>
      <c r="AP110" s="1117"/>
      <c r="AQ110" s="1117"/>
      <c r="AR110" s="1117"/>
      <c r="AS110" s="1117"/>
      <c r="AT110" s="1117"/>
      <c r="AU110" s="1117"/>
      <c r="AV110" s="1117"/>
      <c r="AW110" s="1117"/>
      <c r="AX110" s="1117"/>
      <c r="AY110" s="1117"/>
      <c r="AZ110" s="1117"/>
      <c r="BA110" s="1117"/>
      <c r="BB110" s="1120" t="str">
        <f t="shared" si="17"/>
        <v/>
      </c>
      <c r="BC110" s="1113"/>
      <c r="BD110" s="1113"/>
      <c r="BE110" s="1134">
        <f t="shared" si="18"/>
        <v>0</v>
      </c>
    </row>
    <row r="111" spans="1:57" s="1126" customFormat="1" ht="15" customHeight="1" x14ac:dyDescent="0.15">
      <c r="A111" s="1160"/>
      <c r="B111" s="995" t="s">
        <v>81</v>
      </c>
      <c r="C111" s="1083">
        <f t="shared" si="16"/>
        <v>0</v>
      </c>
      <c r="D111" s="1078"/>
      <c r="E111" s="1079"/>
      <c r="F111" s="1079"/>
      <c r="G111" s="1079"/>
      <c r="H111" s="1079"/>
      <c r="I111" s="1069"/>
      <c r="J111" s="1070"/>
      <c r="K111" s="1072"/>
      <c r="L111" s="1072"/>
      <c r="M111" s="1072"/>
      <c r="N111" s="1145" t="str">
        <f t="shared" si="19"/>
        <v/>
      </c>
      <c r="O111" s="1112"/>
      <c r="P111" s="1112"/>
      <c r="Q111" s="1117"/>
      <c r="R111" s="1117"/>
      <c r="S111" s="1117"/>
      <c r="T111" s="1117"/>
      <c r="U111" s="1117"/>
      <c r="V111" s="1136"/>
      <c r="W111" s="1136"/>
      <c r="X111" s="1136"/>
      <c r="Y111" s="1117"/>
      <c r="Z111" s="1117"/>
      <c r="AA111" s="1117"/>
      <c r="AB111" s="1117"/>
      <c r="AC111" s="1117"/>
      <c r="AD111" s="1117"/>
      <c r="AE111" s="1117"/>
      <c r="AF111" s="1117"/>
      <c r="AG111" s="1117"/>
      <c r="AH111" s="1117"/>
      <c r="AI111" s="1117"/>
      <c r="AJ111" s="1117"/>
      <c r="AK111" s="1117"/>
      <c r="AL111" s="1117"/>
      <c r="AM111" s="1117"/>
      <c r="AN111" s="1117"/>
      <c r="AO111" s="1117"/>
      <c r="AP111" s="1117"/>
      <c r="AQ111" s="1117"/>
      <c r="AR111" s="1117"/>
      <c r="AS111" s="1117"/>
      <c r="AT111" s="1117"/>
      <c r="AU111" s="1117"/>
      <c r="AV111" s="1117"/>
      <c r="AW111" s="1117"/>
      <c r="AX111" s="1117"/>
      <c r="AY111" s="1117"/>
      <c r="AZ111" s="1117"/>
      <c r="BA111" s="1117"/>
      <c r="BB111" s="1120" t="str">
        <f t="shared" si="17"/>
        <v/>
      </c>
      <c r="BC111" s="1113"/>
      <c r="BD111" s="1113"/>
      <c r="BE111" s="1134">
        <f t="shared" si="18"/>
        <v>0</v>
      </c>
    </row>
    <row r="112" spans="1:57" s="1126" customFormat="1" ht="15" customHeight="1" x14ac:dyDescent="0.15">
      <c r="A112" s="1160"/>
      <c r="B112" s="995" t="s">
        <v>82</v>
      </c>
      <c r="C112" s="1047">
        <f t="shared" si="16"/>
        <v>0</v>
      </c>
      <c r="D112" s="1039"/>
      <c r="E112" s="1040"/>
      <c r="F112" s="1040"/>
      <c r="G112" s="1040"/>
      <c r="H112" s="1040"/>
      <c r="I112" s="1041"/>
      <c r="J112" s="1036"/>
      <c r="K112" s="1033"/>
      <c r="L112" s="1033"/>
      <c r="M112" s="1033"/>
      <c r="N112" s="1145" t="str">
        <f t="shared" si="19"/>
        <v/>
      </c>
      <c r="O112" s="1112"/>
      <c r="P112" s="1112"/>
      <c r="Q112" s="1117"/>
      <c r="R112" s="1117"/>
      <c r="S112" s="1117"/>
      <c r="T112" s="1117"/>
      <c r="U112" s="1117"/>
      <c r="V112" s="1136"/>
      <c r="W112" s="1136"/>
      <c r="X112" s="1136"/>
      <c r="Y112" s="1117"/>
      <c r="Z112" s="1117"/>
      <c r="AA112" s="1117"/>
      <c r="AB112" s="1117"/>
      <c r="AC112" s="1117"/>
      <c r="AD112" s="1117"/>
      <c r="AE112" s="1117"/>
      <c r="AF112" s="1117"/>
      <c r="AG112" s="1117"/>
      <c r="AH112" s="1117"/>
      <c r="AI112" s="1117"/>
      <c r="AJ112" s="1117"/>
      <c r="AK112" s="1117"/>
      <c r="AL112" s="1117"/>
      <c r="AM112" s="1117"/>
      <c r="AN112" s="1117"/>
      <c r="AO112" s="1117"/>
      <c r="AP112" s="1117"/>
      <c r="AQ112" s="1117"/>
      <c r="AR112" s="1117"/>
      <c r="AS112" s="1117"/>
      <c r="AT112" s="1117"/>
      <c r="AU112" s="1117"/>
      <c r="AV112" s="1117"/>
      <c r="AW112" s="1117"/>
      <c r="AX112" s="1117"/>
      <c r="AY112" s="1117"/>
      <c r="AZ112" s="1117"/>
      <c r="BA112" s="1117"/>
      <c r="BB112" s="1120" t="str">
        <f t="shared" si="17"/>
        <v/>
      </c>
      <c r="BC112" s="1113"/>
      <c r="BD112" s="1113"/>
      <c r="BE112" s="1134">
        <f t="shared" si="18"/>
        <v>0</v>
      </c>
    </row>
    <row r="113" spans="1:57" s="1126" customFormat="1" ht="15" customHeight="1" x14ac:dyDescent="0.15">
      <c r="A113" s="1160"/>
      <c r="B113" s="996" t="s">
        <v>83</v>
      </c>
      <c r="C113" s="1048">
        <f t="shared" si="16"/>
        <v>0</v>
      </c>
      <c r="D113" s="1042"/>
      <c r="E113" s="1043"/>
      <c r="F113" s="1043"/>
      <c r="G113" s="1043"/>
      <c r="H113" s="1043"/>
      <c r="I113" s="1044"/>
      <c r="J113" s="1045"/>
      <c r="K113" s="1035"/>
      <c r="L113" s="1035"/>
      <c r="M113" s="1035"/>
      <c r="N113" s="1145" t="str">
        <f t="shared" si="19"/>
        <v/>
      </c>
      <c r="O113" s="1112"/>
      <c r="P113" s="1112"/>
      <c r="Q113" s="1117"/>
      <c r="R113" s="1117"/>
      <c r="S113" s="1117"/>
      <c r="T113" s="1117"/>
      <c r="U113" s="1117"/>
      <c r="V113" s="1136"/>
      <c r="W113" s="1136"/>
      <c r="X113" s="1136"/>
      <c r="Y113" s="1117"/>
      <c r="Z113" s="1117"/>
      <c r="AA113" s="1117"/>
      <c r="AB113" s="1117"/>
      <c r="AC113" s="1117"/>
      <c r="AD113" s="1117"/>
      <c r="AE113" s="1117"/>
      <c r="AF113" s="1117"/>
      <c r="AG113" s="1117"/>
      <c r="AH113" s="1117"/>
      <c r="AI113" s="1117"/>
      <c r="AJ113" s="1117"/>
      <c r="AK113" s="1117"/>
      <c r="AL113" s="1117"/>
      <c r="AM113" s="1117"/>
      <c r="AN113" s="1117"/>
      <c r="AO113" s="1117"/>
      <c r="AP113" s="1117"/>
      <c r="AQ113" s="1117"/>
      <c r="AR113" s="1117"/>
      <c r="AS113" s="1117"/>
      <c r="AT113" s="1117"/>
      <c r="AU113" s="1117"/>
      <c r="AV113" s="1117"/>
      <c r="AW113" s="1117"/>
      <c r="AX113" s="1117"/>
      <c r="AY113" s="1117"/>
      <c r="AZ113" s="1117"/>
      <c r="BA113" s="1117"/>
      <c r="BB113" s="1120" t="str">
        <f t="shared" si="17"/>
        <v/>
      </c>
      <c r="BC113" s="1113"/>
      <c r="BD113" s="1113"/>
      <c r="BE113" s="1134">
        <f t="shared" si="18"/>
        <v>0</v>
      </c>
    </row>
    <row r="114" spans="1:57" s="1114" customFormat="1" ht="30" customHeight="1" x14ac:dyDescent="0.2">
      <c r="A114" s="1003" t="s">
        <v>87</v>
      </c>
      <c r="M114" s="1117"/>
      <c r="N114" s="1143"/>
      <c r="O114" s="1117"/>
      <c r="P114" s="1117"/>
      <c r="Q114" s="1117"/>
      <c r="R114" s="1117"/>
      <c r="S114" s="1117"/>
      <c r="T114" s="1117"/>
      <c r="U114" s="1136"/>
      <c r="V114" s="1136"/>
      <c r="W114" s="1136"/>
      <c r="X114" s="1117"/>
      <c r="Y114" s="1117"/>
      <c r="Z114" s="1117"/>
      <c r="AA114" s="1117"/>
      <c r="AB114" s="1117"/>
      <c r="AC114" s="1117"/>
      <c r="AD114" s="1117"/>
      <c r="AE114" s="1117"/>
      <c r="AF114" s="1117"/>
      <c r="AG114" s="1117"/>
      <c r="AH114" s="1117"/>
      <c r="AI114" s="1117"/>
      <c r="AJ114" s="1117"/>
      <c r="AK114" s="1117"/>
      <c r="AL114" s="1117"/>
      <c r="AM114" s="1117"/>
      <c r="AN114" s="1117"/>
      <c r="AO114" s="1117"/>
      <c r="AP114" s="1117"/>
      <c r="AQ114" s="1117"/>
      <c r="AR114" s="1117"/>
      <c r="AS114" s="1117"/>
      <c r="AT114" s="1117"/>
      <c r="AU114" s="1117"/>
      <c r="AV114" s="1117"/>
      <c r="AW114" s="1117"/>
      <c r="AX114" s="1117"/>
      <c r="AY114" s="1117"/>
      <c r="AZ114" s="1117"/>
      <c r="BA114" s="1113"/>
      <c r="BB114" s="1113"/>
      <c r="BC114" s="1113"/>
    </row>
    <row r="115" spans="1:57" s="1126" customFormat="1" ht="31.5" x14ac:dyDescent="0.15">
      <c r="A115" s="1154" t="s">
        <v>88</v>
      </c>
      <c r="B115" s="1130" t="s">
        <v>89</v>
      </c>
      <c r="C115" s="1130" t="s">
        <v>90</v>
      </c>
      <c r="D115" s="1130" t="s">
        <v>91</v>
      </c>
      <c r="E115" s="1130" t="s">
        <v>92</v>
      </c>
      <c r="F115" s="1130" t="s">
        <v>93</v>
      </c>
      <c r="G115" s="1130" t="s">
        <v>94</v>
      </c>
      <c r="H115" s="1130" t="s">
        <v>95</v>
      </c>
      <c r="I115" s="1129"/>
      <c r="J115" s="1131"/>
      <c r="K115" s="1132"/>
      <c r="L115" s="1132"/>
      <c r="M115" s="1144"/>
      <c r="N115" s="1144"/>
      <c r="O115" s="1143"/>
      <c r="P115" s="1143"/>
      <c r="Q115" s="1117"/>
      <c r="R115" s="1117"/>
      <c r="S115" s="1117"/>
      <c r="T115" s="1117"/>
      <c r="U115" s="1136"/>
      <c r="V115" s="1136"/>
      <c r="W115" s="1136"/>
      <c r="X115" s="1117"/>
      <c r="Y115" s="1117"/>
      <c r="Z115" s="1117"/>
      <c r="AA115" s="1117"/>
      <c r="AB115" s="1117"/>
      <c r="AC115" s="1117"/>
      <c r="AD115" s="1117"/>
      <c r="AE115" s="1117"/>
      <c r="AF115" s="1117"/>
      <c r="AG115" s="1117"/>
      <c r="AH115" s="1117"/>
      <c r="AI115" s="1117"/>
      <c r="AJ115" s="1117"/>
      <c r="AK115" s="1117"/>
      <c r="AL115" s="1117"/>
      <c r="AM115" s="1117"/>
      <c r="AN115" s="1117"/>
      <c r="AO115" s="1117"/>
      <c r="AP115" s="1117"/>
      <c r="AQ115" s="1117"/>
      <c r="AR115" s="1117"/>
      <c r="AS115" s="1117"/>
      <c r="AT115" s="1117"/>
      <c r="AU115" s="1117"/>
      <c r="AV115" s="1117"/>
      <c r="AW115" s="1117"/>
      <c r="AX115" s="1117"/>
      <c r="AY115" s="1117"/>
      <c r="AZ115" s="1117"/>
      <c r="BA115" s="1113"/>
      <c r="BB115" s="1113"/>
      <c r="BC115" s="1113"/>
      <c r="BD115" s="1114"/>
    </row>
    <row r="116" spans="1:57" s="1126" customFormat="1" ht="21.95" customHeight="1" x14ac:dyDescent="0.15">
      <c r="A116" s="994" t="s">
        <v>96</v>
      </c>
      <c r="B116" s="1046">
        <f>SUM(C116:H116)</f>
        <v>0</v>
      </c>
      <c r="C116" s="1032"/>
      <c r="D116" s="1082"/>
      <c r="E116" s="1082"/>
      <c r="F116" s="1082"/>
      <c r="G116" s="1082"/>
      <c r="H116" s="1082"/>
      <c r="I116" s="1145" t="str">
        <f>BA116</f>
        <v/>
      </c>
      <c r="J116" s="1114"/>
      <c r="K116" s="1111"/>
      <c r="L116" s="1111"/>
      <c r="M116" s="1112"/>
      <c r="N116" s="1112"/>
      <c r="O116" s="1117"/>
      <c r="P116" s="1117"/>
      <c r="Q116" s="1117"/>
      <c r="R116" s="1117"/>
      <c r="S116" s="1117"/>
      <c r="T116" s="1117"/>
      <c r="U116" s="1136"/>
      <c r="V116" s="1136"/>
      <c r="W116" s="1136"/>
      <c r="X116" s="1117"/>
      <c r="Y116" s="1117"/>
      <c r="Z116" s="1117"/>
      <c r="AA116" s="1117"/>
      <c r="AB116" s="1117"/>
      <c r="AC116" s="1117"/>
      <c r="AD116" s="1117"/>
      <c r="AE116" s="1117"/>
      <c r="AF116" s="1117"/>
      <c r="AG116" s="1117"/>
      <c r="AH116" s="1117"/>
      <c r="AI116" s="1117"/>
      <c r="AJ116" s="1117"/>
      <c r="AK116" s="1117"/>
      <c r="AL116" s="1117"/>
      <c r="AM116" s="1117"/>
      <c r="AN116" s="1117"/>
      <c r="AO116" s="1117"/>
      <c r="AP116" s="1117"/>
      <c r="AQ116" s="1117"/>
      <c r="AR116" s="1117"/>
      <c r="AS116" s="1117"/>
      <c r="AT116" s="1117"/>
      <c r="AU116" s="1117"/>
      <c r="AV116" s="1117"/>
      <c r="AW116" s="1117"/>
      <c r="AX116" s="1117"/>
      <c r="AY116" s="1117"/>
      <c r="AZ116" s="1117"/>
      <c r="BA116" s="1120" t="str">
        <f>IF(B116&lt;&gt;SUM(C116:H116)," NO ALTERE LAS FÓRMULAS, la suma de los talleres grupales NO está calculando el Total de la sección. ","")</f>
        <v/>
      </c>
      <c r="BB116" s="1113"/>
      <c r="BC116" s="1113"/>
      <c r="BD116" s="1134">
        <f>IF(B116&lt;&gt;SUM(C116:H116),1,0)</f>
        <v>0</v>
      </c>
    </row>
    <row r="117" spans="1:57" s="1126" customFormat="1" ht="21.75" customHeight="1" x14ac:dyDescent="0.15">
      <c r="A117" s="995" t="s">
        <v>81</v>
      </c>
      <c r="B117" s="1083">
        <f>SUM(C117:H117)</f>
        <v>0</v>
      </c>
      <c r="C117" s="1072"/>
      <c r="D117" s="1072"/>
      <c r="E117" s="1072"/>
      <c r="F117" s="1072"/>
      <c r="G117" s="1072"/>
      <c r="H117" s="1072"/>
      <c r="I117" s="1145" t="str">
        <f>BA117</f>
        <v/>
      </c>
      <c r="J117" s="1114"/>
      <c r="K117" s="1111"/>
      <c r="L117" s="1111"/>
      <c r="M117" s="1112"/>
      <c r="N117" s="1112"/>
      <c r="O117" s="1117"/>
      <c r="P117" s="1117"/>
      <c r="Q117" s="1117"/>
      <c r="R117" s="1117"/>
      <c r="S117" s="1117"/>
      <c r="T117" s="1117"/>
      <c r="U117" s="1136"/>
      <c r="V117" s="1136"/>
      <c r="W117" s="1136"/>
      <c r="X117" s="1117"/>
      <c r="Y117" s="1117"/>
      <c r="Z117" s="1117"/>
      <c r="AA117" s="1117"/>
      <c r="AB117" s="1117"/>
      <c r="AC117" s="1117"/>
      <c r="AD117" s="1117"/>
      <c r="AE117" s="1117"/>
      <c r="AF117" s="1117"/>
      <c r="AG117" s="1117"/>
      <c r="AH117" s="1117"/>
      <c r="AI117" s="1117"/>
      <c r="AJ117" s="1117"/>
      <c r="AK117" s="1117"/>
      <c r="AL117" s="1117"/>
      <c r="AM117" s="1117"/>
      <c r="AN117" s="1117"/>
      <c r="AO117" s="1117"/>
      <c r="AP117" s="1117"/>
      <c r="AQ117" s="1117"/>
      <c r="AR117" s="1117"/>
      <c r="AS117" s="1117"/>
      <c r="AT117" s="1117"/>
      <c r="AU117" s="1117"/>
      <c r="AV117" s="1117"/>
      <c r="AW117" s="1117"/>
      <c r="AX117" s="1117"/>
      <c r="AY117" s="1117"/>
      <c r="AZ117" s="1117"/>
      <c r="BA117" s="1120" t="str">
        <f>IF(B117&lt;&gt;SUM(C117:H117)," NO ALTERE LAS FÓRMULAS, la suma de los talleres grupales NO está calculando el Total de la sección. ","")</f>
        <v/>
      </c>
      <c r="BB117" s="1113"/>
      <c r="BC117" s="1113"/>
      <c r="BD117" s="1134">
        <f>IF(B117&lt;&gt;SUM(C117:H117),1,0)</f>
        <v>0</v>
      </c>
    </row>
    <row r="118" spans="1:57" s="1126" customFormat="1" ht="15" customHeight="1" x14ac:dyDescent="0.15">
      <c r="A118" s="995" t="s">
        <v>82</v>
      </c>
      <c r="B118" s="1047">
        <f>SUM(C118:H118)</f>
        <v>0</v>
      </c>
      <c r="C118" s="1033"/>
      <c r="D118" s="1033"/>
      <c r="E118" s="1033"/>
      <c r="F118" s="1033"/>
      <c r="G118" s="1033"/>
      <c r="H118" s="1033"/>
      <c r="I118" s="1145" t="str">
        <f>BA118</f>
        <v/>
      </c>
      <c r="J118" s="1114"/>
      <c r="K118" s="1111"/>
      <c r="L118" s="1111"/>
      <c r="M118" s="1112"/>
      <c r="N118" s="1112"/>
      <c r="O118" s="1117"/>
      <c r="P118" s="1117"/>
      <c r="Q118" s="1117"/>
      <c r="R118" s="1117"/>
      <c r="S118" s="1117"/>
      <c r="T118" s="1117"/>
      <c r="U118" s="1136"/>
      <c r="V118" s="1136"/>
      <c r="W118" s="1136"/>
      <c r="X118" s="1117"/>
      <c r="Y118" s="1117"/>
      <c r="Z118" s="1117"/>
      <c r="AA118" s="1117"/>
      <c r="AB118" s="1117"/>
      <c r="AC118" s="1117"/>
      <c r="AD118" s="1117"/>
      <c r="AE118" s="1117"/>
      <c r="AF118" s="1117"/>
      <c r="AG118" s="1117"/>
      <c r="AH118" s="1117"/>
      <c r="AI118" s="1117"/>
      <c r="AJ118" s="1117"/>
      <c r="AK118" s="1117"/>
      <c r="AL118" s="1117"/>
      <c r="AM118" s="1117"/>
      <c r="AN118" s="1117"/>
      <c r="AO118" s="1117"/>
      <c r="AP118" s="1117"/>
      <c r="AQ118" s="1117"/>
      <c r="AR118" s="1117"/>
      <c r="AS118" s="1117"/>
      <c r="AT118" s="1117"/>
      <c r="AU118" s="1117"/>
      <c r="AV118" s="1117"/>
      <c r="AW118" s="1117"/>
      <c r="AX118" s="1117"/>
      <c r="AY118" s="1117"/>
      <c r="AZ118" s="1117"/>
      <c r="BA118" s="1120" t="str">
        <f>IF(B118&lt;&gt;SUM(C118:H118)," NO ALTERE LAS FÓRMULAS, la suma de los talleres grupales NO está calculando el Total de la sección. ","")</f>
        <v/>
      </c>
      <c r="BB118" s="1113"/>
      <c r="BC118" s="1113"/>
      <c r="BD118" s="1134">
        <f>IF(B118&lt;&gt;SUM(C118:H118),1,0)</f>
        <v>0</v>
      </c>
    </row>
    <row r="119" spans="1:57" s="1126" customFormat="1" ht="21.95" customHeight="1" x14ac:dyDescent="0.15">
      <c r="A119" s="996" t="s">
        <v>97</v>
      </c>
      <c r="B119" s="1048">
        <f>SUM(C119:H119)</f>
        <v>0</v>
      </c>
      <c r="C119" s="1035"/>
      <c r="D119" s="1035"/>
      <c r="E119" s="1035"/>
      <c r="F119" s="1035"/>
      <c r="G119" s="1035"/>
      <c r="H119" s="1035"/>
      <c r="I119" s="1145" t="str">
        <f>BA119</f>
        <v/>
      </c>
      <c r="J119" s="1114"/>
      <c r="K119" s="1111"/>
      <c r="L119" s="1111"/>
      <c r="M119" s="1112"/>
      <c r="N119" s="1112"/>
      <c r="O119" s="1117"/>
      <c r="P119" s="1117"/>
      <c r="Q119" s="1117"/>
      <c r="R119" s="1117"/>
      <c r="S119" s="1117"/>
      <c r="T119" s="1117"/>
      <c r="U119" s="1136"/>
      <c r="V119" s="1136"/>
      <c r="W119" s="1136"/>
      <c r="X119" s="1117"/>
      <c r="Y119" s="1117"/>
      <c r="Z119" s="1117"/>
      <c r="AA119" s="1117"/>
      <c r="AB119" s="1117"/>
      <c r="AC119" s="1117"/>
      <c r="AD119" s="1117"/>
      <c r="AE119" s="1117"/>
      <c r="AF119" s="1117"/>
      <c r="AG119" s="1117"/>
      <c r="AH119" s="1117"/>
      <c r="AI119" s="1117"/>
      <c r="AJ119" s="1117"/>
      <c r="AK119" s="1117"/>
      <c r="AL119" s="1117"/>
      <c r="AM119" s="1117"/>
      <c r="AN119" s="1117"/>
      <c r="AO119" s="1117"/>
      <c r="AP119" s="1117"/>
      <c r="AQ119" s="1117"/>
      <c r="AR119" s="1117"/>
      <c r="AS119" s="1117"/>
      <c r="AT119" s="1117"/>
      <c r="AU119" s="1117"/>
      <c r="AV119" s="1117"/>
      <c r="AW119" s="1117"/>
      <c r="AX119" s="1117"/>
      <c r="AY119" s="1117"/>
      <c r="AZ119" s="1117"/>
      <c r="BA119" s="1120" t="str">
        <f>IF(B119&lt;&gt;SUM(C119:H119)," NO ALTERE LAS FÓRMULAS, la suma de los talleres grupales NO está calculando el Total de la sección. ","")</f>
        <v/>
      </c>
      <c r="BB119" s="1113"/>
      <c r="BC119" s="1113"/>
      <c r="BD119" s="1134">
        <f>IF(B119&lt;&gt;SUM(C119:H119),1,0)</f>
        <v>0</v>
      </c>
    </row>
    <row r="120" spans="1:57" s="1114" customFormat="1" ht="30" customHeight="1" x14ac:dyDescent="0.2">
      <c r="A120" s="1003" t="s">
        <v>98</v>
      </c>
      <c r="M120" s="1117"/>
      <c r="N120" s="1143"/>
      <c r="O120" s="1117"/>
      <c r="P120" s="1117"/>
      <c r="Q120" s="1117"/>
      <c r="R120" s="1117"/>
      <c r="S120" s="1117"/>
      <c r="T120" s="1117"/>
      <c r="U120" s="1136"/>
      <c r="V120" s="1136"/>
      <c r="W120" s="1136"/>
      <c r="X120" s="1117"/>
      <c r="Y120" s="1117"/>
      <c r="Z120" s="1117"/>
      <c r="AA120" s="1117"/>
      <c r="AB120" s="1117"/>
      <c r="AC120" s="1117"/>
      <c r="AD120" s="1117"/>
      <c r="AE120" s="1117"/>
      <c r="AF120" s="1117"/>
      <c r="AG120" s="1117"/>
      <c r="AH120" s="1117"/>
      <c r="AI120" s="1117"/>
      <c r="AJ120" s="1117"/>
      <c r="AK120" s="1117"/>
      <c r="AL120" s="1117"/>
      <c r="AM120" s="1117"/>
      <c r="AN120" s="1117"/>
      <c r="AO120" s="1117"/>
      <c r="AP120" s="1117"/>
      <c r="AQ120" s="1117"/>
      <c r="AR120" s="1117"/>
      <c r="AS120" s="1117"/>
      <c r="AT120" s="1117"/>
      <c r="AU120" s="1117"/>
      <c r="AV120" s="1117"/>
      <c r="AW120" s="1117"/>
      <c r="AX120" s="1117"/>
      <c r="AY120" s="1117"/>
      <c r="AZ120" s="1117"/>
      <c r="BA120" s="1113"/>
      <c r="BB120" s="1113"/>
      <c r="BC120" s="1113"/>
    </row>
    <row r="121" spans="1:57" s="1126" customFormat="1" ht="45" customHeight="1" x14ac:dyDescent="0.15">
      <c r="A121" s="1154" t="s">
        <v>88</v>
      </c>
      <c r="B121" s="1130" t="s">
        <v>54</v>
      </c>
      <c r="C121" s="1130" t="s">
        <v>99</v>
      </c>
      <c r="D121" s="1130" t="s">
        <v>100</v>
      </c>
      <c r="E121" s="1130" t="s">
        <v>101</v>
      </c>
      <c r="F121" s="1130" t="s">
        <v>102</v>
      </c>
      <c r="G121" s="1130" t="s">
        <v>103</v>
      </c>
      <c r="H121" s="1130" t="s">
        <v>104</v>
      </c>
      <c r="I121" s="1129"/>
      <c r="J121" s="1131"/>
      <c r="K121" s="1132"/>
      <c r="L121" s="1132"/>
      <c r="M121" s="1144"/>
      <c r="N121" s="1144"/>
      <c r="O121" s="1143"/>
      <c r="P121" s="1143"/>
      <c r="Q121" s="1117"/>
      <c r="R121" s="1117"/>
      <c r="S121" s="1117"/>
      <c r="T121" s="1117"/>
      <c r="U121" s="1136"/>
      <c r="V121" s="1136"/>
      <c r="W121" s="1136"/>
      <c r="X121" s="1117"/>
      <c r="Y121" s="1117"/>
      <c r="Z121" s="1117"/>
      <c r="AA121" s="1117"/>
      <c r="AB121" s="1117"/>
      <c r="AC121" s="1117"/>
      <c r="AD121" s="1117"/>
      <c r="AE121" s="1117"/>
      <c r="AF121" s="1117"/>
      <c r="AG121" s="1117"/>
      <c r="AH121" s="1117"/>
      <c r="AI121" s="1117"/>
      <c r="AJ121" s="1117"/>
      <c r="AK121" s="1117"/>
      <c r="AL121" s="1117"/>
      <c r="AM121" s="1117"/>
      <c r="AN121" s="1117"/>
      <c r="AO121" s="1117"/>
      <c r="AP121" s="1117"/>
      <c r="AQ121" s="1117"/>
      <c r="AR121" s="1117"/>
      <c r="AS121" s="1117"/>
      <c r="AT121" s="1117"/>
      <c r="AU121" s="1117"/>
      <c r="AV121" s="1117"/>
      <c r="AW121" s="1117"/>
      <c r="AX121" s="1117"/>
      <c r="AY121" s="1117"/>
      <c r="AZ121" s="1117"/>
      <c r="BA121" s="1113"/>
      <c r="BB121" s="1113"/>
      <c r="BC121" s="1113"/>
      <c r="BD121" s="1114"/>
    </row>
    <row r="122" spans="1:57" s="1126" customFormat="1" ht="24" customHeight="1" x14ac:dyDescent="0.15">
      <c r="A122" s="994" t="s">
        <v>96</v>
      </c>
      <c r="B122" s="1046">
        <f t="shared" ref="B122:B127" si="20">SUM(C122:H122)</f>
        <v>0</v>
      </c>
      <c r="C122" s="1032"/>
      <c r="D122" s="1082"/>
      <c r="E122" s="1082"/>
      <c r="F122" s="1082"/>
      <c r="G122" s="1082"/>
      <c r="H122" s="1082"/>
      <c r="I122" s="1145" t="str">
        <f t="shared" ref="I122:I127" si="21">BA122</f>
        <v/>
      </c>
      <c r="J122" s="1114"/>
      <c r="K122" s="1111"/>
      <c r="L122" s="1111"/>
      <c r="M122" s="1112"/>
      <c r="N122" s="1112"/>
      <c r="O122" s="1117"/>
      <c r="P122" s="1117"/>
      <c r="Q122" s="1117"/>
      <c r="R122" s="1117"/>
      <c r="S122" s="1117"/>
      <c r="T122" s="1117"/>
      <c r="U122" s="1136"/>
      <c r="V122" s="1136"/>
      <c r="W122" s="1136"/>
      <c r="X122" s="1117"/>
      <c r="Y122" s="1117"/>
      <c r="Z122" s="1117"/>
      <c r="AA122" s="1117"/>
      <c r="AB122" s="1117"/>
      <c r="AC122" s="1117"/>
      <c r="AD122" s="1117"/>
      <c r="AE122" s="1117"/>
      <c r="AF122" s="1117"/>
      <c r="AG122" s="1117"/>
      <c r="AH122" s="1117"/>
      <c r="AI122" s="1117"/>
      <c r="AJ122" s="1117"/>
      <c r="AK122" s="1117"/>
      <c r="AL122" s="1117"/>
      <c r="AM122" s="1117"/>
      <c r="AN122" s="1117"/>
      <c r="AO122" s="1117"/>
      <c r="AP122" s="1117"/>
      <c r="AQ122" s="1117"/>
      <c r="AR122" s="1117"/>
      <c r="AS122" s="1117"/>
      <c r="AT122" s="1117"/>
      <c r="AU122" s="1117"/>
      <c r="AV122" s="1117"/>
      <c r="AW122" s="1117"/>
      <c r="AX122" s="1117"/>
      <c r="AY122" s="1117"/>
      <c r="AZ122" s="1117"/>
      <c r="BA122" s="1120" t="str">
        <f t="shared" ref="BA122:BA127" si="22">IF(B122&lt;&gt;SUM(C122:H122)," NO ALTERE LAS FÓRMULAS, la suma de las actividades de gestión NO está calculando el Total de la sección. ","")</f>
        <v/>
      </c>
      <c r="BB122" s="1113"/>
      <c r="BC122" s="1113"/>
      <c r="BD122" s="1134">
        <f t="shared" ref="BD122:BD127" si="23">IF(B122&lt;&gt;SUM(C122:H122),1,0)</f>
        <v>0</v>
      </c>
    </row>
    <row r="123" spans="1:57" s="1126" customFormat="1" ht="21" x14ac:dyDescent="0.15">
      <c r="A123" s="995" t="s">
        <v>81</v>
      </c>
      <c r="B123" s="1047">
        <f t="shared" si="20"/>
        <v>0</v>
      </c>
      <c r="C123" s="1033"/>
      <c r="D123" s="1033"/>
      <c r="E123" s="1033"/>
      <c r="F123" s="1033"/>
      <c r="G123" s="1033"/>
      <c r="H123" s="1033"/>
      <c r="I123" s="1145" t="str">
        <f t="shared" si="21"/>
        <v/>
      </c>
      <c r="J123" s="1114"/>
      <c r="K123" s="1111"/>
      <c r="L123" s="1111"/>
      <c r="M123" s="1112"/>
      <c r="N123" s="1112"/>
      <c r="O123" s="1117"/>
      <c r="P123" s="1117"/>
      <c r="Q123" s="1117"/>
      <c r="R123" s="1117"/>
      <c r="S123" s="1117"/>
      <c r="T123" s="1117"/>
      <c r="U123" s="1136"/>
      <c r="V123" s="1136"/>
      <c r="W123" s="1136"/>
      <c r="X123" s="1117"/>
      <c r="Y123" s="1117"/>
      <c r="Z123" s="1117"/>
      <c r="AA123" s="1117"/>
      <c r="AB123" s="1117"/>
      <c r="AC123" s="1117"/>
      <c r="AD123" s="1117"/>
      <c r="AE123" s="1117"/>
      <c r="AF123" s="1117"/>
      <c r="AG123" s="1117"/>
      <c r="AH123" s="1117"/>
      <c r="AI123" s="1117"/>
      <c r="AJ123" s="1117"/>
      <c r="AK123" s="1117"/>
      <c r="AL123" s="1117"/>
      <c r="AM123" s="1117"/>
      <c r="AN123" s="1117"/>
      <c r="AO123" s="1117"/>
      <c r="AP123" s="1117"/>
      <c r="AQ123" s="1117"/>
      <c r="AR123" s="1117"/>
      <c r="AS123" s="1117"/>
      <c r="AT123" s="1117"/>
      <c r="AU123" s="1117"/>
      <c r="AV123" s="1117"/>
      <c r="AW123" s="1117"/>
      <c r="AX123" s="1117"/>
      <c r="AY123" s="1117"/>
      <c r="AZ123" s="1117"/>
      <c r="BA123" s="1120" t="str">
        <f t="shared" si="22"/>
        <v/>
      </c>
      <c r="BB123" s="1113"/>
      <c r="BC123" s="1113"/>
      <c r="BD123" s="1134">
        <f t="shared" si="23"/>
        <v>0</v>
      </c>
    </row>
    <row r="124" spans="1:57" s="1126" customFormat="1" ht="15" customHeight="1" x14ac:dyDescent="0.15">
      <c r="A124" s="995" t="s">
        <v>82</v>
      </c>
      <c r="B124" s="1047">
        <f t="shared" si="20"/>
        <v>0</v>
      </c>
      <c r="C124" s="1033"/>
      <c r="D124" s="1033"/>
      <c r="E124" s="1033"/>
      <c r="F124" s="1033"/>
      <c r="G124" s="1033"/>
      <c r="H124" s="1033"/>
      <c r="I124" s="1145" t="str">
        <f t="shared" si="21"/>
        <v/>
      </c>
      <c r="J124" s="1114"/>
      <c r="K124" s="1111"/>
      <c r="L124" s="1111"/>
      <c r="M124" s="1112"/>
      <c r="N124" s="1112"/>
      <c r="O124" s="1117"/>
      <c r="P124" s="1117"/>
      <c r="Q124" s="1117"/>
      <c r="R124" s="1117"/>
      <c r="S124" s="1117"/>
      <c r="T124" s="1117"/>
      <c r="U124" s="1136"/>
      <c r="V124" s="1136"/>
      <c r="W124" s="1136"/>
      <c r="X124" s="1117"/>
      <c r="Y124" s="1117"/>
      <c r="Z124" s="1117"/>
      <c r="AA124" s="1117"/>
      <c r="AB124" s="1117"/>
      <c r="AC124" s="1117"/>
      <c r="AD124" s="1117"/>
      <c r="AE124" s="1117"/>
      <c r="AF124" s="1117"/>
      <c r="AG124" s="1117"/>
      <c r="AH124" s="1117"/>
      <c r="AI124" s="1117"/>
      <c r="AJ124" s="1117"/>
      <c r="AK124" s="1117"/>
      <c r="AL124" s="1117"/>
      <c r="AM124" s="1117"/>
      <c r="AN124" s="1117"/>
      <c r="AO124" s="1117"/>
      <c r="AP124" s="1117"/>
      <c r="AQ124" s="1117"/>
      <c r="AR124" s="1117"/>
      <c r="AS124" s="1117"/>
      <c r="AT124" s="1117"/>
      <c r="AU124" s="1117"/>
      <c r="AV124" s="1117"/>
      <c r="AW124" s="1117"/>
      <c r="AX124" s="1117"/>
      <c r="AY124" s="1117"/>
      <c r="AZ124" s="1117"/>
      <c r="BA124" s="1120" t="str">
        <f t="shared" si="22"/>
        <v/>
      </c>
      <c r="BB124" s="1113"/>
      <c r="BC124" s="1113"/>
      <c r="BD124" s="1134">
        <f t="shared" si="23"/>
        <v>0</v>
      </c>
    </row>
    <row r="125" spans="1:57" s="1126" customFormat="1" ht="21" x14ac:dyDescent="0.15">
      <c r="A125" s="995" t="s">
        <v>105</v>
      </c>
      <c r="B125" s="1047">
        <f t="shared" si="20"/>
        <v>0</v>
      </c>
      <c r="C125" s="1033"/>
      <c r="D125" s="1033"/>
      <c r="E125" s="1033"/>
      <c r="F125" s="1033"/>
      <c r="G125" s="1033"/>
      <c r="H125" s="1033"/>
      <c r="I125" s="1145" t="str">
        <f t="shared" si="21"/>
        <v/>
      </c>
      <c r="J125" s="1114"/>
      <c r="K125" s="1111"/>
      <c r="L125" s="1111"/>
      <c r="M125" s="1112"/>
      <c r="N125" s="1112"/>
      <c r="O125" s="1117"/>
      <c r="P125" s="1117"/>
      <c r="Q125" s="1117"/>
      <c r="R125" s="1117"/>
      <c r="S125" s="1117"/>
      <c r="T125" s="1117"/>
      <c r="U125" s="1136"/>
      <c r="V125" s="1136"/>
      <c r="W125" s="1136"/>
      <c r="X125" s="1117"/>
      <c r="Y125" s="1117"/>
      <c r="Z125" s="1117"/>
      <c r="AA125" s="1117"/>
      <c r="AB125" s="1117"/>
      <c r="AC125" s="1117"/>
      <c r="AD125" s="1117"/>
      <c r="AE125" s="1117"/>
      <c r="AF125" s="1117"/>
      <c r="AG125" s="1117"/>
      <c r="AH125" s="1117"/>
      <c r="AI125" s="1117"/>
      <c r="AJ125" s="1117"/>
      <c r="AK125" s="1117"/>
      <c r="AL125" s="1117"/>
      <c r="AM125" s="1117"/>
      <c r="AN125" s="1117"/>
      <c r="AO125" s="1117"/>
      <c r="AP125" s="1117"/>
      <c r="AQ125" s="1117"/>
      <c r="AR125" s="1117"/>
      <c r="AS125" s="1117"/>
      <c r="AT125" s="1117"/>
      <c r="AU125" s="1117"/>
      <c r="AV125" s="1117"/>
      <c r="AW125" s="1117"/>
      <c r="AX125" s="1117"/>
      <c r="AY125" s="1117"/>
      <c r="AZ125" s="1117"/>
      <c r="BA125" s="1120" t="str">
        <f t="shared" si="22"/>
        <v/>
      </c>
      <c r="BB125" s="1113"/>
      <c r="BC125" s="1113"/>
      <c r="BD125" s="1134">
        <f t="shared" si="23"/>
        <v>0</v>
      </c>
    </row>
    <row r="126" spans="1:57" s="1126" customFormat="1" ht="15" customHeight="1" x14ac:dyDescent="0.15">
      <c r="A126" s="997" t="s">
        <v>106</v>
      </c>
      <c r="B126" s="1055">
        <f t="shared" si="20"/>
        <v>0</v>
      </c>
      <c r="C126" s="1034"/>
      <c r="D126" s="1034"/>
      <c r="E126" s="1034"/>
      <c r="F126" s="1034"/>
      <c r="G126" s="1034"/>
      <c r="H126" s="1034"/>
      <c r="I126" s="1145" t="str">
        <f t="shared" si="21"/>
        <v/>
      </c>
      <c r="J126" s="1114"/>
      <c r="K126" s="1111"/>
      <c r="L126" s="1111"/>
      <c r="M126" s="1112"/>
      <c r="N126" s="1112"/>
      <c r="O126" s="1117"/>
      <c r="P126" s="1117"/>
      <c r="Q126" s="1117"/>
      <c r="R126" s="1117"/>
      <c r="S126" s="1117"/>
      <c r="T126" s="1117"/>
      <c r="U126" s="1136"/>
      <c r="V126" s="1136"/>
      <c r="W126" s="1136"/>
      <c r="X126" s="1117"/>
      <c r="Y126" s="1117"/>
      <c r="Z126" s="1117"/>
      <c r="AA126" s="1117"/>
      <c r="AB126" s="1117"/>
      <c r="AC126" s="1117"/>
      <c r="AD126" s="1117"/>
      <c r="AE126" s="1117"/>
      <c r="AF126" s="1117"/>
      <c r="AG126" s="1117"/>
      <c r="AH126" s="1117"/>
      <c r="AI126" s="1117"/>
      <c r="AJ126" s="1117"/>
      <c r="AK126" s="1117"/>
      <c r="AL126" s="1117"/>
      <c r="AM126" s="1117"/>
      <c r="AN126" s="1117"/>
      <c r="AO126" s="1117"/>
      <c r="AP126" s="1117"/>
      <c r="AQ126" s="1117"/>
      <c r="AR126" s="1117"/>
      <c r="AS126" s="1117"/>
      <c r="AT126" s="1117"/>
      <c r="AU126" s="1117"/>
      <c r="AV126" s="1117"/>
      <c r="AW126" s="1117"/>
      <c r="AX126" s="1117"/>
      <c r="AY126" s="1117"/>
      <c r="AZ126" s="1117"/>
      <c r="BA126" s="1120" t="str">
        <f t="shared" si="22"/>
        <v/>
      </c>
      <c r="BB126" s="1113"/>
      <c r="BC126" s="1113"/>
      <c r="BD126" s="1134">
        <f t="shared" si="23"/>
        <v>0</v>
      </c>
    </row>
    <row r="127" spans="1:57" s="1126" customFormat="1" ht="15" customHeight="1" x14ac:dyDescent="0.15">
      <c r="A127" s="1030" t="s">
        <v>107</v>
      </c>
      <c r="B127" s="1048">
        <f t="shared" si="20"/>
        <v>0</v>
      </c>
      <c r="C127" s="1035"/>
      <c r="D127" s="1035"/>
      <c r="E127" s="1035"/>
      <c r="F127" s="1035"/>
      <c r="G127" s="1035"/>
      <c r="H127" s="1035"/>
      <c r="I127" s="1145" t="str">
        <f t="shared" si="21"/>
        <v/>
      </c>
      <c r="J127" s="1114"/>
      <c r="K127" s="1111"/>
      <c r="L127" s="1111"/>
      <c r="M127" s="1112"/>
      <c r="N127" s="1112"/>
      <c r="O127" s="1117"/>
      <c r="P127" s="1117"/>
      <c r="Q127" s="1117"/>
      <c r="R127" s="1117"/>
      <c r="S127" s="1117"/>
      <c r="T127" s="1117"/>
      <c r="U127" s="1136"/>
      <c r="V127" s="1136"/>
      <c r="W127" s="1136"/>
      <c r="X127" s="1117"/>
      <c r="Y127" s="1117"/>
      <c r="Z127" s="1117"/>
      <c r="AA127" s="1117"/>
      <c r="AB127" s="1117"/>
      <c r="AC127" s="1117"/>
      <c r="AD127" s="1117"/>
      <c r="AE127" s="1117"/>
      <c r="AF127" s="1117"/>
      <c r="AG127" s="1117"/>
      <c r="AH127" s="1117"/>
      <c r="AI127" s="1117"/>
      <c r="AJ127" s="1117"/>
      <c r="AK127" s="1117"/>
      <c r="AL127" s="1117"/>
      <c r="AM127" s="1117"/>
      <c r="AN127" s="1117"/>
      <c r="AO127" s="1117"/>
      <c r="AP127" s="1117"/>
      <c r="AQ127" s="1117"/>
      <c r="AR127" s="1117"/>
      <c r="AS127" s="1117"/>
      <c r="AT127" s="1117"/>
      <c r="AU127" s="1117"/>
      <c r="AV127" s="1117"/>
      <c r="AW127" s="1117"/>
      <c r="AX127" s="1117"/>
      <c r="AY127" s="1117"/>
      <c r="AZ127" s="1117"/>
      <c r="BA127" s="1120" t="str">
        <f t="shared" si="22"/>
        <v/>
      </c>
      <c r="BB127" s="1113"/>
      <c r="BC127" s="1113"/>
      <c r="BD127" s="1134">
        <f t="shared" si="23"/>
        <v>0</v>
      </c>
    </row>
    <row r="128" spans="1:57" s="1136" customFormat="1" x14ac:dyDescent="0.2">
      <c r="L128" s="1137"/>
    </row>
    <row r="129" spans="12:12" s="1136" customFormat="1" x14ac:dyDescent="0.2">
      <c r="L129" s="1137"/>
    </row>
    <row r="130" spans="12:12" s="1136" customFormat="1" x14ac:dyDescent="0.2">
      <c r="L130" s="1137"/>
    </row>
    <row r="131" spans="12:12" s="1136" customFormat="1" x14ac:dyDescent="0.2">
      <c r="L131" s="1137"/>
    </row>
    <row r="132" spans="12:12" s="1136" customFormat="1" x14ac:dyDescent="0.2">
      <c r="L132" s="1137"/>
    </row>
    <row r="133" spans="12:12" s="1136" customFormat="1" x14ac:dyDescent="0.2">
      <c r="L133" s="1137"/>
    </row>
    <row r="134" spans="12:12" s="1136" customFormat="1" x14ac:dyDescent="0.2">
      <c r="L134" s="1137"/>
    </row>
    <row r="135" spans="12:12" s="1136" customFormat="1" x14ac:dyDescent="0.2">
      <c r="L135" s="1137"/>
    </row>
    <row r="136" spans="12:12" s="1136" customFormat="1" x14ac:dyDescent="0.2">
      <c r="L136" s="1137"/>
    </row>
    <row r="137" spans="12:12" s="1136" customFormat="1" x14ac:dyDescent="0.2">
      <c r="L137" s="1137"/>
    </row>
    <row r="138" spans="12:12" s="1136" customFormat="1" x14ac:dyDescent="0.2">
      <c r="L138" s="1137"/>
    </row>
    <row r="139" spans="12:12" s="1136" customFormat="1" x14ac:dyDescent="0.2">
      <c r="L139" s="1137"/>
    </row>
    <row r="140" spans="12:12" s="1136" customFormat="1" x14ac:dyDescent="0.2">
      <c r="L140" s="1137"/>
    </row>
    <row r="141" spans="12:12" s="1136" customFormat="1" x14ac:dyDescent="0.2">
      <c r="L141" s="1137"/>
    </row>
    <row r="142" spans="12:12" s="1136" customFormat="1" x14ac:dyDescent="0.2">
      <c r="L142" s="1137"/>
    </row>
    <row r="143" spans="12:12" s="1136" customFormat="1" x14ac:dyDescent="0.2">
      <c r="L143" s="1137"/>
    </row>
    <row r="144" spans="12:12" s="1136" customFormat="1" x14ac:dyDescent="0.2">
      <c r="L144" s="1137"/>
    </row>
    <row r="145" spans="12:12" s="1136" customFormat="1" x14ac:dyDescent="0.2">
      <c r="L145" s="1137"/>
    </row>
    <row r="146" spans="12:12" s="1136" customFormat="1" x14ac:dyDescent="0.2">
      <c r="L146" s="1137"/>
    </row>
    <row r="147" spans="12:12" s="1136" customFormat="1" x14ac:dyDescent="0.2">
      <c r="L147" s="1137"/>
    </row>
    <row r="148" spans="12:12" s="1136" customFormat="1" x14ac:dyDescent="0.2">
      <c r="L148" s="1137"/>
    </row>
    <row r="149" spans="12:12" s="1136" customFormat="1" x14ac:dyDescent="0.2">
      <c r="L149" s="1137"/>
    </row>
    <row r="150" spans="12:12" s="1136" customFormat="1" x14ac:dyDescent="0.2">
      <c r="L150" s="1137"/>
    </row>
    <row r="151" spans="12:12" s="1136" customFormat="1" x14ac:dyDescent="0.2">
      <c r="L151" s="1137"/>
    </row>
    <row r="152" spans="12:12" s="1136" customFormat="1" x14ac:dyDescent="0.2">
      <c r="L152" s="1137"/>
    </row>
    <row r="153" spans="12:12" s="1136" customFormat="1" x14ac:dyDescent="0.2">
      <c r="L153" s="1137"/>
    </row>
    <row r="154" spans="12:12" s="1136" customFormat="1" x14ac:dyDescent="0.2">
      <c r="L154" s="1137"/>
    </row>
    <row r="155" spans="12:12" s="1136" customFormat="1" x14ac:dyDescent="0.2">
      <c r="L155" s="1137"/>
    </row>
    <row r="156" spans="12:12" s="1136" customFormat="1" x14ac:dyDescent="0.2">
      <c r="L156" s="1137"/>
    </row>
    <row r="157" spans="12:12" s="1136" customFormat="1" x14ac:dyDescent="0.2">
      <c r="L157" s="1137"/>
    </row>
    <row r="158" spans="12:12" s="1136" customFormat="1" x14ac:dyDescent="0.2">
      <c r="L158" s="1137"/>
    </row>
    <row r="159" spans="12:12" s="1136" customFormat="1" x14ac:dyDescent="0.2">
      <c r="L159" s="1137"/>
    </row>
    <row r="160" spans="12:12" s="1136" customFormat="1" x14ac:dyDescent="0.2">
      <c r="L160" s="1137"/>
    </row>
    <row r="161" spans="12:12" s="1136" customFormat="1" x14ac:dyDescent="0.2">
      <c r="L161" s="1137"/>
    </row>
    <row r="162" spans="12:12" s="1136" customFormat="1" x14ac:dyDescent="0.2">
      <c r="L162" s="1137"/>
    </row>
    <row r="163" spans="12:12" s="1136" customFormat="1" x14ac:dyDescent="0.2">
      <c r="L163" s="1137"/>
    </row>
    <row r="164" spans="12:12" s="1136" customFormat="1" x14ac:dyDescent="0.2">
      <c r="L164" s="1137"/>
    </row>
    <row r="165" spans="12:12" s="1136" customFormat="1" x14ac:dyDescent="0.2">
      <c r="L165" s="1137"/>
    </row>
    <row r="166" spans="12:12" s="1136" customFormat="1" x14ac:dyDescent="0.2">
      <c r="L166" s="1137"/>
    </row>
    <row r="167" spans="12:12" s="1136" customFormat="1" x14ac:dyDescent="0.2">
      <c r="L167" s="1137"/>
    </row>
    <row r="168" spans="12:12" s="1136" customFormat="1" x14ac:dyDescent="0.2">
      <c r="L168" s="1137"/>
    </row>
    <row r="169" spans="12:12" s="1136" customFormat="1" x14ac:dyDescent="0.2">
      <c r="L169" s="1137"/>
    </row>
    <row r="170" spans="12:12" s="1136" customFormat="1" x14ac:dyDescent="0.2">
      <c r="L170" s="1137"/>
    </row>
    <row r="171" spans="12:12" s="1136" customFormat="1" x14ac:dyDescent="0.2">
      <c r="L171" s="1137"/>
    </row>
    <row r="172" spans="12:12" s="1136" customFormat="1" x14ac:dyDescent="0.2">
      <c r="L172" s="1137"/>
    </row>
    <row r="173" spans="12:12" s="1136" customFormat="1" x14ac:dyDescent="0.2">
      <c r="L173" s="1137"/>
    </row>
    <row r="174" spans="12:12" s="1136" customFormat="1" x14ac:dyDescent="0.2">
      <c r="L174" s="1137"/>
    </row>
    <row r="175" spans="12:12" s="1136" customFormat="1" x14ac:dyDescent="0.2">
      <c r="L175" s="1137"/>
    </row>
    <row r="176" spans="12:12" s="1136" customFormat="1" x14ac:dyDescent="0.2">
      <c r="L176" s="1137"/>
    </row>
    <row r="177" spans="12:12" s="1136" customFormat="1" x14ac:dyDescent="0.2">
      <c r="L177" s="1137"/>
    </row>
    <row r="178" spans="12:12" s="1136" customFormat="1" x14ac:dyDescent="0.2">
      <c r="L178" s="1137"/>
    </row>
    <row r="250" spans="1:56" hidden="1" x14ac:dyDescent="0.2">
      <c r="A250" s="1095">
        <f>SUM(A8:L127)</f>
        <v>162</v>
      </c>
      <c r="BD250" s="1138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291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6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84"/>
      <c r="BB1" s="184"/>
      <c r="BC1" s="184"/>
      <c r="BD1" s="184"/>
      <c r="BE1" s="184"/>
      <c r="BF1" s="184"/>
    </row>
    <row r="2" spans="1:58" ht="15.75" x14ac:dyDescent="0.25">
      <c r="A2" s="291" t="s">
        <v>108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6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84"/>
      <c r="BB2" s="184"/>
      <c r="BC2" s="184"/>
      <c r="BD2" s="184"/>
      <c r="BE2" s="184"/>
      <c r="BF2" s="184"/>
    </row>
    <row r="3" spans="1:58" ht="15.75" x14ac:dyDescent="0.25">
      <c r="A3" s="291" t="s">
        <v>109</v>
      </c>
      <c r="B3" s="183"/>
      <c r="C3" s="183"/>
      <c r="D3" s="185"/>
      <c r="E3" s="183"/>
      <c r="F3" s="183"/>
      <c r="G3" s="183"/>
      <c r="H3" s="183"/>
      <c r="I3" s="183"/>
      <c r="J3" s="183"/>
      <c r="K3" s="183"/>
      <c r="L3" s="186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84"/>
      <c r="BB3" s="184"/>
      <c r="BC3" s="184"/>
      <c r="BD3" s="184"/>
      <c r="BE3" s="184"/>
      <c r="BF3" s="184"/>
    </row>
    <row r="4" spans="1:58" ht="15.75" x14ac:dyDescent="0.25">
      <c r="A4" s="291" t="s">
        <v>110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6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84"/>
      <c r="BB4" s="184"/>
      <c r="BC4" s="184"/>
      <c r="BD4" s="184"/>
      <c r="BE4" s="184"/>
      <c r="BF4" s="184"/>
    </row>
    <row r="5" spans="1:58" ht="15.75" x14ac:dyDescent="0.25">
      <c r="A5" s="182" t="s">
        <v>111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6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84"/>
      <c r="BB5" s="184"/>
      <c r="BC5" s="184"/>
      <c r="BD5" s="184"/>
      <c r="BE5" s="184"/>
      <c r="BF5" s="184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299"/>
      <c r="N6" s="299"/>
      <c r="O6" s="299"/>
      <c r="P6" s="181"/>
      <c r="Q6" s="191"/>
      <c r="R6" s="191"/>
      <c r="S6" s="191"/>
      <c r="T6" s="191"/>
      <c r="U6" s="295"/>
      <c r="V6" s="295"/>
      <c r="W6" s="295"/>
      <c r="X6" s="295"/>
      <c r="Y6" s="295"/>
      <c r="Z6" s="295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84"/>
      <c r="BB6" s="184"/>
      <c r="BC6" s="184"/>
      <c r="BD6" s="184"/>
      <c r="BE6" s="184"/>
      <c r="BF6" s="184"/>
    </row>
    <row r="7" spans="1:58" ht="15.75" x14ac:dyDescent="0.25">
      <c r="A7" s="1179" t="s">
        <v>2</v>
      </c>
      <c r="B7" s="1179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00"/>
      <c r="N7" s="301"/>
      <c r="O7" s="301"/>
      <c r="P7" s="181"/>
      <c r="Q7" s="191"/>
      <c r="R7" s="191"/>
      <c r="S7" s="191"/>
      <c r="T7" s="191"/>
      <c r="U7" s="295"/>
      <c r="V7" s="295"/>
      <c r="W7" s="295"/>
      <c r="X7" s="295"/>
      <c r="Y7" s="295"/>
      <c r="Z7" s="295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84"/>
      <c r="BB7" s="184"/>
      <c r="BC7" s="184"/>
      <c r="BD7" s="184"/>
      <c r="BE7" s="184"/>
      <c r="BF7" s="184"/>
    </row>
    <row r="8" spans="1:58" x14ac:dyDescent="0.25">
      <c r="A8" s="206" t="s">
        <v>3</v>
      </c>
      <c r="B8" s="218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191"/>
      <c r="N8" s="191"/>
      <c r="O8" s="181"/>
      <c r="P8" s="181"/>
      <c r="Q8" s="191"/>
      <c r="R8" s="191"/>
      <c r="S8" s="191"/>
      <c r="T8" s="191"/>
      <c r="U8" s="295"/>
      <c r="V8" s="295"/>
      <c r="W8" s="295"/>
      <c r="X8" s="295"/>
      <c r="Y8" s="295"/>
      <c r="Z8" s="295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84"/>
      <c r="BB8" s="184"/>
      <c r="BC8" s="184"/>
      <c r="BD8" s="184"/>
      <c r="BE8" s="184"/>
      <c r="BF8" s="184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191"/>
      <c r="N9" s="181"/>
      <c r="O9" s="181"/>
      <c r="P9" s="181"/>
      <c r="Q9" s="191"/>
      <c r="R9" s="191"/>
      <c r="S9" s="191"/>
      <c r="T9" s="191"/>
      <c r="U9" s="295"/>
      <c r="V9" s="295"/>
      <c r="W9" s="295"/>
      <c r="X9" s="295"/>
      <c r="Y9" s="295"/>
      <c r="Z9" s="295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219"/>
      <c r="BB9" s="219"/>
      <c r="BC9" s="219"/>
      <c r="BD9" s="219"/>
      <c r="BE9" s="219"/>
      <c r="BF9" s="219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191"/>
      <c r="N10" s="181"/>
      <c r="O10" s="181"/>
      <c r="P10" s="181"/>
      <c r="Q10" s="191"/>
      <c r="R10" s="191"/>
      <c r="S10" s="191"/>
      <c r="T10" s="191"/>
      <c r="U10" s="295"/>
      <c r="V10" s="295"/>
      <c r="W10" s="295"/>
      <c r="X10" s="295"/>
      <c r="Y10" s="295"/>
      <c r="Z10" s="295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219"/>
      <c r="BB10" s="219"/>
      <c r="BC10" s="219"/>
      <c r="BD10" s="219"/>
      <c r="BE10" s="219"/>
      <c r="BF10" s="219"/>
    </row>
    <row r="11" spans="1:58" ht="21" x14ac:dyDescent="0.25">
      <c r="A11" s="1171"/>
      <c r="B11" s="1171"/>
      <c r="C11" s="1183"/>
      <c r="D11" s="187" t="s">
        <v>11</v>
      </c>
      <c r="E11" s="188" t="s">
        <v>12</v>
      </c>
      <c r="F11" s="188" t="s">
        <v>13</v>
      </c>
      <c r="G11" s="188" t="s">
        <v>14</v>
      </c>
      <c r="H11" s="188" t="s">
        <v>15</v>
      </c>
      <c r="I11" s="195" t="s">
        <v>16</v>
      </c>
      <c r="J11" s="187" t="s">
        <v>17</v>
      </c>
      <c r="K11" s="194" t="s">
        <v>18</v>
      </c>
      <c r="L11" s="1182"/>
      <c r="M11" s="217"/>
      <c r="N11" s="191"/>
      <c r="O11" s="181"/>
      <c r="P11" s="181"/>
      <c r="Q11" s="191"/>
      <c r="R11" s="191"/>
      <c r="S11" s="191"/>
      <c r="T11" s="191"/>
      <c r="U11" s="295"/>
      <c r="V11" s="295"/>
      <c r="W11" s="295"/>
      <c r="X11" s="295"/>
      <c r="Y11" s="295"/>
      <c r="Z11" s="295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219"/>
      <c r="BB11" s="219"/>
      <c r="BC11" s="219"/>
      <c r="BD11" s="219"/>
      <c r="BE11" s="219"/>
      <c r="BF11" s="219"/>
    </row>
    <row r="12" spans="1:58" x14ac:dyDescent="0.25">
      <c r="A12" s="1161" t="s">
        <v>19</v>
      </c>
      <c r="B12" s="220" t="s">
        <v>20</v>
      </c>
      <c r="C12" s="248">
        <v>0</v>
      </c>
      <c r="D12" s="253"/>
      <c r="E12" s="254"/>
      <c r="F12" s="254"/>
      <c r="G12" s="254"/>
      <c r="H12" s="254"/>
      <c r="I12" s="266"/>
      <c r="J12" s="253"/>
      <c r="K12" s="261"/>
      <c r="L12" s="288"/>
      <c r="M12" s="292" t="s">
        <v>112</v>
      </c>
      <c r="N12" s="302"/>
      <c r="O12" s="302"/>
      <c r="P12" s="191"/>
      <c r="Q12" s="191"/>
      <c r="R12" s="191"/>
      <c r="S12" s="191"/>
      <c r="T12" s="191"/>
      <c r="U12" s="191"/>
      <c r="V12" s="295"/>
      <c r="W12" s="295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201" t="s">
        <v>113</v>
      </c>
      <c r="BB12" s="201" t="s">
        <v>113</v>
      </c>
      <c r="BC12" s="201" t="s">
        <v>113</v>
      </c>
      <c r="BD12" s="293">
        <v>0</v>
      </c>
      <c r="BE12" s="293">
        <v>0</v>
      </c>
      <c r="BF12" s="293">
        <v>0</v>
      </c>
    </row>
    <row r="13" spans="1:58" x14ac:dyDescent="0.25">
      <c r="A13" s="1168"/>
      <c r="B13" s="202" t="s">
        <v>21</v>
      </c>
      <c r="C13" s="249">
        <v>0</v>
      </c>
      <c r="D13" s="241"/>
      <c r="E13" s="242"/>
      <c r="F13" s="242"/>
      <c r="G13" s="242"/>
      <c r="H13" s="242"/>
      <c r="I13" s="238"/>
      <c r="J13" s="241"/>
      <c r="K13" s="243"/>
      <c r="L13" s="288"/>
      <c r="M13" s="292" t="s">
        <v>112</v>
      </c>
      <c r="N13" s="302"/>
      <c r="O13" s="302"/>
      <c r="P13" s="191"/>
      <c r="Q13" s="191"/>
      <c r="R13" s="191"/>
      <c r="S13" s="191"/>
      <c r="T13" s="191"/>
      <c r="U13" s="191"/>
      <c r="V13" s="295"/>
      <c r="W13" s="295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201" t="s">
        <v>113</v>
      </c>
      <c r="BB13" s="201" t="s">
        <v>113</v>
      </c>
      <c r="BC13" s="201" t="s">
        <v>113</v>
      </c>
      <c r="BD13" s="293">
        <v>0</v>
      </c>
      <c r="BE13" s="293">
        <v>0</v>
      </c>
      <c r="BF13" s="293">
        <v>0</v>
      </c>
    </row>
    <row r="14" spans="1:58" x14ac:dyDescent="0.25">
      <c r="A14" s="1168"/>
      <c r="B14" s="202" t="s">
        <v>22</v>
      </c>
      <c r="C14" s="249">
        <v>0</v>
      </c>
      <c r="D14" s="241"/>
      <c r="E14" s="242"/>
      <c r="F14" s="242"/>
      <c r="G14" s="242"/>
      <c r="H14" s="242"/>
      <c r="I14" s="238"/>
      <c r="J14" s="241"/>
      <c r="K14" s="243"/>
      <c r="L14" s="288"/>
      <c r="M14" s="292" t="s">
        <v>112</v>
      </c>
      <c r="N14" s="302"/>
      <c r="O14" s="302"/>
      <c r="P14" s="191"/>
      <c r="Q14" s="191"/>
      <c r="R14" s="191"/>
      <c r="S14" s="191"/>
      <c r="T14" s="191"/>
      <c r="U14" s="191"/>
      <c r="V14" s="295"/>
      <c r="W14" s="295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01" t="s">
        <v>113</v>
      </c>
      <c r="BB14" s="201" t="s">
        <v>113</v>
      </c>
      <c r="BC14" s="201" t="s">
        <v>113</v>
      </c>
      <c r="BD14" s="293">
        <v>0</v>
      </c>
      <c r="BE14" s="293">
        <v>0</v>
      </c>
      <c r="BF14" s="293">
        <v>0</v>
      </c>
    </row>
    <row r="15" spans="1:58" x14ac:dyDescent="0.25">
      <c r="A15" s="1168"/>
      <c r="B15" s="202" t="s">
        <v>23</v>
      </c>
      <c r="C15" s="249">
        <v>0</v>
      </c>
      <c r="D15" s="241"/>
      <c r="E15" s="242"/>
      <c r="F15" s="242"/>
      <c r="G15" s="242"/>
      <c r="H15" s="242"/>
      <c r="I15" s="238"/>
      <c r="J15" s="241"/>
      <c r="K15" s="243"/>
      <c r="L15" s="288"/>
      <c r="M15" s="292" t="s">
        <v>112</v>
      </c>
      <c r="N15" s="302"/>
      <c r="O15" s="302"/>
      <c r="P15" s="191"/>
      <c r="Q15" s="191"/>
      <c r="R15" s="191"/>
      <c r="S15" s="191"/>
      <c r="T15" s="191"/>
      <c r="U15" s="191"/>
      <c r="V15" s="295"/>
      <c r="W15" s="295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201" t="s">
        <v>113</v>
      </c>
      <c r="BB15" s="201" t="s">
        <v>113</v>
      </c>
      <c r="BC15" s="201" t="s">
        <v>113</v>
      </c>
      <c r="BD15" s="293">
        <v>0</v>
      </c>
      <c r="BE15" s="293">
        <v>0</v>
      </c>
      <c r="BF15" s="293">
        <v>0</v>
      </c>
    </row>
    <row r="16" spans="1:58" x14ac:dyDescent="0.25">
      <c r="A16" s="1168"/>
      <c r="B16" s="202" t="s">
        <v>24</v>
      </c>
      <c r="C16" s="249">
        <v>0</v>
      </c>
      <c r="D16" s="241"/>
      <c r="E16" s="242"/>
      <c r="F16" s="242"/>
      <c r="G16" s="242"/>
      <c r="H16" s="242"/>
      <c r="I16" s="238"/>
      <c r="J16" s="241"/>
      <c r="K16" s="243"/>
      <c r="L16" s="288"/>
      <c r="M16" s="292" t="s">
        <v>112</v>
      </c>
      <c r="N16" s="302"/>
      <c r="O16" s="302"/>
      <c r="P16" s="191"/>
      <c r="Q16" s="191"/>
      <c r="R16" s="191"/>
      <c r="S16" s="191"/>
      <c r="T16" s="191"/>
      <c r="U16" s="191"/>
      <c r="V16" s="295"/>
      <c r="W16" s="295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201" t="s">
        <v>113</v>
      </c>
      <c r="BB16" s="201" t="s">
        <v>113</v>
      </c>
      <c r="BC16" s="201" t="s">
        <v>113</v>
      </c>
      <c r="BD16" s="293">
        <v>0</v>
      </c>
      <c r="BE16" s="293">
        <v>0</v>
      </c>
      <c r="BF16" s="293">
        <v>0</v>
      </c>
    </row>
    <row r="17" spans="1:58" x14ac:dyDescent="0.25">
      <c r="A17" s="1168"/>
      <c r="B17" s="202" t="s">
        <v>25</v>
      </c>
      <c r="C17" s="249">
        <v>0</v>
      </c>
      <c r="D17" s="258"/>
      <c r="E17" s="259"/>
      <c r="F17" s="259"/>
      <c r="G17" s="259"/>
      <c r="H17" s="259"/>
      <c r="I17" s="239"/>
      <c r="J17" s="258"/>
      <c r="K17" s="260"/>
      <c r="L17" s="288"/>
      <c r="M17" s="292" t="s">
        <v>112</v>
      </c>
      <c r="N17" s="302"/>
      <c r="O17" s="302"/>
      <c r="P17" s="191"/>
      <c r="Q17" s="191"/>
      <c r="R17" s="191"/>
      <c r="S17" s="191"/>
      <c r="T17" s="191"/>
      <c r="U17" s="191"/>
      <c r="V17" s="295"/>
      <c r="W17" s="295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201" t="s">
        <v>113</v>
      </c>
      <c r="BB17" s="201" t="s">
        <v>113</v>
      </c>
      <c r="BC17" s="201" t="s">
        <v>113</v>
      </c>
      <c r="BD17" s="293">
        <v>0</v>
      </c>
      <c r="BE17" s="293">
        <v>0</v>
      </c>
      <c r="BF17" s="293">
        <v>0</v>
      </c>
    </row>
    <row r="18" spans="1:58" x14ac:dyDescent="0.25">
      <c r="A18" s="1168"/>
      <c r="B18" s="202" t="s">
        <v>26</v>
      </c>
      <c r="C18" s="249">
        <v>0</v>
      </c>
      <c r="D18" s="258"/>
      <c r="E18" s="259"/>
      <c r="F18" s="259"/>
      <c r="G18" s="259"/>
      <c r="H18" s="259"/>
      <c r="I18" s="239"/>
      <c r="J18" s="258"/>
      <c r="K18" s="260"/>
      <c r="L18" s="288"/>
      <c r="M18" s="292" t="s">
        <v>112</v>
      </c>
      <c r="N18" s="302"/>
      <c r="O18" s="302"/>
      <c r="P18" s="191"/>
      <c r="Q18" s="191"/>
      <c r="R18" s="191"/>
      <c r="S18" s="191"/>
      <c r="T18" s="191"/>
      <c r="U18" s="191"/>
      <c r="V18" s="295"/>
      <c r="W18" s="295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201" t="s">
        <v>113</v>
      </c>
      <c r="BB18" s="201" t="s">
        <v>113</v>
      </c>
      <c r="BC18" s="201" t="s">
        <v>113</v>
      </c>
      <c r="BD18" s="293">
        <v>0</v>
      </c>
      <c r="BE18" s="293">
        <v>0</v>
      </c>
      <c r="BF18" s="293">
        <v>0</v>
      </c>
    </row>
    <row r="19" spans="1:58" ht="33" x14ac:dyDescent="0.25">
      <c r="A19" s="1168"/>
      <c r="B19" s="208" t="s">
        <v>27</v>
      </c>
      <c r="C19" s="249">
        <v>0</v>
      </c>
      <c r="D19" s="258"/>
      <c r="E19" s="259"/>
      <c r="F19" s="259"/>
      <c r="G19" s="259"/>
      <c r="H19" s="259"/>
      <c r="I19" s="239"/>
      <c r="J19" s="258"/>
      <c r="K19" s="260"/>
      <c r="L19" s="288"/>
      <c r="M19" s="292" t="s">
        <v>112</v>
      </c>
      <c r="N19" s="302"/>
      <c r="O19" s="302"/>
      <c r="P19" s="191"/>
      <c r="Q19" s="191"/>
      <c r="R19" s="191"/>
      <c r="S19" s="191"/>
      <c r="T19" s="191"/>
      <c r="U19" s="191"/>
      <c r="V19" s="295"/>
      <c r="W19" s="295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201" t="s">
        <v>113</v>
      </c>
      <c r="BB19" s="201" t="s">
        <v>113</v>
      </c>
      <c r="BC19" s="201" t="s">
        <v>113</v>
      </c>
      <c r="BD19" s="293">
        <v>0</v>
      </c>
      <c r="BE19" s="293">
        <v>0</v>
      </c>
      <c r="BF19" s="293">
        <v>0</v>
      </c>
    </row>
    <row r="20" spans="1:58" x14ac:dyDescent="0.25">
      <c r="A20" s="1168"/>
      <c r="B20" s="202" t="s">
        <v>28</v>
      </c>
      <c r="C20" s="249">
        <v>0</v>
      </c>
      <c r="D20" s="258"/>
      <c r="E20" s="259"/>
      <c r="F20" s="259"/>
      <c r="G20" s="259"/>
      <c r="H20" s="259"/>
      <c r="I20" s="239"/>
      <c r="J20" s="258"/>
      <c r="K20" s="260"/>
      <c r="L20" s="288"/>
      <c r="M20" s="292" t="s">
        <v>112</v>
      </c>
      <c r="N20" s="302"/>
      <c r="O20" s="302"/>
      <c r="P20" s="191"/>
      <c r="Q20" s="191"/>
      <c r="R20" s="191"/>
      <c r="S20" s="191"/>
      <c r="T20" s="191"/>
      <c r="U20" s="191"/>
      <c r="V20" s="295"/>
      <c r="W20" s="295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201" t="s">
        <v>113</v>
      </c>
      <c r="BB20" s="201" t="s">
        <v>113</v>
      </c>
      <c r="BC20" s="201" t="s">
        <v>113</v>
      </c>
      <c r="BD20" s="293">
        <v>0</v>
      </c>
      <c r="BE20" s="293">
        <v>0</v>
      </c>
      <c r="BF20" s="293">
        <v>0</v>
      </c>
    </row>
    <row r="21" spans="1:58" x14ac:dyDescent="0.25">
      <c r="A21" s="1162"/>
      <c r="B21" s="216" t="s">
        <v>29</v>
      </c>
      <c r="C21" s="257">
        <v>0</v>
      </c>
      <c r="D21" s="258"/>
      <c r="E21" s="259"/>
      <c r="F21" s="259"/>
      <c r="G21" s="259"/>
      <c r="H21" s="259"/>
      <c r="I21" s="239"/>
      <c r="J21" s="258"/>
      <c r="K21" s="260"/>
      <c r="L21" s="267"/>
      <c r="M21" s="292" t="s">
        <v>112</v>
      </c>
      <c r="N21" s="302"/>
      <c r="O21" s="302"/>
      <c r="P21" s="191"/>
      <c r="Q21" s="191"/>
      <c r="R21" s="191"/>
      <c r="S21" s="191"/>
      <c r="T21" s="191"/>
      <c r="U21" s="191"/>
      <c r="V21" s="295"/>
      <c r="W21" s="295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201" t="s">
        <v>113</v>
      </c>
      <c r="BB21" s="201" t="s">
        <v>113</v>
      </c>
      <c r="BC21" s="201" t="s">
        <v>113</v>
      </c>
      <c r="BD21" s="293">
        <v>0</v>
      </c>
      <c r="BE21" s="293">
        <v>0</v>
      </c>
      <c r="BF21" s="293">
        <v>0</v>
      </c>
    </row>
    <row r="22" spans="1:58" x14ac:dyDescent="0.25">
      <c r="A22" s="1161" t="s">
        <v>30</v>
      </c>
      <c r="B22" s="220" t="s">
        <v>20</v>
      </c>
      <c r="C22" s="248">
        <v>0</v>
      </c>
      <c r="D22" s="276"/>
      <c r="E22" s="277"/>
      <c r="F22" s="277"/>
      <c r="G22" s="277"/>
      <c r="H22" s="277"/>
      <c r="I22" s="270"/>
      <c r="J22" s="276"/>
      <c r="K22" s="269"/>
      <c r="L22" s="309"/>
      <c r="M22" s="292" t="s">
        <v>112</v>
      </c>
      <c r="N22" s="302"/>
      <c r="O22" s="302"/>
      <c r="P22" s="191"/>
      <c r="Q22" s="191"/>
      <c r="R22" s="191"/>
      <c r="S22" s="191"/>
      <c r="T22" s="191"/>
      <c r="U22" s="191"/>
      <c r="V22" s="295"/>
      <c r="W22" s="295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201" t="s">
        <v>113</v>
      </c>
      <c r="BB22" s="201" t="s">
        <v>113</v>
      </c>
      <c r="BC22" s="201" t="s">
        <v>113</v>
      </c>
      <c r="BD22" s="293">
        <v>0</v>
      </c>
      <c r="BE22" s="293">
        <v>0</v>
      </c>
      <c r="BF22" s="293">
        <v>0</v>
      </c>
    </row>
    <row r="23" spans="1:58" x14ac:dyDescent="0.25">
      <c r="A23" s="1168"/>
      <c r="B23" s="202" t="s">
        <v>21</v>
      </c>
      <c r="C23" s="249">
        <v>0</v>
      </c>
      <c r="D23" s="241"/>
      <c r="E23" s="242"/>
      <c r="F23" s="242"/>
      <c r="G23" s="242"/>
      <c r="H23" s="242"/>
      <c r="I23" s="238"/>
      <c r="J23" s="241"/>
      <c r="K23" s="243"/>
      <c r="L23" s="288"/>
      <c r="M23" s="292" t="s">
        <v>112</v>
      </c>
      <c r="N23" s="302"/>
      <c r="O23" s="302"/>
      <c r="P23" s="191"/>
      <c r="Q23" s="191"/>
      <c r="R23" s="191"/>
      <c r="S23" s="191"/>
      <c r="T23" s="191"/>
      <c r="U23" s="191"/>
      <c r="V23" s="295"/>
      <c r="W23" s="295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201" t="s">
        <v>113</v>
      </c>
      <c r="BB23" s="201" t="s">
        <v>113</v>
      </c>
      <c r="BC23" s="201" t="s">
        <v>113</v>
      </c>
      <c r="BD23" s="293">
        <v>0</v>
      </c>
      <c r="BE23" s="293">
        <v>0</v>
      </c>
      <c r="BF23" s="293">
        <v>0</v>
      </c>
    </row>
    <row r="24" spans="1:58" x14ac:dyDescent="0.25">
      <c r="A24" s="1168"/>
      <c r="B24" s="202" t="s">
        <v>22</v>
      </c>
      <c r="C24" s="249">
        <v>0</v>
      </c>
      <c r="D24" s="241"/>
      <c r="E24" s="242"/>
      <c r="F24" s="242"/>
      <c r="G24" s="242"/>
      <c r="H24" s="242"/>
      <c r="I24" s="238"/>
      <c r="J24" s="241"/>
      <c r="K24" s="243"/>
      <c r="L24" s="288"/>
      <c r="M24" s="292" t="s">
        <v>112</v>
      </c>
      <c r="N24" s="302"/>
      <c r="O24" s="302"/>
      <c r="P24" s="191"/>
      <c r="Q24" s="191"/>
      <c r="R24" s="191"/>
      <c r="S24" s="191"/>
      <c r="T24" s="191"/>
      <c r="U24" s="191"/>
      <c r="V24" s="295"/>
      <c r="W24" s="295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201" t="s">
        <v>113</v>
      </c>
      <c r="BB24" s="201" t="s">
        <v>113</v>
      </c>
      <c r="BC24" s="201" t="s">
        <v>113</v>
      </c>
      <c r="BD24" s="293">
        <v>0</v>
      </c>
      <c r="BE24" s="293">
        <v>0</v>
      </c>
      <c r="BF24" s="293">
        <v>0</v>
      </c>
    </row>
    <row r="25" spans="1:58" x14ac:dyDescent="0.25">
      <c r="A25" s="1168"/>
      <c r="B25" s="202" t="s">
        <v>23</v>
      </c>
      <c r="C25" s="249">
        <v>0</v>
      </c>
      <c r="D25" s="241"/>
      <c r="E25" s="242"/>
      <c r="F25" s="242"/>
      <c r="G25" s="242"/>
      <c r="H25" s="242"/>
      <c r="I25" s="238"/>
      <c r="J25" s="241"/>
      <c r="K25" s="243"/>
      <c r="L25" s="288"/>
      <c r="M25" s="292" t="s">
        <v>112</v>
      </c>
      <c r="N25" s="302"/>
      <c r="O25" s="302"/>
      <c r="P25" s="191"/>
      <c r="Q25" s="191"/>
      <c r="R25" s="191"/>
      <c r="S25" s="191"/>
      <c r="T25" s="191"/>
      <c r="U25" s="191"/>
      <c r="V25" s="295"/>
      <c r="W25" s="295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201" t="s">
        <v>113</v>
      </c>
      <c r="BB25" s="201" t="s">
        <v>113</v>
      </c>
      <c r="BC25" s="201" t="s">
        <v>113</v>
      </c>
      <c r="BD25" s="293">
        <v>0</v>
      </c>
      <c r="BE25" s="293">
        <v>0</v>
      </c>
      <c r="BF25" s="293">
        <v>0</v>
      </c>
    </row>
    <row r="26" spans="1:58" x14ac:dyDescent="0.25">
      <c r="A26" s="1168"/>
      <c r="B26" s="202" t="s">
        <v>24</v>
      </c>
      <c r="C26" s="249">
        <v>0</v>
      </c>
      <c r="D26" s="241"/>
      <c r="E26" s="242"/>
      <c r="F26" s="242"/>
      <c r="G26" s="242"/>
      <c r="H26" s="242"/>
      <c r="I26" s="238"/>
      <c r="J26" s="241"/>
      <c r="K26" s="243"/>
      <c r="L26" s="288"/>
      <c r="M26" s="292" t="s">
        <v>112</v>
      </c>
      <c r="N26" s="302"/>
      <c r="O26" s="302"/>
      <c r="P26" s="191"/>
      <c r="Q26" s="191"/>
      <c r="R26" s="191"/>
      <c r="S26" s="191"/>
      <c r="T26" s="191"/>
      <c r="U26" s="191"/>
      <c r="V26" s="295"/>
      <c r="W26" s="295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201" t="s">
        <v>113</v>
      </c>
      <c r="BB26" s="201" t="s">
        <v>113</v>
      </c>
      <c r="BC26" s="201" t="s">
        <v>113</v>
      </c>
      <c r="BD26" s="293">
        <v>0</v>
      </c>
      <c r="BE26" s="293">
        <v>0</v>
      </c>
      <c r="BF26" s="293">
        <v>0</v>
      </c>
    </row>
    <row r="27" spans="1:58" x14ac:dyDescent="0.25">
      <c r="A27" s="1168"/>
      <c r="B27" s="202" t="s">
        <v>25</v>
      </c>
      <c r="C27" s="249">
        <v>0</v>
      </c>
      <c r="D27" s="241"/>
      <c r="E27" s="242"/>
      <c r="F27" s="242"/>
      <c r="G27" s="242"/>
      <c r="H27" s="242"/>
      <c r="I27" s="238"/>
      <c r="J27" s="241"/>
      <c r="K27" s="243"/>
      <c r="L27" s="288"/>
      <c r="M27" s="292" t="s">
        <v>112</v>
      </c>
      <c r="N27" s="302"/>
      <c r="O27" s="302"/>
      <c r="P27" s="191"/>
      <c r="Q27" s="191"/>
      <c r="R27" s="191"/>
      <c r="S27" s="191"/>
      <c r="T27" s="191"/>
      <c r="U27" s="191"/>
      <c r="V27" s="295"/>
      <c r="W27" s="295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201" t="s">
        <v>113</v>
      </c>
      <c r="BB27" s="201" t="s">
        <v>113</v>
      </c>
      <c r="BC27" s="201" t="s">
        <v>113</v>
      </c>
      <c r="BD27" s="293">
        <v>0</v>
      </c>
      <c r="BE27" s="293">
        <v>0</v>
      </c>
      <c r="BF27" s="293">
        <v>0</v>
      </c>
    </row>
    <row r="28" spans="1:58" x14ac:dyDescent="0.25">
      <c r="A28" s="1168"/>
      <c r="B28" s="202" t="s">
        <v>26</v>
      </c>
      <c r="C28" s="249">
        <v>0</v>
      </c>
      <c r="D28" s="241"/>
      <c r="E28" s="242"/>
      <c r="F28" s="242"/>
      <c r="G28" s="242"/>
      <c r="H28" s="242"/>
      <c r="I28" s="238"/>
      <c r="J28" s="241"/>
      <c r="K28" s="243"/>
      <c r="L28" s="288"/>
      <c r="M28" s="292" t="s">
        <v>112</v>
      </c>
      <c r="N28" s="302"/>
      <c r="O28" s="302"/>
      <c r="P28" s="191"/>
      <c r="Q28" s="191"/>
      <c r="R28" s="191"/>
      <c r="S28" s="191"/>
      <c r="T28" s="191"/>
      <c r="U28" s="191"/>
      <c r="V28" s="295"/>
      <c r="W28" s="295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201" t="s">
        <v>113</v>
      </c>
      <c r="BB28" s="201" t="s">
        <v>113</v>
      </c>
      <c r="BC28" s="201" t="s">
        <v>113</v>
      </c>
      <c r="BD28" s="293">
        <v>0</v>
      </c>
      <c r="BE28" s="293">
        <v>0</v>
      </c>
      <c r="BF28" s="293">
        <v>0</v>
      </c>
    </row>
    <row r="29" spans="1:58" ht="33" x14ac:dyDescent="0.25">
      <c r="A29" s="1168"/>
      <c r="B29" s="208" t="s">
        <v>27</v>
      </c>
      <c r="C29" s="249">
        <v>0</v>
      </c>
      <c r="D29" s="258"/>
      <c r="E29" s="259"/>
      <c r="F29" s="259"/>
      <c r="G29" s="259"/>
      <c r="H29" s="259"/>
      <c r="I29" s="239"/>
      <c r="J29" s="258"/>
      <c r="K29" s="260"/>
      <c r="L29" s="288"/>
      <c r="M29" s="292" t="s">
        <v>112</v>
      </c>
      <c r="N29" s="302"/>
      <c r="O29" s="302"/>
      <c r="P29" s="191"/>
      <c r="Q29" s="191"/>
      <c r="R29" s="191"/>
      <c r="S29" s="191"/>
      <c r="T29" s="191"/>
      <c r="U29" s="191"/>
      <c r="V29" s="295"/>
      <c r="W29" s="295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201" t="s">
        <v>113</v>
      </c>
      <c r="BB29" s="201" t="s">
        <v>113</v>
      </c>
      <c r="BC29" s="201" t="s">
        <v>113</v>
      </c>
      <c r="BD29" s="293">
        <v>0</v>
      </c>
      <c r="BE29" s="293">
        <v>0</v>
      </c>
      <c r="BF29" s="293">
        <v>0</v>
      </c>
    </row>
    <row r="30" spans="1:58" x14ac:dyDescent="0.25">
      <c r="A30" s="1168"/>
      <c r="B30" s="202" t="s">
        <v>28</v>
      </c>
      <c r="C30" s="249">
        <v>0</v>
      </c>
      <c r="D30" s="241"/>
      <c r="E30" s="242"/>
      <c r="F30" s="242"/>
      <c r="G30" s="242"/>
      <c r="H30" s="242"/>
      <c r="I30" s="238"/>
      <c r="J30" s="241"/>
      <c r="K30" s="260"/>
      <c r="L30" s="288"/>
      <c r="M30" s="292" t="s">
        <v>112</v>
      </c>
      <c r="N30" s="302"/>
      <c r="O30" s="302"/>
      <c r="P30" s="191"/>
      <c r="Q30" s="191"/>
      <c r="R30" s="191"/>
      <c r="S30" s="191"/>
      <c r="T30" s="191"/>
      <c r="U30" s="191"/>
      <c r="V30" s="295"/>
      <c r="W30" s="295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201" t="s">
        <v>113</v>
      </c>
      <c r="BB30" s="201" t="s">
        <v>113</v>
      </c>
      <c r="BC30" s="201" t="s">
        <v>113</v>
      </c>
      <c r="BD30" s="293">
        <v>0</v>
      </c>
      <c r="BE30" s="293">
        <v>0</v>
      </c>
      <c r="BF30" s="293">
        <v>0</v>
      </c>
    </row>
    <row r="31" spans="1:58" x14ac:dyDescent="0.25">
      <c r="A31" s="1162"/>
      <c r="B31" s="216" t="s">
        <v>29</v>
      </c>
      <c r="C31" s="250">
        <v>0</v>
      </c>
      <c r="D31" s="278"/>
      <c r="E31" s="279"/>
      <c r="F31" s="279"/>
      <c r="G31" s="279"/>
      <c r="H31" s="279"/>
      <c r="I31" s="268"/>
      <c r="J31" s="278"/>
      <c r="K31" s="246"/>
      <c r="L31" s="289"/>
      <c r="M31" s="292" t="s">
        <v>112</v>
      </c>
      <c r="N31" s="302"/>
      <c r="O31" s="302"/>
      <c r="P31" s="191"/>
      <c r="Q31" s="191"/>
      <c r="R31" s="191"/>
      <c r="S31" s="191"/>
      <c r="T31" s="191"/>
      <c r="U31" s="191"/>
      <c r="V31" s="295"/>
      <c r="W31" s="295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201" t="s">
        <v>113</v>
      </c>
      <c r="BB31" s="201" t="s">
        <v>113</v>
      </c>
      <c r="BC31" s="201" t="s">
        <v>113</v>
      </c>
      <c r="BD31" s="293">
        <v>0</v>
      </c>
      <c r="BE31" s="293">
        <v>0</v>
      </c>
      <c r="BF31" s="293">
        <v>0</v>
      </c>
    </row>
    <row r="32" spans="1:58" x14ac:dyDescent="0.25">
      <c r="A32" s="1161" t="s">
        <v>31</v>
      </c>
      <c r="B32" s="220" t="s">
        <v>20</v>
      </c>
      <c r="C32" s="285">
        <v>0</v>
      </c>
      <c r="D32" s="280"/>
      <c r="E32" s="281"/>
      <c r="F32" s="281"/>
      <c r="G32" s="281"/>
      <c r="H32" s="281"/>
      <c r="I32" s="272"/>
      <c r="J32" s="280"/>
      <c r="K32" s="271"/>
      <c r="L32" s="310"/>
      <c r="M32" s="292" t="s">
        <v>112</v>
      </c>
      <c r="N32" s="302"/>
      <c r="O32" s="302"/>
      <c r="P32" s="191"/>
      <c r="Q32" s="191"/>
      <c r="R32" s="191"/>
      <c r="S32" s="191"/>
      <c r="T32" s="191"/>
      <c r="U32" s="191"/>
      <c r="V32" s="295"/>
      <c r="W32" s="295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201" t="s">
        <v>113</v>
      </c>
      <c r="BB32" s="201" t="s">
        <v>113</v>
      </c>
      <c r="BC32" s="201" t="s">
        <v>113</v>
      </c>
      <c r="BD32" s="293">
        <v>0</v>
      </c>
      <c r="BE32" s="293">
        <v>0</v>
      </c>
      <c r="BF32" s="293">
        <v>0</v>
      </c>
    </row>
    <row r="33" spans="1:58" x14ac:dyDescent="0.25">
      <c r="A33" s="1168"/>
      <c r="B33" s="202" t="s">
        <v>21</v>
      </c>
      <c r="C33" s="249">
        <v>0</v>
      </c>
      <c r="D33" s="241"/>
      <c r="E33" s="242"/>
      <c r="F33" s="242"/>
      <c r="G33" s="242"/>
      <c r="H33" s="242"/>
      <c r="I33" s="238"/>
      <c r="J33" s="241"/>
      <c r="K33" s="243"/>
      <c r="L33" s="288"/>
      <c r="M33" s="292" t="s">
        <v>112</v>
      </c>
      <c r="N33" s="302"/>
      <c r="O33" s="302"/>
      <c r="P33" s="191"/>
      <c r="Q33" s="191"/>
      <c r="R33" s="191"/>
      <c r="S33" s="191"/>
      <c r="T33" s="191"/>
      <c r="U33" s="191"/>
      <c r="V33" s="295"/>
      <c r="W33" s="295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201" t="s">
        <v>113</v>
      </c>
      <c r="BB33" s="201" t="s">
        <v>113</v>
      </c>
      <c r="BC33" s="201" t="s">
        <v>113</v>
      </c>
      <c r="BD33" s="293">
        <v>0</v>
      </c>
      <c r="BE33" s="293">
        <v>0</v>
      </c>
      <c r="BF33" s="293">
        <v>0</v>
      </c>
    </row>
    <row r="34" spans="1:58" x14ac:dyDescent="0.25">
      <c r="A34" s="1168"/>
      <c r="B34" s="202" t="s">
        <v>22</v>
      </c>
      <c r="C34" s="249">
        <v>0</v>
      </c>
      <c r="D34" s="241"/>
      <c r="E34" s="242"/>
      <c r="F34" s="242"/>
      <c r="G34" s="242"/>
      <c r="H34" s="242"/>
      <c r="I34" s="238"/>
      <c r="J34" s="241"/>
      <c r="K34" s="243"/>
      <c r="L34" s="288"/>
      <c r="M34" s="292" t="s">
        <v>112</v>
      </c>
      <c r="N34" s="302"/>
      <c r="O34" s="302"/>
      <c r="P34" s="191"/>
      <c r="Q34" s="191"/>
      <c r="R34" s="191"/>
      <c r="S34" s="191"/>
      <c r="T34" s="191"/>
      <c r="U34" s="191"/>
      <c r="V34" s="295"/>
      <c r="W34" s="295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201" t="s">
        <v>113</v>
      </c>
      <c r="BB34" s="201" t="s">
        <v>113</v>
      </c>
      <c r="BC34" s="201" t="s">
        <v>113</v>
      </c>
      <c r="BD34" s="293">
        <v>0</v>
      </c>
      <c r="BE34" s="293">
        <v>0</v>
      </c>
      <c r="BF34" s="293">
        <v>0</v>
      </c>
    </row>
    <row r="35" spans="1:58" x14ac:dyDescent="0.25">
      <c r="A35" s="1168"/>
      <c r="B35" s="202" t="s">
        <v>23</v>
      </c>
      <c r="C35" s="249">
        <v>0</v>
      </c>
      <c r="D35" s="241"/>
      <c r="E35" s="242"/>
      <c r="F35" s="242"/>
      <c r="G35" s="242"/>
      <c r="H35" s="242"/>
      <c r="I35" s="238"/>
      <c r="J35" s="241"/>
      <c r="K35" s="243"/>
      <c r="L35" s="288"/>
      <c r="M35" s="292" t="s">
        <v>112</v>
      </c>
      <c r="N35" s="302"/>
      <c r="O35" s="302"/>
      <c r="P35" s="191"/>
      <c r="Q35" s="191"/>
      <c r="R35" s="191"/>
      <c r="S35" s="191"/>
      <c r="T35" s="191"/>
      <c r="U35" s="191"/>
      <c r="V35" s="295"/>
      <c r="W35" s="295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201" t="s">
        <v>113</v>
      </c>
      <c r="BB35" s="201" t="s">
        <v>113</v>
      </c>
      <c r="BC35" s="201" t="s">
        <v>113</v>
      </c>
      <c r="BD35" s="293">
        <v>0</v>
      </c>
      <c r="BE35" s="293">
        <v>0</v>
      </c>
      <c r="BF35" s="293">
        <v>0</v>
      </c>
    </row>
    <row r="36" spans="1:58" x14ac:dyDescent="0.25">
      <c r="A36" s="1168"/>
      <c r="B36" s="202" t="s">
        <v>24</v>
      </c>
      <c r="C36" s="249">
        <v>0</v>
      </c>
      <c r="D36" s="241"/>
      <c r="E36" s="242"/>
      <c r="F36" s="242"/>
      <c r="G36" s="242"/>
      <c r="H36" s="242"/>
      <c r="I36" s="238"/>
      <c r="J36" s="241"/>
      <c r="K36" s="243"/>
      <c r="L36" s="288"/>
      <c r="M36" s="292" t="s">
        <v>112</v>
      </c>
      <c r="N36" s="302"/>
      <c r="O36" s="302"/>
      <c r="P36" s="191"/>
      <c r="Q36" s="191"/>
      <c r="R36" s="191"/>
      <c r="S36" s="191"/>
      <c r="T36" s="191"/>
      <c r="U36" s="191"/>
      <c r="V36" s="295"/>
      <c r="W36" s="295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201" t="s">
        <v>113</v>
      </c>
      <c r="BB36" s="201" t="s">
        <v>113</v>
      </c>
      <c r="BC36" s="201" t="s">
        <v>113</v>
      </c>
      <c r="BD36" s="293">
        <v>0</v>
      </c>
      <c r="BE36" s="293">
        <v>0</v>
      </c>
      <c r="BF36" s="293">
        <v>0</v>
      </c>
    </row>
    <row r="37" spans="1:58" x14ac:dyDescent="0.25">
      <c r="A37" s="1168"/>
      <c r="B37" s="202" t="s">
        <v>25</v>
      </c>
      <c r="C37" s="249">
        <v>0</v>
      </c>
      <c r="D37" s="241"/>
      <c r="E37" s="242"/>
      <c r="F37" s="242"/>
      <c r="G37" s="242"/>
      <c r="H37" s="242"/>
      <c r="I37" s="238"/>
      <c r="J37" s="241"/>
      <c r="K37" s="243"/>
      <c r="L37" s="288"/>
      <c r="M37" s="292" t="s">
        <v>112</v>
      </c>
      <c r="N37" s="302"/>
      <c r="O37" s="302"/>
      <c r="P37" s="191"/>
      <c r="Q37" s="191"/>
      <c r="R37" s="191"/>
      <c r="S37" s="191"/>
      <c r="T37" s="191"/>
      <c r="U37" s="191"/>
      <c r="V37" s="295"/>
      <c r="W37" s="295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201" t="s">
        <v>113</v>
      </c>
      <c r="BB37" s="201" t="s">
        <v>113</v>
      </c>
      <c r="BC37" s="201" t="s">
        <v>113</v>
      </c>
      <c r="BD37" s="293">
        <v>0</v>
      </c>
      <c r="BE37" s="293">
        <v>0</v>
      </c>
      <c r="BF37" s="293">
        <v>0</v>
      </c>
    </row>
    <row r="38" spans="1:58" x14ac:dyDescent="0.25">
      <c r="A38" s="1168"/>
      <c r="B38" s="202" t="s">
        <v>26</v>
      </c>
      <c r="C38" s="249">
        <v>0</v>
      </c>
      <c r="D38" s="241"/>
      <c r="E38" s="242"/>
      <c r="F38" s="242"/>
      <c r="G38" s="242"/>
      <c r="H38" s="242"/>
      <c r="I38" s="238"/>
      <c r="J38" s="241"/>
      <c r="K38" s="243"/>
      <c r="L38" s="288"/>
      <c r="M38" s="292" t="s">
        <v>112</v>
      </c>
      <c r="N38" s="302"/>
      <c r="O38" s="302"/>
      <c r="P38" s="191"/>
      <c r="Q38" s="191"/>
      <c r="R38" s="191"/>
      <c r="S38" s="191"/>
      <c r="T38" s="191"/>
      <c r="U38" s="191"/>
      <c r="V38" s="295"/>
      <c r="W38" s="295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201" t="s">
        <v>113</v>
      </c>
      <c r="BB38" s="201" t="s">
        <v>113</v>
      </c>
      <c r="BC38" s="201" t="s">
        <v>113</v>
      </c>
      <c r="BD38" s="293">
        <v>0</v>
      </c>
      <c r="BE38" s="293">
        <v>0</v>
      </c>
      <c r="BF38" s="293">
        <v>0</v>
      </c>
    </row>
    <row r="39" spans="1:58" ht="33" x14ac:dyDescent="0.25">
      <c r="A39" s="1168"/>
      <c r="B39" s="208" t="s">
        <v>27</v>
      </c>
      <c r="C39" s="249">
        <v>0</v>
      </c>
      <c r="D39" s="258"/>
      <c r="E39" s="259"/>
      <c r="F39" s="259"/>
      <c r="G39" s="259"/>
      <c r="H39" s="259"/>
      <c r="I39" s="239"/>
      <c r="J39" s="258"/>
      <c r="K39" s="260"/>
      <c r="L39" s="267"/>
      <c r="M39" s="292" t="s">
        <v>112</v>
      </c>
      <c r="N39" s="302"/>
      <c r="O39" s="302"/>
      <c r="P39" s="191"/>
      <c r="Q39" s="191"/>
      <c r="R39" s="191"/>
      <c r="S39" s="191"/>
      <c r="T39" s="191"/>
      <c r="U39" s="191"/>
      <c r="V39" s="295"/>
      <c r="W39" s="295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201" t="s">
        <v>113</v>
      </c>
      <c r="BB39" s="201" t="s">
        <v>113</v>
      </c>
      <c r="BC39" s="201" t="s">
        <v>113</v>
      </c>
      <c r="BD39" s="293">
        <v>0</v>
      </c>
      <c r="BE39" s="293">
        <v>0</v>
      </c>
      <c r="BF39" s="293">
        <v>0</v>
      </c>
    </row>
    <row r="40" spans="1:58" x14ac:dyDescent="0.25">
      <c r="A40" s="1168"/>
      <c r="B40" s="202" t="s">
        <v>28</v>
      </c>
      <c r="C40" s="249">
        <v>0</v>
      </c>
      <c r="D40" s="241"/>
      <c r="E40" s="242"/>
      <c r="F40" s="242"/>
      <c r="G40" s="242"/>
      <c r="H40" s="242"/>
      <c r="I40" s="238"/>
      <c r="J40" s="241"/>
      <c r="K40" s="260"/>
      <c r="L40" s="267"/>
      <c r="M40" s="292" t="s">
        <v>112</v>
      </c>
      <c r="N40" s="302"/>
      <c r="O40" s="302"/>
      <c r="P40" s="191"/>
      <c r="Q40" s="191"/>
      <c r="R40" s="191"/>
      <c r="S40" s="191"/>
      <c r="T40" s="191"/>
      <c r="U40" s="191"/>
      <c r="V40" s="295"/>
      <c r="W40" s="295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201" t="s">
        <v>113</v>
      </c>
      <c r="BB40" s="201" t="s">
        <v>113</v>
      </c>
      <c r="BC40" s="201" t="s">
        <v>113</v>
      </c>
      <c r="BD40" s="293">
        <v>0</v>
      </c>
      <c r="BE40" s="293">
        <v>0</v>
      </c>
      <c r="BF40" s="293">
        <v>0</v>
      </c>
    </row>
    <row r="41" spans="1:58" x14ac:dyDescent="0.25">
      <c r="A41" s="1162"/>
      <c r="B41" s="216" t="s">
        <v>29</v>
      </c>
      <c r="C41" s="250">
        <v>0</v>
      </c>
      <c r="D41" s="278"/>
      <c r="E41" s="279"/>
      <c r="F41" s="279"/>
      <c r="G41" s="279"/>
      <c r="H41" s="279"/>
      <c r="I41" s="268"/>
      <c r="J41" s="278"/>
      <c r="K41" s="246"/>
      <c r="L41" s="289"/>
      <c r="M41" s="292" t="s">
        <v>112</v>
      </c>
      <c r="N41" s="302"/>
      <c r="O41" s="302"/>
      <c r="P41" s="191"/>
      <c r="Q41" s="191"/>
      <c r="R41" s="191"/>
      <c r="S41" s="191"/>
      <c r="T41" s="191"/>
      <c r="U41" s="191"/>
      <c r="V41" s="295"/>
      <c r="W41" s="295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201" t="s">
        <v>113</v>
      </c>
      <c r="BB41" s="201" t="s">
        <v>113</v>
      </c>
      <c r="BC41" s="201" t="s">
        <v>113</v>
      </c>
      <c r="BD41" s="293">
        <v>0</v>
      </c>
      <c r="BE41" s="293">
        <v>0</v>
      </c>
      <c r="BF41" s="293">
        <v>0</v>
      </c>
    </row>
    <row r="42" spans="1:58" x14ac:dyDescent="0.25">
      <c r="A42" s="1161" t="s">
        <v>32</v>
      </c>
      <c r="B42" s="220" t="s">
        <v>20</v>
      </c>
      <c r="C42" s="248">
        <v>0</v>
      </c>
      <c r="D42" s="280"/>
      <c r="E42" s="281"/>
      <c r="F42" s="281"/>
      <c r="G42" s="281"/>
      <c r="H42" s="281"/>
      <c r="I42" s="272"/>
      <c r="J42" s="280"/>
      <c r="K42" s="271"/>
      <c r="L42" s="309"/>
      <c r="M42" s="292" t="s">
        <v>112</v>
      </c>
      <c r="N42" s="302"/>
      <c r="O42" s="302"/>
      <c r="P42" s="191"/>
      <c r="Q42" s="191"/>
      <c r="R42" s="191"/>
      <c r="S42" s="191"/>
      <c r="T42" s="191"/>
      <c r="U42" s="191"/>
      <c r="V42" s="295"/>
      <c r="W42" s="295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201" t="s">
        <v>113</v>
      </c>
      <c r="BB42" s="201" t="s">
        <v>113</v>
      </c>
      <c r="BC42" s="201" t="s">
        <v>113</v>
      </c>
      <c r="BD42" s="293">
        <v>0</v>
      </c>
      <c r="BE42" s="293">
        <v>0</v>
      </c>
      <c r="BF42" s="293">
        <v>0</v>
      </c>
    </row>
    <row r="43" spans="1:58" x14ac:dyDescent="0.25">
      <c r="A43" s="1168"/>
      <c r="B43" s="202" t="s">
        <v>21</v>
      </c>
      <c r="C43" s="249">
        <v>0</v>
      </c>
      <c r="D43" s="241"/>
      <c r="E43" s="242"/>
      <c r="F43" s="242"/>
      <c r="G43" s="242"/>
      <c r="H43" s="242"/>
      <c r="I43" s="238"/>
      <c r="J43" s="241"/>
      <c r="K43" s="243"/>
      <c r="L43" s="288"/>
      <c r="M43" s="292" t="s">
        <v>112</v>
      </c>
      <c r="N43" s="302"/>
      <c r="O43" s="302"/>
      <c r="P43" s="191"/>
      <c r="Q43" s="191"/>
      <c r="R43" s="191"/>
      <c r="S43" s="191"/>
      <c r="T43" s="191"/>
      <c r="U43" s="191"/>
      <c r="V43" s="295"/>
      <c r="W43" s="295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201" t="s">
        <v>113</v>
      </c>
      <c r="BB43" s="201" t="s">
        <v>113</v>
      </c>
      <c r="BC43" s="201" t="s">
        <v>113</v>
      </c>
      <c r="BD43" s="293">
        <v>0</v>
      </c>
      <c r="BE43" s="293">
        <v>0</v>
      </c>
      <c r="BF43" s="293">
        <v>0</v>
      </c>
    </row>
    <row r="44" spans="1:58" x14ac:dyDescent="0.25">
      <c r="A44" s="1168"/>
      <c r="B44" s="202" t="s">
        <v>22</v>
      </c>
      <c r="C44" s="249">
        <v>0</v>
      </c>
      <c r="D44" s="241"/>
      <c r="E44" s="242"/>
      <c r="F44" s="242"/>
      <c r="G44" s="242"/>
      <c r="H44" s="242"/>
      <c r="I44" s="238"/>
      <c r="J44" s="241"/>
      <c r="K44" s="243"/>
      <c r="L44" s="288"/>
      <c r="M44" s="292" t="s">
        <v>112</v>
      </c>
      <c r="N44" s="302"/>
      <c r="O44" s="302"/>
      <c r="P44" s="191"/>
      <c r="Q44" s="191"/>
      <c r="R44" s="191"/>
      <c r="S44" s="191"/>
      <c r="T44" s="191"/>
      <c r="U44" s="191"/>
      <c r="V44" s="295"/>
      <c r="W44" s="295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201" t="s">
        <v>113</v>
      </c>
      <c r="BB44" s="201" t="s">
        <v>113</v>
      </c>
      <c r="BC44" s="201" t="s">
        <v>113</v>
      </c>
      <c r="BD44" s="293">
        <v>0</v>
      </c>
      <c r="BE44" s="293">
        <v>0</v>
      </c>
      <c r="BF44" s="293">
        <v>0</v>
      </c>
    </row>
    <row r="45" spans="1:58" x14ac:dyDescent="0.25">
      <c r="A45" s="1168"/>
      <c r="B45" s="202" t="s">
        <v>24</v>
      </c>
      <c r="C45" s="249">
        <v>0</v>
      </c>
      <c r="D45" s="241"/>
      <c r="E45" s="242"/>
      <c r="F45" s="242"/>
      <c r="G45" s="242"/>
      <c r="H45" s="242"/>
      <c r="I45" s="238"/>
      <c r="J45" s="241"/>
      <c r="K45" s="243"/>
      <c r="L45" s="288"/>
      <c r="M45" s="292" t="s">
        <v>112</v>
      </c>
      <c r="N45" s="302"/>
      <c r="O45" s="302"/>
      <c r="P45" s="191"/>
      <c r="Q45" s="191"/>
      <c r="R45" s="191"/>
      <c r="S45" s="191"/>
      <c r="T45" s="191"/>
      <c r="U45" s="191"/>
      <c r="V45" s="295"/>
      <c r="W45" s="295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201" t="s">
        <v>113</v>
      </c>
      <c r="BB45" s="201" t="s">
        <v>113</v>
      </c>
      <c r="BC45" s="201" t="s">
        <v>113</v>
      </c>
      <c r="BD45" s="293">
        <v>0</v>
      </c>
      <c r="BE45" s="293">
        <v>0</v>
      </c>
      <c r="BF45" s="293">
        <v>0</v>
      </c>
    </row>
    <row r="46" spans="1:58" x14ac:dyDescent="0.25">
      <c r="A46" s="1168"/>
      <c r="B46" s="202" t="s">
        <v>25</v>
      </c>
      <c r="C46" s="249">
        <v>0</v>
      </c>
      <c r="D46" s="241"/>
      <c r="E46" s="242"/>
      <c r="F46" s="242"/>
      <c r="G46" s="242"/>
      <c r="H46" s="242"/>
      <c r="I46" s="238"/>
      <c r="J46" s="241"/>
      <c r="K46" s="243"/>
      <c r="L46" s="288"/>
      <c r="M46" s="292" t="s">
        <v>112</v>
      </c>
      <c r="N46" s="302"/>
      <c r="O46" s="302"/>
      <c r="P46" s="191"/>
      <c r="Q46" s="191"/>
      <c r="R46" s="191"/>
      <c r="S46" s="191"/>
      <c r="T46" s="191"/>
      <c r="U46" s="191"/>
      <c r="V46" s="295"/>
      <c r="W46" s="295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201" t="s">
        <v>113</v>
      </c>
      <c r="BB46" s="201" t="s">
        <v>113</v>
      </c>
      <c r="BC46" s="201" t="s">
        <v>113</v>
      </c>
      <c r="BD46" s="293">
        <v>0</v>
      </c>
      <c r="BE46" s="293">
        <v>0</v>
      </c>
      <c r="BF46" s="293">
        <v>0</v>
      </c>
    </row>
    <row r="47" spans="1:58" x14ac:dyDescent="0.25">
      <c r="A47" s="1168"/>
      <c r="B47" s="209" t="s">
        <v>28</v>
      </c>
      <c r="C47" s="257">
        <v>0</v>
      </c>
      <c r="D47" s="258"/>
      <c r="E47" s="259"/>
      <c r="F47" s="259"/>
      <c r="G47" s="259"/>
      <c r="H47" s="259"/>
      <c r="I47" s="239"/>
      <c r="J47" s="258"/>
      <c r="K47" s="260"/>
      <c r="L47" s="267"/>
      <c r="M47" s="292" t="s">
        <v>112</v>
      </c>
      <c r="N47" s="302"/>
      <c r="O47" s="302"/>
      <c r="P47" s="191"/>
      <c r="Q47" s="191"/>
      <c r="R47" s="191"/>
      <c r="S47" s="191"/>
      <c r="T47" s="191"/>
      <c r="U47" s="191"/>
      <c r="V47" s="295"/>
      <c r="W47" s="295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201" t="s">
        <v>113</v>
      </c>
      <c r="BB47" s="201" t="s">
        <v>113</v>
      </c>
      <c r="BC47" s="201" t="s">
        <v>113</v>
      </c>
      <c r="BD47" s="293">
        <v>0</v>
      </c>
      <c r="BE47" s="293">
        <v>0</v>
      </c>
      <c r="BF47" s="293">
        <v>0</v>
      </c>
    </row>
    <row r="48" spans="1:58" x14ac:dyDescent="0.25">
      <c r="A48" s="1161" t="s">
        <v>33</v>
      </c>
      <c r="B48" s="220" t="s">
        <v>20</v>
      </c>
      <c r="C48" s="248">
        <v>0</v>
      </c>
      <c r="D48" s="282"/>
      <c r="E48" s="277"/>
      <c r="F48" s="277"/>
      <c r="G48" s="277"/>
      <c r="H48" s="277"/>
      <c r="I48" s="283"/>
      <c r="J48" s="276"/>
      <c r="K48" s="269"/>
      <c r="L48" s="309"/>
      <c r="M48" s="292" t="s">
        <v>112</v>
      </c>
      <c r="N48" s="302"/>
      <c r="O48" s="302"/>
      <c r="P48" s="191"/>
      <c r="Q48" s="191"/>
      <c r="R48" s="191"/>
      <c r="S48" s="191"/>
      <c r="T48" s="191"/>
      <c r="U48" s="191"/>
      <c r="V48" s="295"/>
      <c r="W48" s="295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201" t="s">
        <v>113</v>
      </c>
      <c r="BB48" s="201" t="s">
        <v>113</v>
      </c>
      <c r="BC48" s="201" t="s">
        <v>113</v>
      </c>
      <c r="BD48" s="293">
        <v>0</v>
      </c>
      <c r="BE48" s="293">
        <v>0</v>
      </c>
      <c r="BF48" s="293">
        <v>0</v>
      </c>
    </row>
    <row r="49" spans="1:58" x14ac:dyDescent="0.25">
      <c r="A49" s="1168"/>
      <c r="B49" s="202" t="s">
        <v>22</v>
      </c>
      <c r="C49" s="249">
        <v>0</v>
      </c>
      <c r="D49" s="255"/>
      <c r="E49" s="242"/>
      <c r="F49" s="242"/>
      <c r="G49" s="242"/>
      <c r="H49" s="242"/>
      <c r="I49" s="252"/>
      <c r="J49" s="241"/>
      <c r="K49" s="243"/>
      <c r="L49" s="288"/>
      <c r="M49" s="292" t="s">
        <v>112</v>
      </c>
      <c r="N49" s="302"/>
      <c r="O49" s="302"/>
      <c r="P49" s="191"/>
      <c r="Q49" s="191"/>
      <c r="R49" s="191"/>
      <c r="S49" s="191"/>
      <c r="T49" s="191"/>
      <c r="U49" s="191"/>
      <c r="V49" s="295"/>
      <c r="W49" s="295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201" t="s">
        <v>113</v>
      </c>
      <c r="BB49" s="201" t="s">
        <v>113</v>
      </c>
      <c r="BC49" s="201" t="s">
        <v>113</v>
      </c>
      <c r="BD49" s="293">
        <v>0</v>
      </c>
      <c r="BE49" s="293">
        <v>0</v>
      </c>
      <c r="BF49" s="293">
        <v>0</v>
      </c>
    </row>
    <row r="50" spans="1:58" x14ac:dyDescent="0.25">
      <c r="A50" s="1162"/>
      <c r="B50" s="216" t="s">
        <v>28</v>
      </c>
      <c r="C50" s="250">
        <v>0</v>
      </c>
      <c r="D50" s="263"/>
      <c r="E50" s="245"/>
      <c r="F50" s="245"/>
      <c r="G50" s="245"/>
      <c r="H50" s="245"/>
      <c r="I50" s="264"/>
      <c r="J50" s="244"/>
      <c r="K50" s="246"/>
      <c r="L50" s="289"/>
      <c r="M50" s="292" t="s">
        <v>112</v>
      </c>
      <c r="N50" s="302"/>
      <c r="O50" s="302"/>
      <c r="P50" s="191"/>
      <c r="Q50" s="191"/>
      <c r="R50" s="191"/>
      <c r="S50" s="191"/>
      <c r="T50" s="191"/>
      <c r="U50" s="191"/>
      <c r="V50" s="295"/>
      <c r="W50" s="295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201" t="s">
        <v>113</v>
      </c>
      <c r="BB50" s="201" t="s">
        <v>113</v>
      </c>
      <c r="BC50" s="201" t="s">
        <v>113</v>
      </c>
      <c r="BD50" s="293">
        <v>0</v>
      </c>
      <c r="BE50" s="293">
        <v>0</v>
      </c>
      <c r="BF50" s="293">
        <v>0</v>
      </c>
    </row>
    <row r="51" spans="1:58" x14ac:dyDescent="0.25">
      <c r="A51" s="1161" t="s">
        <v>34</v>
      </c>
      <c r="B51" s="220" t="s">
        <v>20</v>
      </c>
      <c r="C51" s="248">
        <v>0</v>
      </c>
      <c r="D51" s="276"/>
      <c r="E51" s="277"/>
      <c r="F51" s="277"/>
      <c r="G51" s="277"/>
      <c r="H51" s="277"/>
      <c r="I51" s="270"/>
      <c r="J51" s="276"/>
      <c r="K51" s="269"/>
      <c r="L51" s="309"/>
      <c r="M51" s="292" t="s">
        <v>112</v>
      </c>
      <c r="N51" s="302"/>
      <c r="O51" s="302"/>
      <c r="P51" s="191"/>
      <c r="Q51" s="191"/>
      <c r="R51" s="191"/>
      <c r="S51" s="191"/>
      <c r="T51" s="191"/>
      <c r="U51" s="191"/>
      <c r="V51" s="295"/>
      <c r="W51" s="295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201" t="s">
        <v>113</v>
      </c>
      <c r="BB51" s="201" t="s">
        <v>113</v>
      </c>
      <c r="BC51" s="201" t="s">
        <v>113</v>
      </c>
      <c r="BD51" s="293">
        <v>0</v>
      </c>
      <c r="BE51" s="293">
        <v>0</v>
      </c>
      <c r="BF51" s="293">
        <v>0</v>
      </c>
    </row>
    <row r="52" spans="1:58" x14ac:dyDescent="0.25">
      <c r="A52" s="1168"/>
      <c r="B52" s="202" t="s">
        <v>21</v>
      </c>
      <c r="C52" s="249">
        <v>0</v>
      </c>
      <c r="D52" s="241"/>
      <c r="E52" s="242"/>
      <c r="F52" s="242"/>
      <c r="G52" s="242"/>
      <c r="H52" s="242"/>
      <c r="I52" s="238"/>
      <c r="J52" s="241"/>
      <c r="K52" s="243"/>
      <c r="L52" s="288"/>
      <c r="M52" s="292" t="s">
        <v>112</v>
      </c>
      <c r="N52" s="302"/>
      <c r="O52" s="302"/>
      <c r="P52" s="191"/>
      <c r="Q52" s="191"/>
      <c r="R52" s="191"/>
      <c r="S52" s="191"/>
      <c r="T52" s="191"/>
      <c r="U52" s="191"/>
      <c r="V52" s="295"/>
      <c r="W52" s="295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201" t="s">
        <v>113</v>
      </c>
      <c r="BB52" s="201" t="s">
        <v>113</v>
      </c>
      <c r="BC52" s="201" t="s">
        <v>113</v>
      </c>
      <c r="BD52" s="293">
        <v>0</v>
      </c>
      <c r="BE52" s="293">
        <v>0</v>
      </c>
      <c r="BF52" s="293">
        <v>0</v>
      </c>
    </row>
    <row r="53" spans="1:58" x14ac:dyDescent="0.25">
      <c r="A53" s="1168"/>
      <c r="B53" s="202" t="s">
        <v>22</v>
      </c>
      <c r="C53" s="249">
        <v>0</v>
      </c>
      <c r="D53" s="241"/>
      <c r="E53" s="242"/>
      <c r="F53" s="242"/>
      <c r="G53" s="242"/>
      <c r="H53" s="242"/>
      <c r="I53" s="238"/>
      <c r="J53" s="241"/>
      <c r="K53" s="243"/>
      <c r="L53" s="288"/>
      <c r="M53" s="292" t="s">
        <v>112</v>
      </c>
      <c r="N53" s="302"/>
      <c r="O53" s="302"/>
      <c r="P53" s="191"/>
      <c r="Q53" s="191"/>
      <c r="R53" s="191"/>
      <c r="S53" s="191"/>
      <c r="T53" s="191"/>
      <c r="U53" s="191"/>
      <c r="V53" s="295"/>
      <c r="W53" s="295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201" t="s">
        <v>113</v>
      </c>
      <c r="BB53" s="201" t="s">
        <v>113</v>
      </c>
      <c r="BC53" s="201" t="s">
        <v>113</v>
      </c>
      <c r="BD53" s="293">
        <v>0</v>
      </c>
      <c r="BE53" s="293">
        <v>0</v>
      </c>
      <c r="BF53" s="293">
        <v>0</v>
      </c>
    </row>
    <row r="54" spans="1:58" x14ac:dyDescent="0.25">
      <c r="A54" s="1168"/>
      <c r="B54" s="202" t="s">
        <v>24</v>
      </c>
      <c r="C54" s="249">
        <v>0</v>
      </c>
      <c r="D54" s="241"/>
      <c r="E54" s="242"/>
      <c r="F54" s="242"/>
      <c r="G54" s="242"/>
      <c r="H54" s="242"/>
      <c r="I54" s="238"/>
      <c r="J54" s="241"/>
      <c r="K54" s="243"/>
      <c r="L54" s="288"/>
      <c r="M54" s="292" t="s">
        <v>112</v>
      </c>
      <c r="N54" s="302"/>
      <c r="O54" s="302"/>
      <c r="P54" s="191"/>
      <c r="Q54" s="191"/>
      <c r="R54" s="191"/>
      <c r="S54" s="191"/>
      <c r="T54" s="191"/>
      <c r="U54" s="191"/>
      <c r="V54" s="295"/>
      <c r="W54" s="295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201" t="s">
        <v>113</v>
      </c>
      <c r="BB54" s="201" t="s">
        <v>113</v>
      </c>
      <c r="BC54" s="201" t="s">
        <v>113</v>
      </c>
      <c r="BD54" s="293">
        <v>0</v>
      </c>
      <c r="BE54" s="293">
        <v>0</v>
      </c>
      <c r="BF54" s="293">
        <v>0</v>
      </c>
    </row>
    <row r="55" spans="1:58" x14ac:dyDescent="0.25">
      <c r="A55" s="1168"/>
      <c r="B55" s="202" t="s">
        <v>25</v>
      </c>
      <c r="C55" s="249">
        <v>0</v>
      </c>
      <c r="D55" s="241"/>
      <c r="E55" s="242"/>
      <c r="F55" s="242"/>
      <c r="G55" s="242"/>
      <c r="H55" s="242"/>
      <c r="I55" s="238"/>
      <c r="J55" s="241"/>
      <c r="K55" s="243"/>
      <c r="L55" s="288"/>
      <c r="M55" s="292" t="s">
        <v>112</v>
      </c>
      <c r="N55" s="302"/>
      <c r="O55" s="302"/>
      <c r="P55" s="191"/>
      <c r="Q55" s="191"/>
      <c r="R55" s="191"/>
      <c r="S55" s="191"/>
      <c r="T55" s="191"/>
      <c r="U55" s="191"/>
      <c r="V55" s="295"/>
      <c r="W55" s="295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201" t="s">
        <v>113</v>
      </c>
      <c r="BB55" s="201" t="s">
        <v>113</v>
      </c>
      <c r="BC55" s="201" t="s">
        <v>113</v>
      </c>
      <c r="BD55" s="293">
        <v>0</v>
      </c>
      <c r="BE55" s="293">
        <v>0</v>
      </c>
      <c r="BF55" s="293">
        <v>0</v>
      </c>
    </row>
    <row r="56" spans="1:58" x14ac:dyDescent="0.25">
      <c r="A56" s="1162"/>
      <c r="B56" s="216" t="s">
        <v>28</v>
      </c>
      <c r="C56" s="250">
        <v>0</v>
      </c>
      <c r="D56" s="244"/>
      <c r="E56" s="245"/>
      <c r="F56" s="245"/>
      <c r="G56" s="245"/>
      <c r="H56" s="245"/>
      <c r="I56" s="247"/>
      <c r="J56" s="244"/>
      <c r="K56" s="246"/>
      <c r="L56" s="289"/>
      <c r="M56" s="292" t="s">
        <v>112</v>
      </c>
      <c r="N56" s="302"/>
      <c r="O56" s="302"/>
      <c r="P56" s="191"/>
      <c r="Q56" s="191"/>
      <c r="R56" s="191"/>
      <c r="S56" s="191"/>
      <c r="T56" s="191"/>
      <c r="U56" s="191"/>
      <c r="V56" s="295"/>
      <c r="W56" s="295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201" t="s">
        <v>113</v>
      </c>
      <c r="BB56" s="201" t="s">
        <v>113</v>
      </c>
      <c r="BC56" s="201" t="s">
        <v>113</v>
      </c>
      <c r="BD56" s="293">
        <v>0</v>
      </c>
      <c r="BE56" s="293">
        <v>0</v>
      </c>
      <c r="BF56" s="293">
        <v>0</v>
      </c>
    </row>
    <row r="57" spans="1:58" x14ac:dyDescent="0.25">
      <c r="A57" s="1161" t="s">
        <v>35</v>
      </c>
      <c r="B57" s="220" t="s">
        <v>36</v>
      </c>
      <c r="C57" s="248">
        <v>0</v>
      </c>
      <c r="D57" s="282"/>
      <c r="E57" s="277"/>
      <c r="F57" s="277"/>
      <c r="G57" s="277"/>
      <c r="H57" s="277"/>
      <c r="I57" s="283"/>
      <c r="J57" s="282"/>
      <c r="K57" s="286"/>
      <c r="L57" s="309"/>
      <c r="M57" s="292" t="s">
        <v>113</v>
      </c>
      <c r="N57" s="302"/>
      <c r="O57" s="302"/>
      <c r="P57" s="191"/>
      <c r="Q57" s="191"/>
      <c r="R57" s="191"/>
      <c r="S57" s="191"/>
      <c r="T57" s="191"/>
      <c r="U57" s="191"/>
      <c r="V57" s="295"/>
      <c r="W57" s="295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3"/>
      <c r="BB57" s="201" t="s">
        <v>113</v>
      </c>
      <c r="BC57" s="201" t="s">
        <v>113</v>
      </c>
      <c r="BD57" s="184"/>
      <c r="BE57" s="293">
        <v>0</v>
      </c>
      <c r="BF57" s="293">
        <v>0</v>
      </c>
    </row>
    <row r="58" spans="1:58" x14ac:dyDescent="0.25">
      <c r="A58" s="1168"/>
      <c r="B58" s="209" t="s">
        <v>37</v>
      </c>
      <c r="C58" s="257">
        <v>0</v>
      </c>
      <c r="D58" s="255"/>
      <c r="E58" s="242"/>
      <c r="F58" s="242"/>
      <c r="G58" s="242"/>
      <c r="H58" s="242"/>
      <c r="I58" s="252"/>
      <c r="J58" s="251"/>
      <c r="K58" s="287"/>
      <c r="L58" s="288"/>
      <c r="M58" s="292" t="s">
        <v>113</v>
      </c>
      <c r="N58" s="302"/>
      <c r="O58" s="302"/>
      <c r="P58" s="191"/>
      <c r="Q58" s="191"/>
      <c r="R58" s="191"/>
      <c r="S58" s="191"/>
      <c r="T58" s="191"/>
      <c r="U58" s="191"/>
      <c r="V58" s="295"/>
      <c r="W58" s="295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3"/>
      <c r="BB58" s="201" t="s">
        <v>113</v>
      </c>
      <c r="BC58" s="201" t="s">
        <v>113</v>
      </c>
      <c r="BD58" s="184"/>
      <c r="BE58" s="293">
        <v>0</v>
      </c>
      <c r="BF58" s="293">
        <v>0</v>
      </c>
    </row>
    <row r="59" spans="1:58" x14ac:dyDescent="0.25">
      <c r="A59" s="1168"/>
      <c r="B59" s="209" t="s">
        <v>38</v>
      </c>
      <c r="C59" s="249">
        <v>0</v>
      </c>
      <c r="D59" s="251"/>
      <c r="E59" s="242"/>
      <c r="F59" s="242"/>
      <c r="G59" s="242"/>
      <c r="H59" s="242"/>
      <c r="I59" s="252"/>
      <c r="J59" s="251"/>
      <c r="K59" s="287"/>
      <c r="L59" s="288"/>
      <c r="M59" s="292" t="s">
        <v>113</v>
      </c>
      <c r="N59" s="302"/>
      <c r="O59" s="302"/>
      <c r="P59" s="191"/>
      <c r="Q59" s="191"/>
      <c r="R59" s="191"/>
      <c r="S59" s="191"/>
      <c r="T59" s="191"/>
      <c r="U59" s="191"/>
      <c r="V59" s="295"/>
      <c r="W59" s="295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3"/>
      <c r="BB59" s="201" t="s">
        <v>113</v>
      </c>
      <c r="BC59" s="201" t="s">
        <v>113</v>
      </c>
      <c r="BD59" s="184"/>
      <c r="BE59" s="293">
        <v>0</v>
      </c>
      <c r="BF59" s="293">
        <v>0</v>
      </c>
    </row>
    <row r="60" spans="1:58" x14ac:dyDescent="0.25">
      <c r="A60" s="1168"/>
      <c r="B60" s="202" t="s">
        <v>39</v>
      </c>
      <c r="C60" s="249">
        <v>0</v>
      </c>
      <c r="D60" s="263"/>
      <c r="E60" s="245"/>
      <c r="F60" s="245"/>
      <c r="G60" s="245"/>
      <c r="H60" s="245"/>
      <c r="I60" s="264"/>
      <c r="J60" s="251"/>
      <c r="K60" s="287"/>
      <c r="L60" s="289"/>
      <c r="M60" s="292" t="s">
        <v>113</v>
      </c>
      <c r="N60" s="302"/>
      <c r="O60" s="302"/>
      <c r="P60" s="191"/>
      <c r="Q60" s="191"/>
      <c r="R60" s="191"/>
      <c r="S60" s="191"/>
      <c r="T60" s="191"/>
      <c r="U60" s="191"/>
      <c r="V60" s="295"/>
      <c r="W60" s="295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3"/>
      <c r="BB60" s="201" t="s">
        <v>113</v>
      </c>
      <c r="BC60" s="201" t="s">
        <v>113</v>
      </c>
      <c r="BD60" s="184"/>
      <c r="BE60" s="293">
        <v>0</v>
      </c>
      <c r="BF60" s="293">
        <v>0</v>
      </c>
    </row>
    <row r="61" spans="1:58" x14ac:dyDescent="0.25">
      <c r="A61" s="1161" t="s">
        <v>40</v>
      </c>
      <c r="B61" s="220" t="s">
        <v>20</v>
      </c>
      <c r="C61" s="248">
        <v>0</v>
      </c>
      <c r="D61" s="276"/>
      <c r="E61" s="277"/>
      <c r="F61" s="277"/>
      <c r="G61" s="277"/>
      <c r="H61" s="277"/>
      <c r="I61" s="270"/>
      <c r="J61" s="276"/>
      <c r="K61" s="269"/>
      <c r="L61" s="311"/>
      <c r="M61" s="292" t="s">
        <v>112</v>
      </c>
      <c r="N61" s="302"/>
      <c r="O61" s="302"/>
      <c r="P61" s="191"/>
      <c r="Q61" s="191"/>
      <c r="R61" s="191"/>
      <c r="S61" s="191"/>
      <c r="T61" s="191"/>
      <c r="U61" s="191"/>
      <c r="V61" s="295"/>
      <c r="W61" s="295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201" t="s">
        <v>113</v>
      </c>
      <c r="BB61" s="201" t="s">
        <v>113</v>
      </c>
      <c r="BC61" s="201" t="s">
        <v>113</v>
      </c>
      <c r="BD61" s="293">
        <v>0</v>
      </c>
      <c r="BE61" s="293">
        <v>0</v>
      </c>
      <c r="BF61" s="293">
        <v>0</v>
      </c>
    </row>
    <row r="62" spans="1:58" x14ac:dyDescent="0.25">
      <c r="A62" s="1168"/>
      <c r="B62" s="202" t="s">
        <v>21</v>
      </c>
      <c r="C62" s="249">
        <v>0</v>
      </c>
      <c r="D62" s="241"/>
      <c r="E62" s="242"/>
      <c r="F62" s="242"/>
      <c r="G62" s="242"/>
      <c r="H62" s="242"/>
      <c r="I62" s="238"/>
      <c r="J62" s="241"/>
      <c r="K62" s="243"/>
      <c r="L62" s="288"/>
      <c r="M62" s="292" t="s">
        <v>112</v>
      </c>
      <c r="N62" s="302"/>
      <c r="O62" s="302"/>
      <c r="P62" s="191"/>
      <c r="Q62" s="191"/>
      <c r="R62" s="191"/>
      <c r="S62" s="191"/>
      <c r="T62" s="191"/>
      <c r="U62" s="191"/>
      <c r="V62" s="295"/>
      <c r="W62" s="295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201" t="s">
        <v>113</v>
      </c>
      <c r="BB62" s="201" t="s">
        <v>113</v>
      </c>
      <c r="BC62" s="201" t="s">
        <v>113</v>
      </c>
      <c r="BD62" s="293">
        <v>0</v>
      </c>
      <c r="BE62" s="293">
        <v>0</v>
      </c>
      <c r="BF62" s="293">
        <v>0</v>
      </c>
    </row>
    <row r="63" spans="1:58" x14ac:dyDescent="0.25">
      <c r="A63" s="1168"/>
      <c r="B63" s="202" t="s">
        <v>22</v>
      </c>
      <c r="C63" s="249">
        <v>0</v>
      </c>
      <c r="D63" s="241"/>
      <c r="E63" s="242"/>
      <c r="F63" s="242"/>
      <c r="G63" s="242"/>
      <c r="H63" s="242"/>
      <c r="I63" s="238"/>
      <c r="J63" s="241"/>
      <c r="K63" s="243"/>
      <c r="L63" s="288"/>
      <c r="M63" s="292" t="s">
        <v>112</v>
      </c>
      <c r="N63" s="302"/>
      <c r="O63" s="302"/>
      <c r="P63" s="191"/>
      <c r="Q63" s="191"/>
      <c r="R63" s="191"/>
      <c r="S63" s="191"/>
      <c r="T63" s="191"/>
      <c r="U63" s="191"/>
      <c r="V63" s="295"/>
      <c r="W63" s="295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201" t="s">
        <v>113</v>
      </c>
      <c r="BB63" s="201" t="s">
        <v>113</v>
      </c>
      <c r="BC63" s="201" t="s">
        <v>113</v>
      </c>
      <c r="BD63" s="293">
        <v>0</v>
      </c>
      <c r="BE63" s="293">
        <v>0</v>
      </c>
      <c r="BF63" s="293">
        <v>0</v>
      </c>
    </row>
    <row r="64" spans="1:58" x14ac:dyDescent="0.25">
      <c r="A64" s="1168"/>
      <c r="B64" s="202" t="s">
        <v>24</v>
      </c>
      <c r="C64" s="249">
        <v>0</v>
      </c>
      <c r="D64" s="241"/>
      <c r="E64" s="242"/>
      <c r="F64" s="242"/>
      <c r="G64" s="242"/>
      <c r="H64" s="242"/>
      <c r="I64" s="238"/>
      <c r="J64" s="241"/>
      <c r="K64" s="243"/>
      <c r="L64" s="288"/>
      <c r="M64" s="292" t="s">
        <v>112</v>
      </c>
      <c r="N64" s="302"/>
      <c r="O64" s="302"/>
      <c r="P64" s="191"/>
      <c r="Q64" s="191"/>
      <c r="R64" s="191"/>
      <c r="S64" s="191"/>
      <c r="T64" s="191"/>
      <c r="U64" s="191"/>
      <c r="V64" s="295"/>
      <c r="W64" s="295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201" t="s">
        <v>113</v>
      </c>
      <c r="BB64" s="201" t="s">
        <v>113</v>
      </c>
      <c r="BC64" s="201" t="s">
        <v>113</v>
      </c>
      <c r="BD64" s="293">
        <v>0</v>
      </c>
      <c r="BE64" s="293">
        <v>0</v>
      </c>
      <c r="BF64" s="293">
        <v>0</v>
      </c>
    </row>
    <row r="65" spans="1:58" x14ac:dyDescent="0.25">
      <c r="A65" s="1168"/>
      <c r="B65" s="202" t="s">
        <v>25</v>
      </c>
      <c r="C65" s="249">
        <v>0</v>
      </c>
      <c r="D65" s="241"/>
      <c r="E65" s="242"/>
      <c r="F65" s="242"/>
      <c r="G65" s="242"/>
      <c r="H65" s="242"/>
      <c r="I65" s="238"/>
      <c r="J65" s="241"/>
      <c r="K65" s="243"/>
      <c r="L65" s="288"/>
      <c r="M65" s="292" t="s">
        <v>112</v>
      </c>
      <c r="N65" s="302"/>
      <c r="O65" s="302"/>
      <c r="P65" s="191"/>
      <c r="Q65" s="191"/>
      <c r="R65" s="191"/>
      <c r="S65" s="191"/>
      <c r="T65" s="191"/>
      <c r="U65" s="191"/>
      <c r="V65" s="295"/>
      <c r="W65" s="295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201" t="s">
        <v>113</v>
      </c>
      <c r="BB65" s="201" t="s">
        <v>113</v>
      </c>
      <c r="BC65" s="201" t="s">
        <v>113</v>
      </c>
      <c r="BD65" s="293">
        <v>0</v>
      </c>
      <c r="BE65" s="293">
        <v>0</v>
      </c>
      <c r="BF65" s="293">
        <v>0</v>
      </c>
    </row>
    <row r="66" spans="1:58" x14ac:dyDescent="0.25">
      <c r="A66" s="1168"/>
      <c r="B66" s="202" t="s">
        <v>27</v>
      </c>
      <c r="C66" s="249">
        <v>0</v>
      </c>
      <c r="D66" s="258"/>
      <c r="E66" s="259"/>
      <c r="F66" s="259"/>
      <c r="G66" s="259"/>
      <c r="H66" s="259"/>
      <c r="I66" s="239"/>
      <c r="J66" s="258"/>
      <c r="K66" s="260"/>
      <c r="L66" s="288"/>
      <c r="M66" s="292" t="s">
        <v>112</v>
      </c>
      <c r="N66" s="302"/>
      <c r="O66" s="302"/>
      <c r="P66" s="191"/>
      <c r="Q66" s="191"/>
      <c r="R66" s="191"/>
      <c r="S66" s="191"/>
      <c r="T66" s="191"/>
      <c r="U66" s="191"/>
      <c r="V66" s="295"/>
      <c r="W66" s="295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201" t="s">
        <v>113</v>
      </c>
      <c r="BB66" s="201" t="s">
        <v>113</v>
      </c>
      <c r="BC66" s="201" t="s">
        <v>113</v>
      </c>
      <c r="BD66" s="293">
        <v>0</v>
      </c>
      <c r="BE66" s="293">
        <v>0</v>
      </c>
      <c r="BF66" s="293">
        <v>0</v>
      </c>
    </row>
    <row r="67" spans="1:58" x14ac:dyDescent="0.25">
      <c r="A67" s="1162"/>
      <c r="B67" s="216" t="s">
        <v>28</v>
      </c>
      <c r="C67" s="250">
        <v>0</v>
      </c>
      <c r="D67" s="244"/>
      <c r="E67" s="245"/>
      <c r="F67" s="245"/>
      <c r="G67" s="245"/>
      <c r="H67" s="245"/>
      <c r="I67" s="247"/>
      <c r="J67" s="244"/>
      <c r="K67" s="246"/>
      <c r="L67" s="289"/>
      <c r="M67" s="292" t="s">
        <v>112</v>
      </c>
      <c r="N67" s="302"/>
      <c r="O67" s="302"/>
      <c r="P67" s="191"/>
      <c r="Q67" s="191"/>
      <c r="R67" s="191"/>
      <c r="S67" s="191"/>
      <c r="T67" s="191"/>
      <c r="U67" s="191"/>
      <c r="V67" s="295"/>
      <c r="W67" s="295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201" t="s">
        <v>113</v>
      </c>
      <c r="BB67" s="201" t="s">
        <v>113</v>
      </c>
      <c r="BC67" s="201" t="s">
        <v>113</v>
      </c>
      <c r="BD67" s="293">
        <v>0</v>
      </c>
      <c r="BE67" s="293">
        <v>0</v>
      </c>
      <c r="BF67" s="293">
        <v>0</v>
      </c>
    </row>
    <row r="68" spans="1:58" x14ac:dyDescent="0.25">
      <c r="A68" s="233" t="s">
        <v>41</v>
      </c>
      <c r="B68" s="233"/>
      <c r="C68" s="233"/>
      <c r="D68" s="233"/>
      <c r="E68" s="233"/>
      <c r="F68" s="233"/>
      <c r="G68" s="233"/>
      <c r="H68" s="233"/>
      <c r="I68" s="233"/>
      <c r="J68" s="233"/>
      <c r="K68" s="215"/>
      <c r="L68" s="215"/>
      <c r="M68" s="191"/>
      <c r="N68" s="191"/>
      <c r="O68" s="181"/>
      <c r="P68" s="181"/>
      <c r="Q68" s="191"/>
      <c r="R68" s="191"/>
      <c r="S68" s="191"/>
      <c r="T68" s="191"/>
      <c r="U68" s="295"/>
      <c r="V68" s="295"/>
      <c r="W68" s="295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83"/>
      <c r="BB68" s="183"/>
      <c r="BC68" s="183"/>
      <c r="BD68" s="184"/>
      <c r="BE68" s="184"/>
      <c r="BF68" s="184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192"/>
      <c r="M69" s="217"/>
      <c r="N69" s="191"/>
      <c r="O69" s="181"/>
      <c r="P69" s="181"/>
      <c r="Q69" s="191"/>
      <c r="R69" s="191"/>
      <c r="S69" s="191"/>
      <c r="T69" s="191"/>
      <c r="U69" s="295"/>
      <c r="V69" s="295"/>
      <c r="W69" s="295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83"/>
      <c r="BB69" s="183"/>
      <c r="BC69" s="183"/>
      <c r="BD69" s="184"/>
      <c r="BE69" s="219"/>
      <c r="BF69" s="219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192"/>
      <c r="M70" s="217"/>
      <c r="N70" s="191"/>
      <c r="O70" s="181"/>
      <c r="P70" s="181"/>
      <c r="Q70" s="191"/>
      <c r="R70" s="191"/>
      <c r="S70" s="191"/>
      <c r="T70" s="191"/>
      <c r="U70" s="295"/>
      <c r="V70" s="295"/>
      <c r="W70" s="295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83"/>
      <c r="BB70" s="183"/>
      <c r="BC70" s="183"/>
      <c r="BD70" s="184"/>
      <c r="BE70" s="219"/>
      <c r="BF70" s="219"/>
    </row>
    <row r="71" spans="1:58" ht="21" x14ac:dyDescent="0.25">
      <c r="A71" s="1171"/>
      <c r="B71" s="1171"/>
      <c r="C71" s="1176"/>
      <c r="D71" s="187" t="s">
        <v>11</v>
      </c>
      <c r="E71" s="188" t="s">
        <v>12</v>
      </c>
      <c r="F71" s="188" t="s">
        <v>13</v>
      </c>
      <c r="G71" s="188" t="s">
        <v>14</v>
      </c>
      <c r="H71" s="188" t="s">
        <v>15</v>
      </c>
      <c r="I71" s="195" t="s">
        <v>16</v>
      </c>
      <c r="J71" s="187" t="s">
        <v>17</v>
      </c>
      <c r="K71" s="195" t="s">
        <v>18</v>
      </c>
      <c r="L71" s="192"/>
      <c r="M71" s="217"/>
      <c r="N71" s="191"/>
      <c r="O71" s="181"/>
      <c r="P71" s="181"/>
      <c r="Q71" s="191"/>
      <c r="R71" s="191"/>
      <c r="S71" s="191"/>
      <c r="T71" s="191"/>
      <c r="U71" s="295"/>
      <c r="V71" s="295"/>
      <c r="W71" s="295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83"/>
      <c r="BB71" s="183"/>
      <c r="BC71" s="183"/>
      <c r="BD71" s="184"/>
      <c r="BE71" s="219"/>
      <c r="BF71" s="219"/>
    </row>
    <row r="72" spans="1:58" x14ac:dyDescent="0.25">
      <c r="A72" s="1161" t="s">
        <v>43</v>
      </c>
      <c r="B72" s="220" t="s">
        <v>44</v>
      </c>
      <c r="C72" s="248">
        <v>0</v>
      </c>
      <c r="D72" s="253"/>
      <c r="E72" s="254"/>
      <c r="F72" s="254"/>
      <c r="G72" s="254"/>
      <c r="H72" s="254"/>
      <c r="I72" s="266"/>
      <c r="J72" s="253"/>
      <c r="K72" s="266"/>
      <c r="L72" s="292" t="s">
        <v>112</v>
      </c>
      <c r="M72" s="302"/>
      <c r="N72" s="302"/>
      <c r="O72" s="302"/>
      <c r="P72" s="191"/>
      <c r="Q72" s="191"/>
      <c r="R72" s="191"/>
      <c r="S72" s="191"/>
      <c r="T72" s="191"/>
      <c r="U72" s="191"/>
      <c r="V72" s="295"/>
      <c r="W72" s="295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201" t="s">
        <v>113</v>
      </c>
      <c r="BB72" s="201" t="s">
        <v>113</v>
      </c>
      <c r="BC72" s="184"/>
      <c r="BD72" s="293">
        <v>0</v>
      </c>
      <c r="BE72" s="293">
        <v>0</v>
      </c>
      <c r="BF72" s="219"/>
    </row>
    <row r="73" spans="1:58" x14ac:dyDescent="0.25">
      <c r="A73" s="1168"/>
      <c r="B73" s="202" t="s">
        <v>45</v>
      </c>
      <c r="C73" s="249">
        <v>0</v>
      </c>
      <c r="D73" s="241"/>
      <c r="E73" s="242"/>
      <c r="F73" s="242"/>
      <c r="G73" s="242"/>
      <c r="H73" s="242"/>
      <c r="I73" s="238"/>
      <c r="J73" s="241"/>
      <c r="K73" s="238"/>
      <c r="L73" s="292" t="s">
        <v>112</v>
      </c>
      <c r="M73" s="302"/>
      <c r="N73" s="302"/>
      <c r="O73" s="302"/>
      <c r="P73" s="191"/>
      <c r="Q73" s="191"/>
      <c r="R73" s="191"/>
      <c r="S73" s="191"/>
      <c r="T73" s="191"/>
      <c r="U73" s="191"/>
      <c r="V73" s="295"/>
      <c r="W73" s="295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201" t="s">
        <v>113</v>
      </c>
      <c r="BB73" s="201" t="s">
        <v>113</v>
      </c>
      <c r="BC73" s="184"/>
      <c r="BD73" s="293">
        <v>0</v>
      </c>
      <c r="BE73" s="293">
        <v>0</v>
      </c>
      <c r="BF73" s="219"/>
    </row>
    <row r="74" spans="1:58" x14ac:dyDescent="0.25">
      <c r="A74" s="1168"/>
      <c r="B74" s="202" t="s">
        <v>46</v>
      </c>
      <c r="C74" s="249">
        <v>0</v>
      </c>
      <c r="D74" s="241"/>
      <c r="E74" s="242"/>
      <c r="F74" s="242"/>
      <c r="G74" s="242"/>
      <c r="H74" s="242"/>
      <c r="I74" s="238"/>
      <c r="J74" s="241"/>
      <c r="K74" s="238"/>
      <c r="L74" s="292" t="s">
        <v>112</v>
      </c>
      <c r="M74" s="302"/>
      <c r="N74" s="302"/>
      <c r="O74" s="302"/>
      <c r="P74" s="191"/>
      <c r="Q74" s="191"/>
      <c r="R74" s="191"/>
      <c r="S74" s="191"/>
      <c r="T74" s="191"/>
      <c r="U74" s="191"/>
      <c r="V74" s="295"/>
      <c r="W74" s="295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201" t="s">
        <v>113</v>
      </c>
      <c r="BB74" s="201" t="s">
        <v>113</v>
      </c>
      <c r="BC74" s="184"/>
      <c r="BD74" s="293">
        <v>0</v>
      </c>
      <c r="BE74" s="293">
        <v>0</v>
      </c>
      <c r="BF74" s="219"/>
    </row>
    <row r="75" spans="1:58" x14ac:dyDescent="0.25">
      <c r="A75" s="1168"/>
      <c r="B75" s="202" t="s">
        <v>47</v>
      </c>
      <c r="C75" s="249">
        <v>0</v>
      </c>
      <c r="D75" s="241"/>
      <c r="E75" s="242"/>
      <c r="F75" s="242"/>
      <c r="G75" s="242"/>
      <c r="H75" s="242"/>
      <c r="I75" s="238"/>
      <c r="J75" s="241"/>
      <c r="K75" s="238"/>
      <c r="L75" s="292" t="s">
        <v>112</v>
      </c>
      <c r="M75" s="302"/>
      <c r="N75" s="302"/>
      <c r="O75" s="302"/>
      <c r="P75" s="191"/>
      <c r="Q75" s="191"/>
      <c r="R75" s="191"/>
      <c r="S75" s="191"/>
      <c r="T75" s="191"/>
      <c r="U75" s="191"/>
      <c r="V75" s="295"/>
      <c r="W75" s="295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201" t="s">
        <v>113</v>
      </c>
      <c r="BB75" s="201" t="s">
        <v>113</v>
      </c>
      <c r="BC75" s="184"/>
      <c r="BD75" s="293">
        <v>0</v>
      </c>
      <c r="BE75" s="293">
        <v>0</v>
      </c>
      <c r="BF75" s="219"/>
    </row>
    <row r="76" spans="1:58" x14ac:dyDescent="0.25">
      <c r="A76" s="1168"/>
      <c r="B76" s="209" t="s">
        <v>48</v>
      </c>
      <c r="C76" s="257">
        <v>0</v>
      </c>
      <c r="D76" s="255"/>
      <c r="E76" s="259"/>
      <c r="F76" s="259"/>
      <c r="G76" s="259"/>
      <c r="H76" s="275"/>
      <c r="I76" s="256"/>
      <c r="J76" s="258"/>
      <c r="K76" s="239"/>
      <c r="L76" s="292" t="s">
        <v>112</v>
      </c>
      <c r="M76" s="302"/>
      <c r="N76" s="302"/>
      <c r="O76" s="302"/>
      <c r="P76" s="191"/>
      <c r="Q76" s="191"/>
      <c r="R76" s="191"/>
      <c r="S76" s="191"/>
      <c r="T76" s="191"/>
      <c r="U76" s="191"/>
      <c r="V76" s="295"/>
      <c r="W76" s="295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201" t="s">
        <v>113</v>
      </c>
      <c r="BB76" s="201" t="s">
        <v>113</v>
      </c>
      <c r="BC76" s="184"/>
      <c r="BD76" s="293">
        <v>0</v>
      </c>
      <c r="BE76" s="293">
        <v>0</v>
      </c>
      <c r="BF76" s="219"/>
    </row>
    <row r="77" spans="1:58" x14ac:dyDescent="0.25">
      <c r="A77" s="1162"/>
      <c r="B77" s="216" t="s">
        <v>49</v>
      </c>
      <c r="C77" s="250">
        <v>0</v>
      </c>
      <c r="D77" s="244"/>
      <c r="E77" s="245"/>
      <c r="F77" s="245"/>
      <c r="G77" s="245"/>
      <c r="H77" s="245"/>
      <c r="I77" s="247"/>
      <c r="J77" s="244"/>
      <c r="K77" s="247"/>
      <c r="L77" s="292" t="s">
        <v>112</v>
      </c>
      <c r="M77" s="302"/>
      <c r="N77" s="302"/>
      <c r="O77" s="302"/>
      <c r="P77" s="191"/>
      <c r="Q77" s="191"/>
      <c r="R77" s="191"/>
      <c r="S77" s="191"/>
      <c r="T77" s="191"/>
      <c r="U77" s="191"/>
      <c r="V77" s="295"/>
      <c r="W77" s="295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201" t="s">
        <v>113</v>
      </c>
      <c r="BB77" s="201" t="s">
        <v>113</v>
      </c>
      <c r="BC77" s="184"/>
      <c r="BD77" s="293">
        <v>0</v>
      </c>
      <c r="BE77" s="293">
        <v>0</v>
      </c>
      <c r="BF77" s="219"/>
    </row>
    <row r="78" spans="1:58" x14ac:dyDescent="0.25">
      <c r="A78" s="1161" t="s">
        <v>50</v>
      </c>
      <c r="B78" s="220" t="s">
        <v>44</v>
      </c>
      <c r="C78" s="248">
        <v>0</v>
      </c>
      <c r="D78" s="253"/>
      <c r="E78" s="254"/>
      <c r="F78" s="254"/>
      <c r="G78" s="254"/>
      <c r="H78" s="254"/>
      <c r="I78" s="266"/>
      <c r="J78" s="253"/>
      <c r="K78" s="266"/>
      <c r="L78" s="292" t="s">
        <v>112</v>
      </c>
      <c r="M78" s="302"/>
      <c r="N78" s="302"/>
      <c r="O78" s="302"/>
      <c r="P78" s="191"/>
      <c r="Q78" s="191"/>
      <c r="R78" s="191"/>
      <c r="S78" s="191"/>
      <c r="T78" s="191"/>
      <c r="U78" s="191"/>
      <c r="V78" s="295"/>
      <c r="W78" s="295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201" t="s">
        <v>113</v>
      </c>
      <c r="BB78" s="201" t="s">
        <v>113</v>
      </c>
      <c r="BC78" s="184"/>
      <c r="BD78" s="293">
        <v>0</v>
      </c>
      <c r="BE78" s="293">
        <v>0</v>
      </c>
      <c r="BF78" s="219"/>
    </row>
    <row r="79" spans="1:58" x14ac:dyDescent="0.25">
      <c r="A79" s="1168"/>
      <c r="B79" s="202" t="s">
        <v>45</v>
      </c>
      <c r="C79" s="249">
        <v>0</v>
      </c>
      <c r="D79" s="241"/>
      <c r="E79" s="242"/>
      <c r="F79" s="242"/>
      <c r="G79" s="242"/>
      <c r="H79" s="242"/>
      <c r="I79" s="238"/>
      <c r="J79" s="241"/>
      <c r="K79" s="238"/>
      <c r="L79" s="292" t="s">
        <v>112</v>
      </c>
      <c r="M79" s="302"/>
      <c r="N79" s="302"/>
      <c r="O79" s="302"/>
      <c r="P79" s="191"/>
      <c r="Q79" s="191"/>
      <c r="R79" s="191"/>
      <c r="S79" s="191"/>
      <c r="T79" s="191"/>
      <c r="U79" s="191"/>
      <c r="V79" s="295"/>
      <c r="W79" s="295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201" t="s">
        <v>113</v>
      </c>
      <c r="BB79" s="201" t="s">
        <v>113</v>
      </c>
      <c r="BC79" s="184"/>
      <c r="BD79" s="293">
        <v>0</v>
      </c>
      <c r="BE79" s="293">
        <v>0</v>
      </c>
      <c r="BF79" s="219"/>
    </row>
    <row r="80" spans="1:58" x14ac:dyDescent="0.25">
      <c r="A80" s="1168"/>
      <c r="B80" s="202" t="s">
        <v>46</v>
      </c>
      <c r="C80" s="249">
        <v>0</v>
      </c>
      <c r="D80" s="241"/>
      <c r="E80" s="242"/>
      <c r="F80" s="242"/>
      <c r="G80" s="242"/>
      <c r="H80" s="242"/>
      <c r="I80" s="238"/>
      <c r="J80" s="241"/>
      <c r="K80" s="238"/>
      <c r="L80" s="292" t="s">
        <v>112</v>
      </c>
      <c r="M80" s="302"/>
      <c r="N80" s="302"/>
      <c r="O80" s="302"/>
      <c r="P80" s="191"/>
      <c r="Q80" s="191"/>
      <c r="R80" s="191"/>
      <c r="S80" s="191"/>
      <c r="T80" s="191"/>
      <c r="U80" s="191"/>
      <c r="V80" s="295"/>
      <c r="W80" s="295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201" t="s">
        <v>113</v>
      </c>
      <c r="BB80" s="201" t="s">
        <v>113</v>
      </c>
      <c r="BC80" s="184"/>
      <c r="BD80" s="293">
        <v>0</v>
      </c>
      <c r="BE80" s="293">
        <v>0</v>
      </c>
      <c r="BF80" s="219"/>
    </row>
    <row r="81" spans="1:57" x14ac:dyDescent="0.25">
      <c r="A81" s="1168"/>
      <c r="B81" s="202" t="s">
        <v>47</v>
      </c>
      <c r="C81" s="249">
        <v>0</v>
      </c>
      <c r="D81" s="241"/>
      <c r="E81" s="242"/>
      <c r="F81" s="242"/>
      <c r="G81" s="242"/>
      <c r="H81" s="242"/>
      <c r="I81" s="238"/>
      <c r="J81" s="241"/>
      <c r="K81" s="238"/>
      <c r="L81" s="292" t="s">
        <v>112</v>
      </c>
      <c r="M81" s="302"/>
      <c r="N81" s="302"/>
      <c r="O81" s="302"/>
      <c r="P81" s="191"/>
      <c r="Q81" s="191"/>
      <c r="R81" s="191"/>
      <c r="S81" s="191"/>
      <c r="T81" s="191"/>
      <c r="U81" s="191"/>
      <c r="V81" s="295"/>
      <c r="W81" s="295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201" t="s">
        <v>113</v>
      </c>
      <c r="BB81" s="201" t="s">
        <v>113</v>
      </c>
      <c r="BC81" s="184"/>
      <c r="BD81" s="293">
        <v>0</v>
      </c>
      <c r="BE81" s="293">
        <v>0</v>
      </c>
    </row>
    <row r="82" spans="1:57" x14ac:dyDescent="0.25">
      <c r="A82" s="1168"/>
      <c r="B82" s="209" t="s">
        <v>48</v>
      </c>
      <c r="C82" s="257">
        <v>0</v>
      </c>
      <c r="D82" s="255"/>
      <c r="E82" s="259"/>
      <c r="F82" s="259"/>
      <c r="G82" s="259"/>
      <c r="H82" s="275"/>
      <c r="I82" s="256"/>
      <c r="J82" s="258"/>
      <c r="K82" s="239"/>
      <c r="L82" s="292" t="s">
        <v>112</v>
      </c>
      <c r="M82" s="302"/>
      <c r="N82" s="302"/>
      <c r="O82" s="302"/>
      <c r="P82" s="191"/>
      <c r="Q82" s="191"/>
      <c r="R82" s="191"/>
      <c r="S82" s="191"/>
      <c r="T82" s="191"/>
      <c r="U82" s="191"/>
      <c r="V82" s="295"/>
      <c r="W82" s="295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201" t="s">
        <v>113</v>
      </c>
      <c r="BB82" s="201" t="s">
        <v>113</v>
      </c>
      <c r="BC82" s="184"/>
      <c r="BD82" s="293">
        <v>0</v>
      </c>
      <c r="BE82" s="293">
        <v>0</v>
      </c>
    </row>
    <row r="83" spans="1:57" x14ac:dyDescent="0.25">
      <c r="A83" s="1162"/>
      <c r="B83" s="216" t="s">
        <v>49</v>
      </c>
      <c r="C83" s="250">
        <v>0</v>
      </c>
      <c r="D83" s="244"/>
      <c r="E83" s="245"/>
      <c r="F83" s="245"/>
      <c r="G83" s="245"/>
      <c r="H83" s="245"/>
      <c r="I83" s="247"/>
      <c r="J83" s="244"/>
      <c r="K83" s="247"/>
      <c r="L83" s="292" t="s">
        <v>112</v>
      </c>
      <c r="M83" s="302"/>
      <c r="N83" s="302"/>
      <c r="O83" s="302"/>
      <c r="P83" s="191"/>
      <c r="Q83" s="191"/>
      <c r="R83" s="191"/>
      <c r="S83" s="191"/>
      <c r="T83" s="191"/>
      <c r="U83" s="191"/>
      <c r="V83" s="295"/>
      <c r="W83" s="295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201" t="s">
        <v>113</v>
      </c>
      <c r="BB83" s="201" t="s">
        <v>113</v>
      </c>
      <c r="BC83" s="184"/>
      <c r="BD83" s="293">
        <v>0</v>
      </c>
      <c r="BE83" s="293">
        <v>0</v>
      </c>
    </row>
    <row r="84" spans="1:57" x14ac:dyDescent="0.25">
      <c r="A84" s="211" t="s">
        <v>51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03"/>
      <c r="M84" s="214"/>
      <c r="N84" s="295"/>
      <c r="O84" s="295"/>
      <c r="P84" s="295"/>
      <c r="Q84" s="191"/>
      <c r="R84" s="191"/>
      <c r="S84" s="191"/>
      <c r="T84" s="191"/>
      <c r="U84" s="295"/>
      <c r="V84" s="295"/>
      <c r="W84" s="295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83"/>
      <c r="BB84" s="183"/>
      <c r="BC84" s="183"/>
      <c r="BD84" s="184"/>
      <c r="BE84" s="184"/>
    </row>
    <row r="85" spans="1:57" ht="31.5" x14ac:dyDescent="0.25">
      <c r="A85" s="1161" t="s">
        <v>52</v>
      </c>
      <c r="B85" s="212" t="s">
        <v>53</v>
      </c>
      <c r="C85" s="213" t="s">
        <v>54</v>
      </c>
      <c r="D85" s="213" t="s">
        <v>55</v>
      </c>
      <c r="E85" s="215"/>
      <c r="F85" s="215"/>
      <c r="G85" s="215"/>
      <c r="H85" s="215"/>
      <c r="I85" s="215"/>
      <c r="J85" s="215"/>
      <c r="K85" s="215"/>
      <c r="L85" s="203"/>
      <c r="M85" s="214"/>
      <c r="N85" s="295"/>
      <c r="O85" s="295"/>
      <c r="P85" s="295"/>
      <c r="Q85" s="191"/>
      <c r="R85" s="191"/>
      <c r="S85" s="191"/>
      <c r="T85" s="191"/>
      <c r="U85" s="295"/>
      <c r="V85" s="295"/>
      <c r="W85" s="295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83"/>
      <c r="BB85" s="183"/>
      <c r="BC85" s="183"/>
      <c r="BD85" s="184"/>
      <c r="BE85" s="219"/>
    </row>
    <row r="86" spans="1:57" ht="21" x14ac:dyDescent="0.25">
      <c r="A86" s="1168"/>
      <c r="B86" s="221" t="s">
        <v>56</v>
      </c>
      <c r="C86" s="234"/>
      <c r="D86" s="234"/>
      <c r="E86" s="307" t="s">
        <v>113</v>
      </c>
      <c r="F86" s="203"/>
      <c r="G86" s="203"/>
      <c r="H86" s="203"/>
      <c r="I86" s="203"/>
      <c r="J86" s="203"/>
      <c r="K86" s="203"/>
      <c r="L86" s="203"/>
      <c r="M86" s="214"/>
      <c r="N86" s="191"/>
      <c r="O86" s="191"/>
      <c r="P86" s="191"/>
      <c r="Q86" s="191"/>
      <c r="R86" s="191"/>
      <c r="S86" s="191"/>
      <c r="T86" s="191"/>
      <c r="U86" s="295"/>
      <c r="V86" s="295"/>
      <c r="W86" s="295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201" t="s">
        <v>113</v>
      </c>
      <c r="BB86" s="183"/>
      <c r="BC86" s="183"/>
      <c r="BD86" s="293">
        <v>0</v>
      </c>
      <c r="BE86" s="219"/>
    </row>
    <row r="87" spans="1:57" ht="42" x14ac:dyDescent="0.25">
      <c r="A87" s="1168"/>
      <c r="B87" s="222" t="s">
        <v>57</v>
      </c>
      <c r="C87" s="235"/>
      <c r="D87" s="235"/>
      <c r="E87" s="307" t="s">
        <v>113</v>
      </c>
      <c r="F87" s="203"/>
      <c r="G87" s="203"/>
      <c r="H87" s="203"/>
      <c r="I87" s="203"/>
      <c r="J87" s="203"/>
      <c r="K87" s="203"/>
      <c r="L87" s="203"/>
      <c r="M87" s="214"/>
      <c r="N87" s="191"/>
      <c r="O87" s="191"/>
      <c r="P87" s="191"/>
      <c r="Q87" s="191"/>
      <c r="R87" s="191"/>
      <c r="S87" s="191"/>
      <c r="T87" s="191"/>
      <c r="U87" s="295"/>
      <c r="V87" s="295"/>
      <c r="W87" s="295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201" t="s">
        <v>113</v>
      </c>
      <c r="BB87" s="183"/>
      <c r="BC87" s="183"/>
      <c r="BD87" s="293">
        <v>0</v>
      </c>
      <c r="BE87" s="219"/>
    </row>
    <row r="88" spans="1:57" ht="52.5" x14ac:dyDescent="0.25">
      <c r="A88" s="1168"/>
      <c r="B88" s="222" t="s">
        <v>58</v>
      </c>
      <c r="C88" s="235"/>
      <c r="D88" s="235"/>
      <c r="E88" s="307" t="s">
        <v>113</v>
      </c>
      <c r="F88" s="203"/>
      <c r="G88" s="203"/>
      <c r="H88" s="203"/>
      <c r="I88" s="203"/>
      <c r="J88" s="203"/>
      <c r="K88" s="203"/>
      <c r="L88" s="203"/>
      <c r="M88" s="214"/>
      <c r="N88" s="191"/>
      <c r="O88" s="191"/>
      <c r="P88" s="191"/>
      <c r="Q88" s="191"/>
      <c r="R88" s="191"/>
      <c r="S88" s="191"/>
      <c r="T88" s="191"/>
      <c r="U88" s="295"/>
      <c r="V88" s="295"/>
      <c r="W88" s="295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201" t="s">
        <v>113</v>
      </c>
      <c r="BB88" s="183"/>
      <c r="BC88" s="183"/>
      <c r="BD88" s="293">
        <v>0</v>
      </c>
      <c r="BE88" s="219"/>
    </row>
    <row r="89" spans="1:57" ht="31.5" x14ac:dyDescent="0.25">
      <c r="A89" s="1168"/>
      <c r="B89" s="222" t="s">
        <v>59</v>
      </c>
      <c r="C89" s="235"/>
      <c r="D89" s="262"/>
      <c r="E89" s="203"/>
      <c r="F89" s="203"/>
      <c r="G89" s="203"/>
      <c r="H89" s="203"/>
      <c r="I89" s="203"/>
      <c r="J89" s="203"/>
      <c r="K89" s="203"/>
      <c r="L89" s="203"/>
      <c r="M89" s="214"/>
      <c r="N89" s="191"/>
      <c r="O89" s="191"/>
      <c r="P89" s="191"/>
      <c r="Q89" s="191"/>
      <c r="R89" s="191"/>
      <c r="S89" s="191"/>
      <c r="T89" s="191"/>
      <c r="U89" s="295"/>
      <c r="V89" s="295"/>
      <c r="W89" s="295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3"/>
      <c r="BB89" s="183"/>
      <c r="BC89" s="183"/>
      <c r="BD89" s="184"/>
      <c r="BE89" s="219"/>
    </row>
    <row r="90" spans="1:57" ht="31.5" x14ac:dyDescent="0.25">
      <c r="A90" s="1168"/>
      <c r="B90" s="222" t="s">
        <v>60</v>
      </c>
      <c r="C90" s="235"/>
      <c r="D90" s="262"/>
      <c r="E90" s="203"/>
      <c r="F90" s="203"/>
      <c r="G90" s="203"/>
      <c r="H90" s="203"/>
      <c r="I90" s="203"/>
      <c r="J90" s="203"/>
      <c r="K90" s="203"/>
      <c r="L90" s="203"/>
      <c r="M90" s="214"/>
      <c r="N90" s="191"/>
      <c r="O90" s="191"/>
      <c r="P90" s="191"/>
      <c r="Q90" s="191"/>
      <c r="R90" s="191"/>
      <c r="S90" s="191"/>
      <c r="T90" s="191"/>
      <c r="U90" s="295"/>
      <c r="V90" s="295"/>
      <c r="W90" s="295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3"/>
      <c r="BB90" s="183"/>
      <c r="BC90" s="183"/>
      <c r="BD90" s="184"/>
      <c r="BE90" s="219"/>
    </row>
    <row r="91" spans="1:57" ht="52.5" x14ac:dyDescent="0.25">
      <c r="A91" s="1168"/>
      <c r="B91" s="222" t="s">
        <v>61</v>
      </c>
      <c r="C91" s="235"/>
      <c r="D91" s="235"/>
      <c r="E91" s="307" t="s">
        <v>113</v>
      </c>
      <c r="F91" s="203"/>
      <c r="G91" s="203"/>
      <c r="H91" s="203"/>
      <c r="I91" s="203"/>
      <c r="J91" s="203"/>
      <c r="K91" s="203"/>
      <c r="L91" s="203"/>
      <c r="M91" s="214"/>
      <c r="N91" s="191"/>
      <c r="O91" s="191"/>
      <c r="P91" s="191"/>
      <c r="Q91" s="191"/>
      <c r="R91" s="191"/>
      <c r="S91" s="191"/>
      <c r="T91" s="191"/>
      <c r="U91" s="295"/>
      <c r="V91" s="295"/>
      <c r="W91" s="295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201" t="s">
        <v>113</v>
      </c>
      <c r="BB91" s="183"/>
      <c r="BC91" s="183"/>
      <c r="BD91" s="293">
        <v>0</v>
      </c>
      <c r="BE91" s="219"/>
    </row>
    <row r="92" spans="1:57" ht="42" x14ac:dyDescent="0.25">
      <c r="A92" s="1168"/>
      <c r="B92" s="222" t="s">
        <v>62</v>
      </c>
      <c r="C92" s="235"/>
      <c r="D92" s="235"/>
      <c r="E92" s="307" t="s">
        <v>113</v>
      </c>
      <c r="F92" s="203"/>
      <c r="G92" s="203"/>
      <c r="H92" s="203"/>
      <c r="I92" s="203"/>
      <c r="J92" s="203"/>
      <c r="K92" s="203"/>
      <c r="L92" s="203"/>
      <c r="M92" s="214"/>
      <c r="N92" s="191"/>
      <c r="O92" s="191"/>
      <c r="P92" s="191"/>
      <c r="Q92" s="191"/>
      <c r="R92" s="191"/>
      <c r="S92" s="191"/>
      <c r="T92" s="191"/>
      <c r="U92" s="295"/>
      <c r="V92" s="295"/>
      <c r="W92" s="295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201" t="s">
        <v>113</v>
      </c>
      <c r="BB92" s="183"/>
      <c r="BC92" s="183"/>
      <c r="BD92" s="293">
        <v>0</v>
      </c>
      <c r="BE92" s="219"/>
    </row>
    <row r="93" spans="1:57" ht="31.5" x14ac:dyDescent="0.25">
      <c r="A93" s="1162"/>
      <c r="B93" s="223" t="s">
        <v>63</v>
      </c>
      <c r="C93" s="237"/>
      <c r="D93" s="237"/>
      <c r="E93" s="307" t="s">
        <v>113</v>
      </c>
      <c r="F93" s="203"/>
      <c r="G93" s="203"/>
      <c r="H93" s="203"/>
      <c r="I93" s="203"/>
      <c r="J93" s="203"/>
      <c r="K93" s="203"/>
      <c r="L93" s="203"/>
      <c r="M93" s="214"/>
      <c r="N93" s="191"/>
      <c r="O93" s="191"/>
      <c r="P93" s="191"/>
      <c r="Q93" s="191"/>
      <c r="R93" s="191"/>
      <c r="S93" s="191"/>
      <c r="T93" s="191"/>
      <c r="U93" s="295"/>
      <c r="V93" s="295"/>
      <c r="W93" s="295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201" t="s">
        <v>113</v>
      </c>
      <c r="BB93" s="183"/>
      <c r="BC93" s="183"/>
      <c r="BD93" s="293">
        <v>0</v>
      </c>
      <c r="BE93" s="219"/>
    </row>
    <row r="94" spans="1:57" x14ac:dyDescent="0.25">
      <c r="A94" s="224" t="s">
        <v>64</v>
      </c>
      <c r="B94" s="225"/>
      <c r="C94" s="204"/>
      <c r="D94" s="203"/>
      <c r="E94" s="203"/>
      <c r="F94" s="203"/>
      <c r="G94" s="203"/>
      <c r="H94" s="203"/>
      <c r="I94" s="203"/>
      <c r="J94" s="203"/>
      <c r="K94" s="203"/>
      <c r="L94" s="203"/>
      <c r="M94" s="214"/>
      <c r="N94" s="301"/>
      <c r="O94" s="301"/>
      <c r="P94" s="301"/>
      <c r="Q94" s="191"/>
      <c r="R94" s="191"/>
      <c r="S94" s="191"/>
      <c r="T94" s="191"/>
      <c r="U94" s="295"/>
      <c r="V94" s="295"/>
      <c r="W94" s="295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83"/>
      <c r="BB94" s="183"/>
      <c r="BC94" s="183"/>
      <c r="BD94" s="184"/>
      <c r="BE94" s="184"/>
    </row>
    <row r="95" spans="1:57" x14ac:dyDescent="0.25">
      <c r="A95" s="205" t="s">
        <v>65</v>
      </c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294"/>
      <c r="N95" s="303"/>
      <c r="O95" s="294"/>
      <c r="P95" s="294"/>
      <c r="Q95" s="294"/>
      <c r="R95" s="294"/>
      <c r="S95" s="294"/>
      <c r="T95" s="294"/>
      <c r="U95" s="304"/>
      <c r="V95" s="304"/>
      <c r="W95" s="30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26"/>
      <c r="BB95" s="226"/>
      <c r="BC95" s="226"/>
      <c r="BD95" s="200"/>
      <c r="BE95" s="200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191"/>
      <c r="O96" s="191"/>
      <c r="P96" s="181"/>
      <c r="Q96" s="181"/>
      <c r="R96" s="191"/>
      <c r="S96" s="191"/>
      <c r="T96" s="191"/>
      <c r="U96" s="191"/>
      <c r="V96" s="191"/>
      <c r="W96" s="295"/>
      <c r="X96" s="295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83"/>
      <c r="BC96" s="183"/>
      <c r="BD96" s="183"/>
      <c r="BE96" s="183"/>
    </row>
    <row r="97" spans="1:57" ht="63" x14ac:dyDescent="0.25">
      <c r="A97" s="1159"/>
      <c r="B97" s="1159"/>
      <c r="C97" s="1183"/>
      <c r="D97" s="189" t="s">
        <v>30</v>
      </c>
      <c r="E97" s="210" t="s">
        <v>71</v>
      </c>
      <c r="F97" s="210" t="s">
        <v>72</v>
      </c>
      <c r="G97" s="210" t="s">
        <v>73</v>
      </c>
      <c r="H97" s="210" t="s">
        <v>74</v>
      </c>
      <c r="I97" s="308" t="s">
        <v>75</v>
      </c>
      <c r="J97" s="190" t="s">
        <v>76</v>
      </c>
      <c r="K97" s="227" t="s">
        <v>77</v>
      </c>
      <c r="L97" s="227" t="s">
        <v>78</v>
      </c>
      <c r="M97" s="1185"/>
      <c r="N97" s="191"/>
      <c r="O97" s="181"/>
      <c r="P97" s="181"/>
      <c r="Q97" s="191"/>
      <c r="R97" s="191"/>
      <c r="S97" s="191"/>
      <c r="T97" s="191"/>
      <c r="U97" s="191"/>
      <c r="V97" s="295"/>
      <c r="W97" s="295"/>
      <c r="X97" s="295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  <c r="BB97" s="183"/>
      <c r="BC97" s="183"/>
      <c r="BD97" s="183"/>
      <c r="BE97" s="184"/>
    </row>
    <row r="98" spans="1:57" ht="31.5" x14ac:dyDescent="0.25">
      <c r="A98" s="1159" t="s">
        <v>79</v>
      </c>
      <c r="B98" s="196" t="s">
        <v>80</v>
      </c>
      <c r="C98" s="265">
        <v>0</v>
      </c>
      <c r="D98" s="276"/>
      <c r="E98" s="277"/>
      <c r="F98" s="277"/>
      <c r="G98" s="277"/>
      <c r="H98" s="277"/>
      <c r="I98" s="269"/>
      <c r="J98" s="270"/>
      <c r="K98" s="273"/>
      <c r="L98" s="273"/>
      <c r="M98" s="273"/>
      <c r="N98" s="307" t="s">
        <v>113</v>
      </c>
      <c r="O98" s="181"/>
      <c r="P98" s="181"/>
      <c r="Q98" s="191"/>
      <c r="R98" s="191"/>
      <c r="S98" s="191"/>
      <c r="T98" s="191"/>
      <c r="U98" s="191"/>
      <c r="V98" s="295"/>
      <c r="W98" s="295"/>
      <c r="X98" s="295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201" t="s">
        <v>113</v>
      </c>
      <c r="BC98" s="183"/>
      <c r="BD98" s="183"/>
      <c r="BE98" s="293">
        <v>0</v>
      </c>
    </row>
    <row r="99" spans="1:57" ht="31.5" x14ac:dyDescent="0.25">
      <c r="A99" s="1159"/>
      <c r="B99" s="197" t="s">
        <v>81</v>
      </c>
      <c r="C99" s="249">
        <v>0</v>
      </c>
      <c r="D99" s="241"/>
      <c r="E99" s="242"/>
      <c r="F99" s="242"/>
      <c r="G99" s="242"/>
      <c r="H99" s="242"/>
      <c r="I99" s="243"/>
      <c r="J99" s="238"/>
      <c r="K99" s="235"/>
      <c r="L99" s="235"/>
      <c r="M99" s="235"/>
      <c r="N99" s="307" t="s">
        <v>113</v>
      </c>
      <c r="O99" s="181"/>
      <c r="P99" s="181"/>
      <c r="Q99" s="191"/>
      <c r="R99" s="191"/>
      <c r="S99" s="191"/>
      <c r="T99" s="191"/>
      <c r="U99" s="191"/>
      <c r="V99" s="295"/>
      <c r="W99" s="295"/>
      <c r="X99" s="295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  <c r="BB99" s="201" t="s">
        <v>113</v>
      </c>
      <c r="BC99" s="183"/>
      <c r="BD99" s="183"/>
      <c r="BE99" s="293">
        <v>0</v>
      </c>
    </row>
    <row r="100" spans="1:57" ht="21" x14ac:dyDescent="0.25">
      <c r="A100" s="1160"/>
      <c r="B100" s="197" t="s">
        <v>82</v>
      </c>
      <c r="C100" s="249">
        <v>0</v>
      </c>
      <c r="D100" s="241"/>
      <c r="E100" s="242"/>
      <c r="F100" s="242"/>
      <c r="G100" s="242"/>
      <c r="H100" s="242"/>
      <c r="I100" s="243"/>
      <c r="J100" s="238"/>
      <c r="K100" s="235"/>
      <c r="L100" s="235"/>
      <c r="M100" s="235"/>
      <c r="N100" s="307" t="s">
        <v>113</v>
      </c>
      <c r="O100" s="181"/>
      <c r="P100" s="181"/>
      <c r="Q100" s="191"/>
      <c r="R100" s="191"/>
      <c r="S100" s="191"/>
      <c r="T100" s="191"/>
      <c r="U100" s="191"/>
      <c r="V100" s="295"/>
      <c r="W100" s="295"/>
      <c r="X100" s="295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201" t="s">
        <v>113</v>
      </c>
      <c r="BC100" s="183"/>
      <c r="BD100" s="183"/>
      <c r="BE100" s="293">
        <v>0</v>
      </c>
    </row>
    <row r="101" spans="1:57" ht="31.5" x14ac:dyDescent="0.25">
      <c r="A101" s="1160"/>
      <c r="B101" s="198" t="s">
        <v>83</v>
      </c>
      <c r="C101" s="250">
        <v>0</v>
      </c>
      <c r="D101" s="278"/>
      <c r="E101" s="279"/>
      <c r="F101" s="279"/>
      <c r="G101" s="279"/>
      <c r="H101" s="279"/>
      <c r="I101" s="290"/>
      <c r="J101" s="268"/>
      <c r="K101" s="240"/>
      <c r="L101" s="240"/>
      <c r="M101" s="240"/>
      <c r="N101" s="307" t="s">
        <v>113</v>
      </c>
      <c r="O101" s="181"/>
      <c r="P101" s="181"/>
      <c r="Q101" s="191"/>
      <c r="R101" s="191"/>
      <c r="S101" s="191"/>
      <c r="T101" s="191"/>
      <c r="U101" s="191"/>
      <c r="V101" s="295"/>
      <c r="W101" s="295"/>
      <c r="X101" s="295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201" t="s">
        <v>113</v>
      </c>
      <c r="BC101" s="183"/>
      <c r="BD101" s="183"/>
      <c r="BE101" s="293">
        <v>0</v>
      </c>
    </row>
    <row r="102" spans="1:57" ht="31.5" x14ac:dyDescent="0.25">
      <c r="A102" s="1160" t="s">
        <v>84</v>
      </c>
      <c r="B102" s="196" t="s">
        <v>80</v>
      </c>
      <c r="C102" s="248">
        <v>0</v>
      </c>
      <c r="D102" s="253"/>
      <c r="E102" s="254"/>
      <c r="F102" s="254"/>
      <c r="G102" s="254"/>
      <c r="H102" s="254"/>
      <c r="I102" s="261"/>
      <c r="J102" s="266"/>
      <c r="K102" s="234"/>
      <c r="L102" s="234"/>
      <c r="M102" s="234"/>
      <c r="N102" s="307" t="s">
        <v>113</v>
      </c>
      <c r="O102" s="181"/>
      <c r="P102" s="181"/>
      <c r="Q102" s="191"/>
      <c r="R102" s="191"/>
      <c r="S102" s="191"/>
      <c r="T102" s="191"/>
      <c r="U102" s="191"/>
      <c r="V102" s="295"/>
      <c r="W102" s="295"/>
      <c r="X102" s="295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201" t="s">
        <v>113</v>
      </c>
      <c r="BC102" s="183"/>
      <c r="BD102" s="183"/>
      <c r="BE102" s="293">
        <v>0</v>
      </c>
    </row>
    <row r="103" spans="1:57" ht="31.5" x14ac:dyDescent="0.25">
      <c r="A103" s="1160"/>
      <c r="B103" s="197" t="s">
        <v>81</v>
      </c>
      <c r="C103" s="285">
        <v>0</v>
      </c>
      <c r="D103" s="280"/>
      <c r="E103" s="281"/>
      <c r="F103" s="281"/>
      <c r="G103" s="281"/>
      <c r="H103" s="281"/>
      <c r="I103" s="271"/>
      <c r="J103" s="272"/>
      <c r="K103" s="274"/>
      <c r="L103" s="274"/>
      <c r="M103" s="274"/>
      <c r="N103" s="307" t="s">
        <v>113</v>
      </c>
      <c r="O103" s="181"/>
      <c r="P103" s="181"/>
      <c r="Q103" s="191"/>
      <c r="R103" s="191"/>
      <c r="S103" s="191"/>
      <c r="T103" s="191"/>
      <c r="U103" s="191"/>
      <c r="V103" s="295"/>
      <c r="W103" s="295"/>
      <c r="X103" s="295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  <c r="BB103" s="201" t="s">
        <v>113</v>
      </c>
      <c r="BC103" s="183"/>
      <c r="BD103" s="183"/>
      <c r="BE103" s="293">
        <v>0</v>
      </c>
    </row>
    <row r="104" spans="1:57" ht="21" x14ac:dyDescent="0.25">
      <c r="A104" s="1160"/>
      <c r="B104" s="197" t="s">
        <v>82</v>
      </c>
      <c r="C104" s="249">
        <v>0</v>
      </c>
      <c r="D104" s="241"/>
      <c r="E104" s="242"/>
      <c r="F104" s="242"/>
      <c r="G104" s="242"/>
      <c r="H104" s="242"/>
      <c r="I104" s="243"/>
      <c r="J104" s="238"/>
      <c r="K104" s="235"/>
      <c r="L104" s="235"/>
      <c r="M104" s="235"/>
      <c r="N104" s="307" t="s">
        <v>113</v>
      </c>
      <c r="O104" s="181"/>
      <c r="P104" s="181"/>
      <c r="Q104" s="191"/>
      <c r="R104" s="191"/>
      <c r="S104" s="191"/>
      <c r="T104" s="191"/>
      <c r="U104" s="191"/>
      <c r="V104" s="295"/>
      <c r="W104" s="295"/>
      <c r="X104" s="295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201" t="s">
        <v>113</v>
      </c>
      <c r="BC104" s="183"/>
      <c r="BD104" s="183"/>
      <c r="BE104" s="293">
        <v>0</v>
      </c>
    </row>
    <row r="105" spans="1:57" ht="31.5" x14ac:dyDescent="0.25">
      <c r="A105" s="1160"/>
      <c r="B105" s="198" t="s">
        <v>83</v>
      </c>
      <c r="C105" s="250">
        <v>0</v>
      </c>
      <c r="D105" s="244"/>
      <c r="E105" s="245"/>
      <c r="F105" s="245"/>
      <c r="G105" s="245"/>
      <c r="H105" s="245"/>
      <c r="I105" s="246"/>
      <c r="J105" s="247"/>
      <c r="K105" s="237"/>
      <c r="L105" s="237"/>
      <c r="M105" s="237"/>
      <c r="N105" s="307" t="s">
        <v>113</v>
      </c>
      <c r="O105" s="181"/>
      <c r="P105" s="181"/>
      <c r="Q105" s="191"/>
      <c r="R105" s="191"/>
      <c r="S105" s="191"/>
      <c r="T105" s="191"/>
      <c r="U105" s="191"/>
      <c r="V105" s="295"/>
      <c r="W105" s="295"/>
      <c r="X105" s="295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201" t="s">
        <v>113</v>
      </c>
      <c r="BC105" s="183"/>
      <c r="BD105" s="183"/>
      <c r="BE105" s="293">
        <v>0</v>
      </c>
    </row>
    <row r="106" spans="1:57" ht="31.5" x14ac:dyDescent="0.25">
      <c r="A106" s="1160" t="s">
        <v>85</v>
      </c>
      <c r="B106" s="196" t="s">
        <v>80</v>
      </c>
      <c r="C106" s="248">
        <v>0</v>
      </c>
      <c r="D106" s="253"/>
      <c r="E106" s="254"/>
      <c r="F106" s="254"/>
      <c r="G106" s="254"/>
      <c r="H106" s="254"/>
      <c r="I106" s="261"/>
      <c r="J106" s="266"/>
      <c r="K106" s="234"/>
      <c r="L106" s="234"/>
      <c r="M106" s="234"/>
      <c r="N106" s="307" t="s">
        <v>113</v>
      </c>
      <c r="O106" s="181"/>
      <c r="P106" s="181"/>
      <c r="Q106" s="191"/>
      <c r="R106" s="191"/>
      <c r="S106" s="191"/>
      <c r="T106" s="191"/>
      <c r="U106" s="191"/>
      <c r="V106" s="295"/>
      <c r="W106" s="295"/>
      <c r="X106" s="295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201" t="s">
        <v>113</v>
      </c>
      <c r="BC106" s="183"/>
      <c r="BD106" s="183"/>
      <c r="BE106" s="293">
        <v>0</v>
      </c>
    </row>
    <row r="107" spans="1:57" ht="31.5" x14ac:dyDescent="0.25">
      <c r="A107" s="1160"/>
      <c r="B107" s="197" t="s">
        <v>81</v>
      </c>
      <c r="C107" s="285">
        <v>0</v>
      </c>
      <c r="D107" s="280"/>
      <c r="E107" s="281"/>
      <c r="F107" s="281"/>
      <c r="G107" s="281"/>
      <c r="H107" s="281"/>
      <c r="I107" s="271"/>
      <c r="J107" s="272"/>
      <c r="K107" s="274"/>
      <c r="L107" s="274"/>
      <c r="M107" s="274"/>
      <c r="N107" s="307" t="s">
        <v>113</v>
      </c>
      <c r="O107" s="181"/>
      <c r="P107" s="181"/>
      <c r="Q107" s="191"/>
      <c r="R107" s="191"/>
      <c r="S107" s="191"/>
      <c r="T107" s="191"/>
      <c r="U107" s="191"/>
      <c r="V107" s="295"/>
      <c r="W107" s="295"/>
      <c r="X107" s="295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201" t="s">
        <v>113</v>
      </c>
      <c r="BC107" s="183"/>
      <c r="BD107" s="183"/>
      <c r="BE107" s="293">
        <v>0</v>
      </c>
    </row>
    <row r="108" spans="1:57" ht="21" x14ac:dyDescent="0.25">
      <c r="A108" s="1160"/>
      <c r="B108" s="197" t="s">
        <v>82</v>
      </c>
      <c r="C108" s="249">
        <v>0</v>
      </c>
      <c r="D108" s="241"/>
      <c r="E108" s="242"/>
      <c r="F108" s="242"/>
      <c r="G108" s="242"/>
      <c r="H108" s="242"/>
      <c r="I108" s="243"/>
      <c r="J108" s="238"/>
      <c r="K108" s="235"/>
      <c r="L108" s="235"/>
      <c r="M108" s="235"/>
      <c r="N108" s="307" t="s">
        <v>113</v>
      </c>
      <c r="O108" s="181"/>
      <c r="P108" s="181"/>
      <c r="Q108" s="191"/>
      <c r="R108" s="191"/>
      <c r="S108" s="191"/>
      <c r="T108" s="191"/>
      <c r="U108" s="191"/>
      <c r="V108" s="295"/>
      <c r="W108" s="295"/>
      <c r="X108" s="295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201" t="s">
        <v>113</v>
      </c>
      <c r="BC108" s="183"/>
      <c r="BD108" s="183"/>
      <c r="BE108" s="293">
        <v>0</v>
      </c>
    </row>
    <row r="109" spans="1:57" ht="31.5" x14ac:dyDescent="0.25">
      <c r="A109" s="1160"/>
      <c r="B109" s="198" t="s">
        <v>83</v>
      </c>
      <c r="C109" s="250">
        <v>0</v>
      </c>
      <c r="D109" s="244"/>
      <c r="E109" s="245"/>
      <c r="F109" s="245"/>
      <c r="G109" s="245"/>
      <c r="H109" s="245"/>
      <c r="I109" s="246"/>
      <c r="J109" s="247"/>
      <c r="K109" s="237"/>
      <c r="L109" s="237"/>
      <c r="M109" s="237"/>
      <c r="N109" s="307" t="s">
        <v>113</v>
      </c>
      <c r="O109" s="181"/>
      <c r="P109" s="181"/>
      <c r="Q109" s="191"/>
      <c r="R109" s="191"/>
      <c r="S109" s="191"/>
      <c r="T109" s="191"/>
      <c r="U109" s="191"/>
      <c r="V109" s="295"/>
      <c r="W109" s="295"/>
      <c r="X109" s="295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201" t="s">
        <v>113</v>
      </c>
      <c r="BC109" s="183"/>
      <c r="BD109" s="183"/>
      <c r="BE109" s="293">
        <v>0</v>
      </c>
    </row>
    <row r="110" spans="1:57" ht="31.5" x14ac:dyDescent="0.25">
      <c r="A110" s="1160" t="s">
        <v>86</v>
      </c>
      <c r="B110" s="196" t="s">
        <v>80</v>
      </c>
      <c r="C110" s="248">
        <v>0</v>
      </c>
      <c r="D110" s="253"/>
      <c r="E110" s="254"/>
      <c r="F110" s="254"/>
      <c r="G110" s="254"/>
      <c r="H110" s="254"/>
      <c r="I110" s="261"/>
      <c r="J110" s="266"/>
      <c r="K110" s="234"/>
      <c r="L110" s="234"/>
      <c r="M110" s="234"/>
      <c r="N110" s="307" t="s">
        <v>113</v>
      </c>
      <c r="O110" s="181"/>
      <c r="P110" s="181"/>
      <c r="Q110" s="191"/>
      <c r="R110" s="191"/>
      <c r="S110" s="191"/>
      <c r="T110" s="191"/>
      <c r="U110" s="191"/>
      <c r="V110" s="295"/>
      <c r="W110" s="295"/>
      <c r="X110" s="295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201" t="s">
        <v>113</v>
      </c>
      <c r="BC110" s="183"/>
      <c r="BD110" s="183"/>
      <c r="BE110" s="293">
        <v>0</v>
      </c>
    </row>
    <row r="111" spans="1:57" ht="31.5" x14ac:dyDescent="0.25">
      <c r="A111" s="1160"/>
      <c r="B111" s="197" t="s">
        <v>81</v>
      </c>
      <c r="C111" s="285">
        <v>0</v>
      </c>
      <c r="D111" s="280"/>
      <c r="E111" s="281"/>
      <c r="F111" s="281"/>
      <c r="G111" s="281"/>
      <c r="H111" s="281"/>
      <c r="I111" s="271"/>
      <c r="J111" s="272"/>
      <c r="K111" s="274"/>
      <c r="L111" s="274"/>
      <c r="M111" s="274"/>
      <c r="N111" s="307" t="s">
        <v>113</v>
      </c>
      <c r="O111" s="181"/>
      <c r="P111" s="181"/>
      <c r="Q111" s="191"/>
      <c r="R111" s="191"/>
      <c r="S111" s="191"/>
      <c r="T111" s="191"/>
      <c r="U111" s="191"/>
      <c r="V111" s="295"/>
      <c r="W111" s="295"/>
      <c r="X111" s="295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201" t="s">
        <v>113</v>
      </c>
      <c r="BC111" s="183"/>
      <c r="BD111" s="183"/>
      <c r="BE111" s="293">
        <v>0</v>
      </c>
    </row>
    <row r="112" spans="1:57" ht="21" x14ac:dyDescent="0.25">
      <c r="A112" s="1160"/>
      <c r="B112" s="197" t="s">
        <v>82</v>
      </c>
      <c r="C112" s="249">
        <v>0</v>
      </c>
      <c r="D112" s="241"/>
      <c r="E112" s="242"/>
      <c r="F112" s="242"/>
      <c r="G112" s="242"/>
      <c r="H112" s="242"/>
      <c r="I112" s="243"/>
      <c r="J112" s="238"/>
      <c r="K112" s="235"/>
      <c r="L112" s="235"/>
      <c r="M112" s="235"/>
      <c r="N112" s="307" t="s">
        <v>113</v>
      </c>
      <c r="O112" s="181"/>
      <c r="P112" s="181"/>
      <c r="Q112" s="191"/>
      <c r="R112" s="191"/>
      <c r="S112" s="191"/>
      <c r="T112" s="191"/>
      <c r="U112" s="191"/>
      <c r="V112" s="295"/>
      <c r="W112" s="295"/>
      <c r="X112" s="295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201" t="s">
        <v>113</v>
      </c>
      <c r="BC112" s="183"/>
      <c r="BD112" s="183"/>
      <c r="BE112" s="293">
        <v>0</v>
      </c>
    </row>
    <row r="113" spans="1:57" ht="31.5" x14ac:dyDescent="0.25">
      <c r="A113" s="1160"/>
      <c r="B113" s="198" t="s">
        <v>83</v>
      </c>
      <c r="C113" s="250">
        <v>0</v>
      </c>
      <c r="D113" s="244"/>
      <c r="E113" s="245"/>
      <c r="F113" s="245"/>
      <c r="G113" s="245"/>
      <c r="H113" s="245"/>
      <c r="I113" s="246"/>
      <c r="J113" s="247"/>
      <c r="K113" s="237"/>
      <c r="L113" s="237"/>
      <c r="M113" s="237"/>
      <c r="N113" s="307" t="s">
        <v>113</v>
      </c>
      <c r="O113" s="181"/>
      <c r="P113" s="181"/>
      <c r="Q113" s="191"/>
      <c r="R113" s="191"/>
      <c r="S113" s="191"/>
      <c r="T113" s="191"/>
      <c r="U113" s="191"/>
      <c r="V113" s="295"/>
      <c r="W113" s="295"/>
      <c r="X113" s="295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201" t="s">
        <v>113</v>
      </c>
      <c r="BC113" s="183"/>
      <c r="BD113" s="183"/>
      <c r="BE113" s="293">
        <v>0</v>
      </c>
    </row>
    <row r="114" spans="1:57" x14ac:dyDescent="0.25">
      <c r="A114" s="205" t="s">
        <v>87</v>
      </c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91"/>
      <c r="N114" s="305"/>
      <c r="O114" s="191"/>
      <c r="P114" s="191"/>
      <c r="Q114" s="191"/>
      <c r="R114" s="191"/>
      <c r="S114" s="191"/>
      <c r="T114" s="191"/>
      <c r="U114" s="295"/>
      <c r="V114" s="295"/>
      <c r="W114" s="295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83"/>
      <c r="BB114" s="183"/>
      <c r="BC114" s="183"/>
      <c r="BD114" s="184"/>
      <c r="BE114" s="184"/>
    </row>
    <row r="115" spans="1:57" ht="52.5" x14ac:dyDescent="0.25">
      <c r="A115" s="212" t="s">
        <v>88</v>
      </c>
      <c r="B115" s="229" t="s">
        <v>89</v>
      </c>
      <c r="C115" s="229" t="s">
        <v>90</v>
      </c>
      <c r="D115" s="229" t="s">
        <v>91</v>
      </c>
      <c r="E115" s="229" t="s">
        <v>92</v>
      </c>
      <c r="F115" s="229" t="s">
        <v>93</v>
      </c>
      <c r="G115" s="229" t="s">
        <v>94</v>
      </c>
      <c r="H115" s="229" t="s">
        <v>95</v>
      </c>
      <c r="I115" s="228"/>
      <c r="J115" s="230"/>
      <c r="K115" s="231"/>
      <c r="L115" s="231"/>
      <c r="M115" s="306"/>
      <c r="N115" s="306"/>
      <c r="O115" s="305"/>
      <c r="P115" s="305"/>
      <c r="Q115" s="191"/>
      <c r="R115" s="191"/>
      <c r="S115" s="191"/>
      <c r="T115" s="191"/>
      <c r="U115" s="295"/>
      <c r="V115" s="295"/>
      <c r="W115" s="295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83"/>
      <c r="BB115" s="183"/>
      <c r="BC115" s="183"/>
      <c r="BD115" s="184"/>
      <c r="BE115" s="219"/>
    </row>
    <row r="116" spans="1:57" ht="31.5" x14ac:dyDescent="0.25">
      <c r="A116" s="196" t="s">
        <v>96</v>
      </c>
      <c r="B116" s="248">
        <v>0</v>
      </c>
      <c r="C116" s="234"/>
      <c r="D116" s="284"/>
      <c r="E116" s="284"/>
      <c r="F116" s="284"/>
      <c r="G116" s="284"/>
      <c r="H116" s="284"/>
      <c r="I116" s="307" t="s">
        <v>113</v>
      </c>
      <c r="J116" s="184"/>
      <c r="K116" s="180"/>
      <c r="L116" s="180"/>
      <c r="M116" s="181"/>
      <c r="N116" s="181"/>
      <c r="O116" s="191"/>
      <c r="P116" s="191"/>
      <c r="Q116" s="191"/>
      <c r="R116" s="191"/>
      <c r="S116" s="191"/>
      <c r="T116" s="191"/>
      <c r="U116" s="295"/>
      <c r="V116" s="295"/>
      <c r="W116" s="295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201" t="s">
        <v>113</v>
      </c>
      <c r="BB116" s="183"/>
      <c r="BC116" s="183"/>
      <c r="BD116" s="293">
        <v>0</v>
      </c>
      <c r="BE116" s="219"/>
    </row>
    <row r="117" spans="1:57" ht="31.5" x14ac:dyDescent="0.25">
      <c r="A117" s="197" t="s">
        <v>81</v>
      </c>
      <c r="B117" s="285">
        <v>0</v>
      </c>
      <c r="C117" s="274"/>
      <c r="D117" s="274"/>
      <c r="E117" s="274"/>
      <c r="F117" s="274"/>
      <c r="G117" s="274"/>
      <c r="H117" s="274"/>
      <c r="I117" s="307" t="s">
        <v>113</v>
      </c>
      <c r="J117" s="184"/>
      <c r="K117" s="180"/>
      <c r="L117" s="180"/>
      <c r="M117" s="181"/>
      <c r="N117" s="181"/>
      <c r="O117" s="191"/>
      <c r="P117" s="191"/>
      <c r="Q117" s="191"/>
      <c r="R117" s="191"/>
      <c r="S117" s="191"/>
      <c r="T117" s="191"/>
      <c r="U117" s="295"/>
      <c r="V117" s="295"/>
      <c r="W117" s="295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201" t="s">
        <v>113</v>
      </c>
      <c r="BB117" s="183"/>
      <c r="BC117" s="183"/>
      <c r="BD117" s="293">
        <v>0</v>
      </c>
      <c r="BE117" s="219"/>
    </row>
    <row r="118" spans="1:57" ht="21" x14ac:dyDescent="0.25">
      <c r="A118" s="197" t="s">
        <v>82</v>
      </c>
      <c r="B118" s="249">
        <v>0</v>
      </c>
      <c r="C118" s="235"/>
      <c r="D118" s="235"/>
      <c r="E118" s="235"/>
      <c r="F118" s="235"/>
      <c r="G118" s="235"/>
      <c r="H118" s="235"/>
      <c r="I118" s="307" t="s">
        <v>113</v>
      </c>
      <c r="J118" s="184"/>
      <c r="K118" s="180"/>
      <c r="L118" s="180"/>
      <c r="M118" s="181"/>
      <c r="N118" s="181"/>
      <c r="O118" s="191"/>
      <c r="P118" s="191"/>
      <c r="Q118" s="191"/>
      <c r="R118" s="191"/>
      <c r="S118" s="191"/>
      <c r="T118" s="191"/>
      <c r="U118" s="295"/>
      <c r="V118" s="295"/>
      <c r="W118" s="295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201" t="s">
        <v>113</v>
      </c>
      <c r="BB118" s="183"/>
      <c r="BC118" s="183"/>
      <c r="BD118" s="293">
        <v>0</v>
      </c>
      <c r="BE118" s="219"/>
    </row>
    <row r="119" spans="1:57" ht="42" x14ac:dyDescent="0.25">
      <c r="A119" s="198" t="s">
        <v>97</v>
      </c>
      <c r="B119" s="250">
        <v>0</v>
      </c>
      <c r="C119" s="237"/>
      <c r="D119" s="237"/>
      <c r="E119" s="237"/>
      <c r="F119" s="237"/>
      <c r="G119" s="237"/>
      <c r="H119" s="237"/>
      <c r="I119" s="307" t="s">
        <v>113</v>
      </c>
      <c r="J119" s="184"/>
      <c r="K119" s="180"/>
      <c r="L119" s="180"/>
      <c r="M119" s="181"/>
      <c r="N119" s="181"/>
      <c r="O119" s="191"/>
      <c r="P119" s="191"/>
      <c r="Q119" s="191"/>
      <c r="R119" s="191"/>
      <c r="S119" s="191"/>
      <c r="T119" s="191"/>
      <c r="U119" s="295"/>
      <c r="V119" s="295"/>
      <c r="W119" s="295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201" t="s">
        <v>113</v>
      </c>
      <c r="BB119" s="183"/>
      <c r="BC119" s="183"/>
      <c r="BD119" s="293">
        <v>0</v>
      </c>
      <c r="BE119" s="219"/>
    </row>
    <row r="120" spans="1:57" x14ac:dyDescent="0.25">
      <c r="A120" s="205" t="s">
        <v>98</v>
      </c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91"/>
      <c r="N120" s="305"/>
      <c r="O120" s="191"/>
      <c r="P120" s="191"/>
      <c r="Q120" s="191"/>
      <c r="R120" s="191"/>
      <c r="S120" s="191"/>
      <c r="T120" s="191"/>
      <c r="U120" s="295"/>
      <c r="V120" s="295"/>
      <c r="W120" s="295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83"/>
      <c r="BB120" s="183"/>
      <c r="BC120" s="183"/>
      <c r="BD120" s="184"/>
      <c r="BE120" s="184"/>
    </row>
    <row r="121" spans="1:57" ht="73.5" x14ac:dyDescent="0.25">
      <c r="A121" s="212" t="s">
        <v>88</v>
      </c>
      <c r="B121" s="229" t="s">
        <v>54</v>
      </c>
      <c r="C121" s="229" t="s">
        <v>99</v>
      </c>
      <c r="D121" s="229" t="s">
        <v>100</v>
      </c>
      <c r="E121" s="229" t="s">
        <v>101</v>
      </c>
      <c r="F121" s="229" t="s">
        <v>102</v>
      </c>
      <c r="G121" s="229" t="s">
        <v>103</v>
      </c>
      <c r="H121" s="229" t="s">
        <v>104</v>
      </c>
      <c r="I121" s="228"/>
      <c r="J121" s="230"/>
      <c r="K121" s="231"/>
      <c r="L121" s="231"/>
      <c r="M121" s="306"/>
      <c r="N121" s="306"/>
      <c r="O121" s="305"/>
      <c r="P121" s="305"/>
      <c r="Q121" s="191"/>
      <c r="R121" s="191"/>
      <c r="S121" s="191"/>
      <c r="T121" s="191"/>
      <c r="U121" s="295"/>
      <c r="V121" s="295"/>
      <c r="W121" s="295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  <c r="AW121" s="191"/>
      <c r="AX121" s="191"/>
      <c r="AY121" s="191"/>
      <c r="AZ121" s="191"/>
      <c r="BA121" s="183"/>
      <c r="BB121" s="183"/>
      <c r="BC121" s="183"/>
      <c r="BD121" s="184"/>
      <c r="BE121" s="219"/>
    </row>
    <row r="122" spans="1:57" ht="31.5" x14ac:dyDescent="0.25">
      <c r="A122" s="196" t="s">
        <v>96</v>
      </c>
      <c r="B122" s="248">
        <v>0</v>
      </c>
      <c r="C122" s="234"/>
      <c r="D122" s="284"/>
      <c r="E122" s="284"/>
      <c r="F122" s="284"/>
      <c r="G122" s="284"/>
      <c r="H122" s="284"/>
      <c r="I122" s="307" t="s">
        <v>113</v>
      </c>
      <c r="J122" s="184"/>
      <c r="K122" s="180"/>
      <c r="L122" s="180"/>
      <c r="M122" s="181"/>
      <c r="N122" s="181"/>
      <c r="O122" s="191"/>
      <c r="P122" s="191"/>
      <c r="Q122" s="191"/>
      <c r="R122" s="191"/>
      <c r="S122" s="191"/>
      <c r="T122" s="191"/>
      <c r="U122" s="295"/>
      <c r="V122" s="295"/>
      <c r="W122" s="295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201" t="s">
        <v>113</v>
      </c>
      <c r="BB122" s="183"/>
      <c r="BC122" s="183"/>
      <c r="BD122" s="293">
        <v>0</v>
      </c>
      <c r="BE122" s="219"/>
    </row>
    <row r="123" spans="1:57" ht="31.5" x14ac:dyDescent="0.25">
      <c r="A123" s="197" t="s">
        <v>81</v>
      </c>
      <c r="B123" s="249">
        <v>0</v>
      </c>
      <c r="C123" s="235"/>
      <c r="D123" s="235"/>
      <c r="E123" s="235"/>
      <c r="F123" s="235"/>
      <c r="G123" s="235"/>
      <c r="H123" s="235"/>
      <c r="I123" s="307" t="s">
        <v>113</v>
      </c>
      <c r="J123" s="184"/>
      <c r="K123" s="180"/>
      <c r="L123" s="180"/>
      <c r="M123" s="181"/>
      <c r="N123" s="181"/>
      <c r="O123" s="191"/>
      <c r="P123" s="191"/>
      <c r="Q123" s="191"/>
      <c r="R123" s="191"/>
      <c r="S123" s="191"/>
      <c r="T123" s="191"/>
      <c r="U123" s="295"/>
      <c r="V123" s="295"/>
      <c r="W123" s="295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201" t="s">
        <v>113</v>
      </c>
      <c r="BB123" s="183"/>
      <c r="BC123" s="183"/>
      <c r="BD123" s="293">
        <v>0</v>
      </c>
      <c r="BE123" s="219"/>
    </row>
    <row r="124" spans="1:57" ht="21" x14ac:dyDescent="0.25">
      <c r="A124" s="197" t="s">
        <v>82</v>
      </c>
      <c r="B124" s="249">
        <v>0</v>
      </c>
      <c r="C124" s="235"/>
      <c r="D124" s="235"/>
      <c r="E124" s="235"/>
      <c r="F124" s="235"/>
      <c r="G124" s="235"/>
      <c r="H124" s="235"/>
      <c r="I124" s="307" t="s">
        <v>113</v>
      </c>
      <c r="J124" s="184"/>
      <c r="K124" s="180"/>
      <c r="L124" s="180"/>
      <c r="M124" s="181"/>
      <c r="N124" s="181"/>
      <c r="O124" s="191"/>
      <c r="P124" s="191"/>
      <c r="Q124" s="191"/>
      <c r="R124" s="191"/>
      <c r="S124" s="191"/>
      <c r="T124" s="191"/>
      <c r="U124" s="295"/>
      <c r="V124" s="295"/>
      <c r="W124" s="295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201" t="s">
        <v>113</v>
      </c>
      <c r="BB124" s="183"/>
      <c r="BC124" s="183"/>
      <c r="BD124" s="293">
        <v>0</v>
      </c>
      <c r="BE124" s="219"/>
    </row>
    <row r="125" spans="1:57" ht="42" x14ac:dyDescent="0.25">
      <c r="A125" s="197" t="s">
        <v>105</v>
      </c>
      <c r="B125" s="249">
        <v>0</v>
      </c>
      <c r="C125" s="235"/>
      <c r="D125" s="235"/>
      <c r="E125" s="235"/>
      <c r="F125" s="235"/>
      <c r="G125" s="235"/>
      <c r="H125" s="235"/>
      <c r="I125" s="307" t="s">
        <v>113</v>
      </c>
      <c r="J125" s="184"/>
      <c r="K125" s="180"/>
      <c r="L125" s="180"/>
      <c r="M125" s="181"/>
      <c r="N125" s="181"/>
      <c r="O125" s="191"/>
      <c r="P125" s="191"/>
      <c r="Q125" s="191"/>
      <c r="R125" s="191"/>
      <c r="S125" s="191"/>
      <c r="T125" s="191"/>
      <c r="U125" s="295"/>
      <c r="V125" s="295"/>
      <c r="W125" s="295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201" t="s">
        <v>113</v>
      </c>
      <c r="BB125" s="183"/>
      <c r="BC125" s="183"/>
      <c r="BD125" s="293">
        <v>0</v>
      </c>
      <c r="BE125" s="219"/>
    </row>
    <row r="126" spans="1:57" ht="31.5" x14ac:dyDescent="0.25">
      <c r="A126" s="199" t="s">
        <v>106</v>
      </c>
      <c r="B126" s="257">
        <v>0</v>
      </c>
      <c r="C126" s="236"/>
      <c r="D126" s="236"/>
      <c r="E126" s="236"/>
      <c r="F126" s="236"/>
      <c r="G126" s="236"/>
      <c r="H126" s="236"/>
      <c r="I126" s="307" t="s">
        <v>113</v>
      </c>
      <c r="J126" s="184"/>
      <c r="K126" s="180"/>
      <c r="L126" s="180"/>
      <c r="M126" s="181"/>
      <c r="N126" s="181"/>
      <c r="O126" s="191"/>
      <c r="P126" s="191"/>
      <c r="Q126" s="191"/>
      <c r="R126" s="191"/>
      <c r="S126" s="191"/>
      <c r="T126" s="191"/>
      <c r="U126" s="295"/>
      <c r="V126" s="295"/>
      <c r="W126" s="295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201" t="s">
        <v>113</v>
      </c>
      <c r="BB126" s="183"/>
      <c r="BC126" s="183"/>
      <c r="BD126" s="293">
        <v>0</v>
      </c>
      <c r="BE126" s="219"/>
    </row>
    <row r="127" spans="1:57" x14ac:dyDescent="0.25">
      <c r="A127" s="232" t="s">
        <v>107</v>
      </c>
      <c r="B127" s="250">
        <v>0</v>
      </c>
      <c r="C127" s="237"/>
      <c r="D127" s="237"/>
      <c r="E127" s="237"/>
      <c r="F127" s="237"/>
      <c r="G127" s="237"/>
      <c r="H127" s="237"/>
      <c r="I127" s="307" t="s">
        <v>113</v>
      </c>
      <c r="J127" s="184"/>
      <c r="K127" s="180"/>
      <c r="L127" s="180"/>
      <c r="M127" s="181"/>
      <c r="N127" s="181"/>
      <c r="O127" s="191"/>
      <c r="P127" s="191"/>
      <c r="Q127" s="191"/>
      <c r="R127" s="191"/>
      <c r="S127" s="191"/>
      <c r="T127" s="191"/>
      <c r="U127" s="295"/>
      <c r="V127" s="295"/>
      <c r="W127" s="295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1"/>
      <c r="AT127" s="191"/>
      <c r="AU127" s="191"/>
      <c r="AV127" s="191"/>
      <c r="AW127" s="191"/>
      <c r="AX127" s="191"/>
      <c r="AY127" s="191"/>
      <c r="AZ127" s="191"/>
      <c r="BA127" s="201" t="s">
        <v>113</v>
      </c>
      <c r="BB127" s="183"/>
      <c r="BC127" s="183"/>
      <c r="BD127" s="293">
        <v>0</v>
      </c>
      <c r="BE127" s="219"/>
    </row>
    <row r="128" spans="1:57" ht="15.75" x14ac:dyDescent="0.25">
      <c r="A128" s="295"/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  <c r="L128" s="296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</row>
    <row r="129" spans="12:12" ht="15.75" x14ac:dyDescent="0.25">
      <c r="L129" s="296"/>
    </row>
    <row r="130" spans="12:12" ht="15.75" x14ac:dyDescent="0.25">
      <c r="L130" s="296"/>
    </row>
    <row r="131" spans="12:12" ht="15.75" x14ac:dyDescent="0.25">
      <c r="L131" s="296"/>
    </row>
    <row r="132" spans="12:12" ht="15.75" x14ac:dyDescent="0.25">
      <c r="L132" s="296"/>
    </row>
    <row r="133" spans="12:12" ht="15.75" x14ac:dyDescent="0.25">
      <c r="L133" s="296"/>
    </row>
    <row r="134" spans="12:12" ht="15.75" x14ac:dyDescent="0.25">
      <c r="L134" s="296"/>
    </row>
    <row r="135" spans="12:12" ht="15.75" x14ac:dyDescent="0.25">
      <c r="L135" s="296"/>
    </row>
    <row r="136" spans="12:12" ht="15.75" x14ac:dyDescent="0.25">
      <c r="L136" s="296"/>
    </row>
    <row r="137" spans="12:12" ht="15.75" x14ac:dyDescent="0.25">
      <c r="L137" s="296"/>
    </row>
    <row r="138" spans="12:12" ht="15.75" x14ac:dyDescent="0.25">
      <c r="L138" s="296"/>
    </row>
    <row r="139" spans="12:12" ht="15.75" x14ac:dyDescent="0.25">
      <c r="L139" s="296"/>
    </row>
    <row r="140" spans="12:12" ht="15.75" x14ac:dyDescent="0.25">
      <c r="L140" s="296"/>
    </row>
    <row r="141" spans="12:12" ht="15.75" x14ac:dyDescent="0.25">
      <c r="L141" s="296"/>
    </row>
    <row r="142" spans="12:12" ht="15.75" x14ac:dyDescent="0.25">
      <c r="L142" s="296"/>
    </row>
    <row r="143" spans="12:12" ht="15.75" x14ac:dyDescent="0.25">
      <c r="L143" s="296"/>
    </row>
    <row r="144" spans="12:12" ht="15.75" x14ac:dyDescent="0.25">
      <c r="L144" s="296"/>
    </row>
    <row r="145" spans="12:12" ht="15.75" x14ac:dyDescent="0.25">
      <c r="L145" s="296"/>
    </row>
    <row r="146" spans="12:12" ht="15.75" x14ac:dyDescent="0.25">
      <c r="L146" s="296"/>
    </row>
    <row r="147" spans="12:12" ht="15.75" x14ac:dyDescent="0.25">
      <c r="L147" s="296"/>
    </row>
    <row r="148" spans="12:12" ht="15.75" x14ac:dyDescent="0.25">
      <c r="L148" s="296"/>
    </row>
    <row r="149" spans="12:12" ht="15.75" x14ac:dyDescent="0.25">
      <c r="L149" s="296"/>
    </row>
    <row r="150" spans="12:12" ht="15.75" x14ac:dyDescent="0.25">
      <c r="L150" s="296"/>
    </row>
    <row r="151" spans="12:12" ht="15.75" x14ac:dyDescent="0.25">
      <c r="L151" s="296"/>
    </row>
    <row r="152" spans="12:12" ht="15.75" x14ac:dyDescent="0.25">
      <c r="L152" s="296"/>
    </row>
    <row r="153" spans="12:12" ht="15.75" x14ac:dyDescent="0.25">
      <c r="L153" s="296"/>
    </row>
    <row r="154" spans="12:12" ht="15.75" x14ac:dyDescent="0.25">
      <c r="L154" s="296"/>
    </row>
    <row r="155" spans="12:12" ht="15.75" x14ac:dyDescent="0.25">
      <c r="L155" s="296"/>
    </row>
    <row r="156" spans="12:12" ht="15.75" x14ac:dyDescent="0.25">
      <c r="L156" s="296"/>
    </row>
    <row r="157" spans="12:12" ht="15.75" x14ac:dyDescent="0.25">
      <c r="L157" s="296"/>
    </row>
    <row r="158" spans="12:12" ht="15.75" x14ac:dyDescent="0.25">
      <c r="L158" s="296"/>
    </row>
    <row r="159" spans="12:12" ht="15.75" x14ac:dyDescent="0.25">
      <c r="L159" s="296"/>
    </row>
    <row r="160" spans="12:12" ht="15.75" x14ac:dyDescent="0.25">
      <c r="L160" s="296"/>
    </row>
    <row r="161" spans="12:12" ht="15.75" x14ac:dyDescent="0.25">
      <c r="L161" s="296"/>
    </row>
    <row r="162" spans="12:12" ht="15.75" x14ac:dyDescent="0.25">
      <c r="L162" s="296"/>
    </row>
    <row r="163" spans="12:12" ht="15.75" x14ac:dyDescent="0.25">
      <c r="L163" s="296"/>
    </row>
    <row r="164" spans="12:12" ht="15.75" x14ac:dyDescent="0.25">
      <c r="L164" s="296"/>
    </row>
    <row r="165" spans="12:12" ht="15.75" x14ac:dyDescent="0.25">
      <c r="L165" s="296"/>
    </row>
    <row r="166" spans="12:12" ht="15.75" x14ac:dyDescent="0.25">
      <c r="L166" s="296"/>
    </row>
    <row r="167" spans="12:12" ht="15.75" x14ac:dyDescent="0.25">
      <c r="L167" s="296"/>
    </row>
    <row r="168" spans="12:12" ht="15.75" x14ac:dyDescent="0.25">
      <c r="L168" s="296"/>
    </row>
    <row r="169" spans="12:12" ht="15.75" x14ac:dyDescent="0.25">
      <c r="L169" s="296"/>
    </row>
    <row r="170" spans="12:12" ht="15.75" x14ac:dyDescent="0.25">
      <c r="L170" s="296"/>
    </row>
    <row r="171" spans="12:12" ht="15.75" x14ac:dyDescent="0.25">
      <c r="L171" s="296"/>
    </row>
    <row r="172" spans="12:12" ht="15.75" x14ac:dyDescent="0.25">
      <c r="L172" s="296"/>
    </row>
    <row r="173" spans="12:12" ht="15.75" x14ac:dyDescent="0.25">
      <c r="L173" s="296"/>
    </row>
    <row r="174" spans="12:12" ht="15.75" x14ac:dyDescent="0.25">
      <c r="L174" s="296"/>
    </row>
    <row r="175" spans="12:12" ht="15.75" x14ac:dyDescent="0.25">
      <c r="L175" s="296"/>
    </row>
    <row r="176" spans="12:12" ht="15.75" x14ac:dyDescent="0.25">
      <c r="L176" s="296"/>
    </row>
    <row r="177" spans="12:12" ht="15.75" x14ac:dyDescent="0.25">
      <c r="L177" s="296"/>
    </row>
    <row r="178" spans="12:12" ht="15.75" x14ac:dyDescent="0.25">
      <c r="L178" s="296"/>
    </row>
    <row r="250" spans="1:56" x14ac:dyDescent="0.25">
      <c r="A250" s="297">
        <v>0</v>
      </c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  <c r="Z250" s="179"/>
      <c r="AA250" s="179"/>
      <c r="AB250" s="179"/>
      <c r="AC250" s="179"/>
      <c r="AD250" s="179"/>
      <c r="AE250" s="179"/>
      <c r="AF250" s="179"/>
      <c r="AG250" s="179"/>
      <c r="AH250" s="179"/>
      <c r="AI250" s="179"/>
      <c r="AJ250" s="179"/>
      <c r="AK250" s="179"/>
      <c r="AL250" s="179"/>
      <c r="AM250" s="179"/>
      <c r="AN250" s="179"/>
      <c r="AO250" s="179"/>
      <c r="AP250" s="179"/>
      <c r="AQ250" s="179"/>
      <c r="AR250" s="179"/>
      <c r="AS250" s="179"/>
      <c r="AT250" s="179"/>
      <c r="AU250" s="179"/>
      <c r="AV250" s="179"/>
      <c r="AW250" s="179"/>
      <c r="AX250" s="179"/>
      <c r="AY250" s="179"/>
      <c r="AZ250" s="179"/>
      <c r="BA250" s="179"/>
      <c r="BB250" s="179"/>
      <c r="BC250" s="179"/>
      <c r="BD250" s="298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424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9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17"/>
      <c r="BB1" s="317"/>
      <c r="BC1" s="317"/>
      <c r="BD1" s="317"/>
      <c r="BE1" s="317"/>
      <c r="BF1" s="317"/>
    </row>
    <row r="2" spans="1:58" ht="15.75" x14ac:dyDescent="0.25">
      <c r="A2" s="424" t="s">
        <v>108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9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17"/>
      <c r="BB2" s="317"/>
      <c r="BC2" s="317"/>
      <c r="BD2" s="317"/>
      <c r="BE2" s="317"/>
      <c r="BF2" s="317"/>
    </row>
    <row r="3" spans="1:58" ht="15.75" x14ac:dyDescent="0.25">
      <c r="A3" s="424" t="s">
        <v>109</v>
      </c>
      <c r="B3" s="316"/>
      <c r="C3" s="316"/>
      <c r="D3" s="318"/>
      <c r="E3" s="316"/>
      <c r="F3" s="316"/>
      <c r="G3" s="316"/>
      <c r="H3" s="316"/>
      <c r="I3" s="316"/>
      <c r="J3" s="316"/>
      <c r="K3" s="316"/>
      <c r="L3" s="319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17"/>
      <c r="BB3" s="317"/>
      <c r="BC3" s="317"/>
      <c r="BD3" s="317"/>
      <c r="BE3" s="317"/>
      <c r="BF3" s="317"/>
    </row>
    <row r="4" spans="1:58" ht="15.75" x14ac:dyDescent="0.25">
      <c r="A4" s="424" t="s">
        <v>110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9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17"/>
      <c r="BB4" s="317"/>
      <c r="BC4" s="317"/>
      <c r="BD4" s="317"/>
      <c r="BE4" s="317"/>
      <c r="BF4" s="317"/>
    </row>
    <row r="5" spans="1:58" ht="15.75" x14ac:dyDescent="0.25">
      <c r="A5" s="315" t="s">
        <v>111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9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17"/>
      <c r="BB5" s="317"/>
      <c r="BC5" s="317"/>
      <c r="BD5" s="317"/>
      <c r="BE5" s="317"/>
      <c r="BF5" s="317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432"/>
      <c r="N6" s="432"/>
      <c r="O6" s="432"/>
      <c r="P6" s="314"/>
      <c r="Q6" s="324"/>
      <c r="R6" s="324"/>
      <c r="S6" s="324"/>
      <c r="T6" s="324"/>
      <c r="U6" s="428"/>
      <c r="V6" s="428"/>
      <c r="W6" s="428"/>
      <c r="X6" s="428"/>
      <c r="Y6" s="428"/>
      <c r="Z6" s="428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17"/>
      <c r="BB6" s="317"/>
      <c r="BC6" s="317"/>
      <c r="BD6" s="317"/>
      <c r="BE6" s="317"/>
      <c r="BF6" s="317"/>
    </row>
    <row r="7" spans="1:58" ht="15.75" x14ac:dyDescent="0.25">
      <c r="A7" s="1179" t="s">
        <v>2</v>
      </c>
      <c r="B7" s="1179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433"/>
      <c r="N7" s="434"/>
      <c r="O7" s="434"/>
      <c r="P7" s="314"/>
      <c r="Q7" s="324"/>
      <c r="R7" s="324"/>
      <c r="S7" s="324"/>
      <c r="T7" s="324"/>
      <c r="U7" s="428"/>
      <c r="V7" s="428"/>
      <c r="W7" s="428"/>
      <c r="X7" s="428"/>
      <c r="Y7" s="428"/>
      <c r="Z7" s="428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17"/>
      <c r="BB7" s="317"/>
      <c r="BC7" s="317"/>
      <c r="BD7" s="317"/>
      <c r="BE7" s="317"/>
      <c r="BF7" s="317"/>
    </row>
    <row r="8" spans="1:58" x14ac:dyDescent="0.25">
      <c r="A8" s="339" t="s">
        <v>3</v>
      </c>
      <c r="B8" s="351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24"/>
      <c r="N8" s="324"/>
      <c r="O8" s="314"/>
      <c r="P8" s="314"/>
      <c r="Q8" s="324"/>
      <c r="R8" s="324"/>
      <c r="S8" s="324"/>
      <c r="T8" s="324"/>
      <c r="U8" s="428"/>
      <c r="V8" s="428"/>
      <c r="W8" s="428"/>
      <c r="X8" s="428"/>
      <c r="Y8" s="428"/>
      <c r="Z8" s="428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17"/>
      <c r="BB8" s="317"/>
      <c r="BC8" s="317"/>
      <c r="BD8" s="317"/>
      <c r="BE8" s="317"/>
      <c r="BF8" s="317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324"/>
      <c r="N9" s="314"/>
      <c r="O9" s="314"/>
      <c r="P9" s="314"/>
      <c r="Q9" s="324"/>
      <c r="R9" s="324"/>
      <c r="S9" s="324"/>
      <c r="T9" s="324"/>
      <c r="U9" s="428"/>
      <c r="V9" s="428"/>
      <c r="W9" s="428"/>
      <c r="X9" s="428"/>
      <c r="Y9" s="428"/>
      <c r="Z9" s="428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52"/>
      <c r="BB9" s="352"/>
      <c r="BC9" s="352"/>
      <c r="BD9" s="352"/>
      <c r="BE9" s="352"/>
      <c r="BF9" s="352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324"/>
      <c r="N10" s="314"/>
      <c r="O10" s="314"/>
      <c r="P10" s="314"/>
      <c r="Q10" s="324"/>
      <c r="R10" s="324"/>
      <c r="S10" s="324"/>
      <c r="T10" s="324"/>
      <c r="U10" s="428"/>
      <c r="V10" s="428"/>
      <c r="W10" s="428"/>
      <c r="X10" s="428"/>
      <c r="Y10" s="428"/>
      <c r="Z10" s="428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52"/>
      <c r="BB10" s="352"/>
      <c r="BC10" s="352"/>
      <c r="BD10" s="352"/>
      <c r="BE10" s="352"/>
      <c r="BF10" s="352"/>
    </row>
    <row r="11" spans="1:58" ht="21" x14ac:dyDescent="0.25">
      <c r="A11" s="1171"/>
      <c r="B11" s="1171"/>
      <c r="C11" s="1183"/>
      <c r="D11" s="320" t="s">
        <v>11</v>
      </c>
      <c r="E11" s="321" t="s">
        <v>12</v>
      </c>
      <c r="F11" s="321" t="s">
        <v>13</v>
      </c>
      <c r="G11" s="321" t="s">
        <v>14</v>
      </c>
      <c r="H11" s="321" t="s">
        <v>15</v>
      </c>
      <c r="I11" s="328" t="s">
        <v>16</v>
      </c>
      <c r="J11" s="320" t="s">
        <v>17</v>
      </c>
      <c r="K11" s="327" t="s">
        <v>18</v>
      </c>
      <c r="L11" s="1182"/>
      <c r="M11" s="350"/>
      <c r="N11" s="324"/>
      <c r="O11" s="314"/>
      <c r="P11" s="314"/>
      <c r="Q11" s="324"/>
      <c r="R11" s="324"/>
      <c r="S11" s="324"/>
      <c r="T11" s="324"/>
      <c r="U11" s="428"/>
      <c r="V11" s="428"/>
      <c r="W11" s="428"/>
      <c r="X11" s="428"/>
      <c r="Y11" s="428"/>
      <c r="Z11" s="428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52"/>
      <c r="BB11" s="352"/>
      <c r="BC11" s="352"/>
      <c r="BD11" s="352"/>
      <c r="BE11" s="352"/>
      <c r="BF11" s="352"/>
    </row>
    <row r="12" spans="1:58" x14ac:dyDescent="0.25">
      <c r="A12" s="1161" t="s">
        <v>19</v>
      </c>
      <c r="B12" s="353" t="s">
        <v>20</v>
      </c>
      <c r="C12" s="381">
        <v>0</v>
      </c>
      <c r="D12" s="386"/>
      <c r="E12" s="387"/>
      <c r="F12" s="387"/>
      <c r="G12" s="387"/>
      <c r="H12" s="387"/>
      <c r="I12" s="399"/>
      <c r="J12" s="386"/>
      <c r="K12" s="394"/>
      <c r="L12" s="421"/>
      <c r="M12" s="425" t="s">
        <v>112</v>
      </c>
      <c r="N12" s="435"/>
      <c r="O12" s="435"/>
      <c r="P12" s="324"/>
      <c r="Q12" s="324"/>
      <c r="R12" s="324"/>
      <c r="S12" s="324"/>
      <c r="T12" s="324"/>
      <c r="U12" s="324"/>
      <c r="V12" s="428"/>
      <c r="W12" s="428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34" t="s">
        <v>113</v>
      </c>
      <c r="BB12" s="334" t="s">
        <v>113</v>
      </c>
      <c r="BC12" s="334" t="s">
        <v>113</v>
      </c>
      <c r="BD12" s="426">
        <v>0</v>
      </c>
      <c r="BE12" s="426">
        <v>0</v>
      </c>
      <c r="BF12" s="426">
        <v>0</v>
      </c>
    </row>
    <row r="13" spans="1:58" x14ac:dyDescent="0.25">
      <c r="A13" s="1168"/>
      <c r="B13" s="335" t="s">
        <v>21</v>
      </c>
      <c r="C13" s="382">
        <v>0</v>
      </c>
      <c r="D13" s="374"/>
      <c r="E13" s="375"/>
      <c r="F13" s="375"/>
      <c r="G13" s="375"/>
      <c r="H13" s="375"/>
      <c r="I13" s="371"/>
      <c r="J13" s="374"/>
      <c r="K13" s="376"/>
      <c r="L13" s="421"/>
      <c r="M13" s="425" t="s">
        <v>112</v>
      </c>
      <c r="N13" s="435"/>
      <c r="O13" s="435"/>
      <c r="P13" s="324"/>
      <c r="Q13" s="324"/>
      <c r="R13" s="324"/>
      <c r="S13" s="324"/>
      <c r="T13" s="324"/>
      <c r="U13" s="324"/>
      <c r="V13" s="428"/>
      <c r="W13" s="428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34" t="s">
        <v>113</v>
      </c>
      <c r="BB13" s="334" t="s">
        <v>113</v>
      </c>
      <c r="BC13" s="334" t="s">
        <v>113</v>
      </c>
      <c r="BD13" s="426">
        <v>0</v>
      </c>
      <c r="BE13" s="426">
        <v>0</v>
      </c>
      <c r="BF13" s="426">
        <v>0</v>
      </c>
    </row>
    <row r="14" spans="1:58" x14ac:dyDescent="0.25">
      <c r="A14" s="1168"/>
      <c r="B14" s="335" t="s">
        <v>22</v>
      </c>
      <c r="C14" s="382">
        <v>0</v>
      </c>
      <c r="D14" s="374"/>
      <c r="E14" s="375"/>
      <c r="F14" s="375"/>
      <c r="G14" s="375"/>
      <c r="H14" s="375"/>
      <c r="I14" s="371"/>
      <c r="J14" s="374"/>
      <c r="K14" s="376"/>
      <c r="L14" s="421"/>
      <c r="M14" s="425" t="s">
        <v>112</v>
      </c>
      <c r="N14" s="435"/>
      <c r="O14" s="435"/>
      <c r="P14" s="324"/>
      <c r="Q14" s="324"/>
      <c r="R14" s="324"/>
      <c r="S14" s="324"/>
      <c r="T14" s="324"/>
      <c r="U14" s="324"/>
      <c r="V14" s="428"/>
      <c r="W14" s="428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34" t="s">
        <v>113</v>
      </c>
      <c r="BB14" s="334" t="s">
        <v>113</v>
      </c>
      <c r="BC14" s="334" t="s">
        <v>113</v>
      </c>
      <c r="BD14" s="426">
        <v>0</v>
      </c>
      <c r="BE14" s="426">
        <v>0</v>
      </c>
      <c r="BF14" s="426">
        <v>0</v>
      </c>
    </row>
    <row r="15" spans="1:58" x14ac:dyDescent="0.25">
      <c r="A15" s="1168"/>
      <c r="B15" s="335" t="s">
        <v>23</v>
      </c>
      <c r="C15" s="382">
        <v>0</v>
      </c>
      <c r="D15" s="374"/>
      <c r="E15" s="375"/>
      <c r="F15" s="375"/>
      <c r="G15" s="375"/>
      <c r="H15" s="375"/>
      <c r="I15" s="371"/>
      <c r="J15" s="374"/>
      <c r="K15" s="376"/>
      <c r="L15" s="421"/>
      <c r="M15" s="425" t="s">
        <v>112</v>
      </c>
      <c r="N15" s="435"/>
      <c r="O15" s="435"/>
      <c r="P15" s="324"/>
      <c r="Q15" s="324"/>
      <c r="R15" s="324"/>
      <c r="S15" s="324"/>
      <c r="T15" s="324"/>
      <c r="U15" s="324"/>
      <c r="V15" s="428"/>
      <c r="W15" s="428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34" t="s">
        <v>113</v>
      </c>
      <c r="BB15" s="334" t="s">
        <v>113</v>
      </c>
      <c r="BC15" s="334" t="s">
        <v>113</v>
      </c>
      <c r="BD15" s="426">
        <v>0</v>
      </c>
      <c r="BE15" s="426">
        <v>0</v>
      </c>
      <c r="BF15" s="426">
        <v>0</v>
      </c>
    </row>
    <row r="16" spans="1:58" x14ac:dyDescent="0.25">
      <c r="A16" s="1168"/>
      <c r="B16" s="335" t="s">
        <v>24</v>
      </c>
      <c r="C16" s="382">
        <v>0</v>
      </c>
      <c r="D16" s="374"/>
      <c r="E16" s="375"/>
      <c r="F16" s="375"/>
      <c r="G16" s="375"/>
      <c r="H16" s="375"/>
      <c r="I16" s="371"/>
      <c r="J16" s="374"/>
      <c r="K16" s="376"/>
      <c r="L16" s="421"/>
      <c r="M16" s="425" t="s">
        <v>112</v>
      </c>
      <c r="N16" s="435"/>
      <c r="O16" s="435"/>
      <c r="P16" s="324"/>
      <c r="Q16" s="324"/>
      <c r="R16" s="324"/>
      <c r="S16" s="324"/>
      <c r="T16" s="324"/>
      <c r="U16" s="324"/>
      <c r="V16" s="428"/>
      <c r="W16" s="428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34" t="s">
        <v>113</v>
      </c>
      <c r="BB16" s="334" t="s">
        <v>113</v>
      </c>
      <c r="BC16" s="334" t="s">
        <v>113</v>
      </c>
      <c r="BD16" s="426">
        <v>0</v>
      </c>
      <c r="BE16" s="426">
        <v>0</v>
      </c>
      <c r="BF16" s="426">
        <v>0</v>
      </c>
    </row>
    <row r="17" spans="1:58" x14ac:dyDescent="0.25">
      <c r="A17" s="1168"/>
      <c r="B17" s="335" t="s">
        <v>25</v>
      </c>
      <c r="C17" s="382">
        <v>0</v>
      </c>
      <c r="D17" s="391"/>
      <c r="E17" s="392"/>
      <c r="F17" s="392"/>
      <c r="G17" s="392"/>
      <c r="H17" s="392"/>
      <c r="I17" s="372"/>
      <c r="J17" s="391"/>
      <c r="K17" s="393"/>
      <c r="L17" s="421"/>
      <c r="M17" s="425" t="s">
        <v>112</v>
      </c>
      <c r="N17" s="435"/>
      <c r="O17" s="435"/>
      <c r="P17" s="324"/>
      <c r="Q17" s="324"/>
      <c r="R17" s="324"/>
      <c r="S17" s="324"/>
      <c r="T17" s="324"/>
      <c r="U17" s="324"/>
      <c r="V17" s="428"/>
      <c r="W17" s="428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34" t="s">
        <v>113</v>
      </c>
      <c r="BB17" s="334" t="s">
        <v>113</v>
      </c>
      <c r="BC17" s="334" t="s">
        <v>113</v>
      </c>
      <c r="BD17" s="426">
        <v>0</v>
      </c>
      <c r="BE17" s="426">
        <v>0</v>
      </c>
      <c r="BF17" s="426">
        <v>0</v>
      </c>
    </row>
    <row r="18" spans="1:58" x14ac:dyDescent="0.25">
      <c r="A18" s="1168"/>
      <c r="B18" s="335" t="s">
        <v>26</v>
      </c>
      <c r="C18" s="382">
        <v>0</v>
      </c>
      <c r="D18" s="391"/>
      <c r="E18" s="392"/>
      <c r="F18" s="392"/>
      <c r="G18" s="392"/>
      <c r="H18" s="392"/>
      <c r="I18" s="372"/>
      <c r="J18" s="391"/>
      <c r="K18" s="393"/>
      <c r="L18" s="421"/>
      <c r="M18" s="425" t="s">
        <v>112</v>
      </c>
      <c r="N18" s="435"/>
      <c r="O18" s="435"/>
      <c r="P18" s="324"/>
      <c r="Q18" s="324"/>
      <c r="R18" s="324"/>
      <c r="S18" s="324"/>
      <c r="T18" s="324"/>
      <c r="U18" s="324"/>
      <c r="V18" s="428"/>
      <c r="W18" s="428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34" t="s">
        <v>113</v>
      </c>
      <c r="BB18" s="334" t="s">
        <v>113</v>
      </c>
      <c r="BC18" s="334" t="s">
        <v>113</v>
      </c>
      <c r="BD18" s="426">
        <v>0</v>
      </c>
      <c r="BE18" s="426">
        <v>0</v>
      </c>
      <c r="BF18" s="426">
        <v>0</v>
      </c>
    </row>
    <row r="19" spans="1:58" ht="33" x14ac:dyDescent="0.25">
      <c r="A19" s="1168"/>
      <c r="B19" s="341" t="s">
        <v>27</v>
      </c>
      <c r="C19" s="382">
        <v>0</v>
      </c>
      <c r="D19" s="391"/>
      <c r="E19" s="392"/>
      <c r="F19" s="392"/>
      <c r="G19" s="392"/>
      <c r="H19" s="392"/>
      <c r="I19" s="372"/>
      <c r="J19" s="391"/>
      <c r="K19" s="393"/>
      <c r="L19" s="421"/>
      <c r="M19" s="425" t="s">
        <v>112</v>
      </c>
      <c r="N19" s="435"/>
      <c r="O19" s="435"/>
      <c r="P19" s="324"/>
      <c r="Q19" s="324"/>
      <c r="R19" s="324"/>
      <c r="S19" s="324"/>
      <c r="T19" s="324"/>
      <c r="U19" s="324"/>
      <c r="V19" s="428"/>
      <c r="W19" s="428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34" t="s">
        <v>113</v>
      </c>
      <c r="BB19" s="334" t="s">
        <v>113</v>
      </c>
      <c r="BC19" s="334" t="s">
        <v>113</v>
      </c>
      <c r="BD19" s="426">
        <v>0</v>
      </c>
      <c r="BE19" s="426">
        <v>0</v>
      </c>
      <c r="BF19" s="426">
        <v>0</v>
      </c>
    </row>
    <row r="20" spans="1:58" x14ac:dyDescent="0.25">
      <c r="A20" s="1168"/>
      <c r="B20" s="335" t="s">
        <v>28</v>
      </c>
      <c r="C20" s="382">
        <v>0</v>
      </c>
      <c r="D20" s="391"/>
      <c r="E20" s="392"/>
      <c r="F20" s="392"/>
      <c r="G20" s="392"/>
      <c r="H20" s="392"/>
      <c r="I20" s="372"/>
      <c r="J20" s="391"/>
      <c r="K20" s="393"/>
      <c r="L20" s="421"/>
      <c r="M20" s="425" t="s">
        <v>112</v>
      </c>
      <c r="N20" s="435"/>
      <c r="O20" s="435"/>
      <c r="P20" s="324"/>
      <c r="Q20" s="324"/>
      <c r="R20" s="324"/>
      <c r="S20" s="324"/>
      <c r="T20" s="324"/>
      <c r="U20" s="324"/>
      <c r="V20" s="428"/>
      <c r="W20" s="428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34" t="s">
        <v>113</v>
      </c>
      <c r="BB20" s="334" t="s">
        <v>113</v>
      </c>
      <c r="BC20" s="334" t="s">
        <v>113</v>
      </c>
      <c r="BD20" s="426">
        <v>0</v>
      </c>
      <c r="BE20" s="426">
        <v>0</v>
      </c>
      <c r="BF20" s="426">
        <v>0</v>
      </c>
    </row>
    <row r="21" spans="1:58" x14ac:dyDescent="0.25">
      <c r="A21" s="1162"/>
      <c r="B21" s="349" t="s">
        <v>29</v>
      </c>
      <c r="C21" s="390">
        <v>0</v>
      </c>
      <c r="D21" s="391"/>
      <c r="E21" s="392"/>
      <c r="F21" s="392"/>
      <c r="G21" s="392"/>
      <c r="H21" s="392"/>
      <c r="I21" s="372"/>
      <c r="J21" s="391"/>
      <c r="K21" s="393"/>
      <c r="L21" s="400"/>
      <c r="M21" s="425" t="s">
        <v>112</v>
      </c>
      <c r="N21" s="435"/>
      <c r="O21" s="435"/>
      <c r="P21" s="324"/>
      <c r="Q21" s="324"/>
      <c r="R21" s="324"/>
      <c r="S21" s="324"/>
      <c r="T21" s="324"/>
      <c r="U21" s="324"/>
      <c r="V21" s="428"/>
      <c r="W21" s="428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34" t="s">
        <v>113</v>
      </c>
      <c r="BB21" s="334" t="s">
        <v>113</v>
      </c>
      <c r="BC21" s="334" t="s">
        <v>113</v>
      </c>
      <c r="BD21" s="426">
        <v>0</v>
      </c>
      <c r="BE21" s="426">
        <v>0</v>
      </c>
      <c r="BF21" s="426">
        <v>0</v>
      </c>
    </row>
    <row r="22" spans="1:58" x14ac:dyDescent="0.25">
      <c r="A22" s="1161" t="s">
        <v>30</v>
      </c>
      <c r="B22" s="353" t="s">
        <v>20</v>
      </c>
      <c r="C22" s="381">
        <v>0</v>
      </c>
      <c r="D22" s="409"/>
      <c r="E22" s="410"/>
      <c r="F22" s="410"/>
      <c r="G22" s="410"/>
      <c r="H22" s="410"/>
      <c r="I22" s="403"/>
      <c r="J22" s="409"/>
      <c r="K22" s="402"/>
      <c r="L22" s="442"/>
      <c r="M22" s="425" t="s">
        <v>112</v>
      </c>
      <c r="N22" s="435"/>
      <c r="O22" s="435"/>
      <c r="P22" s="324"/>
      <c r="Q22" s="324"/>
      <c r="R22" s="324"/>
      <c r="S22" s="324"/>
      <c r="T22" s="324"/>
      <c r="U22" s="324"/>
      <c r="V22" s="428"/>
      <c r="W22" s="428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34" t="s">
        <v>113</v>
      </c>
      <c r="BB22" s="334" t="s">
        <v>113</v>
      </c>
      <c r="BC22" s="334" t="s">
        <v>113</v>
      </c>
      <c r="BD22" s="426">
        <v>0</v>
      </c>
      <c r="BE22" s="426">
        <v>0</v>
      </c>
      <c r="BF22" s="426">
        <v>0</v>
      </c>
    </row>
    <row r="23" spans="1:58" x14ac:dyDescent="0.25">
      <c r="A23" s="1168"/>
      <c r="B23" s="335" t="s">
        <v>21</v>
      </c>
      <c r="C23" s="382">
        <v>0</v>
      </c>
      <c r="D23" s="374"/>
      <c r="E23" s="375"/>
      <c r="F23" s="375"/>
      <c r="G23" s="375"/>
      <c r="H23" s="375"/>
      <c r="I23" s="371"/>
      <c r="J23" s="374"/>
      <c r="K23" s="376"/>
      <c r="L23" s="421"/>
      <c r="M23" s="425" t="s">
        <v>112</v>
      </c>
      <c r="N23" s="435"/>
      <c r="O23" s="435"/>
      <c r="P23" s="324"/>
      <c r="Q23" s="324"/>
      <c r="R23" s="324"/>
      <c r="S23" s="324"/>
      <c r="T23" s="324"/>
      <c r="U23" s="324"/>
      <c r="V23" s="428"/>
      <c r="W23" s="428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34" t="s">
        <v>113</v>
      </c>
      <c r="BB23" s="334" t="s">
        <v>113</v>
      </c>
      <c r="BC23" s="334" t="s">
        <v>113</v>
      </c>
      <c r="BD23" s="426">
        <v>0</v>
      </c>
      <c r="BE23" s="426">
        <v>0</v>
      </c>
      <c r="BF23" s="426">
        <v>0</v>
      </c>
    </row>
    <row r="24" spans="1:58" x14ac:dyDescent="0.25">
      <c r="A24" s="1168"/>
      <c r="B24" s="335" t="s">
        <v>22</v>
      </c>
      <c r="C24" s="382">
        <v>0</v>
      </c>
      <c r="D24" s="374"/>
      <c r="E24" s="375"/>
      <c r="F24" s="375"/>
      <c r="G24" s="375"/>
      <c r="H24" s="375"/>
      <c r="I24" s="371"/>
      <c r="J24" s="374"/>
      <c r="K24" s="376"/>
      <c r="L24" s="421"/>
      <c r="M24" s="425" t="s">
        <v>112</v>
      </c>
      <c r="N24" s="435"/>
      <c r="O24" s="435"/>
      <c r="P24" s="324"/>
      <c r="Q24" s="324"/>
      <c r="R24" s="324"/>
      <c r="S24" s="324"/>
      <c r="T24" s="324"/>
      <c r="U24" s="324"/>
      <c r="V24" s="428"/>
      <c r="W24" s="428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34" t="s">
        <v>113</v>
      </c>
      <c r="BB24" s="334" t="s">
        <v>113</v>
      </c>
      <c r="BC24" s="334" t="s">
        <v>113</v>
      </c>
      <c r="BD24" s="426">
        <v>0</v>
      </c>
      <c r="BE24" s="426">
        <v>0</v>
      </c>
      <c r="BF24" s="426">
        <v>0</v>
      </c>
    </row>
    <row r="25" spans="1:58" x14ac:dyDescent="0.25">
      <c r="A25" s="1168"/>
      <c r="B25" s="335" t="s">
        <v>23</v>
      </c>
      <c r="C25" s="382">
        <v>0</v>
      </c>
      <c r="D25" s="374"/>
      <c r="E25" s="375"/>
      <c r="F25" s="375"/>
      <c r="G25" s="375"/>
      <c r="H25" s="375"/>
      <c r="I25" s="371"/>
      <c r="J25" s="374"/>
      <c r="K25" s="376"/>
      <c r="L25" s="421"/>
      <c r="M25" s="425" t="s">
        <v>112</v>
      </c>
      <c r="N25" s="435"/>
      <c r="O25" s="435"/>
      <c r="P25" s="324"/>
      <c r="Q25" s="324"/>
      <c r="R25" s="324"/>
      <c r="S25" s="324"/>
      <c r="T25" s="324"/>
      <c r="U25" s="324"/>
      <c r="V25" s="428"/>
      <c r="W25" s="428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34" t="s">
        <v>113</v>
      </c>
      <c r="BB25" s="334" t="s">
        <v>113</v>
      </c>
      <c r="BC25" s="334" t="s">
        <v>113</v>
      </c>
      <c r="BD25" s="426">
        <v>0</v>
      </c>
      <c r="BE25" s="426">
        <v>0</v>
      </c>
      <c r="BF25" s="426">
        <v>0</v>
      </c>
    </row>
    <row r="26" spans="1:58" x14ac:dyDescent="0.25">
      <c r="A26" s="1168"/>
      <c r="B26" s="335" t="s">
        <v>24</v>
      </c>
      <c r="C26" s="382">
        <v>0</v>
      </c>
      <c r="D26" s="374"/>
      <c r="E26" s="375"/>
      <c r="F26" s="375"/>
      <c r="G26" s="375"/>
      <c r="H26" s="375"/>
      <c r="I26" s="371"/>
      <c r="J26" s="374"/>
      <c r="K26" s="376"/>
      <c r="L26" s="421"/>
      <c r="M26" s="425" t="s">
        <v>112</v>
      </c>
      <c r="N26" s="435"/>
      <c r="O26" s="435"/>
      <c r="P26" s="324"/>
      <c r="Q26" s="324"/>
      <c r="R26" s="324"/>
      <c r="S26" s="324"/>
      <c r="T26" s="324"/>
      <c r="U26" s="324"/>
      <c r="V26" s="428"/>
      <c r="W26" s="428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34" t="s">
        <v>113</v>
      </c>
      <c r="BB26" s="334" t="s">
        <v>113</v>
      </c>
      <c r="BC26" s="334" t="s">
        <v>113</v>
      </c>
      <c r="BD26" s="426">
        <v>0</v>
      </c>
      <c r="BE26" s="426">
        <v>0</v>
      </c>
      <c r="BF26" s="426">
        <v>0</v>
      </c>
    </row>
    <row r="27" spans="1:58" x14ac:dyDescent="0.25">
      <c r="A27" s="1168"/>
      <c r="B27" s="335" t="s">
        <v>25</v>
      </c>
      <c r="C27" s="382">
        <v>0</v>
      </c>
      <c r="D27" s="374"/>
      <c r="E27" s="375"/>
      <c r="F27" s="375"/>
      <c r="G27" s="375"/>
      <c r="H27" s="375"/>
      <c r="I27" s="371"/>
      <c r="J27" s="374"/>
      <c r="K27" s="376"/>
      <c r="L27" s="421"/>
      <c r="M27" s="425" t="s">
        <v>112</v>
      </c>
      <c r="N27" s="435"/>
      <c r="O27" s="435"/>
      <c r="P27" s="324"/>
      <c r="Q27" s="324"/>
      <c r="R27" s="324"/>
      <c r="S27" s="324"/>
      <c r="T27" s="324"/>
      <c r="U27" s="324"/>
      <c r="V27" s="428"/>
      <c r="W27" s="428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34" t="s">
        <v>113</v>
      </c>
      <c r="BB27" s="334" t="s">
        <v>113</v>
      </c>
      <c r="BC27" s="334" t="s">
        <v>113</v>
      </c>
      <c r="BD27" s="426">
        <v>0</v>
      </c>
      <c r="BE27" s="426">
        <v>0</v>
      </c>
      <c r="BF27" s="426">
        <v>0</v>
      </c>
    </row>
    <row r="28" spans="1:58" x14ac:dyDescent="0.25">
      <c r="A28" s="1168"/>
      <c r="B28" s="335" t="s">
        <v>26</v>
      </c>
      <c r="C28" s="382">
        <v>0</v>
      </c>
      <c r="D28" s="374"/>
      <c r="E28" s="375"/>
      <c r="F28" s="375"/>
      <c r="G28" s="375"/>
      <c r="H28" s="375"/>
      <c r="I28" s="371"/>
      <c r="J28" s="374"/>
      <c r="K28" s="376"/>
      <c r="L28" s="421"/>
      <c r="M28" s="425" t="s">
        <v>112</v>
      </c>
      <c r="N28" s="435"/>
      <c r="O28" s="435"/>
      <c r="P28" s="324"/>
      <c r="Q28" s="324"/>
      <c r="R28" s="324"/>
      <c r="S28" s="324"/>
      <c r="T28" s="324"/>
      <c r="U28" s="324"/>
      <c r="V28" s="428"/>
      <c r="W28" s="428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34" t="s">
        <v>113</v>
      </c>
      <c r="BB28" s="334" t="s">
        <v>113</v>
      </c>
      <c r="BC28" s="334" t="s">
        <v>113</v>
      </c>
      <c r="BD28" s="426">
        <v>0</v>
      </c>
      <c r="BE28" s="426">
        <v>0</v>
      </c>
      <c r="BF28" s="426">
        <v>0</v>
      </c>
    </row>
    <row r="29" spans="1:58" ht="33" x14ac:dyDescent="0.25">
      <c r="A29" s="1168"/>
      <c r="B29" s="341" t="s">
        <v>27</v>
      </c>
      <c r="C29" s="382">
        <v>0</v>
      </c>
      <c r="D29" s="391"/>
      <c r="E29" s="392"/>
      <c r="F29" s="392"/>
      <c r="G29" s="392"/>
      <c r="H29" s="392"/>
      <c r="I29" s="372"/>
      <c r="J29" s="391"/>
      <c r="K29" s="393"/>
      <c r="L29" s="421"/>
      <c r="M29" s="425" t="s">
        <v>112</v>
      </c>
      <c r="N29" s="435"/>
      <c r="O29" s="435"/>
      <c r="P29" s="324"/>
      <c r="Q29" s="324"/>
      <c r="R29" s="324"/>
      <c r="S29" s="324"/>
      <c r="T29" s="324"/>
      <c r="U29" s="324"/>
      <c r="V29" s="428"/>
      <c r="W29" s="428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34" t="s">
        <v>113</v>
      </c>
      <c r="BB29" s="334" t="s">
        <v>113</v>
      </c>
      <c r="BC29" s="334" t="s">
        <v>113</v>
      </c>
      <c r="BD29" s="426">
        <v>0</v>
      </c>
      <c r="BE29" s="426">
        <v>0</v>
      </c>
      <c r="BF29" s="426">
        <v>0</v>
      </c>
    </row>
    <row r="30" spans="1:58" x14ac:dyDescent="0.25">
      <c r="A30" s="1168"/>
      <c r="B30" s="335" t="s">
        <v>28</v>
      </c>
      <c r="C30" s="382">
        <v>0</v>
      </c>
      <c r="D30" s="374"/>
      <c r="E30" s="375"/>
      <c r="F30" s="375"/>
      <c r="G30" s="375"/>
      <c r="H30" s="375"/>
      <c r="I30" s="371"/>
      <c r="J30" s="374"/>
      <c r="K30" s="393"/>
      <c r="L30" s="421"/>
      <c r="M30" s="425" t="s">
        <v>112</v>
      </c>
      <c r="N30" s="435"/>
      <c r="O30" s="435"/>
      <c r="P30" s="324"/>
      <c r="Q30" s="324"/>
      <c r="R30" s="324"/>
      <c r="S30" s="324"/>
      <c r="T30" s="324"/>
      <c r="U30" s="324"/>
      <c r="V30" s="428"/>
      <c r="W30" s="428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34" t="s">
        <v>113</v>
      </c>
      <c r="BB30" s="334" t="s">
        <v>113</v>
      </c>
      <c r="BC30" s="334" t="s">
        <v>113</v>
      </c>
      <c r="BD30" s="426">
        <v>0</v>
      </c>
      <c r="BE30" s="426">
        <v>0</v>
      </c>
      <c r="BF30" s="426">
        <v>0</v>
      </c>
    </row>
    <row r="31" spans="1:58" x14ac:dyDescent="0.25">
      <c r="A31" s="1162"/>
      <c r="B31" s="349" t="s">
        <v>29</v>
      </c>
      <c r="C31" s="383">
        <v>0</v>
      </c>
      <c r="D31" s="411"/>
      <c r="E31" s="412"/>
      <c r="F31" s="412"/>
      <c r="G31" s="412"/>
      <c r="H31" s="412"/>
      <c r="I31" s="401"/>
      <c r="J31" s="411"/>
      <c r="K31" s="379"/>
      <c r="L31" s="422"/>
      <c r="M31" s="425" t="s">
        <v>112</v>
      </c>
      <c r="N31" s="435"/>
      <c r="O31" s="435"/>
      <c r="P31" s="324"/>
      <c r="Q31" s="324"/>
      <c r="R31" s="324"/>
      <c r="S31" s="324"/>
      <c r="T31" s="324"/>
      <c r="U31" s="324"/>
      <c r="V31" s="428"/>
      <c r="W31" s="428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34" t="s">
        <v>113</v>
      </c>
      <c r="BB31" s="334" t="s">
        <v>113</v>
      </c>
      <c r="BC31" s="334" t="s">
        <v>113</v>
      </c>
      <c r="BD31" s="426">
        <v>0</v>
      </c>
      <c r="BE31" s="426">
        <v>0</v>
      </c>
      <c r="BF31" s="426">
        <v>0</v>
      </c>
    </row>
    <row r="32" spans="1:58" x14ac:dyDescent="0.25">
      <c r="A32" s="1161" t="s">
        <v>31</v>
      </c>
      <c r="B32" s="353" t="s">
        <v>20</v>
      </c>
      <c r="C32" s="418">
        <v>0</v>
      </c>
      <c r="D32" s="413"/>
      <c r="E32" s="414"/>
      <c r="F32" s="414"/>
      <c r="G32" s="414"/>
      <c r="H32" s="414"/>
      <c r="I32" s="405"/>
      <c r="J32" s="413"/>
      <c r="K32" s="404"/>
      <c r="L32" s="443"/>
      <c r="M32" s="425" t="s">
        <v>112</v>
      </c>
      <c r="N32" s="435"/>
      <c r="O32" s="435"/>
      <c r="P32" s="324"/>
      <c r="Q32" s="324"/>
      <c r="R32" s="324"/>
      <c r="S32" s="324"/>
      <c r="T32" s="324"/>
      <c r="U32" s="324"/>
      <c r="V32" s="428"/>
      <c r="W32" s="428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34" t="s">
        <v>113</v>
      </c>
      <c r="BB32" s="334" t="s">
        <v>113</v>
      </c>
      <c r="BC32" s="334" t="s">
        <v>113</v>
      </c>
      <c r="BD32" s="426">
        <v>0</v>
      </c>
      <c r="BE32" s="426">
        <v>0</v>
      </c>
      <c r="BF32" s="426">
        <v>0</v>
      </c>
    </row>
    <row r="33" spans="1:58" x14ac:dyDescent="0.25">
      <c r="A33" s="1168"/>
      <c r="B33" s="335" t="s">
        <v>21</v>
      </c>
      <c r="C33" s="382">
        <v>0</v>
      </c>
      <c r="D33" s="374"/>
      <c r="E33" s="375"/>
      <c r="F33" s="375"/>
      <c r="G33" s="375"/>
      <c r="H33" s="375"/>
      <c r="I33" s="371"/>
      <c r="J33" s="374"/>
      <c r="K33" s="376"/>
      <c r="L33" s="421"/>
      <c r="M33" s="425" t="s">
        <v>112</v>
      </c>
      <c r="N33" s="435"/>
      <c r="O33" s="435"/>
      <c r="P33" s="324"/>
      <c r="Q33" s="324"/>
      <c r="R33" s="324"/>
      <c r="S33" s="324"/>
      <c r="T33" s="324"/>
      <c r="U33" s="324"/>
      <c r="V33" s="428"/>
      <c r="W33" s="428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34" t="s">
        <v>113</v>
      </c>
      <c r="BB33" s="334" t="s">
        <v>113</v>
      </c>
      <c r="BC33" s="334" t="s">
        <v>113</v>
      </c>
      <c r="BD33" s="426">
        <v>0</v>
      </c>
      <c r="BE33" s="426">
        <v>0</v>
      </c>
      <c r="BF33" s="426">
        <v>0</v>
      </c>
    </row>
    <row r="34" spans="1:58" x14ac:dyDescent="0.25">
      <c r="A34" s="1168"/>
      <c r="B34" s="335" t="s">
        <v>22</v>
      </c>
      <c r="C34" s="382">
        <v>0</v>
      </c>
      <c r="D34" s="374"/>
      <c r="E34" s="375"/>
      <c r="F34" s="375"/>
      <c r="G34" s="375"/>
      <c r="H34" s="375"/>
      <c r="I34" s="371"/>
      <c r="J34" s="374"/>
      <c r="K34" s="376"/>
      <c r="L34" s="421"/>
      <c r="M34" s="425" t="s">
        <v>112</v>
      </c>
      <c r="N34" s="435"/>
      <c r="O34" s="435"/>
      <c r="P34" s="324"/>
      <c r="Q34" s="324"/>
      <c r="R34" s="324"/>
      <c r="S34" s="324"/>
      <c r="T34" s="324"/>
      <c r="U34" s="324"/>
      <c r="V34" s="428"/>
      <c r="W34" s="428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34" t="s">
        <v>113</v>
      </c>
      <c r="BB34" s="334" t="s">
        <v>113</v>
      </c>
      <c r="BC34" s="334" t="s">
        <v>113</v>
      </c>
      <c r="BD34" s="426">
        <v>0</v>
      </c>
      <c r="BE34" s="426">
        <v>0</v>
      </c>
      <c r="BF34" s="426">
        <v>0</v>
      </c>
    </row>
    <row r="35" spans="1:58" x14ac:dyDescent="0.25">
      <c r="A35" s="1168"/>
      <c r="B35" s="335" t="s">
        <v>23</v>
      </c>
      <c r="C35" s="382">
        <v>0</v>
      </c>
      <c r="D35" s="374"/>
      <c r="E35" s="375"/>
      <c r="F35" s="375"/>
      <c r="G35" s="375"/>
      <c r="H35" s="375"/>
      <c r="I35" s="371"/>
      <c r="J35" s="374"/>
      <c r="K35" s="376"/>
      <c r="L35" s="421"/>
      <c r="M35" s="425" t="s">
        <v>112</v>
      </c>
      <c r="N35" s="435"/>
      <c r="O35" s="435"/>
      <c r="P35" s="324"/>
      <c r="Q35" s="324"/>
      <c r="R35" s="324"/>
      <c r="S35" s="324"/>
      <c r="T35" s="324"/>
      <c r="U35" s="324"/>
      <c r="V35" s="428"/>
      <c r="W35" s="428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34" t="s">
        <v>113</v>
      </c>
      <c r="BB35" s="334" t="s">
        <v>113</v>
      </c>
      <c r="BC35" s="334" t="s">
        <v>113</v>
      </c>
      <c r="BD35" s="426">
        <v>0</v>
      </c>
      <c r="BE35" s="426">
        <v>0</v>
      </c>
      <c r="BF35" s="426">
        <v>0</v>
      </c>
    </row>
    <row r="36" spans="1:58" x14ac:dyDescent="0.25">
      <c r="A36" s="1168"/>
      <c r="B36" s="335" t="s">
        <v>24</v>
      </c>
      <c r="C36" s="382">
        <v>0</v>
      </c>
      <c r="D36" s="374"/>
      <c r="E36" s="375"/>
      <c r="F36" s="375"/>
      <c r="G36" s="375"/>
      <c r="H36" s="375"/>
      <c r="I36" s="371"/>
      <c r="J36" s="374"/>
      <c r="K36" s="376"/>
      <c r="L36" s="421"/>
      <c r="M36" s="425" t="s">
        <v>112</v>
      </c>
      <c r="N36" s="435"/>
      <c r="O36" s="435"/>
      <c r="P36" s="324"/>
      <c r="Q36" s="324"/>
      <c r="R36" s="324"/>
      <c r="S36" s="324"/>
      <c r="T36" s="324"/>
      <c r="U36" s="324"/>
      <c r="V36" s="428"/>
      <c r="W36" s="428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34" t="s">
        <v>113</v>
      </c>
      <c r="BB36" s="334" t="s">
        <v>113</v>
      </c>
      <c r="BC36" s="334" t="s">
        <v>113</v>
      </c>
      <c r="BD36" s="426">
        <v>0</v>
      </c>
      <c r="BE36" s="426">
        <v>0</v>
      </c>
      <c r="BF36" s="426">
        <v>0</v>
      </c>
    </row>
    <row r="37" spans="1:58" x14ac:dyDescent="0.25">
      <c r="A37" s="1168"/>
      <c r="B37" s="335" t="s">
        <v>25</v>
      </c>
      <c r="C37" s="382">
        <v>0</v>
      </c>
      <c r="D37" s="374"/>
      <c r="E37" s="375"/>
      <c r="F37" s="375"/>
      <c r="G37" s="375"/>
      <c r="H37" s="375"/>
      <c r="I37" s="371"/>
      <c r="J37" s="374"/>
      <c r="K37" s="376"/>
      <c r="L37" s="421"/>
      <c r="M37" s="425" t="s">
        <v>112</v>
      </c>
      <c r="N37" s="435"/>
      <c r="O37" s="435"/>
      <c r="P37" s="324"/>
      <c r="Q37" s="324"/>
      <c r="R37" s="324"/>
      <c r="S37" s="324"/>
      <c r="T37" s="324"/>
      <c r="U37" s="324"/>
      <c r="V37" s="428"/>
      <c r="W37" s="428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34" t="s">
        <v>113</v>
      </c>
      <c r="BB37" s="334" t="s">
        <v>113</v>
      </c>
      <c r="BC37" s="334" t="s">
        <v>113</v>
      </c>
      <c r="BD37" s="426">
        <v>0</v>
      </c>
      <c r="BE37" s="426">
        <v>0</v>
      </c>
      <c r="BF37" s="426">
        <v>0</v>
      </c>
    </row>
    <row r="38" spans="1:58" x14ac:dyDescent="0.25">
      <c r="A38" s="1168"/>
      <c r="B38" s="335" t="s">
        <v>26</v>
      </c>
      <c r="C38" s="382">
        <v>0</v>
      </c>
      <c r="D38" s="374"/>
      <c r="E38" s="375"/>
      <c r="F38" s="375"/>
      <c r="G38" s="375"/>
      <c r="H38" s="375"/>
      <c r="I38" s="371"/>
      <c r="J38" s="374"/>
      <c r="K38" s="376"/>
      <c r="L38" s="421"/>
      <c r="M38" s="425" t="s">
        <v>112</v>
      </c>
      <c r="N38" s="435"/>
      <c r="O38" s="435"/>
      <c r="P38" s="324"/>
      <c r="Q38" s="324"/>
      <c r="R38" s="324"/>
      <c r="S38" s="324"/>
      <c r="T38" s="324"/>
      <c r="U38" s="324"/>
      <c r="V38" s="428"/>
      <c r="W38" s="428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34" t="s">
        <v>113</v>
      </c>
      <c r="BB38" s="334" t="s">
        <v>113</v>
      </c>
      <c r="BC38" s="334" t="s">
        <v>113</v>
      </c>
      <c r="BD38" s="426">
        <v>0</v>
      </c>
      <c r="BE38" s="426">
        <v>0</v>
      </c>
      <c r="BF38" s="426">
        <v>0</v>
      </c>
    </row>
    <row r="39" spans="1:58" ht="33" x14ac:dyDescent="0.25">
      <c r="A39" s="1168"/>
      <c r="B39" s="341" t="s">
        <v>27</v>
      </c>
      <c r="C39" s="382">
        <v>0</v>
      </c>
      <c r="D39" s="391"/>
      <c r="E39" s="392"/>
      <c r="F39" s="392"/>
      <c r="G39" s="392"/>
      <c r="H39" s="392"/>
      <c r="I39" s="372"/>
      <c r="J39" s="391"/>
      <c r="K39" s="393"/>
      <c r="L39" s="400"/>
      <c r="M39" s="425" t="s">
        <v>112</v>
      </c>
      <c r="N39" s="435"/>
      <c r="O39" s="435"/>
      <c r="P39" s="324"/>
      <c r="Q39" s="324"/>
      <c r="R39" s="324"/>
      <c r="S39" s="324"/>
      <c r="T39" s="324"/>
      <c r="U39" s="324"/>
      <c r="V39" s="428"/>
      <c r="W39" s="428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34" t="s">
        <v>113</v>
      </c>
      <c r="BB39" s="334" t="s">
        <v>113</v>
      </c>
      <c r="BC39" s="334" t="s">
        <v>113</v>
      </c>
      <c r="BD39" s="426">
        <v>0</v>
      </c>
      <c r="BE39" s="426">
        <v>0</v>
      </c>
      <c r="BF39" s="426">
        <v>0</v>
      </c>
    </row>
    <row r="40" spans="1:58" x14ac:dyDescent="0.25">
      <c r="A40" s="1168"/>
      <c r="B40" s="335" t="s">
        <v>28</v>
      </c>
      <c r="C40" s="382">
        <v>0</v>
      </c>
      <c r="D40" s="374"/>
      <c r="E40" s="375"/>
      <c r="F40" s="375"/>
      <c r="G40" s="375"/>
      <c r="H40" s="375"/>
      <c r="I40" s="371"/>
      <c r="J40" s="374"/>
      <c r="K40" s="393"/>
      <c r="L40" s="400"/>
      <c r="M40" s="425" t="s">
        <v>112</v>
      </c>
      <c r="N40" s="435"/>
      <c r="O40" s="435"/>
      <c r="P40" s="324"/>
      <c r="Q40" s="324"/>
      <c r="R40" s="324"/>
      <c r="S40" s="324"/>
      <c r="T40" s="324"/>
      <c r="U40" s="324"/>
      <c r="V40" s="428"/>
      <c r="W40" s="428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34" t="s">
        <v>113</v>
      </c>
      <c r="BB40" s="334" t="s">
        <v>113</v>
      </c>
      <c r="BC40" s="334" t="s">
        <v>113</v>
      </c>
      <c r="BD40" s="426">
        <v>0</v>
      </c>
      <c r="BE40" s="426">
        <v>0</v>
      </c>
      <c r="BF40" s="426">
        <v>0</v>
      </c>
    </row>
    <row r="41" spans="1:58" x14ac:dyDescent="0.25">
      <c r="A41" s="1162"/>
      <c r="B41" s="349" t="s">
        <v>29</v>
      </c>
      <c r="C41" s="383">
        <v>0</v>
      </c>
      <c r="D41" s="411"/>
      <c r="E41" s="412"/>
      <c r="F41" s="412"/>
      <c r="G41" s="412"/>
      <c r="H41" s="412"/>
      <c r="I41" s="401"/>
      <c r="J41" s="411"/>
      <c r="K41" s="379"/>
      <c r="L41" s="422"/>
      <c r="M41" s="425" t="s">
        <v>112</v>
      </c>
      <c r="N41" s="435"/>
      <c r="O41" s="435"/>
      <c r="P41" s="324"/>
      <c r="Q41" s="324"/>
      <c r="R41" s="324"/>
      <c r="S41" s="324"/>
      <c r="T41" s="324"/>
      <c r="U41" s="324"/>
      <c r="V41" s="428"/>
      <c r="W41" s="428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34" t="s">
        <v>113</v>
      </c>
      <c r="BB41" s="334" t="s">
        <v>113</v>
      </c>
      <c r="BC41" s="334" t="s">
        <v>113</v>
      </c>
      <c r="BD41" s="426">
        <v>0</v>
      </c>
      <c r="BE41" s="426">
        <v>0</v>
      </c>
      <c r="BF41" s="426">
        <v>0</v>
      </c>
    </row>
    <row r="42" spans="1:58" x14ac:dyDescent="0.25">
      <c r="A42" s="1161" t="s">
        <v>32</v>
      </c>
      <c r="B42" s="353" t="s">
        <v>20</v>
      </c>
      <c r="C42" s="381">
        <v>0</v>
      </c>
      <c r="D42" s="413"/>
      <c r="E42" s="414"/>
      <c r="F42" s="414"/>
      <c r="G42" s="414"/>
      <c r="H42" s="414"/>
      <c r="I42" s="405"/>
      <c r="J42" s="413"/>
      <c r="K42" s="404"/>
      <c r="L42" s="442"/>
      <c r="M42" s="425" t="s">
        <v>112</v>
      </c>
      <c r="N42" s="435"/>
      <c r="O42" s="435"/>
      <c r="P42" s="324"/>
      <c r="Q42" s="324"/>
      <c r="R42" s="324"/>
      <c r="S42" s="324"/>
      <c r="T42" s="324"/>
      <c r="U42" s="324"/>
      <c r="V42" s="428"/>
      <c r="W42" s="428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34" t="s">
        <v>113</v>
      </c>
      <c r="BB42" s="334" t="s">
        <v>113</v>
      </c>
      <c r="BC42" s="334" t="s">
        <v>113</v>
      </c>
      <c r="BD42" s="426">
        <v>0</v>
      </c>
      <c r="BE42" s="426">
        <v>0</v>
      </c>
      <c r="BF42" s="426">
        <v>0</v>
      </c>
    </row>
    <row r="43" spans="1:58" x14ac:dyDescent="0.25">
      <c r="A43" s="1168"/>
      <c r="B43" s="335" t="s">
        <v>21</v>
      </c>
      <c r="C43" s="382">
        <v>0</v>
      </c>
      <c r="D43" s="374"/>
      <c r="E43" s="375"/>
      <c r="F43" s="375"/>
      <c r="G43" s="375"/>
      <c r="H43" s="375"/>
      <c r="I43" s="371"/>
      <c r="J43" s="374"/>
      <c r="K43" s="376"/>
      <c r="L43" s="421"/>
      <c r="M43" s="425" t="s">
        <v>112</v>
      </c>
      <c r="N43" s="435"/>
      <c r="O43" s="435"/>
      <c r="P43" s="324"/>
      <c r="Q43" s="324"/>
      <c r="R43" s="324"/>
      <c r="S43" s="324"/>
      <c r="T43" s="324"/>
      <c r="U43" s="324"/>
      <c r="V43" s="428"/>
      <c r="W43" s="428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34" t="s">
        <v>113</v>
      </c>
      <c r="BB43" s="334" t="s">
        <v>113</v>
      </c>
      <c r="BC43" s="334" t="s">
        <v>113</v>
      </c>
      <c r="BD43" s="426">
        <v>0</v>
      </c>
      <c r="BE43" s="426">
        <v>0</v>
      </c>
      <c r="BF43" s="426">
        <v>0</v>
      </c>
    </row>
    <row r="44" spans="1:58" x14ac:dyDescent="0.25">
      <c r="A44" s="1168"/>
      <c r="B44" s="335" t="s">
        <v>22</v>
      </c>
      <c r="C44" s="382">
        <v>0</v>
      </c>
      <c r="D44" s="374"/>
      <c r="E44" s="375"/>
      <c r="F44" s="375"/>
      <c r="G44" s="375"/>
      <c r="H44" s="375"/>
      <c r="I44" s="371"/>
      <c r="J44" s="374"/>
      <c r="K44" s="376"/>
      <c r="L44" s="421"/>
      <c r="M44" s="425" t="s">
        <v>112</v>
      </c>
      <c r="N44" s="435"/>
      <c r="O44" s="435"/>
      <c r="P44" s="324"/>
      <c r="Q44" s="324"/>
      <c r="R44" s="324"/>
      <c r="S44" s="324"/>
      <c r="T44" s="324"/>
      <c r="U44" s="324"/>
      <c r="V44" s="428"/>
      <c r="W44" s="428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34" t="s">
        <v>113</v>
      </c>
      <c r="BB44" s="334" t="s">
        <v>113</v>
      </c>
      <c r="BC44" s="334" t="s">
        <v>113</v>
      </c>
      <c r="BD44" s="426">
        <v>0</v>
      </c>
      <c r="BE44" s="426">
        <v>0</v>
      </c>
      <c r="BF44" s="426">
        <v>0</v>
      </c>
    </row>
    <row r="45" spans="1:58" x14ac:dyDescent="0.25">
      <c r="A45" s="1168"/>
      <c r="B45" s="335" t="s">
        <v>24</v>
      </c>
      <c r="C45" s="382">
        <v>0</v>
      </c>
      <c r="D45" s="374"/>
      <c r="E45" s="375"/>
      <c r="F45" s="375"/>
      <c r="G45" s="375"/>
      <c r="H45" s="375"/>
      <c r="I45" s="371"/>
      <c r="J45" s="374"/>
      <c r="K45" s="376"/>
      <c r="L45" s="421"/>
      <c r="M45" s="425" t="s">
        <v>112</v>
      </c>
      <c r="N45" s="435"/>
      <c r="O45" s="435"/>
      <c r="P45" s="324"/>
      <c r="Q45" s="324"/>
      <c r="R45" s="324"/>
      <c r="S45" s="324"/>
      <c r="T45" s="324"/>
      <c r="U45" s="324"/>
      <c r="V45" s="428"/>
      <c r="W45" s="428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34" t="s">
        <v>113</v>
      </c>
      <c r="BB45" s="334" t="s">
        <v>113</v>
      </c>
      <c r="BC45" s="334" t="s">
        <v>113</v>
      </c>
      <c r="BD45" s="426">
        <v>0</v>
      </c>
      <c r="BE45" s="426">
        <v>0</v>
      </c>
      <c r="BF45" s="426">
        <v>0</v>
      </c>
    </row>
    <row r="46" spans="1:58" x14ac:dyDescent="0.25">
      <c r="A46" s="1168"/>
      <c r="B46" s="335" t="s">
        <v>25</v>
      </c>
      <c r="C46" s="382">
        <v>0</v>
      </c>
      <c r="D46" s="374"/>
      <c r="E46" s="375"/>
      <c r="F46" s="375"/>
      <c r="G46" s="375"/>
      <c r="H46" s="375"/>
      <c r="I46" s="371"/>
      <c r="J46" s="374"/>
      <c r="K46" s="376"/>
      <c r="L46" s="421"/>
      <c r="M46" s="425" t="s">
        <v>112</v>
      </c>
      <c r="N46" s="435"/>
      <c r="O46" s="435"/>
      <c r="P46" s="324"/>
      <c r="Q46" s="324"/>
      <c r="R46" s="324"/>
      <c r="S46" s="324"/>
      <c r="T46" s="324"/>
      <c r="U46" s="324"/>
      <c r="V46" s="428"/>
      <c r="W46" s="428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34" t="s">
        <v>113</v>
      </c>
      <c r="BB46" s="334" t="s">
        <v>113</v>
      </c>
      <c r="BC46" s="334" t="s">
        <v>113</v>
      </c>
      <c r="BD46" s="426">
        <v>0</v>
      </c>
      <c r="BE46" s="426">
        <v>0</v>
      </c>
      <c r="BF46" s="426">
        <v>0</v>
      </c>
    </row>
    <row r="47" spans="1:58" x14ac:dyDescent="0.25">
      <c r="A47" s="1168"/>
      <c r="B47" s="342" t="s">
        <v>28</v>
      </c>
      <c r="C47" s="390">
        <v>0</v>
      </c>
      <c r="D47" s="391"/>
      <c r="E47" s="392"/>
      <c r="F47" s="392"/>
      <c r="G47" s="392"/>
      <c r="H47" s="392"/>
      <c r="I47" s="372"/>
      <c r="J47" s="391"/>
      <c r="K47" s="393"/>
      <c r="L47" s="400"/>
      <c r="M47" s="425" t="s">
        <v>112</v>
      </c>
      <c r="N47" s="435"/>
      <c r="O47" s="435"/>
      <c r="P47" s="324"/>
      <c r="Q47" s="324"/>
      <c r="R47" s="324"/>
      <c r="S47" s="324"/>
      <c r="T47" s="324"/>
      <c r="U47" s="324"/>
      <c r="V47" s="428"/>
      <c r="W47" s="428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34" t="s">
        <v>113</v>
      </c>
      <c r="BB47" s="334" t="s">
        <v>113</v>
      </c>
      <c r="BC47" s="334" t="s">
        <v>113</v>
      </c>
      <c r="BD47" s="426">
        <v>0</v>
      </c>
      <c r="BE47" s="426">
        <v>0</v>
      </c>
      <c r="BF47" s="426">
        <v>0</v>
      </c>
    </row>
    <row r="48" spans="1:58" x14ac:dyDescent="0.25">
      <c r="A48" s="1161" t="s">
        <v>33</v>
      </c>
      <c r="B48" s="353" t="s">
        <v>20</v>
      </c>
      <c r="C48" s="381">
        <v>0</v>
      </c>
      <c r="D48" s="415"/>
      <c r="E48" s="410"/>
      <c r="F48" s="410"/>
      <c r="G48" s="410"/>
      <c r="H48" s="410"/>
      <c r="I48" s="416"/>
      <c r="J48" s="409"/>
      <c r="K48" s="402"/>
      <c r="L48" s="442"/>
      <c r="M48" s="425" t="s">
        <v>112</v>
      </c>
      <c r="N48" s="435"/>
      <c r="O48" s="435"/>
      <c r="P48" s="324"/>
      <c r="Q48" s="324"/>
      <c r="R48" s="324"/>
      <c r="S48" s="324"/>
      <c r="T48" s="324"/>
      <c r="U48" s="324"/>
      <c r="V48" s="428"/>
      <c r="W48" s="428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34" t="s">
        <v>113</v>
      </c>
      <c r="BB48" s="334" t="s">
        <v>113</v>
      </c>
      <c r="BC48" s="334" t="s">
        <v>113</v>
      </c>
      <c r="BD48" s="426">
        <v>0</v>
      </c>
      <c r="BE48" s="426">
        <v>0</v>
      </c>
      <c r="BF48" s="426">
        <v>0</v>
      </c>
    </row>
    <row r="49" spans="1:58" x14ac:dyDescent="0.25">
      <c r="A49" s="1168"/>
      <c r="B49" s="335" t="s">
        <v>22</v>
      </c>
      <c r="C49" s="382">
        <v>0</v>
      </c>
      <c r="D49" s="388"/>
      <c r="E49" s="375"/>
      <c r="F49" s="375"/>
      <c r="G49" s="375"/>
      <c r="H49" s="375"/>
      <c r="I49" s="385"/>
      <c r="J49" s="374"/>
      <c r="K49" s="376"/>
      <c r="L49" s="421"/>
      <c r="M49" s="425" t="s">
        <v>112</v>
      </c>
      <c r="N49" s="435"/>
      <c r="O49" s="435"/>
      <c r="P49" s="324"/>
      <c r="Q49" s="324"/>
      <c r="R49" s="324"/>
      <c r="S49" s="324"/>
      <c r="T49" s="324"/>
      <c r="U49" s="324"/>
      <c r="V49" s="428"/>
      <c r="W49" s="428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34" t="s">
        <v>113</v>
      </c>
      <c r="BB49" s="334" t="s">
        <v>113</v>
      </c>
      <c r="BC49" s="334" t="s">
        <v>113</v>
      </c>
      <c r="BD49" s="426">
        <v>0</v>
      </c>
      <c r="BE49" s="426">
        <v>0</v>
      </c>
      <c r="BF49" s="426">
        <v>0</v>
      </c>
    </row>
    <row r="50" spans="1:58" x14ac:dyDescent="0.25">
      <c r="A50" s="1162"/>
      <c r="B50" s="349" t="s">
        <v>28</v>
      </c>
      <c r="C50" s="383">
        <v>0</v>
      </c>
      <c r="D50" s="396"/>
      <c r="E50" s="378"/>
      <c r="F50" s="378"/>
      <c r="G50" s="378"/>
      <c r="H50" s="378"/>
      <c r="I50" s="397"/>
      <c r="J50" s="377"/>
      <c r="K50" s="379"/>
      <c r="L50" s="422"/>
      <c r="M50" s="425" t="s">
        <v>112</v>
      </c>
      <c r="N50" s="435"/>
      <c r="O50" s="435"/>
      <c r="P50" s="324"/>
      <c r="Q50" s="324"/>
      <c r="R50" s="324"/>
      <c r="S50" s="324"/>
      <c r="T50" s="324"/>
      <c r="U50" s="324"/>
      <c r="V50" s="428"/>
      <c r="W50" s="428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34" t="s">
        <v>113</v>
      </c>
      <c r="BB50" s="334" t="s">
        <v>113</v>
      </c>
      <c r="BC50" s="334" t="s">
        <v>113</v>
      </c>
      <c r="BD50" s="426">
        <v>0</v>
      </c>
      <c r="BE50" s="426">
        <v>0</v>
      </c>
      <c r="BF50" s="426">
        <v>0</v>
      </c>
    </row>
    <row r="51" spans="1:58" x14ac:dyDescent="0.25">
      <c r="A51" s="1161" t="s">
        <v>34</v>
      </c>
      <c r="B51" s="353" t="s">
        <v>20</v>
      </c>
      <c r="C51" s="381">
        <v>0</v>
      </c>
      <c r="D51" s="409"/>
      <c r="E51" s="410"/>
      <c r="F51" s="410"/>
      <c r="G51" s="410"/>
      <c r="H51" s="410"/>
      <c r="I51" s="403"/>
      <c r="J51" s="409"/>
      <c r="K51" s="402"/>
      <c r="L51" s="442"/>
      <c r="M51" s="425" t="s">
        <v>112</v>
      </c>
      <c r="N51" s="435"/>
      <c r="O51" s="435"/>
      <c r="P51" s="324"/>
      <c r="Q51" s="324"/>
      <c r="R51" s="324"/>
      <c r="S51" s="324"/>
      <c r="T51" s="324"/>
      <c r="U51" s="324"/>
      <c r="V51" s="428"/>
      <c r="W51" s="428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34" t="s">
        <v>113</v>
      </c>
      <c r="BB51" s="334" t="s">
        <v>113</v>
      </c>
      <c r="BC51" s="334" t="s">
        <v>113</v>
      </c>
      <c r="BD51" s="426">
        <v>0</v>
      </c>
      <c r="BE51" s="426">
        <v>0</v>
      </c>
      <c r="BF51" s="426">
        <v>0</v>
      </c>
    </row>
    <row r="52" spans="1:58" x14ac:dyDescent="0.25">
      <c r="A52" s="1168"/>
      <c r="B52" s="335" t="s">
        <v>21</v>
      </c>
      <c r="C52" s="382">
        <v>0</v>
      </c>
      <c r="D52" s="374"/>
      <c r="E52" s="375"/>
      <c r="F52" s="375"/>
      <c r="G52" s="375"/>
      <c r="H52" s="375"/>
      <c r="I52" s="371"/>
      <c r="J52" s="374"/>
      <c r="K52" s="376"/>
      <c r="L52" s="421"/>
      <c r="M52" s="425" t="s">
        <v>112</v>
      </c>
      <c r="N52" s="435"/>
      <c r="O52" s="435"/>
      <c r="P52" s="324"/>
      <c r="Q52" s="324"/>
      <c r="R52" s="324"/>
      <c r="S52" s="324"/>
      <c r="T52" s="324"/>
      <c r="U52" s="324"/>
      <c r="V52" s="428"/>
      <c r="W52" s="428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34" t="s">
        <v>113</v>
      </c>
      <c r="BB52" s="334" t="s">
        <v>113</v>
      </c>
      <c r="BC52" s="334" t="s">
        <v>113</v>
      </c>
      <c r="BD52" s="426">
        <v>0</v>
      </c>
      <c r="BE52" s="426">
        <v>0</v>
      </c>
      <c r="BF52" s="426">
        <v>0</v>
      </c>
    </row>
    <row r="53" spans="1:58" x14ac:dyDescent="0.25">
      <c r="A53" s="1168"/>
      <c r="B53" s="335" t="s">
        <v>22</v>
      </c>
      <c r="C53" s="382">
        <v>0</v>
      </c>
      <c r="D53" s="374"/>
      <c r="E53" s="375"/>
      <c r="F53" s="375"/>
      <c r="G53" s="375"/>
      <c r="H53" s="375"/>
      <c r="I53" s="371"/>
      <c r="J53" s="374"/>
      <c r="K53" s="376"/>
      <c r="L53" s="421"/>
      <c r="M53" s="425" t="s">
        <v>112</v>
      </c>
      <c r="N53" s="435"/>
      <c r="O53" s="435"/>
      <c r="P53" s="324"/>
      <c r="Q53" s="324"/>
      <c r="R53" s="324"/>
      <c r="S53" s="324"/>
      <c r="T53" s="324"/>
      <c r="U53" s="324"/>
      <c r="V53" s="428"/>
      <c r="W53" s="428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34" t="s">
        <v>113</v>
      </c>
      <c r="BB53" s="334" t="s">
        <v>113</v>
      </c>
      <c r="BC53" s="334" t="s">
        <v>113</v>
      </c>
      <c r="BD53" s="426">
        <v>0</v>
      </c>
      <c r="BE53" s="426">
        <v>0</v>
      </c>
      <c r="BF53" s="426">
        <v>0</v>
      </c>
    </row>
    <row r="54" spans="1:58" x14ac:dyDescent="0.25">
      <c r="A54" s="1168"/>
      <c r="B54" s="335" t="s">
        <v>24</v>
      </c>
      <c r="C54" s="382">
        <v>0</v>
      </c>
      <c r="D54" s="374"/>
      <c r="E54" s="375"/>
      <c r="F54" s="375"/>
      <c r="G54" s="375"/>
      <c r="H54" s="375"/>
      <c r="I54" s="371"/>
      <c r="J54" s="374"/>
      <c r="K54" s="376"/>
      <c r="L54" s="421"/>
      <c r="M54" s="425" t="s">
        <v>112</v>
      </c>
      <c r="N54" s="435"/>
      <c r="O54" s="435"/>
      <c r="P54" s="324"/>
      <c r="Q54" s="324"/>
      <c r="R54" s="324"/>
      <c r="S54" s="324"/>
      <c r="T54" s="324"/>
      <c r="U54" s="324"/>
      <c r="V54" s="428"/>
      <c r="W54" s="428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34" t="s">
        <v>113</v>
      </c>
      <c r="BB54" s="334" t="s">
        <v>113</v>
      </c>
      <c r="BC54" s="334" t="s">
        <v>113</v>
      </c>
      <c r="BD54" s="426">
        <v>0</v>
      </c>
      <c r="BE54" s="426">
        <v>0</v>
      </c>
      <c r="BF54" s="426">
        <v>0</v>
      </c>
    </row>
    <row r="55" spans="1:58" x14ac:dyDescent="0.25">
      <c r="A55" s="1168"/>
      <c r="B55" s="335" t="s">
        <v>25</v>
      </c>
      <c r="C55" s="382">
        <v>0</v>
      </c>
      <c r="D55" s="374"/>
      <c r="E55" s="375"/>
      <c r="F55" s="375"/>
      <c r="G55" s="375"/>
      <c r="H55" s="375"/>
      <c r="I55" s="371"/>
      <c r="J55" s="374"/>
      <c r="K55" s="376"/>
      <c r="L55" s="421"/>
      <c r="M55" s="425" t="s">
        <v>112</v>
      </c>
      <c r="N55" s="435"/>
      <c r="O55" s="435"/>
      <c r="P55" s="324"/>
      <c r="Q55" s="324"/>
      <c r="R55" s="324"/>
      <c r="S55" s="324"/>
      <c r="T55" s="324"/>
      <c r="U55" s="324"/>
      <c r="V55" s="428"/>
      <c r="W55" s="428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34" t="s">
        <v>113</v>
      </c>
      <c r="BB55" s="334" t="s">
        <v>113</v>
      </c>
      <c r="BC55" s="334" t="s">
        <v>113</v>
      </c>
      <c r="BD55" s="426">
        <v>0</v>
      </c>
      <c r="BE55" s="426">
        <v>0</v>
      </c>
      <c r="BF55" s="426">
        <v>0</v>
      </c>
    </row>
    <row r="56" spans="1:58" x14ac:dyDescent="0.25">
      <c r="A56" s="1162"/>
      <c r="B56" s="349" t="s">
        <v>28</v>
      </c>
      <c r="C56" s="383">
        <v>0</v>
      </c>
      <c r="D56" s="377"/>
      <c r="E56" s="378"/>
      <c r="F56" s="378"/>
      <c r="G56" s="378"/>
      <c r="H56" s="378"/>
      <c r="I56" s="380"/>
      <c r="J56" s="377"/>
      <c r="K56" s="379"/>
      <c r="L56" s="422"/>
      <c r="M56" s="425" t="s">
        <v>112</v>
      </c>
      <c r="N56" s="435"/>
      <c r="O56" s="435"/>
      <c r="P56" s="324"/>
      <c r="Q56" s="324"/>
      <c r="R56" s="324"/>
      <c r="S56" s="324"/>
      <c r="T56" s="324"/>
      <c r="U56" s="324"/>
      <c r="V56" s="428"/>
      <c r="W56" s="428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34" t="s">
        <v>113</v>
      </c>
      <c r="BB56" s="334" t="s">
        <v>113</v>
      </c>
      <c r="BC56" s="334" t="s">
        <v>113</v>
      </c>
      <c r="BD56" s="426">
        <v>0</v>
      </c>
      <c r="BE56" s="426">
        <v>0</v>
      </c>
      <c r="BF56" s="426">
        <v>0</v>
      </c>
    </row>
    <row r="57" spans="1:58" x14ac:dyDescent="0.25">
      <c r="A57" s="1161" t="s">
        <v>35</v>
      </c>
      <c r="B57" s="353" t="s">
        <v>36</v>
      </c>
      <c r="C57" s="381">
        <v>0</v>
      </c>
      <c r="D57" s="415"/>
      <c r="E57" s="410"/>
      <c r="F57" s="410"/>
      <c r="G57" s="410"/>
      <c r="H57" s="410"/>
      <c r="I57" s="416"/>
      <c r="J57" s="415"/>
      <c r="K57" s="419"/>
      <c r="L57" s="442"/>
      <c r="M57" s="425" t="s">
        <v>113</v>
      </c>
      <c r="N57" s="435"/>
      <c r="O57" s="435"/>
      <c r="P57" s="324"/>
      <c r="Q57" s="324"/>
      <c r="R57" s="324"/>
      <c r="S57" s="324"/>
      <c r="T57" s="324"/>
      <c r="U57" s="324"/>
      <c r="V57" s="428"/>
      <c r="W57" s="428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6"/>
      <c r="BB57" s="334" t="s">
        <v>113</v>
      </c>
      <c r="BC57" s="334" t="s">
        <v>113</v>
      </c>
      <c r="BD57" s="317"/>
      <c r="BE57" s="426">
        <v>0</v>
      </c>
      <c r="BF57" s="426">
        <v>0</v>
      </c>
    </row>
    <row r="58" spans="1:58" x14ac:dyDescent="0.25">
      <c r="A58" s="1168"/>
      <c r="B58" s="342" t="s">
        <v>37</v>
      </c>
      <c r="C58" s="390">
        <v>0</v>
      </c>
      <c r="D58" s="388"/>
      <c r="E58" s="375"/>
      <c r="F58" s="375"/>
      <c r="G58" s="375"/>
      <c r="H58" s="375"/>
      <c r="I58" s="385"/>
      <c r="J58" s="384"/>
      <c r="K58" s="420"/>
      <c r="L58" s="421"/>
      <c r="M58" s="425" t="s">
        <v>113</v>
      </c>
      <c r="N58" s="435"/>
      <c r="O58" s="435"/>
      <c r="P58" s="324"/>
      <c r="Q58" s="324"/>
      <c r="R58" s="324"/>
      <c r="S58" s="324"/>
      <c r="T58" s="324"/>
      <c r="U58" s="324"/>
      <c r="V58" s="428"/>
      <c r="W58" s="428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6"/>
      <c r="BB58" s="334" t="s">
        <v>113</v>
      </c>
      <c r="BC58" s="334" t="s">
        <v>113</v>
      </c>
      <c r="BD58" s="317"/>
      <c r="BE58" s="426">
        <v>0</v>
      </c>
      <c r="BF58" s="426">
        <v>0</v>
      </c>
    </row>
    <row r="59" spans="1:58" x14ac:dyDescent="0.25">
      <c r="A59" s="1168"/>
      <c r="B59" s="342" t="s">
        <v>38</v>
      </c>
      <c r="C59" s="382">
        <v>0</v>
      </c>
      <c r="D59" s="384"/>
      <c r="E59" s="375"/>
      <c r="F59" s="375"/>
      <c r="G59" s="375"/>
      <c r="H59" s="375"/>
      <c r="I59" s="385"/>
      <c r="J59" s="384"/>
      <c r="K59" s="420"/>
      <c r="L59" s="421"/>
      <c r="M59" s="425" t="s">
        <v>113</v>
      </c>
      <c r="N59" s="435"/>
      <c r="O59" s="435"/>
      <c r="P59" s="324"/>
      <c r="Q59" s="324"/>
      <c r="R59" s="324"/>
      <c r="S59" s="324"/>
      <c r="T59" s="324"/>
      <c r="U59" s="324"/>
      <c r="V59" s="428"/>
      <c r="W59" s="428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6"/>
      <c r="BB59" s="334" t="s">
        <v>113</v>
      </c>
      <c r="BC59" s="334" t="s">
        <v>113</v>
      </c>
      <c r="BD59" s="317"/>
      <c r="BE59" s="426">
        <v>0</v>
      </c>
      <c r="BF59" s="426">
        <v>0</v>
      </c>
    </row>
    <row r="60" spans="1:58" x14ac:dyDescent="0.25">
      <c r="A60" s="1168"/>
      <c r="B60" s="335" t="s">
        <v>39</v>
      </c>
      <c r="C60" s="382">
        <v>0</v>
      </c>
      <c r="D60" s="396"/>
      <c r="E60" s="378"/>
      <c r="F60" s="378"/>
      <c r="G60" s="378"/>
      <c r="H60" s="378"/>
      <c r="I60" s="397"/>
      <c r="J60" s="384"/>
      <c r="K60" s="420"/>
      <c r="L60" s="422"/>
      <c r="M60" s="425" t="s">
        <v>113</v>
      </c>
      <c r="N60" s="435"/>
      <c r="O60" s="435"/>
      <c r="P60" s="324"/>
      <c r="Q60" s="324"/>
      <c r="R60" s="324"/>
      <c r="S60" s="324"/>
      <c r="T60" s="324"/>
      <c r="U60" s="324"/>
      <c r="V60" s="428"/>
      <c r="W60" s="428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6"/>
      <c r="BB60" s="334" t="s">
        <v>113</v>
      </c>
      <c r="BC60" s="334" t="s">
        <v>113</v>
      </c>
      <c r="BD60" s="317"/>
      <c r="BE60" s="426">
        <v>0</v>
      </c>
      <c r="BF60" s="426">
        <v>0</v>
      </c>
    </row>
    <row r="61" spans="1:58" x14ac:dyDescent="0.25">
      <c r="A61" s="1161" t="s">
        <v>40</v>
      </c>
      <c r="B61" s="353" t="s">
        <v>20</v>
      </c>
      <c r="C61" s="381">
        <v>0</v>
      </c>
      <c r="D61" s="409"/>
      <c r="E61" s="410"/>
      <c r="F61" s="410"/>
      <c r="G61" s="410"/>
      <c r="H61" s="410"/>
      <c r="I61" s="403"/>
      <c r="J61" s="409"/>
      <c r="K61" s="402"/>
      <c r="L61" s="444"/>
      <c r="M61" s="425" t="s">
        <v>112</v>
      </c>
      <c r="N61" s="435"/>
      <c r="O61" s="435"/>
      <c r="P61" s="324"/>
      <c r="Q61" s="324"/>
      <c r="R61" s="324"/>
      <c r="S61" s="324"/>
      <c r="T61" s="324"/>
      <c r="U61" s="324"/>
      <c r="V61" s="428"/>
      <c r="W61" s="428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34" t="s">
        <v>113</v>
      </c>
      <c r="BB61" s="334" t="s">
        <v>113</v>
      </c>
      <c r="BC61" s="334" t="s">
        <v>113</v>
      </c>
      <c r="BD61" s="426">
        <v>0</v>
      </c>
      <c r="BE61" s="426">
        <v>0</v>
      </c>
      <c r="BF61" s="426">
        <v>0</v>
      </c>
    </row>
    <row r="62" spans="1:58" x14ac:dyDescent="0.25">
      <c r="A62" s="1168"/>
      <c r="B62" s="335" t="s">
        <v>21</v>
      </c>
      <c r="C62" s="382">
        <v>0</v>
      </c>
      <c r="D62" s="374"/>
      <c r="E62" s="375"/>
      <c r="F62" s="375"/>
      <c r="G62" s="375"/>
      <c r="H62" s="375"/>
      <c r="I62" s="371"/>
      <c r="J62" s="374"/>
      <c r="K62" s="376"/>
      <c r="L62" s="421"/>
      <c r="M62" s="425" t="s">
        <v>112</v>
      </c>
      <c r="N62" s="435"/>
      <c r="O62" s="435"/>
      <c r="P62" s="324"/>
      <c r="Q62" s="324"/>
      <c r="R62" s="324"/>
      <c r="S62" s="324"/>
      <c r="T62" s="324"/>
      <c r="U62" s="324"/>
      <c r="V62" s="428"/>
      <c r="W62" s="428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34" t="s">
        <v>113</v>
      </c>
      <c r="BB62" s="334" t="s">
        <v>113</v>
      </c>
      <c r="BC62" s="334" t="s">
        <v>113</v>
      </c>
      <c r="BD62" s="426">
        <v>0</v>
      </c>
      <c r="BE62" s="426">
        <v>0</v>
      </c>
      <c r="BF62" s="426">
        <v>0</v>
      </c>
    </row>
    <row r="63" spans="1:58" x14ac:dyDescent="0.25">
      <c r="A63" s="1168"/>
      <c r="B63" s="335" t="s">
        <v>22</v>
      </c>
      <c r="C63" s="382">
        <v>0</v>
      </c>
      <c r="D63" s="374"/>
      <c r="E63" s="375"/>
      <c r="F63" s="375"/>
      <c r="G63" s="375"/>
      <c r="H63" s="375"/>
      <c r="I63" s="371"/>
      <c r="J63" s="374"/>
      <c r="K63" s="376"/>
      <c r="L63" s="421"/>
      <c r="M63" s="425" t="s">
        <v>112</v>
      </c>
      <c r="N63" s="435"/>
      <c r="O63" s="435"/>
      <c r="P63" s="324"/>
      <c r="Q63" s="324"/>
      <c r="R63" s="324"/>
      <c r="S63" s="324"/>
      <c r="T63" s="324"/>
      <c r="U63" s="324"/>
      <c r="V63" s="428"/>
      <c r="W63" s="428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34" t="s">
        <v>113</v>
      </c>
      <c r="BB63" s="334" t="s">
        <v>113</v>
      </c>
      <c r="BC63" s="334" t="s">
        <v>113</v>
      </c>
      <c r="BD63" s="426">
        <v>0</v>
      </c>
      <c r="BE63" s="426">
        <v>0</v>
      </c>
      <c r="BF63" s="426">
        <v>0</v>
      </c>
    </row>
    <row r="64" spans="1:58" x14ac:dyDescent="0.25">
      <c r="A64" s="1168"/>
      <c r="B64" s="335" t="s">
        <v>24</v>
      </c>
      <c r="C64" s="382">
        <v>0</v>
      </c>
      <c r="D64" s="374"/>
      <c r="E64" s="375"/>
      <c r="F64" s="375"/>
      <c r="G64" s="375"/>
      <c r="H64" s="375"/>
      <c r="I64" s="371"/>
      <c r="J64" s="374"/>
      <c r="K64" s="376"/>
      <c r="L64" s="421"/>
      <c r="M64" s="425" t="s">
        <v>112</v>
      </c>
      <c r="N64" s="435"/>
      <c r="O64" s="435"/>
      <c r="P64" s="324"/>
      <c r="Q64" s="324"/>
      <c r="R64" s="324"/>
      <c r="S64" s="324"/>
      <c r="T64" s="324"/>
      <c r="U64" s="324"/>
      <c r="V64" s="428"/>
      <c r="W64" s="428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34" t="s">
        <v>113</v>
      </c>
      <c r="BB64" s="334" t="s">
        <v>113</v>
      </c>
      <c r="BC64" s="334" t="s">
        <v>113</v>
      </c>
      <c r="BD64" s="426">
        <v>0</v>
      </c>
      <c r="BE64" s="426">
        <v>0</v>
      </c>
      <c r="BF64" s="426">
        <v>0</v>
      </c>
    </row>
    <row r="65" spans="1:58" x14ac:dyDescent="0.25">
      <c r="A65" s="1168"/>
      <c r="B65" s="335" t="s">
        <v>25</v>
      </c>
      <c r="C65" s="382">
        <v>0</v>
      </c>
      <c r="D65" s="374"/>
      <c r="E65" s="375"/>
      <c r="F65" s="375"/>
      <c r="G65" s="375"/>
      <c r="H65" s="375"/>
      <c r="I65" s="371"/>
      <c r="J65" s="374"/>
      <c r="K65" s="376"/>
      <c r="L65" s="421"/>
      <c r="M65" s="425" t="s">
        <v>112</v>
      </c>
      <c r="N65" s="435"/>
      <c r="O65" s="435"/>
      <c r="P65" s="324"/>
      <c r="Q65" s="324"/>
      <c r="R65" s="324"/>
      <c r="S65" s="324"/>
      <c r="T65" s="324"/>
      <c r="U65" s="324"/>
      <c r="V65" s="428"/>
      <c r="W65" s="428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34" t="s">
        <v>113</v>
      </c>
      <c r="BB65" s="334" t="s">
        <v>113</v>
      </c>
      <c r="BC65" s="334" t="s">
        <v>113</v>
      </c>
      <c r="BD65" s="426">
        <v>0</v>
      </c>
      <c r="BE65" s="426">
        <v>0</v>
      </c>
      <c r="BF65" s="426">
        <v>0</v>
      </c>
    </row>
    <row r="66" spans="1:58" x14ac:dyDescent="0.25">
      <c r="A66" s="1168"/>
      <c r="B66" s="335" t="s">
        <v>27</v>
      </c>
      <c r="C66" s="382">
        <v>0</v>
      </c>
      <c r="D66" s="391"/>
      <c r="E66" s="392"/>
      <c r="F66" s="392"/>
      <c r="G66" s="392"/>
      <c r="H66" s="392"/>
      <c r="I66" s="372"/>
      <c r="J66" s="391"/>
      <c r="K66" s="393"/>
      <c r="L66" s="421"/>
      <c r="M66" s="425" t="s">
        <v>112</v>
      </c>
      <c r="N66" s="435"/>
      <c r="O66" s="435"/>
      <c r="P66" s="324"/>
      <c r="Q66" s="324"/>
      <c r="R66" s="324"/>
      <c r="S66" s="324"/>
      <c r="T66" s="324"/>
      <c r="U66" s="324"/>
      <c r="V66" s="428"/>
      <c r="W66" s="428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34" t="s">
        <v>113</v>
      </c>
      <c r="BB66" s="334" t="s">
        <v>113</v>
      </c>
      <c r="BC66" s="334" t="s">
        <v>113</v>
      </c>
      <c r="BD66" s="426">
        <v>0</v>
      </c>
      <c r="BE66" s="426">
        <v>0</v>
      </c>
      <c r="BF66" s="426">
        <v>0</v>
      </c>
    </row>
    <row r="67" spans="1:58" x14ac:dyDescent="0.25">
      <c r="A67" s="1162"/>
      <c r="B67" s="349" t="s">
        <v>28</v>
      </c>
      <c r="C67" s="383">
        <v>0</v>
      </c>
      <c r="D67" s="377"/>
      <c r="E67" s="378"/>
      <c r="F67" s="378"/>
      <c r="G67" s="378"/>
      <c r="H67" s="378"/>
      <c r="I67" s="380"/>
      <c r="J67" s="377"/>
      <c r="K67" s="379"/>
      <c r="L67" s="422"/>
      <c r="M67" s="425" t="s">
        <v>112</v>
      </c>
      <c r="N67" s="435"/>
      <c r="O67" s="435"/>
      <c r="P67" s="324"/>
      <c r="Q67" s="324"/>
      <c r="R67" s="324"/>
      <c r="S67" s="324"/>
      <c r="T67" s="324"/>
      <c r="U67" s="324"/>
      <c r="V67" s="428"/>
      <c r="W67" s="428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34" t="s">
        <v>113</v>
      </c>
      <c r="BB67" s="334" t="s">
        <v>113</v>
      </c>
      <c r="BC67" s="334" t="s">
        <v>113</v>
      </c>
      <c r="BD67" s="426">
        <v>0</v>
      </c>
      <c r="BE67" s="426">
        <v>0</v>
      </c>
      <c r="BF67" s="426">
        <v>0</v>
      </c>
    </row>
    <row r="68" spans="1:58" x14ac:dyDescent="0.25">
      <c r="A68" s="366" t="s">
        <v>41</v>
      </c>
      <c r="B68" s="366"/>
      <c r="C68" s="366"/>
      <c r="D68" s="366"/>
      <c r="E68" s="366"/>
      <c r="F68" s="366"/>
      <c r="G68" s="366"/>
      <c r="H68" s="366"/>
      <c r="I68" s="366"/>
      <c r="J68" s="366"/>
      <c r="K68" s="348"/>
      <c r="L68" s="348"/>
      <c r="M68" s="324"/>
      <c r="N68" s="324"/>
      <c r="O68" s="314"/>
      <c r="P68" s="314"/>
      <c r="Q68" s="324"/>
      <c r="R68" s="324"/>
      <c r="S68" s="324"/>
      <c r="T68" s="324"/>
      <c r="U68" s="428"/>
      <c r="V68" s="428"/>
      <c r="W68" s="428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16"/>
      <c r="BB68" s="316"/>
      <c r="BC68" s="316"/>
      <c r="BD68" s="317"/>
      <c r="BE68" s="317"/>
      <c r="BF68" s="317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325"/>
      <c r="M69" s="350"/>
      <c r="N69" s="324"/>
      <c r="O69" s="314"/>
      <c r="P69" s="314"/>
      <c r="Q69" s="324"/>
      <c r="R69" s="324"/>
      <c r="S69" s="324"/>
      <c r="T69" s="324"/>
      <c r="U69" s="428"/>
      <c r="V69" s="428"/>
      <c r="W69" s="428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16"/>
      <c r="BB69" s="316"/>
      <c r="BC69" s="316"/>
      <c r="BD69" s="317"/>
      <c r="BE69" s="352"/>
      <c r="BF69" s="352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325"/>
      <c r="M70" s="350"/>
      <c r="N70" s="324"/>
      <c r="O70" s="314"/>
      <c r="P70" s="314"/>
      <c r="Q70" s="324"/>
      <c r="R70" s="324"/>
      <c r="S70" s="324"/>
      <c r="T70" s="324"/>
      <c r="U70" s="428"/>
      <c r="V70" s="428"/>
      <c r="W70" s="428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16"/>
      <c r="BB70" s="316"/>
      <c r="BC70" s="316"/>
      <c r="BD70" s="317"/>
      <c r="BE70" s="352"/>
      <c r="BF70" s="352"/>
    </row>
    <row r="71" spans="1:58" ht="21" x14ac:dyDescent="0.25">
      <c r="A71" s="1171"/>
      <c r="B71" s="1171"/>
      <c r="C71" s="1176"/>
      <c r="D71" s="320" t="s">
        <v>11</v>
      </c>
      <c r="E71" s="321" t="s">
        <v>12</v>
      </c>
      <c r="F71" s="321" t="s">
        <v>13</v>
      </c>
      <c r="G71" s="321" t="s">
        <v>14</v>
      </c>
      <c r="H71" s="321" t="s">
        <v>15</v>
      </c>
      <c r="I71" s="328" t="s">
        <v>16</v>
      </c>
      <c r="J71" s="320" t="s">
        <v>17</v>
      </c>
      <c r="K71" s="328" t="s">
        <v>18</v>
      </c>
      <c r="L71" s="325"/>
      <c r="M71" s="350"/>
      <c r="N71" s="324"/>
      <c r="O71" s="314"/>
      <c r="P71" s="314"/>
      <c r="Q71" s="324"/>
      <c r="R71" s="324"/>
      <c r="S71" s="324"/>
      <c r="T71" s="324"/>
      <c r="U71" s="428"/>
      <c r="V71" s="428"/>
      <c r="W71" s="428"/>
      <c r="X71" s="324"/>
      <c r="Y71" s="324"/>
      <c r="Z71" s="324"/>
      <c r="AA71" s="324"/>
      <c r="AB71" s="324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324"/>
      <c r="AV71" s="324"/>
      <c r="AW71" s="324"/>
      <c r="AX71" s="324"/>
      <c r="AY71" s="324"/>
      <c r="AZ71" s="324"/>
      <c r="BA71" s="316"/>
      <c r="BB71" s="316"/>
      <c r="BC71" s="316"/>
      <c r="BD71" s="317"/>
      <c r="BE71" s="352"/>
      <c r="BF71" s="352"/>
    </row>
    <row r="72" spans="1:58" x14ac:dyDescent="0.25">
      <c r="A72" s="1161" t="s">
        <v>43</v>
      </c>
      <c r="B72" s="353" t="s">
        <v>44</v>
      </c>
      <c r="C72" s="381">
        <v>0</v>
      </c>
      <c r="D72" s="386"/>
      <c r="E72" s="387"/>
      <c r="F72" s="387"/>
      <c r="G72" s="387"/>
      <c r="H72" s="387"/>
      <c r="I72" s="399"/>
      <c r="J72" s="386"/>
      <c r="K72" s="399"/>
      <c r="L72" s="425" t="s">
        <v>112</v>
      </c>
      <c r="M72" s="435"/>
      <c r="N72" s="435"/>
      <c r="O72" s="435"/>
      <c r="P72" s="324"/>
      <c r="Q72" s="324"/>
      <c r="R72" s="324"/>
      <c r="S72" s="324"/>
      <c r="T72" s="324"/>
      <c r="U72" s="324"/>
      <c r="V72" s="428"/>
      <c r="W72" s="428"/>
      <c r="X72" s="324"/>
      <c r="Y72" s="324"/>
      <c r="Z72" s="324"/>
      <c r="AA72" s="324"/>
      <c r="AB72" s="324"/>
      <c r="AC72" s="324"/>
      <c r="AD72" s="324"/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4"/>
      <c r="AP72" s="324"/>
      <c r="AQ72" s="324"/>
      <c r="AR72" s="324"/>
      <c r="AS72" s="324"/>
      <c r="AT72" s="324"/>
      <c r="AU72" s="324"/>
      <c r="AV72" s="324"/>
      <c r="AW72" s="324"/>
      <c r="AX72" s="324"/>
      <c r="AY72" s="324"/>
      <c r="AZ72" s="324"/>
      <c r="BA72" s="334" t="s">
        <v>113</v>
      </c>
      <c r="BB72" s="334" t="s">
        <v>113</v>
      </c>
      <c r="BC72" s="317"/>
      <c r="BD72" s="426">
        <v>0</v>
      </c>
      <c r="BE72" s="426">
        <v>0</v>
      </c>
      <c r="BF72" s="352"/>
    </row>
    <row r="73" spans="1:58" x14ac:dyDescent="0.25">
      <c r="A73" s="1168"/>
      <c r="B73" s="335" t="s">
        <v>45</v>
      </c>
      <c r="C73" s="382">
        <v>0</v>
      </c>
      <c r="D73" s="374"/>
      <c r="E73" s="375"/>
      <c r="F73" s="375"/>
      <c r="G73" s="375"/>
      <c r="H73" s="375"/>
      <c r="I73" s="371"/>
      <c r="J73" s="374"/>
      <c r="K73" s="371"/>
      <c r="L73" s="425" t="s">
        <v>112</v>
      </c>
      <c r="M73" s="435"/>
      <c r="N73" s="435"/>
      <c r="O73" s="435"/>
      <c r="P73" s="324"/>
      <c r="Q73" s="324"/>
      <c r="R73" s="324"/>
      <c r="S73" s="324"/>
      <c r="T73" s="324"/>
      <c r="U73" s="324"/>
      <c r="V73" s="428"/>
      <c r="W73" s="428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34" t="s">
        <v>113</v>
      </c>
      <c r="BB73" s="334" t="s">
        <v>113</v>
      </c>
      <c r="BC73" s="317"/>
      <c r="BD73" s="426">
        <v>0</v>
      </c>
      <c r="BE73" s="426">
        <v>0</v>
      </c>
      <c r="BF73" s="352"/>
    </row>
    <row r="74" spans="1:58" x14ac:dyDescent="0.25">
      <c r="A74" s="1168"/>
      <c r="B74" s="335" t="s">
        <v>46</v>
      </c>
      <c r="C74" s="382">
        <v>0</v>
      </c>
      <c r="D74" s="374"/>
      <c r="E74" s="375"/>
      <c r="F74" s="375"/>
      <c r="G74" s="375"/>
      <c r="H74" s="375"/>
      <c r="I74" s="371"/>
      <c r="J74" s="374"/>
      <c r="K74" s="371"/>
      <c r="L74" s="425" t="s">
        <v>112</v>
      </c>
      <c r="M74" s="435"/>
      <c r="N74" s="435"/>
      <c r="O74" s="435"/>
      <c r="P74" s="324"/>
      <c r="Q74" s="324"/>
      <c r="R74" s="324"/>
      <c r="S74" s="324"/>
      <c r="T74" s="324"/>
      <c r="U74" s="324"/>
      <c r="V74" s="428"/>
      <c r="W74" s="428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324"/>
      <c r="AV74" s="324"/>
      <c r="AW74" s="324"/>
      <c r="AX74" s="324"/>
      <c r="AY74" s="324"/>
      <c r="AZ74" s="324"/>
      <c r="BA74" s="334" t="s">
        <v>113</v>
      </c>
      <c r="BB74" s="334" t="s">
        <v>113</v>
      </c>
      <c r="BC74" s="317"/>
      <c r="BD74" s="426">
        <v>0</v>
      </c>
      <c r="BE74" s="426">
        <v>0</v>
      </c>
      <c r="BF74" s="352"/>
    </row>
    <row r="75" spans="1:58" x14ac:dyDescent="0.25">
      <c r="A75" s="1168"/>
      <c r="B75" s="335" t="s">
        <v>47</v>
      </c>
      <c r="C75" s="382">
        <v>0</v>
      </c>
      <c r="D75" s="374"/>
      <c r="E75" s="375"/>
      <c r="F75" s="375"/>
      <c r="G75" s="375"/>
      <c r="H75" s="375"/>
      <c r="I75" s="371"/>
      <c r="J75" s="374"/>
      <c r="K75" s="371"/>
      <c r="L75" s="425" t="s">
        <v>112</v>
      </c>
      <c r="M75" s="435"/>
      <c r="N75" s="435"/>
      <c r="O75" s="435"/>
      <c r="P75" s="324"/>
      <c r="Q75" s="324"/>
      <c r="R75" s="324"/>
      <c r="S75" s="324"/>
      <c r="T75" s="324"/>
      <c r="U75" s="324"/>
      <c r="V75" s="428"/>
      <c r="W75" s="428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34" t="s">
        <v>113</v>
      </c>
      <c r="BB75" s="334" t="s">
        <v>113</v>
      </c>
      <c r="BC75" s="317"/>
      <c r="BD75" s="426">
        <v>0</v>
      </c>
      <c r="BE75" s="426">
        <v>0</v>
      </c>
      <c r="BF75" s="352"/>
    </row>
    <row r="76" spans="1:58" x14ac:dyDescent="0.25">
      <c r="A76" s="1168"/>
      <c r="B76" s="342" t="s">
        <v>48</v>
      </c>
      <c r="C76" s="390">
        <v>0</v>
      </c>
      <c r="D76" s="388"/>
      <c r="E76" s="392"/>
      <c r="F76" s="392"/>
      <c r="G76" s="392"/>
      <c r="H76" s="408"/>
      <c r="I76" s="389"/>
      <c r="J76" s="391"/>
      <c r="K76" s="372"/>
      <c r="L76" s="425" t="s">
        <v>112</v>
      </c>
      <c r="M76" s="435"/>
      <c r="N76" s="435"/>
      <c r="O76" s="435"/>
      <c r="P76" s="324"/>
      <c r="Q76" s="324"/>
      <c r="R76" s="324"/>
      <c r="S76" s="324"/>
      <c r="T76" s="324"/>
      <c r="U76" s="324"/>
      <c r="V76" s="428"/>
      <c r="W76" s="428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324"/>
      <c r="AW76" s="324"/>
      <c r="AX76" s="324"/>
      <c r="AY76" s="324"/>
      <c r="AZ76" s="324"/>
      <c r="BA76" s="334" t="s">
        <v>113</v>
      </c>
      <c r="BB76" s="334" t="s">
        <v>113</v>
      </c>
      <c r="BC76" s="317"/>
      <c r="BD76" s="426">
        <v>0</v>
      </c>
      <c r="BE76" s="426">
        <v>0</v>
      </c>
      <c r="BF76" s="352"/>
    </row>
    <row r="77" spans="1:58" x14ac:dyDescent="0.25">
      <c r="A77" s="1162"/>
      <c r="B77" s="349" t="s">
        <v>49</v>
      </c>
      <c r="C77" s="383">
        <v>0</v>
      </c>
      <c r="D77" s="377"/>
      <c r="E77" s="378"/>
      <c r="F77" s="378"/>
      <c r="G77" s="378"/>
      <c r="H77" s="378"/>
      <c r="I77" s="380"/>
      <c r="J77" s="377"/>
      <c r="K77" s="380"/>
      <c r="L77" s="425" t="s">
        <v>112</v>
      </c>
      <c r="M77" s="435"/>
      <c r="N77" s="435"/>
      <c r="O77" s="435"/>
      <c r="P77" s="324"/>
      <c r="Q77" s="324"/>
      <c r="R77" s="324"/>
      <c r="S77" s="324"/>
      <c r="T77" s="324"/>
      <c r="U77" s="324"/>
      <c r="V77" s="428"/>
      <c r="W77" s="428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34" t="s">
        <v>113</v>
      </c>
      <c r="BB77" s="334" t="s">
        <v>113</v>
      </c>
      <c r="BC77" s="317"/>
      <c r="BD77" s="426">
        <v>0</v>
      </c>
      <c r="BE77" s="426">
        <v>0</v>
      </c>
      <c r="BF77" s="352"/>
    </row>
    <row r="78" spans="1:58" x14ac:dyDescent="0.25">
      <c r="A78" s="1161" t="s">
        <v>50</v>
      </c>
      <c r="B78" s="353" t="s">
        <v>44</v>
      </c>
      <c r="C78" s="381">
        <v>0</v>
      </c>
      <c r="D78" s="386"/>
      <c r="E78" s="387"/>
      <c r="F78" s="387"/>
      <c r="G78" s="387"/>
      <c r="H78" s="387"/>
      <c r="I78" s="399"/>
      <c r="J78" s="386"/>
      <c r="K78" s="399"/>
      <c r="L78" s="425" t="s">
        <v>112</v>
      </c>
      <c r="M78" s="435"/>
      <c r="N78" s="435"/>
      <c r="O78" s="435"/>
      <c r="P78" s="324"/>
      <c r="Q78" s="324"/>
      <c r="R78" s="324"/>
      <c r="S78" s="324"/>
      <c r="T78" s="324"/>
      <c r="U78" s="324"/>
      <c r="V78" s="428"/>
      <c r="W78" s="428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34" t="s">
        <v>113</v>
      </c>
      <c r="BB78" s="334" t="s">
        <v>113</v>
      </c>
      <c r="BC78" s="317"/>
      <c r="BD78" s="426">
        <v>0</v>
      </c>
      <c r="BE78" s="426">
        <v>0</v>
      </c>
      <c r="BF78" s="352"/>
    </row>
    <row r="79" spans="1:58" x14ac:dyDescent="0.25">
      <c r="A79" s="1168"/>
      <c r="B79" s="335" t="s">
        <v>45</v>
      </c>
      <c r="C79" s="382">
        <v>0</v>
      </c>
      <c r="D79" s="374"/>
      <c r="E79" s="375"/>
      <c r="F79" s="375"/>
      <c r="G79" s="375"/>
      <c r="H79" s="375"/>
      <c r="I79" s="371"/>
      <c r="J79" s="374"/>
      <c r="K79" s="371"/>
      <c r="L79" s="425" t="s">
        <v>112</v>
      </c>
      <c r="M79" s="435"/>
      <c r="N79" s="435"/>
      <c r="O79" s="435"/>
      <c r="P79" s="324"/>
      <c r="Q79" s="324"/>
      <c r="R79" s="324"/>
      <c r="S79" s="324"/>
      <c r="T79" s="324"/>
      <c r="U79" s="324"/>
      <c r="V79" s="428"/>
      <c r="W79" s="428"/>
      <c r="X79" s="324"/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4"/>
      <c r="AY79" s="324"/>
      <c r="AZ79" s="324"/>
      <c r="BA79" s="334" t="s">
        <v>113</v>
      </c>
      <c r="BB79" s="334" t="s">
        <v>113</v>
      </c>
      <c r="BC79" s="317"/>
      <c r="BD79" s="426">
        <v>0</v>
      </c>
      <c r="BE79" s="426">
        <v>0</v>
      </c>
      <c r="BF79" s="352"/>
    </row>
    <row r="80" spans="1:58" x14ac:dyDescent="0.25">
      <c r="A80" s="1168"/>
      <c r="B80" s="335" t="s">
        <v>46</v>
      </c>
      <c r="C80" s="382">
        <v>0</v>
      </c>
      <c r="D80" s="374"/>
      <c r="E80" s="375"/>
      <c r="F80" s="375"/>
      <c r="G80" s="375"/>
      <c r="H80" s="375"/>
      <c r="I80" s="371"/>
      <c r="J80" s="374"/>
      <c r="K80" s="371"/>
      <c r="L80" s="425" t="s">
        <v>112</v>
      </c>
      <c r="M80" s="435"/>
      <c r="N80" s="435"/>
      <c r="O80" s="435"/>
      <c r="P80" s="324"/>
      <c r="Q80" s="324"/>
      <c r="R80" s="324"/>
      <c r="S80" s="324"/>
      <c r="T80" s="324"/>
      <c r="U80" s="324"/>
      <c r="V80" s="428"/>
      <c r="W80" s="428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34" t="s">
        <v>113</v>
      </c>
      <c r="BB80" s="334" t="s">
        <v>113</v>
      </c>
      <c r="BC80" s="317"/>
      <c r="BD80" s="426">
        <v>0</v>
      </c>
      <c r="BE80" s="426">
        <v>0</v>
      </c>
      <c r="BF80" s="352"/>
    </row>
    <row r="81" spans="1:57" x14ac:dyDescent="0.25">
      <c r="A81" s="1168"/>
      <c r="B81" s="335" t="s">
        <v>47</v>
      </c>
      <c r="C81" s="382">
        <v>0</v>
      </c>
      <c r="D81" s="374"/>
      <c r="E81" s="375"/>
      <c r="F81" s="375"/>
      <c r="G81" s="375"/>
      <c r="H81" s="375"/>
      <c r="I81" s="371"/>
      <c r="J81" s="374"/>
      <c r="K81" s="371"/>
      <c r="L81" s="425" t="s">
        <v>112</v>
      </c>
      <c r="M81" s="435"/>
      <c r="N81" s="435"/>
      <c r="O81" s="435"/>
      <c r="P81" s="324"/>
      <c r="Q81" s="324"/>
      <c r="R81" s="324"/>
      <c r="S81" s="324"/>
      <c r="T81" s="324"/>
      <c r="U81" s="324"/>
      <c r="V81" s="428"/>
      <c r="W81" s="428"/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4"/>
      <c r="AN81" s="324"/>
      <c r="AO81" s="324"/>
      <c r="AP81" s="324"/>
      <c r="AQ81" s="324"/>
      <c r="AR81" s="324"/>
      <c r="AS81" s="324"/>
      <c r="AT81" s="324"/>
      <c r="AU81" s="324"/>
      <c r="AV81" s="324"/>
      <c r="AW81" s="324"/>
      <c r="AX81" s="324"/>
      <c r="AY81" s="324"/>
      <c r="AZ81" s="324"/>
      <c r="BA81" s="334" t="s">
        <v>113</v>
      </c>
      <c r="BB81" s="334" t="s">
        <v>113</v>
      </c>
      <c r="BC81" s="317"/>
      <c r="BD81" s="426">
        <v>0</v>
      </c>
      <c r="BE81" s="426">
        <v>0</v>
      </c>
    </row>
    <row r="82" spans="1:57" x14ac:dyDescent="0.25">
      <c r="A82" s="1168"/>
      <c r="B82" s="342" t="s">
        <v>48</v>
      </c>
      <c r="C82" s="390">
        <v>0</v>
      </c>
      <c r="D82" s="388"/>
      <c r="E82" s="392"/>
      <c r="F82" s="392"/>
      <c r="G82" s="392"/>
      <c r="H82" s="408"/>
      <c r="I82" s="389"/>
      <c r="J82" s="391"/>
      <c r="K82" s="372"/>
      <c r="L82" s="425" t="s">
        <v>112</v>
      </c>
      <c r="M82" s="435"/>
      <c r="N82" s="435"/>
      <c r="O82" s="435"/>
      <c r="P82" s="324"/>
      <c r="Q82" s="324"/>
      <c r="R82" s="324"/>
      <c r="S82" s="324"/>
      <c r="T82" s="324"/>
      <c r="U82" s="324"/>
      <c r="V82" s="428"/>
      <c r="W82" s="428"/>
      <c r="X82" s="324"/>
      <c r="Y82" s="324"/>
      <c r="Z82" s="324"/>
      <c r="AA82" s="324"/>
      <c r="AB82" s="324"/>
      <c r="AC82" s="324"/>
      <c r="AD82" s="324"/>
      <c r="AE82" s="324"/>
      <c r="AF82" s="324"/>
      <c r="AG82" s="324"/>
      <c r="AH82" s="324"/>
      <c r="AI82" s="324"/>
      <c r="AJ82" s="324"/>
      <c r="AK82" s="324"/>
      <c r="AL82" s="324"/>
      <c r="AM82" s="324"/>
      <c r="AN82" s="324"/>
      <c r="AO82" s="324"/>
      <c r="AP82" s="324"/>
      <c r="AQ82" s="324"/>
      <c r="AR82" s="324"/>
      <c r="AS82" s="324"/>
      <c r="AT82" s="324"/>
      <c r="AU82" s="324"/>
      <c r="AV82" s="324"/>
      <c r="AW82" s="324"/>
      <c r="AX82" s="324"/>
      <c r="AY82" s="324"/>
      <c r="AZ82" s="324"/>
      <c r="BA82" s="334" t="s">
        <v>113</v>
      </c>
      <c r="BB82" s="334" t="s">
        <v>113</v>
      </c>
      <c r="BC82" s="317"/>
      <c r="BD82" s="426">
        <v>0</v>
      </c>
      <c r="BE82" s="426">
        <v>0</v>
      </c>
    </row>
    <row r="83" spans="1:57" x14ac:dyDescent="0.25">
      <c r="A83" s="1162"/>
      <c r="B83" s="349" t="s">
        <v>49</v>
      </c>
      <c r="C83" s="383">
        <v>0</v>
      </c>
      <c r="D83" s="377"/>
      <c r="E83" s="378"/>
      <c r="F83" s="378"/>
      <c r="G83" s="378"/>
      <c r="H83" s="378"/>
      <c r="I83" s="380"/>
      <c r="J83" s="377"/>
      <c r="K83" s="380"/>
      <c r="L83" s="425" t="s">
        <v>112</v>
      </c>
      <c r="M83" s="435"/>
      <c r="N83" s="435"/>
      <c r="O83" s="435"/>
      <c r="P83" s="324"/>
      <c r="Q83" s="324"/>
      <c r="R83" s="324"/>
      <c r="S83" s="324"/>
      <c r="T83" s="324"/>
      <c r="U83" s="324"/>
      <c r="V83" s="428"/>
      <c r="W83" s="428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4"/>
      <c r="AX83" s="324"/>
      <c r="AY83" s="324"/>
      <c r="AZ83" s="324"/>
      <c r="BA83" s="334" t="s">
        <v>113</v>
      </c>
      <c r="BB83" s="334" t="s">
        <v>113</v>
      </c>
      <c r="BC83" s="317"/>
      <c r="BD83" s="426">
        <v>0</v>
      </c>
      <c r="BE83" s="426">
        <v>0</v>
      </c>
    </row>
    <row r="84" spans="1:57" x14ac:dyDescent="0.25">
      <c r="A84" s="344" t="s">
        <v>51</v>
      </c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36"/>
      <c r="M84" s="347"/>
      <c r="N84" s="428"/>
      <c r="O84" s="428"/>
      <c r="P84" s="428"/>
      <c r="Q84" s="324"/>
      <c r="R84" s="324"/>
      <c r="S84" s="324"/>
      <c r="T84" s="324"/>
      <c r="U84" s="428"/>
      <c r="V84" s="428"/>
      <c r="W84" s="428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4"/>
      <c r="BA84" s="316"/>
      <c r="BB84" s="316"/>
      <c r="BC84" s="316"/>
      <c r="BD84" s="317"/>
      <c r="BE84" s="317"/>
    </row>
    <row r="85" spans="1:57" ht="31.5" x14ac:dyDescent="0.25">
      <c r="A85" s="1161" t="s">
        <v>52</v>
      </c>
      <c r="B85" s="345" t="s">
        <v>53</v>
      </c>
      <c r="C85" s="346" t="s">
        <v>54</v>
      </c>
      <c r="D85" s="346" t="s">
        <v>55</v>
      </c>
      <c r="E85" s="348"/>
      <c r="F85" s="348"/>
      <c r="G85" s="348"/>
      <c r="H85" s="348"/>
      <c r="I85" s="348"/>
      <c r="J85" s="348"/>
      <c r="K85" s="348"/>
      <c r="L85" s="336"/>
      <c r="M85" s="347"/>
      <c r="N85" s="428"/>
      <c r="O85" s="428"/>
      <c r="P85" s="428"/>
      <c r="Q85" s="324"/>
      <c r="R85" s="324"/>
      <c r="S85" s="324"/>
      <c r="T85" s="324"/>
      <c r="U85" s="428"/>
      <c r="V85" s="428"/>
      <c r="W85" s="428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324"/>
      <c r="AV85" s="324"/>
      <c r="AW85" s="324"/>
      <c r="AX85" s="324"/>
      <c r="AY85" s="324"/>
      <c r="AZ85" s="324"/>
      <c r="BA85" s="316"/>
      <c r="BB85" s="316"/>
      <c r="BC85" s="316"/>
      <c r="BD85" s="317"/>
      <c r="BE85" s="352"/>
    </row>
    <row r="86" spans="1:57" ht="21" x14ac:dyDescent="0.25">
      <c r="A86" s="1168"/>
      <c r="B86" s="354" t="s">
        <v>56</v>
      </c>
      <c r="C86" s="367"/>
      <c r="D86" s="367"/>
      <c r="E86" s="440" t="s">
        <v>113</v>
      </c>
      <c r="F86" s="336"/>
      <c r="G86" s="336"/>
      <c r="H86" s="336"/>
      <c r="I86" s="336"/>
      <c r="J86" s="336"/>
      <c r="K86" s="336"/>
      <c r="L86" s="336"/>
      <c r="M86" s="347"/>
      <c r="N86" s="324"/>
      <c r="O86" s="324"/>
      <c r="P86" s="324"/>
      <c r="Q86" s="324"/>
      <c r="R86" s="324"/>
      <c r="S86" s="324"/>
      <c r="T86" s="324"/>
      <c r="U86" s="428"/>
      <c r="V86" s="428"/>
      <c r="W86" s="428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4"/>
      <c r="AX86" s="324"/>
      <c r="AY86" s="324"/>
      <c r="AZ86" s="324"/>
      <c r="BA86" s="334" t="s">
        <v>113</v>
      </c>
      <c r="BB86" s="316"/>
      <c r="BC86" s="316"/>
      <c r="BD86" s="426">
        <v>0</v>
      </c>
      <c r="BE86" s="352"/>
    </row>
    <row r="87" spans="1:57" ht="42" x14ac:dyDescent="0.25">
      <c r="A87" s="1168"/>
      <c r="B87" s="355" t="s">
        <v>57</v>
      </c>
      <c r="C87" s="368"/>
      <c r="D87" s="368"/>
      <c r="E87" s="440" t="s">
        <v>113</v>
      </c>
      <c r="F87" s="336"/>
      <c r="G87" s="336"/>
      <c r="H87" s="336"/>
      <c r="I87" s="336"/>
      <c r="J87" s="336"/>
      <c r="K87" s="336"/>
      <c r="L87" s="336"/>
      <c r="M87" s="347"/>
      <c r="N87" s="324"/>
      <c r="O87" s="324"/>
      <c r="P87" s="324"/>
      <c r="Q87" s="324"/>
      <c r="R87" s="324"/>
      <c r="S87" s="324"/>
      <c r="T87" s="324"/>
      <c r="U87" s="428"/>
      <c r="V87" s="428"/>
      <c r="W87" s="428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4"/>
      <c r="AY87" s="324"/>
      <c r="AZ87" s="324"/>
      <c r="BA87" s="334" t="s">
        <v>113</v>
      </c>
      <c r="BB87" s="316"/>
      <c r="BC87" s="316"/>
      <c r="BD87" s="426">
        <v>0</v>
      </c>
      <c r="BE87" s="352"/>
    </row>
    <row r="88" spans="1:57" ht="52.5" x14ac:dyDescent="0.25">
      <c r="A88" s="1168"/>
      <c r="B88" s="355" t="s">
        <v>58</v>
      </c>
      <c r="C88" s="368"/>
      <c r="D88" s="368"/>
      <c r="E88" s="440" t="s">
        <v>113</v>
      </c>
      <c r="F88" s="336"/>
      <c r="G88" s="336"/>
      <c r="H88" s="336"/>
      <c r="I88" s="336"/>
      <c r="J88" s="336"/>
      <c r="K88" s="336"/>
      <c r="L88" s="336"/>
      <c r="M88" s="347"/>
      <c r="N88" s="324"/>
      <c r="O88" s="324"/>
      <c r="P88" s="324"/>
      <c r="Q88" s="324"/>
      <c r="R88" s="324"/>
      <c r="S88" s="324"/>
      <c r="T88" s="324"/>
      <c r="U88" s="428"/>
      <c r="V88" s="428"/>
      <c r="W88" s="428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/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34" t="s">
        <v>113</v>
      </c>
      <c r="BB88" s="316"/>
      <c r="BC88" s="316"/>
      <c r="BD88" s="426">
        <v>0</v>
      </c>
      <c r="BE88" s="352"/>
    </row>
    <row r="89" spans="1:57" ht="31.5" x14ac:dyDescent="0.25">
      <c r="A89" s="1168"/>
      <c r="B89" s="355" t="s">
        <v>59</v>
      </c>
      <c r="C89" s="368"/>
      <c r="D89" s="395"/>
      <c r="E89" s="336"/>
      <c r="F89" s="336"/>
      <c r="G89" s="336"/>
      <c r="H89" s="336"/>
      <c r="I89" s="336"/>
      <c r="J89" s="336"/>
      <c r="K89" s="336"/>
      <c r="L89" s="336"/>
      <c r="M89" s="347"/>
      <c r="N89" s="324"/>
      <c r="O89" s="324"/>
      <c r="P89" s="324"/>
      <c r="Q89" s="324"/>
      <c r="R89" s="324"/>
      <c r="S89" s="324"/>
      <c r="T89" s="324"/>
      <c r="U89" s="428"/>
      <c r="V89" s="428"/>
      <c r="W89" s="428"/>
      <c r="X89" s="324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6"/>
      <c r="BB89" s="316"/>
      <c r="BC89" s="316"/>
      <c r="BD89" s="317"/>
      <c r="BE89" s="352"/>
    </row>
    <row r="90" spans="1:57" ht="31.5" x14ac:dyDescent="0.25">
      <c r="A90" s="1168"/>
      <c r="B90" s="355" t="s">
        <v>60</v>
      </c>
      <c r="C90" s="368"/>
      <c r="D90" s="395"/>
      <c r="E90" s="336"/>
      <c r="F90" s="336"/>
      <c r="G90" s="336"/>
      <c r="H90" s="336"/>
      <c r="I90" s="336"/>
      <c r="J90" s="336"/>
      <c r="K90" s="336"/>
      <c r="L90" s="336"/>
      <c r="M90" s="347"/>
      <c r="N90" s="324"/>
      <c r="O90" s="324"/>
      <c r="P90" s="324"/>
      <c r="Q90" s="324"/>
      <c r="R90" s="324"/>
      <c r="S90" s="324"/>
      <c r="T90" s="324"/>
      <c r="U90" s="428"/>
      <c r="V90" s="428"/>
      <c r="W90" s="428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/>
      <c r="AT90" s="324"/>
      <c r="AU90" s="324"/>
      <c r="AV90" s="324"/>
      <c r="AW90" s="324"/>
      <c r="AX90" s="324"/>
      <c r="AY90" s="324"/>
      <c r="AZ90" s="324"/>
      <c r="BA90" s="326"/>
      <c r="BB90" s="316"/>
      <c r="BC90" s="316"/>
      <c r="BD90" s="317"/>
      <c r="BE90" s="352"/>
    </row>
    <row r="91" spans="1:57" ht="52.5" x14ac:dyDescent="0.25">
      <c r="A91" s="1168"/>
      <c r="B91" s="355" t="s">
        <v>61</v>
      </c>
      <c r="C91" s="368"/>
      <c r="D91" s="368"/>
      <c r="E91" s="440" t="s">
        <v>113</v>
      </c>
      <c r="F91" s="336"/>
      <c r="G91" s="336"/>
      <c r="H91" s="336"/>
      <c r="I91" s="336"/>
      <c r="J91" s="336"/>
      <c r="K91" s="336"/>
      <c r="L91" s="336"/>
      <c r="M91" s="347"/>
      <c r="N91" s="324"/>
      <c r="O91" s="324"/>
      <c r="P91" s="324"/>
      <c r="Q91" s="324"/>
      <c r="R91" s="324"/>
      <c r="S91" s="324"/>
      <c r="T91" s="324"/>
      <c r="U91" s="428"/>
      <c r="V91" s="428"/>
      <c r="W91" s="428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34" t="s">
        <v>113</v>
      </c>
      <c r="BB91" s="316"/>
      <c r="BC91" s="316"/>
      <c r="BD91" s="426">
        <v>0</v>
      </c>
      <c r="BE91" s="352"/>
    </row>
    <row r="92" spans="1:57" ht="42" x14ac:dyDescent="0.25">
      <c r="A92" s="1168"/>
      <c r="B92" s="355" t="s">
        <v>62</v>
      </c>
      <c r="C92" s="368"/>
      <c r="D92" s="368"/>
      <c r="E92" s="440" t="s">
        <v>113</v>
      </c>
      <c r="F92" s="336"/>
      <c r="G92" s="336"/>
      <c r="H92" s="336"/>
      <c r="I92" s="336"/>
      <c r="J92" s="336"/>
      <c r="K92" s="336"/>
      <c r="L92" s="336"/>
      <c r="M92" s="347"/>
      <c r="N92" s="324"/>
      <c r="O92" s="324"/>
      <c r="P92" s="324"/>
      <c r="Q92" s="324"/>
      <c r="R92" s="324"/>
      <c r="S92" s="324"/>
      <c r="T92" s="324"/>
      <c r="U92" s="428"/>
      <c r="V92" s="428"/>
      <c r="W92" s="428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34" t="s">
        <v>113</v>
      </c>
      <c r="BB92" s="316"/>
      <c r="BC92" s="316"/>
      <c r="BD92" s="426">
        <v>0</v>
      </c>
      <c r="BE92" s="352"/>
    </row>
    <row r="93" spans="1:57" ht="31.5" x14ac:dyDescent="0.25">
      <c r="A93" s="1162"/>
      <c r="B93" s="356" t="s">
        <v>63</v>
      </c>
      <c r="C93" s="370"/>
      <c r="D93" s="370"/>
      <c r="E93" s="440" t="s">
        <v>113</v>
      </c>
      <c r="F93" s="336"/>
      <c r="G93" s="336"/>
      <c r="H93" s="336"/>
      <c r="I93" s="336"/>
      <c r="J93" s="336"/>
      <c r="K93" s="336"/>
      <c r="L93" s="336"/>
      <c r="M93" s="347"/>
      <c r="N93" s="324"/>
      <c r="O93" s="324"/>
      <c r="P93" s="324"/>
      <c r="Q93" s="324"/>
      <c r="R93" s="324"/>
      <c r="S93" s="324"/>
      <c r="T93" s="324"/>
      <c r="U93" s="428"/>
      <c r="V93" s="428"/>
      <c r="W93" s="428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34" t="s">
        <v>113</v>
      </c>
      <c r="BB93" s="316"/>
      <c r="BC93" s="316"/>
      <c r="BD93" s="426">
        <v>0</v>
      </c>
      <c r="BE93" s="352"/>
    </row>
    <row r="94" spans="1:57" x14ac:dyDescent="0.25">
      <c r="A94" s="357" t="s">
        <v>64</v>
      </c>
      <c r="B94" s="358"/>
      <c r="C94" s="337"/>
      <c r="D94" s="336"/>
      <c r="E94" s="336"/>
      <c r="F94" s="336"/>
      <c r="G94" s="336"/>
      <c r="H94" s="336"/>
      <c r="I94" s="336"/>
      <c r="J94" s="336"/>
      <c r="K94" s="336"/>
      <c r="L94" s="336"/>
      <c r="M94" s="347"/>
      <c r="N94" s="434"/>
      <c r="O94" s="434"/>
      <c r="P94" s="434"/>
      <c r="Q94" s="324"/>
      <c r="R94" s="324"/>
      <c r="S94" s="324"/>
      <c r="T94" s="324"/>
      <c r="U94" s="428"/>
      <c r="V94" s="428"/>
      <c r="W94" s="428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16"/>
      <c r="BB94" s="316"/>
      <c r="BC94" s="316"/>
      <c r="BD94" s="317"/>
      <c r="BE94" s="317"/>
    </row>
    <row r="95" spans="1:57" x14ac:dyDescent="0.25">
      <c r="A95" s="338" t="s">
        <v>65</v>
      </c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427"/>
      <c r="N95" s="436"/>
      <c r="O95" s="427"/>
      <c r="P95" s="427"/>
      <c r="Q95" s="427"/>
      <c r="R95" s="427"/>
      <c r="S95" s="427"/>
      <c r="T95" s="427"/>
      <c r="U95" s="437"/>
      <c r="V95" s="437"/>
      <c r="W95" s="437"/>
      <c r="X95" s="427"/>
      <c r="Y95" s="427"/>
      <c r="Z95" s="427"/>
      <c r="AA95" s="427"/>
      <c r="AB95" s="427"/>
      <c r="AC95" s="427"/>
      <c r="AD95" s="427"/>
      <c r="AE95" s="427"/>
      <c r="AF95" s="427"/>
      <c r="AG95" s="427"/>
      <c r="AH95" s="427"/>
      <c r="AI95" s="427"/>
      <c r="AJ95" s="427"/>
      <c r="AK95" s="427"/>
      <c r="AL95" s="427"/>
      <c r="AM95" s="427"/>
      <c r="AN95" s="427"/>
      <c r="AO95" s="427"/>
      <c r="AP95" s="427"/>
      <c r="AQ95" s="427"/>
      <c r="AR95" s="427"/>
      <c r="AS95" s="427"/>
      <c r="AT95" s="427"/>
      <c r="AU95" s="427"/>
      <c r="AV95" s="427"/>
      <c r="AW95" s="427"/>
      <c r="AX95" s="427"/>
      <c r="AY95" s="427"/>
      <c r="AZ95" s="427"/>
      <c r="BA95" s="359"/>
      <c r="BB95" s="359"/>
      <c r="BC95" s="359"/>
      <c r="BD95" s="333"/>
      <c r="BE95" s="333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324"/>
      <c r="O96" s="324"/>
      <c r="P96" s="314"/>
      <c r="Q96" s="314"/>
      <c r="R96" s="324"/>
      <c r="S96" s="324"/>
      <c r="T96" s="324"/>
      <c r="U96" s="324"/>
      <c r="V96" s="324"/>
      <c r="W96" s="428"/>
      <c r="X96" s="428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  <c r="BB96" s="316"/>
      <c r="BC96" s="316"/>
      <c r="BD96" s="316"/>
      <c r="BE96" s="316"/>
    </row>
    <row r="97" spans="1:57" ht="63" x14ac:dyDescent="0.25">
      <c r="A97" s="1159"/>
      <c r="B97" s="1159"/>
      <c r="C97" s="1183"/>
      <c r="D97" s="322" t="s">
        <v>30</v>
      </c>
      <c r="E97" s="343" t="s">
        <v>71</v>
      </c>
      <c r="F97" s="343" t="s">
        <v>72</v>
      </c>
      <c r="G97" s="343" t="s">
        <v>73</v>
      </c>
      <c r="H97" s="343" t="s">
        <v>74</v>
      </c>
      <c r="I97" s="441" t="s">
        <v>75</v>
      </c>
      <c r="J97" s="323" t="s">
        <v>76</v>
      </c>
      <c r="K97" s="360" t="s">
        <v>77</v>
      </c>
      <c r="L97" s="360" t="s">
        <v>78</v>
      </c>
      <c r="M97" s="1185"/>
      <c r="N97" s="324"/>
      <c r="O97" s="314"/>
      <c r="P97" s="314"/>
      <c r="Q97" s="324"/>
      <c r="R97" s="324"/>
      <c r="S97" s="324"/>
      <c r="T97" s="324"/>
      <c r="U97" s="324"/>
      <c r="V97" s="428"/>
      <c r="W97" s="428"/>
      <c r="X97" s="428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  <c r="BB97" s="316"/>
      <c r="BC97" s="316"/>
      <c r="BD97" s="316"/>
      <c r="BE97" s="317"/>
    </row>
    <row r="98" spans="1:57" ht="31.5" x14ac:dyDescent="0.25">
      <c r="A98" s="1159" t="s">
        <v>79</v>
      </c>
      <c r="B98" s="329" t="s">
        <v>80</v>
      </c>
      <c r="C98" s="398">
        <v>0</v>
      </c>
      <c r="D98" s="409"/>
      <c r="E98" s="410"/>
      <c r="F98" s="410"/>
      <c r="G98" s="410"/>
      <c r="H98" s="410"/>
      <c r="I98" s="402"/>
      <c r="J98" s="403"/>
      <c r="K98" s="406"/>
      <c r="L98" s="406"/>
      <c r="M98" s="406"/>
      <c r="N98" s="440" t="s">
        <v>113</v>
      </c>
      <c r="O98" s="314"/>
      <c r="P98" s="314"/>
      <c r="Q98" s="324"/>
      <c r="R98" s="324"/>
      <c r="S98" s="324"/>
      <c r="T98" s="324"/>
      <c r="U98" s="324"/>
      <c r="V98" s="428"/>
      <c r="W98" s="428"/>
      <c r="X98" s="428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/>
      <c r="AJ98" s="324"/>
      <c r="AK98" s="324"/>
      <c r="AL98" s="324"/>
      <c r="AM98" s="324"/>
      <c r="AN98" s="324"/>
      <c r="AO98" s="324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24"/>
      <c r="BB98" s="334" t="s">
        <v>113</v>
      </c>
      <c r="BC98" s="316"/>
      <c r="BD98" s="316"/>
      <c r="BE98" s="426">
        <v>0</v>
      </c>
    </row>
    <row r="99" spans="1:57" ht="31.5" x14ac:dyDescent="0.25">
      <c r="A99" s="1159"/>
      <c r="B99" s="330" t="s">
        <v>81</v>
      </c>
      <c r="C99" s="382">
        <v>0</v>
      </c>
      <c r="D99" s="374"/>
      <c r="E99" s="375"/>
      <c r="F99" s="375"/>
      <c r="G99" s="375"/>
      <c r="H99" s="375"/>
      <c r="I99" s="376"/>
      <c r="J99" s="371"/>
      <c r="K99" s="368"/>
      <c r="L99" s="368"/>
      <c r="M99" s="368"/>
      <c r="N99" s="440" t="s">
        <v>113</v>
      </c>
      <c r="O99" s="314"/>
      <c r="P99" s="314"/>
      <c r="Q99" s="324"/>
      <c r="R99" s="324"/>
      <c r="S99" s="324"/>
      <c r="T99" s="324"/>
      <c r="U99" s="324"/>
      <c r="V99" s="428"/>
      <c r="W99" s="428"/>
      <c r="X99" s="428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  <c r="BB99" s="334" t="s">
        <v>113</v>
      </c>
      <c r="BC99" s="316"/>
      <c r="BD99" s="316"/>
      <c r="BE99" s="426">
        <v>0</v>
      </c>
    </row>
    <row r="100" spans="1:57" ht="21" x14ac:dyDescent="0.25">
      <c r="A100" s="1160"/>
      <c r="B100" s="330" t="s">
        <v>82</v>
      </c>
      <c r="C100" s="382">
        <v>0</v>
      </c>
      <c r="D100" s="374"/>
      <c r="E100" s="375"/>
      <c r="F100" s="375"/>
      <c r="G100" s="375"/>
      <c r="H100" s="375"/>
      <c r="I100" s="376"/>
      <c r="J100" s="371"/>
      <c r="K100" s="368"/>
      <c r="L100" s="368"/>
      <c r="M100" s="368"/>
      <c r="N100" s="440" t="s">
        <v>113</v>
      </c>
      <c r="O100" s="314"/>
      <c r="P100" s="314"/>
      <c r="Q100" s="324"/>
      <c r="R100" s="324"/>
      <c r="S100" s="324"/>
      <c r="T100" s="324"/>
      <c r="U100" s="324"/>
      <c r="V100" s="428"/>
      <c r="W100" s="428"/>
      <c r="X100" s="428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34" t="s">
        <v>113</v>
      </c>
      <c r="BC100" s="316"/>
      <c r="BD100" s="316"/>
      <c r="BE100" s="426">
        <v>0</v>
      </c>
    </row>
    <row r="101" spans="1:57" ht="31.5" x14ac:dyDescent="0.25">
      <c r="A101" s="1160"/>
      <c r="B101" s="331" t="s">
        <v>83</v>
      </c>
      <c r="C101" s="383">
        <v>0</v>
      </c>
      <c r="D101" s="411"/>
      <c r="E101" s="412"/>
      <c r="F101" s="412"/>
      <c r="G101" s="412"/>
      <c r="H101" s="412"/>
      <c r="I101" s="423"/>
      <c r="J101" s="401"/>
      <c r="K101" s="373"/>
      <c r="L101" s="373"/>
      <c r="M101" s="373"/>
      <c r="N101" s="440" t="s">
        <v>113</v>
      </c>
      <c r="O101" s="314"/>
      <c r="P101" s="314"/>
      <c r="Q101" s="324"/>
      <c r="R101" s="324"/>
      <c r="S101" s="324"/>
      <c r="T101" s="324"/>
      <c r="U101" s="324"/>
      <c r="V101" s="428"/>
      <c r="W101" s="428"/>
      <c r="X101" s="428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P101" s="324"/>
      <c r="AQ101" s="324"/>
      <c r="AR101" s="324"/>
      <c r="AS101" s="324"/>
      <c r="AT101" s="324"/>
      <c r="AU101" s="324"/>
      <c r="AV101" s="324"/>
      <c r="AW101" s="324"/>
      <c r="AX101" s="324"/>
      <c r="AY101" s="324"/>
      <c r="AZ101" s="324"/>
      <c r="BA101" s="324"/>
      <c r="BB101" s="334" t="s">
        <v>113</v>
      </c>
      <c r="BC101" s="316"/>
      <c r="BD101" s="316"/>
      <c r="BE101" s="426">
        <v>0</v>
      </c>
    </row>
    <row r="102" spans="1:57" ht="31.5" x14ac:dyDescent="0.25">
      <c r="A102" s="1160" t="s">
        <v>84</v>
      </c>
      <c r="B102" s="329" t="s">
        <v>80</v>
      </c>
      <c r="C102" s="381">
        <v>0</v>
      </c>
      <c r="D102" s="386"/>
      <c r="E102" s="387"/>
      <c r="F102" s="387"/>
      <c r="G102" s="387"/>
      <c r="H102" s="387"/>
      <c r="I102" s="394"/>
      <c r="J102" s="399"/>
      <c r="K102" s="367"/>
      <c r="L102" s="367"/>
      <c r="M102" s="367"/>
      <c r="N102" s="440" t="s">
        <v>113</v>
      </c>
      <c r="O102" s="314"/>
      <c r="P102" s="314"/>
      <c r="Q102" s="324"/>
      <c r="R102" s="324"/>
      <c r="S102" s="324"/>
      <c r="T102" s="324"/>
      <c r="U102" s="324"/>
      <c r="V102" s="428"/>
      <c r="W102" s="428"/>
      <c r="X102" s="428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4"/>
      <c r="AP102" s="324"/>
      <c r="AQ102" s="324"/>
      <c r="AR102" s="324"/>
      <c r="AS102" s="324"/>
      <c r="AT102" s="324"/>
      <c r="AU102" s="324"/>
      <c r="AV102" s="324"/>
      <c r="AW102" s="324"/>
      <c r="AX102" s="324"/>
      <c r="AY102" s="324"/>
      <c r="AZ102" s="324"/>
      <c r="BA102" s="324"/>
      <c r="BB102" s="334" t="s">
        <v>113</v>
      </c>
      <c r="BC102" s="316"/>
      <c r="BD102" s="316"/>
      <c r="BE102" s="426">
        <v>0</v>
      </c>
    </row>
    <row r="103" spans="1:57" ht="31.5" x14ac:dyDescent="0.25">
      <c r="A103" s="1160"/>
      <c r="B103" s="330" t="s">
        <v>81</v>
      </c>
      <c r="C103" s="418">
        <v>0</v>
      </c>
      <c r="D103" s="413"/>
      <c r="E103" s="414"/>
      <c r="F103" s="414"/>
      <c r="G103" s="414"/>
      <c r="H103" s="414"/>
      <c r="I103" s="404"/>
      <c r="J103" s="405"/>
      <c r="K103" s="407"/>
      <c r="L103" s="407"/>
      <c r="M103" s="407"/>
      <c r="N103" s="440" t="s">
        <v>113</v>
      </c>
      <c r="O103" s="314"/>
      <c r="P103" s="314"/>
      <c r="Q103" s="324"/>
      <c r="R103" s="324"/>
      <c r="S103" s="324"/>
      <c r="T103" s="324"/>
      <c r="U103" s="324"/>
      <c r="V103" s="428"/>
      <c r="W103" s="428"/>
      <c r="X103" s="428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324"/>
      <c r="AV103" s="324"/>
      <c r="AW103" s="324"/>
      <c r="AX103" s="324"/>
      <c r="AY103" s="324"/>
      <c r="AZ103" s="324"/>
      <c r="BA103" s="324"/>
      <c r="BB103" s="334" t="s">
        <v>113</v>
      </c>
      <c r="BC103" s="316"/>
      <c r="BD103" s="316"/>
      <c r="BE103" s="426">
        <v>0</v>
      </c>
    </row>
    <row r="104" spans="1:57" ht="21" x14ac:dyDescent="0.25">
      <c r="A104" s="1160"/>
      <c r="B104" s="330" t="s">
        <v>82</v>
      </c>
      <c r="C104" s="382">
        <v>0</v>
      </c>
      <c r="D104" s="374"/>
      <c r="E104" s="375"/>
      <c r="F104" s="375"/>
      <c r="G104" s="375"/>
      <c r="H104" s="375"/>
      <c r="I104" s="376"/>
      <c r="J104" s="371"/>
      <c r="K104" s="368"/>
      <c r="L104" s="368"/>
      <c r="M104" s="368"/>
      <c r="N104" s="440" t="s">
        <v>113</v>
      </c>
      <c r="O104" s="314"/>
      <c r="P104" s="314"/>
      <c r="Q104" s="324"/>
      <c r="R104" s="324"/>
      <c r="S104" s="324"/>
      <c r="T104" s="324"/>
      <c r="U104" s="324"/>
      <c r="V104" s="428"/>
      <c r="W104" s="428"/>
      <c r="X104" s="428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324"/>
      <c r="AV104" s="324"/>
      <c r="AW104" s="324"/>
      <c r="AX104" s="324"/>
      <c r="AY104" s="324"/>
      <c r="AZ104" s="324"/>
      <c r="BA104" s="324"/>
      <c r="BB104" s="334" t="s">
        <v>113</v>
      </c>
      <c r="BC104" s="316"/>
      <c r="BD104" s="316"/>
      <c r="BE104" s="426">
        <v>0</v>
      </c>
    </row>
    <row r="105" spans="1:57" ht="31.5" x14ac:dyDescent="0.25">
      <c r="A105" s="1160"/>
      <c r="B105" s="331" t="s">
        <v>83</v>
      </c>
      <c r="C105" s="383">
        <v>0</v>
      </c>
      <c r="D105" s="377"/>
      <c r="E105" s="378"/>
      <c r="F105" s="378"/>
      <c r="G105" s="378"/>
      <c r="H105" s="378"/>
      <c r="I105" s="379"/>
      <c r="J105" s="380"/>
      <c r="K105" s="370"/>
      <c r="L105" s="370"/>
      <c r="M105" s="370"/>
      <c r="N105" s="440" t="s">
        <v>113</v>
      </c>
      <c r="O105" s="314"/>
      <c r="P105" s="314"/>
      <c r="Q105" s="324"/>
      <c r="R105" s="324"/>
      <c r="S105" s="324"/>
      <c r="T105" s="324"/>
      <c r="U105" s="324"/>
      <c r="V105" s="428"/>
      <c r="W105" s="428"/>
      <c r="X105" s="428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324"/>
      <c r="AV105" s="324"/>
      <c r="AW105" s="324"/>
      <c r="AX105" s="324"/>
      <c r="AY105" s="324"/>
      <c r="AZ105" s="324"/>
      <c r="BA105" s="324"/>
      <c r="BB105" s="334" t="s">
        <v>113</v>
      </c>
      <c r="BC105" s="316"/>
      <c r="BD105" s="316"/>
      <c r="BE105" s="426">
        <v>0</v>
      </c>
    </row>
    <row r="106" spans="1:57" ht="31.5" x14ac:dyDescent="0.25">
      <c r="A106" s="1160" t="s">
        <v>85</v>
      </c>
      <c r="B106" s="329" t="s">
        <v>80</v>
      </c>
      <c r="C106" s="381">
        <v>0</v>
      </c>
      <c r="D106" s="386"/>
      <c r="E106" s="387"/>
      <c r="F106" s="387"/>
      <c r="G106" s="387"/>
      <c r="H106" s="387"/>
      <c r="I106" s="394"/>
      <c r="J106" s="399"/>
      <c r="K106" s="367"/>
      <c r="L106" s="367"/>
      <c r="M106" s="367"/>
      <c r="N106" s="440" t="s">
        <v>113</v>
      </c>
      <c r="O106" s="314"/>
      <c r="P106" s="314"/>
      <c r="Q106" s="324"/>
      <c r="R106" s="324"/>
      <c r="S106" s="324"/>
      <c r="T106" s="324"/>
      <c r="U106" s="324"/>
      <c r="V106" s="428"/>
      <c r="W106" s="428"/>
      <c r="X106" s="428"/>
      <c r="Y106" s="324"/>
      <c r="Z106" s="324"/>
      <c r="AA106" s="324"/>
      <c r="AB106" s="324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324"/>
      <c r="AV106" s="324"/>
      <c r="AW106" s="324"/>
      <c r="AX106" s="324"/>
      <c r="AY106" s="324"/>
      <c r="AZ106" s="324"/>
      <c r="BA106" s="324"/>
      <c r="BB106" s="334" t="s">
        <v>113</v>
      </c>
      <c r="BC106" s="316"/>
      <c r="BD106" s="316"/>
      <c r="BE106" s="426">
        <v>0</v>
      </c>
    </row>
    <row r="107" spans="1:57" ht="31.5" x14ac:dyDescent="0.25">
      <c r="A107" s="1160"/>
      <c r="B107" s="330" t="s">
        <v>81</v>
      </c>
      <c r="C107" s="418">
        <v>0</v>
      </c>
      <c r="D107" s="413"/>
      <c r="E107" s="414"/>
      <c r="F107" s="414"/>
      <c r="G107" s="414"/>
      <c r="H107" s="414"/>
      <c r="I107" s="404"/>
      <c r="J107" s="405"/>
      <c r="K107" s="407"/>
      <c r="L107" s="407"/>
      <c r="M107" s="407"/>
      <c r="N107" s="440" t="s">
        <v>113</v>
      </c>
      <c r="O107" s="314"/>
      <c r="P107" s="314"/>
      <c r="Q107" s="324"/>
      <c r="R107" s="324"/>
      <c r="S107" s="324"/>
      <c r="T107" s="324"/>
      <c r="U107" s="324"/>
      <c r="V107" s="428"/>
      <c r="W107" s="428"/>
      <c r="X107" s="428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324"/>
      <c r="AV107" s="324"/>
      <c r="AW107" s="324"/>
      <c r="AX107" s="324"/>
      <c r="AY107" s="324"/>
      <c r="AZ107" s="324"/>
      <c r="BA107" s="324"/>
      <c r="BB107" s="334" t="s">
        <v>113</v>
      </c>
      <c r="BC107" s="316"/>
      <c r="BD107" s="316"/>
      <c r="BE107" s="426">
        <v>0</v>
      </c>
    </row>
    <row r="108" spans="1:57" ht="21" x14ac:dyDescent="0.25">
      <c r="A108" s="1160"/>
      <c r="B108" s="330" t="s">
        <v>82</v>
      </c>
      <c r="C108" s="382">
        <v>0</v>
      </c>
      <c r="D108" s="374"/>
      <c r="E108" s="375"/>
      <c r="F108" s="375"/>
      <c r="G108" s="375"/>
      <c r="H108" s="375"/>
      <c r="I108" s="376"/>
      <c r="J108" s="371"/>
      <c r="K108" s="368"/>
      <c r="L108" s="368"/>
      <c r="M108" s="368"/>
      <c r="N108" s="440" t="s">
        <v>113</v>
      </c>
      <c r="O108" s="314"/>
      <c r="P108" s="314"/>
      <c r="Q108" s="324"/>
      <c r="R108" s="324"/>
      <c r="S108" s="324"/>
      <c r="T108" s="324"/>
      <c r="U108" s="324"/>
      <c r="V108" s="428"/>
      <c r="W108" s="428"/>
      <c r="X108" s="428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324"/>
      <c r="AV108" s="324"/>
      <c r="AW108" s="324"/>
      <c r="AX108" s="324"/>
      <c r="AY108" s="324"/>
      <c r="AZ108" s="324"/>
      <c r="BA108" s="324"/>
      <c r="BB108" s="334" t="s">
        <v>113</v>
      </c>
      <c r="BC108" s="316"/>
      <c r="BD108" s="316"/>
      <c r="BE108" s="426">
        <v>0</v>
      </c>
    </row>
    <row r="109" spans="1:57" ht="31.5" x14ac:dyDescent="0.25">
      <c r="A109" s="1160"/>
      <c r="B109" s="331" t="s">
        <v>83</v>
      </c>
      <c r="C109" s="383">
        <v>0</v>
      </c>
      <c r="D109" s="377"/>
      <c r="E109" s="378"/>
      <c r="F109" s="378"/>
      <c r="G109" s="378"/>
      <c r="H109" s="378"/>
      <c r="I109" s="379"/>
      <c r="J109" s="380"/>
      <c r="K109" s="370"/>
      <c r="L109" s="370"/>
      <c r="M109" s="370"/>
      <c r="N109" s="440" t="s">
        <v>113</v>
      </c>
      <c r="O109" s="314"/>
      <c r="P109" s="314"/>
      <c r="Q109" s="324"/>
      <c r="R109" s="324"/>
      <c r="S109" s="324"/>
      <c r="T109" s="324"/>
      <c r="U109" s="324"/>
      <c r="V109" s="428"/>
      <c r="W109" s="428"/>
      <c r="X109" s="428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34" t="s">
        <v>113</v>
      </c>
      <c r="BC109" s="316"/>
      <c r="BD109" s="316"/>
      <c r="BE109" s="426">
        <v>0</v>
      </c>
    </row>
    <row r="110" spans="1:57" ht="31.5" x14ac:dyDescent="0.25">
      <c r="A110" s="1160" t="s">
        <v>86</v>
      </c>
      <c r="B110" s="329" t="s">
        <v>80</v>
      </c>
      <c r="C110" s="381">
        <v>0</v>
      </c>
      <c r="D110" s="386"/>
      <c r="E110" s="387"/>
      <c r="F110" s="387"/>
      <c r="G110" s="387"/>
      <c r="H110" s="387"/>
      <c r="I110" s="394"/>
      <c r="J110" s="399"/>
      <c r="K110" s="367"/>
      <c r="L110" s="367"/>
      <c r="M110" s="367"/>
      <c r="N110" s="440" t="s">
        <v>113</v>
      </c>
      <c r="O110" s="314"/>
      <c r="P110" s="314"/>
      <c r="Q110" s="324"/>
      <c r="R110" s="324"/>
      <c r="S110" s="324"/>
      <c r="T110" s="324"/>
      <c r="U110" s="324"/>
      <c r="V110" s="428"/>
      <c r="W110" s="428"/>
      <c r="X110" s="428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4"/>
      <c r="AQ110" s="324"/>
      <c r="AR110" s="324"/>
      <c r="AS110" s="324"/>
      <c r="AT110" s="324"/>
      <c r="AU110" s="324"/>
      <c r="AV110" s="324"/>
      <c r="AW110" s="324"/>
      <c r="AX110" s="324"/>
      <c r="AY110" s="324"/>
      <c r="AZ110" s="324"/>
      <c r="BA110" s="324"/>
      <c r="BB110" s="334" t="s">
        <v>113</v>
      </c>
      <c r="BC110" s="316"/>
      <c r="BD110" s="316"/>
      <c r="BE110" s="426">
        <v>0</v>
      </c>
    </row>
    <row r="111" spans="1:57" ht="31.5" x14ac:dyDescent="0.25">
      <c r="A111" s="1160"/>
      <c r="B111" s="330" t="s">
        <v>81</v>
      </c>
      <c r="C111" s="418">
        <v>0</v>
      </c>
      <c r="D111" s="413"/>
      <c r="E111" s="414"/>
      <c r="F111" s="414"/>
      <c r="G111" s="414"/>
      <c r="H111" s="414"/>
      <c r="I111" s="404"/>
      <c r="J111" s="405"/>
      <c r="K111" s="407"/>
      <c r="L111" s="407"/>
      <c r="M111" s="407"/>
      <c r="N111" s="440" t="s">
        <v>113</v>
      </c>
      <c r="O111" s="314"/>
      <c r="P111" s="314"/>
      <c r="Q111" s="324"/>
      <c r="R111" s="324"/>
      <c r="S111" s="324"/>
      <c r="T111" s="324"/>
      <c r="U111" s="324"/>
      <c r="V111" s="428"/>
      <c r="W111" s="428"/>
      <c r="X111" s="428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34" t="s">
        <v>113</v>
      </c>
      <c r="BC111" s="316"/>
      <c r="BD111" s="316"/>
      <c r="BE111" s="426">
        <v>0</v>
      </c>
    </row>
    <row r="112" spans="1:57" ht="21" x14ac:dyDescent="0.25">
      <c r="A112" s="1160"/>
      <c r="B112" s="330" t="s">
        <v>82</v>
      </c>
      <c r="C112" s="382">
        <v>0</v>
      </c>
      <c r="D112" s="374"/>
      <c r="E112" s="375"/>
      <c r="F112" s="375"/>
      <c r="G112" s="375"/>
      <c r="H112" s="375"/>
      <c r="I112" s="376"/>
      <c r="J112" s="371"/>
      <c r="K112" s="368"/>
      <c r="L112" s="368"/>
      <c r="M112" s="368"/>
      <c r="N112" s="440" t="s">
        <v>113</v>
      </c>
      <c r="O112" s="314"/>
      <c r="P112" s="314"/>
      <c r="Q112" s="324"/>
      <c r="R112" s="324"/>
      <c r="S112" s="324"/>
      <c r="T112" s="324"/>
      <c r="U112" s="324"/>
      <c r="V112" s="428"/>
      <c r="W112" s="428"/>
      <c r="X112" s="428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34" t="s">
        <v>113</v>
      </c>
      <c r="BC112" s="316"/>
      <c r="BD112" s="316"/>
      <c r="BE112" s="426">
        <v>0</v>
      </c>
    </row>
    <row r="113" spans="1:57" ht="31.5" x14ac:dyDescent="0.25">
      <c r="A113" s="1160"/>
      <c r="B113" s="331" t="s">
        <v>83</v>
      </c>
      <c r="C113" s="383">
        <v>0</v>
      </c>
      <c r="D113" s="377"/>
      <c r="E113" s="378"/>
      <c r="F113" s="378"/>
      <c r="G113" s="378"/>
      <c r="H113" s="378"/>
      <c r="I113" s="379"/>
      <c r="J113" s="380"/>
      <c r="K113" s="370"/>
      <c r="L113" s="370"/>
      <c r="M113" s="370"/>
      <c r="N113" s="440" t="s">
        <v>113</v>
      </c>
      <c r="O113" s="314"/>
      <c r="P113" s="314"/>
      <c r="Q113" s="324"/>
      <c r="R113" s="324"/>
      <c r="S113" s="324"/>
      <c r="T113" s="324"/>
      <c r="U113" s="324"/>
      <c r="V113" s="428"/>
      <c r="W113" s="428"/>
      <c r="X113" s="428"/>
      <c r="Y113" s="324"/>
      <c r="Z113" s="324"/>
      <c r="AA113" s="324"/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4"/>
      <c r="AQ113" s="324"/>
      <c r="AR113" s="324"/>
      <c r="AS113" s="324"/>
      <c r="AT113" s="324"/>
      <c r="AU113" s="324"/>
      <c r="AV113" s="324"/>
      <c r="AW113" s="324"/>
      <c r="AX113" s="324"/>
      <c r="AY113" s="324"/>
      <c r="AZ113" s="324"/>
      <c r="BA113" s="324"/>
      <c r="BB113" s="334" t="s">
        <v>113</v>
      </c>
      <c r="BC113" s="316"/>
      <c r="BD113" s="316"/>
      <c r="BE113" s="426">
        <v>0</v>
      </c>
    </row>
    <row r="114" spans="1:57" x14ac:dyDescent="0.25">
      <c r="A114" s="338" t="s">
        <v>87</v>
      </c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24"/>
      <c r="N114" s="438"/>
      <c r="O114" s="324"/>
      <c r="P114" s="324"/>
      <c r="Q114" s="324"/>
      <c r="R114" s="324"/>
      <c r="S114" s="324"/>
      <c r="T114" s="324"/>
      <c r="U114" s="428"/>
      <c r="V114" s="428"/>
      <c r="W114" s="428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4"/>
      <c r="AW114" s="324"/>
      <c r="AX114" s="324"/>
      <c r="AY114" s="324"/>
      <c r="AZ114" s="324"/>
      <c r="BA114" s="316"/>
      <c r="BB114" s="316"/>
      <c r="BC114" s="316"/>
      <c r="BD114" s="317"/>
      <c r="BE114" s="317"/>
    </row>
    <row r="115" spans="1:57" ht="52.5" x14ac:dyDescent="0.25">
      <c r="A115" s="345" t="s">
        <v>88</v>
      </c>
      <c r="B115" s="362" t="s">
        <v>89</v>
      </c>
      <c r="C115" s="362" t="s">
        <v>90</v>
      </c>
      <c r="D115" s="362" t="s">
        <v>91</v>
      </c>
      <c r="E115" s="362" t="s">
        <v>92</v>
      </c>
      <c r="F115" s="362" t="s">
        <v>93</v>
      </c>
      <c r="G115" s="362" t="s">
        <v>94</v>
      </c>
      <c r="H115" s="362" t="s">
        <v>95</v>
      </c>
      <c r="I115" s="361"/>
      <c r="J115" s="363"/>
      <c r="K115" s="364"/>
      <c r="L115" s="364"/>
      <c r="M115" s="439"/>
      <c r="N115" s="439"/>
      <c r="O115" s="438"/>
      <c r="P115" s="438"/>
      <c r="Q115" s="324"/>
      <c r="R115" s="324"/>
      <c r="S115" s="324"/>
      <c r="T115" s="324"/>
      <c r="U115" s="428"/>
      <c r="V115" s="428"/>
      <c r="W115" s="428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324"/>
      <c r="AV115" s="324"/>
      <c r="AW115" s="324"/>
      <c r="AX115" s="324"/>
      <c r="AY115" s="324"/>
      <c r="AZ115" s="324"/>
      <c r="BA115" s="316"/>
      <c r="BB115" s="316"/>
      <c r="BC115" s="316"/>
      <c r="BD115" s="317"/>
      <c r="BE115" s="352"/>
    </row>
    <row r="116" spans="1:57" ht="31.5" x14ac:dyDescent="0.25">
      <c r="A116" s="329" t="s">
        <v>96</v>
      </c>
      <c r="B116" s="381">
        <v>0</v>
      </c>
      <c r="C116" s="367"/>
      <c r="D116" s="417"/>
      <c r="E116" s="417"/>
      <c r="F116" s="417"/>
      <c r="G116" s="417"/>
      <c r="H116" s="417"/>
      <c r="I116" s="440" t="s">
        <v>113</v>
      </c>
      <c r="J116" s="317"/>
      <c r="K116" s="313"/>
      <c r="L116" s="313"/>
      <c r="M116" s="314"/>
      <c r="N116" s="314"/>
      <c r="O116" s="324"/>
      <c r="P116" s="324"/>
      <c r="Q116" s="324"/>
      <c r="R116" s="324"/>
      <c r="S116" s="324"/>
      <c r="T116" s="324"/>
      <c r="U116" s="428"/>
      <c r="V116" s="428"/>
      <c r="W116" s="428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34" t="s">
        <v>113</v>
      </c>
      <c r="BB116" s="316"/>
      <c r="BC116" s="316"/>
      <c r="BD116" s="426">
        <v>0</v>
      </c>
      <c r="BE116" s="352"/>
    </row>
    <row r="117" spans="1:57" ht="31.5" x14ac:dyDescent="0.25">
      <c r="A117" s="330" t="s">
        <v>81</v>
      </c>
      <c r="B117" s="418">
        <v>0</v>
      </c>
      <c r="C117" s="407"/>
      <c r="D117" s="407"/>
      <c r="E117" s="407"/>
      <c r="F117" s="407"/>
      <c r="G117" s="407"/>
      <c r="H117" s="407"/>
      <c r="I117" s="440" t="s">
        <v>113</v>
      </c>
      <c r="J117" s="317"/>
      <c r="K117" s="313"/>
      <c r="L117" s="313"/>
      <c r="M117" s="314"/>
      <c r="N117" s="314"/>
      <c r="O117" s="324"/>
      <c r="P117" s="324"/>
      <c r="Q117" s="324"/>
      <c r="R117" s="324"/>
      <c r="S117" s="324"/>
      <c r="T117" s="324"/>
      <c r="U117" s="428"/>
      <c r="V117" s="428"/>
      <c r="W117" s="428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34" t="s">
        <v>113</v>
      </c>
      <c r="BB117" s="316"/>
      <c r="BC117" s="316"/>
      <c r="BD117" s="426">
        <v>0</v>
      </c>
      <c r="BE117" s="352"/>
    </row>
    <row r="118" spans="1:57" ht="21" x14ac:dyDescent="0.25">
      <c r="A118" s="330" t="s">
        <v>82</v>
      </c>
      <c r="B118" s="382">
        <v>0</v>
      </c>
      <c r="C118" s="368"/>
      <c r="D118" s="368"/>
      <c r="E118" s="368"/>
      <c r="F118" s="368"/>
      <c r="G118" s="368"/>
      <c r="H118" s="368"/>
      <c r="I118" s="440" t="s">
        <v>113</v>
      </c>
      <c r="J118" s="317"/>
      <c r="K118" s="313"/>
      <c r="L118" s="313"/>
      <c r="M118" s="314"/>
      <c r="N118" s="314"/>
      <c r="O118" s="324"/>
      <c r="P118" s="324"/>
      <c r="Q118" s="324"/>
      <c r="R118" s="324"/>
      <c r="S118" s="324"/>
      <c r="T118" s="324"/>
      <c r="U118" s="428"/>
      <c r="V118" s="428"/>
      <c r="W118" s="428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4"/>
      <c r="AY118" s="324"/>
      <c r="AZ118" s="324"/>
      <c r="BA118" s="334" t="s">
        <v>113</v>
      </c>
      <c r="BB118" s="316"/>
      <c r="BC118" s="316"/>
      <c r="BD118" s="426">
        <v>0</v>
      </c>
      <c r="BE118" s="352"/>
    </row>
    <row r="119" spans="1:57" ht="42" x14ac:dyDescent="0.25">
      <c r="A119" s="331" t="s">
        <v>97</v>
      </c>
      <c r="B119" s="383">
        <v>0</v>
      </c>
      <c r="C119" s="370"/>
      <c r="D119" s="370"/>
      <c r="E119" s="370"/>
      <c r="F119" s="370"/>
      <c r="G119" s="370"/>
      <c r="H119" s="370"/>
      <c r="I119" s="440" t="s">
        <v>113</v>
      </c>
      <c r="J119" s="317"/>
      <c r="K119" s="313"/>
      <c r="L119" s="313"/>
      <c r="M119" s="314"/>
      <c r="N119" s="314"/>
      <c r="O119" s="324"/>
      <c r="P119" s="324"/>
      <c r="Q119" s="324"/>
      <c r="R119" s="324"/>
      <c r="S119" s="324"/>
      <c r="T119" s="324"/>
      <c r="U119" s="428"/>
      <c r="V119" s="428"/>
      <c r="W119" s="428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34" t="s">
        <v>113</v>
      </c>
      <c r="BB119" s="316"/>
      <c r="BC119" s="316"/>
      <c r="BD119" s="426">
        <v>0</v>
      </c>
      <c r="BE119" s="352"/>
    </row>
    <row r="120" spans="1:57" x14ac:dyDescent="0.25">
      <c r="A120" s="338" t="s">
        <v>98</v>
      </c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24"/>
      <c r="N120" s="438"/>
      <c r="O120" s="324"/>
      <c r="P120" s="324"/>
      <c r="Q120" s="324"/>
      <c r="R120" s="324"/>
      <c r="S120" s="324"/>
      <c r="T120" s="324"/>
      <c r="U120" s="428"/>
      <c r="V120" s="428"/>
      <c r="W120" s="428"/>
      <c r="X120" s="324"/>
      <c r="Y120" s="324"/>
      <c r="Z120" s="324"/>
      <c r="AA120" s="324"/>
      <c r="AB120" s="324"/>
      <c r="AC120" s="324"/>
      <c r="AD120" s="324"/>
      <c r="AE120" s="324"/>
      <c r="AF120" s="324"/>
      <c r="AG120" s="324"/>
      <c r="AH120" s="324"/>
      <c r="AI120" s="324"/>
      <c r="AJ120" s="324"/>
      <c r="AK120" s="324"/>
      <c r="AL120" s="324"/>
      <c r="AM120" s="324"/>
      <c r="AN120" s="324"/>
      <c r="AO120" s="324"/>
      <c r="AP120" s="324"/>
      <c r="AQ120" s="324"/>
      <c r="AR120" s="324"/>
      <c r="AS120" s="324"/>
      <c r="AT120" s="324"/>
      <c r="AU120" s="324"/>
      <c r="AV120" s="324"/>
      <c r="AW120" s="324"/>
      <c r="AX120" s="324"/>
      <c r="AY120" s="324"/>
      <c r="AZ120" s="324"/>
      <c r="BA120" s="316"/>
      <c r="BB120" s="316"/>
      <c r="BC120" s="316"/>
      <c r="BD120" s="317"/>
      <c r="BE120" s="317"/>
    </row>
    <row r="121" spans="1:57" ht="73.5" x14ac:dyDescent="0.25">
      <c r="A121" s="345" t="s">
        <v>88</v>
      </c>
      <c r="B121" s="362" t="s">
        <v>54</v>
      </c>
      <c r="C121" s="362" t="s">
        <v>99</v>
      </c>
      <c r="D121" s="362" t="s">
        <v>100</v>
      </c>
      <c r="E121" s="362" t="s">
        <v>101</v>
      </c>
      <c r="F121" s="362" t="s">
        <v>102</v>
      </c>
      <c r="G121" s="362" t="s">
        <v>103</v>
      </c>
      <c r="H121" s="362" t="s">
        <v>104</v>
      </c>
      <c r="I121" s="361"/>
      <c r="J121" s="363"/>
      <c r="K121" s="364"/>
      <c r="L121" s="364"/>
      <c r="M121" s="439"/>
      <c r="N121" s="439"/>
      <c r="O121" s="438"/>
      <c r="P121" s="438"/>
      <c r="Q121" s="324"/>
      <c r="R121" s="324"/>
      <c r="S121" s="324"/>
      <c r="T121" s="324"/>
      <c r="U121" s="428"/>
      <c r="V121" s="428"/>
      <c r="W121" s="428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4"/>
      <c r="AK121" s="324"/>
      <c r="AL121" s="324"/>
      <c r="AM121" s="324"/>
      <c r="AN121" s="324"/>
      <c r="AO121" s="324"/>
      <c r="AP121" s="324"/>
      <c r="AQ121" s="324"/>
      <c r="AR121" s="324"/>
      <c r="AS121" s="324"/>
      <c r="AT121" s="324"/>
      <c r="AU121" s="324"/>
      <c r="AV121" s="324"/>
      <c r="AW121" s="324"/>
      <c r="AX121" s="324"/>
      <c r="AY121" s="324"/>
      <c r="AZ121" s="324"/>
      <c r="BA121" s="316"/>
      <c r="BB121" s="316"/>
      <c r="BC121" s="316"/>
      <c r="BD121" s="317"/>
      <c r="BE121" s="352"/>
    </row>
    <row r="122" spans="1:57" ht="31.5" x14ac:dyDescent="0.25">
      <c r="A122" s="329" t="s">
        <v>96</v>
      </c>
      <c r="B122" s="381">
        <v>0</v>
      </c>
      <c r="C122" s="367"/>
      <c r="D122" s="417"/>
      <c r="E122" s="417"/>
      <c r="F122" s="417"/>
      <c r="G122" s="417"/>
      <c r="H122" s="417"/>
      <c r="I122" s="440" t="s">
        <v>113</v>
      </c>
      <c r="J122" s="317"/>
      <c r="K122" s="313"/>
      <c r="L122" s="313"/>
      <c r="M122" s="314"/>
      <c r="N122" s="314"/>
      <c r="O122" s="324"/>
      <c r="P122" s="324"/>
      <c r="Q122" s="324"/>
      <c r="R122" s="324"/>
      <c r="S122" s="324"/>
      <c r="T122" s="324"/>
      <c r="U122" s="428"/>
      <c r="V122" s="428"/>
      <c r="W122" s="428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4"/>
      <c r="AY122" s="324"/>
      <c r="AZ122" s="324"/>
      <c r="BA122" s="334" t="s">
        <v>113</v>
      </c>
      <c r="BB122" s="316"/>
      <c r="BC122" s="316"/>
      <c r="BD122" s="426">
        <v>0</v>
      </c>
      <c r="BE122" s="352"/>
    </row>
    <row r="123" spans="1:57" ht="31.5" x14ac:dyDescent="0.25">
      <c r="A123" s="330" t="s">
        <v>81</v>
      </c>
      <c r="B123" s="382">
        <v>0</v>
      </c>
      <c r="C123" s="368"/>
      <c r="D123" s="368"/>
      <c r="E123" s="368"/>
      <c r="F123" s="368"/>
      <c r="G123" s="368"/>
      <c r="H123" s="368"/>
      <c r="I123" s="440" t="s">
        <v>113</v>
      </c>
      <c r="J123" s="317"/>
      <c r="K123" s="313"/>
      <c r="L123" s="313"/>
      <c r="M123" s="314"/>
      <c r="N123" s="314"/>
      <c r="O123" s="324"/>
      <c r="P123" s="324"/>
      <c r="Q123" s="324"/>
      <c r="R123" s="324"/>
      <c r="S123" s="324"/>
      <c r="T123" s="324"/>
      <c r="U123" s="428"/>
      <c r="V123" s="428"/>
      <c r="W123" s="428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4"/>
      <c r="AT123" s="324"/>
      <c r="AU123" s="324"/>
      <c r="AV123" s="324"/>
      <c r="AW123" s="324"/>
      <c r="AX123" s="324"/>
      <c r="AY123" s="324"/>
      <c r="AZ123" s="324"/>
      <c r="BA123" s="334" t="s">
        <v>113</v>
      </c>
      <c r="BB123" s="316"/>
      <c r="BC123" s="316"/>
      <c r="BD123" s="426">
        <v>0</v>
      </c>
      <c r="BE123" s="352"/>
    </row>
    <row r="124" spans="1:57" ht="21" x14ac:dyDescent="0.25">
      <c r="A124" s="330" t="s">
        <v>82</v>
      </c>
      <c r="B124" s="382">
        <v>0</v>
      </c>
      <c r="C124" s="368"/>
      <c r="D124" s="368"/>
      <c r="E124" s="368"/>
      <c r="F124" s="368"/>
      <c r="G124" s="368"/>
      <c r="H124" s="368"/>
      <c r="I124" s="440" t="s">
        <v>113</v>
      </c>
      <c r="J124" s="317"/>
      <c r="K124" s="313"/>
      <c r="L124" s="313"/>
      <c r="M124" s="314"/>
      <c r="N124" s="314"/>
      <c r="O124" s="324"/>
      <c r="P124" s="324"/>
      <c r="Q124" s="324"/>
      <c r="R124" s="324"/>
      <c r="S124" s="324"/>
      <c r="T124" s="324"/>
      <c r="U124" s="428"/>
      <c r="V124" s="428"/>
      <c r="W124" s="428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/>
      <c r="AV124" s="324"/>
      <c r="AW124" s="324"/>
      <c r="AX124" s="324"/>
      <c r="AY124" s="324"/>
      <c r="AZ124" s="324"/>
      <c r="BA124" s="334" t="s">
        <v>113</v>
      </c>
      <c r="BB124" s="316"/>
      <c r="BC124" s="316"/>
      <c r="BD124" s="426">
        <v>0</v>
      </c>
      <c r="BE124" s="352"/>
    </row>
    <row r="125" spans="1:57" ht="42" x14ac:dyDescent="0.25">
      <c r="A125" s="330" t="s">
        <v>105</v>
      </c>
      <c r="B125" s="382">
        <v>0</v>
      </c>
      <c r="C125" s="368"/>
      <c r="D125" s="368"/>
      <c r="E125" s="368"/>
      <c r="F125" s="368"/>
      <c r="G125" s="368"/>
      <c r="H125" s="368"/>
      <c r="I125" s="440" t="s">
        <v>113</v>
      </c>
      <c r="J125" s="317"/>
      <c r="K125" s="313"/>
      <c r="L125" s="313"/>
      <c r="M125" s="314"/>
      <c r="N125" s="314"/>
      <c r="O125" s="324"/>
      <c r="P125" s="324"/>
      <c r="Q125" s="324"/>
      <c r="R125" s="324"/>
      <c r="S125" s="324"/>
      <c r="T125" s="324"/>
      <c r="U125" s="428"/>
      <c r="V125" s="428"/>
      <c r="W125" s="428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324"/>
      <c r="AV125" s="324"/>
      <c r="AW125" s="324"/>
      <c r="AX125" s="324"/>
      <c r="AY125" s="324"/>
      <c r="AZ125" s="324"/>
      <c r="BA125" s="334" t="s">
        <v>113</v>
      </c>
      <c r="BB125" s="316"/>
      <c r="BC125" s="316"/>
      <c r="BD125" s="426">
        <v>0</v>
      </c>
      <c r="BE125" s="352"/>
    </row>
    <row r="126" spans="1:57" ht="31.5" x14ac:dyDescent="0.25">
      <c r="A126" s="332" t="s">
        <v>106</v>
      </c>
      <c r="B126" s="390">
        <v>0</v>
      </c>
      <c r="C126" s="369"/>
      <c r="D126" s="369"/>
      <c r="E126" s="369"/>
      <c r="F126" s="369"/>
      <c r="G126" s="369"/>
      <c r="H126" s="369"/>
      <c r="I126" s="440" t="s">
        <v>113</v>
      </c>
      <c r="J126" s="317"/>
      <c r="K126" s="313"/>
      <c r="L126" s="313"/>
      <c r="M126" s="314"/>
      <c r="N126" s="314"/>
      <c r="O126" s="324"/>
      <c r="P126" s="324"/>
      <c r="Q126" s="324"/>
      <c r="R126" s="324"/>
      <c r="S126" s="324"/>
      <c r="T126" s="324"/>
      <c r="U126" s="428"/>
      <c r="V126" s="428"/>
      <c r="W126" s="428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4"/>
      <c r="AX126" s="324"/>
      <c r="AY126" s="324"/>
      <c r="AZ126" s="324"/>
      <c r="BA126" s="334" t="s">
        <v>113</v>
      </c>
      <c r="BB126" s="316"/>
      <c r="BC126" s="316"/>
      <c r="BD126" s="426">
        <v>0</v>
      </c>
      <c r="BE126" s="352"/>
    </row>
    <row r="127" spans="1:57" x14ac:dyDescent="0.25">
      <c r="A127" s="365" t="s">
        <v>107</v>
      </c>
      <c r="B127" s="383">
        <v>0</v>
      </c>
      <c r="C127" s="370"/>
      <c r="D127" s="370"/>
      <c r="E127" s="370"/>
      <c r="F127" s="370"/>
      <c r="G127" s="370"/>
      <c r="H127" s="370"/>
      <c r="I127" s="440" t="s">
        <v>113</v>
      </c>
      <c r="J127" s="317"/>
      <c r="K127" s="313"/>
      <c r="L127" s="313"/>
      <c r="M127" s="314"/>
      <c r="N127" s="314"/>
      <c r="O127" s="324"/>
      <c r="P127" s="324"/>
      <c r="Q127" s="324"/>
      <c r="R127" s="324"/>
      <c r="S127" s="324"/>
      <c r="T127" s="324"/>
      <c r="U127" s="428"/>
      <c r="V127" s="428"/>
      <c r="W127" s="428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4"/>
      <c r="AY127" s="324"/>
      <c r="AZ127" s="324"/>
      <c r="BA127" s="334" t="s">
        <v>113</v>
      </c>
      <c r="BB127" s="316"/>
      <c r="BC127" s="316"/>
      <c r="BD127" s="426">
        <v>0</v>
      </c>
      <c r="BE127" s="352"/>
    </row>
    <row r="128" spans="1:57" ht="15.75" x14ac:dyDescent="0.25">
      <c r="A128" s="428"/>
      <c r="B128" s="428"/>
      <c r="C128" s="428"/>
      <c r="D128" s="428"/>
      <c r="E128" s="428"/>
      <c r="F128" s="428"/>
      <c r="G128" s="428"/>
      <c r="H128" s="428"/>
      <c r="I128" s="428"/>
      <c r="J128" s="428"/>
      <c r="K128" s="428"/>
      <c r="L128" s="429"/>
      <c r="M128" s="428"/>
      <c r="N128" s="428"/>
      <c r="O128" s="428"/>
      <c r="P128" s="428"/>
      <c r="Q128" s="428"/>
      <c r="R128" s="428"/>
      <c r="S128" s="428"/>
      <c r="T128" s="428"/>
      <c r="U128" s="428"/>
      <c r="V128" s="428"/>
      <c r="W128" s="428"/>
      <c r="X128" s="428"/>
      <c r="Y128" s="428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8"/>
      <c r="AK128" s="428"/>
      <c r="AL128" s="428"/>
      <c r="AM128" s="428"/>
      <c r="AN128" s="428"/>
      <c r="AO128" s="428"/>
      <c r="AP128" s="428"/>
      <c r="AQ128" s="428"/>
      <c r="AR128" s="428"/>
      <c r="AS128" s="428"/>
      <c r="AT128" s="428"/>
      <c r="AU128" s="428"/>
      <c r="AV128" s="428"/>
      <c r="AW128" s="428"/>
      <c r="AX128" s="428"/>
      <c r="AY128" s="428"/>
      <c r="AZ128" s="428"/>
      <c r="BA128" s="428"/>
      <c r="BB128" s="428"/>
      <c r="BC128" s="428"/>
      <c r="BD128" s="428"/>
      <c r="BE128" s="428"/>
    </row>
    <row r="129" spans="12:12" ht="15.75" x14ac:dyDescent="0.25">
      <c r="L129" s="429"/>
    </row>
    <row r="130" spans="12:12" ht="15.75" x14ac:dyDescent="0.25">
      <c r="L130" s="429"/>
    </row>
    <row r="131" spans="12:12" ht="15.75" x14ac:dyDescent="0.25">
      <c r="L131" s="429"/>
    </row>
    <row r="132" spans="12:12" ht="15.75" x14ac:dyDescent="0.25">
      <c r="L132" s="429"/>
    </row>
    <row r="133" spans="12:12" ht="15.75" x14ac:dyDescent="0.25">
      <c r="L133" s="429"/>
    </row>
    <row r="134" spans="12:12" ht="15.75" x14ac:dyDescent="0.25">
      <c r="L134" s="429"/>
    </row>
    <row r="135" spans="12:12" ht="15.75" x14ac:dyDescent="0.25">
      <c r="L135" s="429"/>
    </row>
    <row r="136" spans="12:12" ht="15.75" x14ac:dyDescent="0.25">
      <c r="L136" s="429"/>
    </row>
    <row r="137" spans="12:12" ht="15.75" x14ac:dyDescent="0.25">
      <c r="L137" s="429"/>
    </row>
    <row r="138" spans="12:12" ht="15.75" x14ac:dyDescent="0.25">
      <c r="L138" s="429"/>
    </row>
    <row r="139" spans="12:12" ht="15.75" x14ac:dyDescent="0.25">
      <c r="L139" s="429"/>
    </row>
    <row r="140" spans="12:12" ht="15.75" x14ac:dyDescent="0.25">
      <c r="L140" s="429"/>
    </row>
    <row r="141" spans="12:12" ht="15.75" x14ac:dyDescent="0.25">
      <c r="L141" s="429"/>
    </row>
    <row r="142" spans="12:12" ht="15.75" x14ac:dyDescent="0.25">
      <c r="L142" s="429"/>
    </row>
    <row r="143" spans="12:12" ht="15.75" x14ac:dyDescent="0.25">
      <c r="L143" s="429"/>
    </row>
    <row r="144" spans="12:12" ht="15.75" x14ac:dyDescent="0.25">
      <c r="L144" s="429"/>
    </row>
    <row r="145" spans="12:12" ht="15.75" x14ac:dyDescent="0.25">
      <c r="L145" s="429"/>
    </row>
    <row r="146" spans="12:12" ht="15.75" x14ac:dyDescent="0.25">
      <c r="L146" s="429"/>
    </row>
    <row r="147" spans="12:12" ht="15.75" x14ac:dyDescent="0.25">
      <c r="L147" s="429"/>
    </row>
    <row r="148" spans="12:12" ht="15.75" x14ac:dyDescent="0.25">
      <c r="L148" s="429"/>
    </row>
    <row r="149" spans="12:12" ht="15.75" x14ac:dyDescent="0.25">
      <c r="L149" s="429"/>
    </row>
    <row r="150" spans="12:12" ht="15.75" x14ac:dyDescent="0.25">
      <c r="L150" s="429"/>
    </row>
    <row r="151" spans="12:12" ht="15.75" x14ac:dyDescent="0.25">
      <c r="L151" s="429"/>
    </row>
    <row r="152" spans="12:12" ht="15.75" x14ac:dyDescent="0.25">
      <c r="L152" s="429"/>
    </row>
    <row r="153" spans="12:12" ht="15.75" x14ac:dyDescent="0.25">
      <c r="L153" s="429"/>
    </row>
    <row r="154" spans="12:12" ht="15.75" x14ac:dyDescent="0.25">
      <c r="L154" s="429"/>
    </row>
    <row r="155" spans="12:12" ht="15.75" x14ac:dyDescent="0.25">
      <c r="L155" s="429"/>
    </row>
    <row r="156" spans="12:12" ht="15.75" x14ac:dyDescent="0.25">
      <c r="L156" s="429"/>
    </row>
    <row r="157" spans="12:12" ht="15.75" x14ac:dyDescent="0.25">
      <c r="L157" s="429"/>
    </row>
    <row r="158" spans="12:12" ht="15.75" x14ac:dyDescent="0.25">
      <c r="L158" s="429"/>
    </row>
    <row r="159" spans="12:12" ht="15.75" x14ac:dyDescent="0.25">
      <c r="L159" s="429"/>
    </row>
    <row r="160" spans="12:12" ht="15.75" x14ac:dyDescent="0.25">
      <c r="L160" s="429"/>
    </row>
    <row r="161" spans="12:12" ht="15.75" x14ac:dyDescent="0.25">
      <c r="L161" s="429"/>
    </row>
    <row r="162" spans="12:12" ht="15.75" x14ac:dyDescent="0.25">
      <c r="L162" s="429"/>
    </row>
    <row r="163" spans="12:12" ht="15.75" x14ac:dyDescent="0.25">
      <c r="L163" s="429"/>
    </row>
    <row r="164" spans="12:12" ht="15.75" x14ac:dyDescent="0.25">
      <c r="L164" s="429"/>
    </row>
    <row r="165" spans="12:12" ht="15.75" x14ac:dyDescent="0.25">
      <c r="L165" s="429"/>
    </row>
    <row r="166" spans="12:12" ht="15.75" x14ac:dyDescent="0.25">
      <c r="L166" s="429"/>
    </row>
    <row r="167" spans="12:12" ht="15.75" x14ac:dyDescent="0.25">
      <c r="L167" s="429"/>
    </row>
    <row r="168" spans="12:12" ht="15.75" x14ac:dyDescent="0.25">
      <c r="L168" s="429"/>
    </row>
    <row r="169" spans="12:12" ht="15.75" x14ac:dyDescent="0.25">
      <c r="L169" s="429"/>
    </row>
    <row r="170" spans="12:12" ht="15.75" x14ac:dyDescent="0.25">
      <c r="L170" s="429"/>
    </row>
    <row r="171" spans="12:12" ht="15.75" x14ac:dyDescent="0.25">
      <c r="L171" s="429"/>
    </row>
    <row r="172" spans="12:12" ht="15.75" x14ac:dyDescent="0.25">
      <c r="L172" s="429"/>
    </row>
    <row r="173" spans="12:12" ht="15.75" x14ac:dyDescent="0.25">
      <c r="L173" s="429"/>
    </row>
    <row r="174" spans="12:12" ht="15.75" x14ac:dyDescent="0.25">
      <c r="L174" s="429"/>
    </row>
    <row r="175" spans="12:12" ht="15.75" x14ac:dyDescent="0.25">
      <c r="L175" s="429"/>
    </row>
    <row r="176" spans="12:12" ht="15.75" x14ac:dyDescent="0.25">
      <c r="L176" s="429"/>
    </row>
    <row r="177" spans="12:12" ht="15.75" x14ac:dyDescent="0.25">
      <c r="L177" s="429"/>
    </row>
    <row r="178" spans="12:12" ht="15.75" x14ac:dyDescent="0.25">
      <c r="L178" s="429"/>
    </row>
    <row r="250" spans="1:56" x14ac:dyDescent="0.25">
      <c r="A250" s="430">
        <v>0</v>
      </c>
      <c r="B250" s="312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  <c r="P250" s="312"/>
      <c r="Q250" s="312"/>
      <c r="R250" s="312"/>
      <c r="S250" s="312"/>
      <c r="T250" s="312"/>
      <c r="U250" s="312"/>
      <c r="V250" s="312"/>
      <c r="W250" s="312"/>
      <c r="X250" s="312"/>
      <c r="Y250" s="312"/>
      <c r="Z250" s="312"/>
      <c r="AA250" s="312"/>
      <c r="AB250" s="312"/>
      <c r="AC250" s="312"/>
      <c r="AD250" s="312"/>
      <c r="AE250" s="312"/>
      <c r="AF250" s="312"/>
      <c r="AG250" s="312"/>
      <c r="AH250" s="312"/>
      <c r="AI250" s="312"/>
      <c r="AJ250" s="312"/>
      <c r="AK250" s="312"/>
      <c r="AL250" s="312"/>
      <c r="AM250" s="312"/>
      <c r="AN250" s="312"/>
      <c r="AO250" s="312"/>
      <c r="AP250" s="312"/>
      <c r="AQ250" s="312"/>
      <c r="AR250" s="312"/>
      <c r="AS250" s="312"/>
      <c r="AT250" s="312"/>
      <c r="AU250" s="312"/>
      <c r="AV250" s="312"/>
      <c r="AW250" s="312"/>
      <c r="AX250" s="312"/>
      <c r="AY250" s="312"/>
      <c r="AZ250" s="312"/>
      <c r="BA250" s="312"/>
      <c r="BB250" s="312"/>
      <c r="BC250" s="312"/>
      <c r="BD250" s="431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0"/>
  <sheetViews>
    <sheetView workbookViewId="0">
      <selection sqref="A1:BF250"/>
    </sheetView>
  </sheetViews>
  <sheetFormatPr baseColWidth="10" defaultRowHeight="15" x14ac:dyDescent="0.25"/>
  <sheetData>
    <row r="1" spans="1:58" ht="15.75" x14ac:dyDescent="0.25">
      <c r="A1" s="557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52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0"/>
      <c r="BB1" s="450"/>
      <c r="BC1" s="450"/>
      <c r="BD1" s="450"/>
      <c r="BE1" s="450"/>
      <c r="BF1" s="450"/>
    </row>
    <row r="2" spans="1:58" ht="15.75" x14ac:dyDescent="0.25">
      <c r="A2" s="557" t="s">
        <v>108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52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0"/>
      <c r="BB2" s="450"/>
      <c r="BC2" s="450"/>
      <c r="BD2" s="450"/>
      <c r="BE2" s="450"/>
      <c r="BF2" s="450"/>
    </row>
    <row r="3" spans="1:58" ht="15.75" x14ac:dyDescent="0.25">
      <c r="A3" s="557" t="s">
        <v>109</v>
      </c>
      <c r="B3" s="449"/>
      <c r="C3" s="449"/>
      <c r="D3" s="451"/>
      <c r="E3" s="449"/>
      <c r="F3" s="449"/>
      <c r="G3" s="449"/>
      <c r="H3" s="449"/>
      <c r="I3" s="449"/>
      <c r="J3" s="449"/>
      <c r="K3" s="449"/>
      <c r="L3" s="452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450"/>
      <c r="BB3" s="450"/>
      <c r="BC3" s="450"/>
      <c r="BD3" s="450"/>
      <c r="BE3" s="450"/>
      <c r="BF3" s="450"/>
    </row>
    <row r="4" spans="1:58" ht="15.75" x14ac:dyDescent="0.25">
      <c r="A4" s="557" t="s">
        <v>110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52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7"/>
      <c r="AQ4" s="457"/>
      <c r="AR4" s="457"/>
      <c r="AS4" s="457"/>
      <c r="AT4" s="457"/>
      <c r="AU4" s="457"/>
      <c r="AV4" s="457"/>
      <c r="AW4" s="457"/>
      <c r="AX4" s="457"/>
      <c r="AY4" s="457"/>
      <c r="AZ4" s="457"/>
      <c r="BA4" s="450"/>
      <c r="BB4" s="450"/>
      <c r="BC4" s="450"/>
      <c r="BD4" s="450"/>
      <c r="BE4" s="450"/>
      <c r="BF4" s="450"/>
    </row>
    <row r="5" spans="1:58" ht="15.75" x14ac:dyDescent="0.25">
      <c r="A5" s="448" t="s">
        <v>111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52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7"/>
      <c r="AY5" s="457"/>
      <c r="AZ5" s="457"/>
      <c r="BA5" s="450"/>
      <c r="BB5" s="450"/>
      <c r="BC5" s="450"/>
      <c r="BD5" s="450"/>
      <c r="BE5" s="450"/>
      <c r="BF5" s="450"/>
    </row>
    <row r="6" spans="1:58" x14ac:dyDescent="0.25">
      <c r="A6" s="1178" t="s">
        <v>1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565"/>
      <c r="N6" s="565"/>
      <c r="O6" s="565"/>
      <c r="P6" s="447"/>
      <c r="Q6" s="457"/>
      <c r="R6" s="457"/>
      <c r="S6" s="457"/>
      <c r="T6" s="457"/>
      <c r="U6" s="561"/>
      <c r="V6" s="561"/>
      <c r="W6" s="561"/>
      <c r="X6" s="561"/>
      <c r="Y6" s="561"/>
      <c r="Z6" s="561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0"/>
      <c r="BB6" s="450"/>
      <c r="BC6" s="450"/>
      <c r="BD6" s="450"/>
      <c r="BE6" s="450"/>
      <c r="BF6" s="450"/>
    </row>
    <row r="7" spans="1:58" ht="15.75" x14ac:dyDescent="0.25">
      <c r="A7" s="1179" t="s">
        <v>2</v>
      </c>
      <c r="B7" s="1179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566"/>
      <c r="N7" s="567"/>
      <c r="O7" s="567"/>
      <c r="P7" s="447"/>
      <c r="Q7" s="457"/>
      <c r="R7" s="457"/>
      <c r="S7" s="457"/>
      <c r="T7" s="457"/>
      <c r="U7" s="561"/>
      <c r="V7" s="561"/>
      <c r="W7" s="561"/>
      <c r="X7" s="561"/>
      <c r="Y7" s="561"/>
      <c r="Z7" s="561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0"/>
      <c r="BB7" s="450"/>
      <c r="BC7" s="450"/>
      <c r="BD7" s="450"/>
      <c r="BE7" s="450"/>
      <c r="BF7" s="450"/>
    </row>
    <row r="8" spans="1:58" x14ac:dyDescent="0.25">
      <c r="A8" s="472" t="s">
        <v>3</v>
      </c>
      <c r="B8" s="484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57"/>
      <c r="N8" s="457"/>
      <c r="O8" s="447"/>
      <c r="P8" s="447"/>
      <c r="Q8" s="457"/>
      <c r="R8" s="457"/>
      <c r="S8" s="457"/>
      <c r="T8" s="457"/>
      <c r="U8" s="561"/>
      <c r="V8" s="561"/>
      <c r="W8" s="561"/>
      <c r="X8" s="561"/>
      <c r="Y8" s="561"/>
      <c r="Z8" s="561"/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457"/>
      <c r="AQ8" s="457"/>
      <c r="AR8" s="457"/>
      <c r="AS8" s="457"/>
      <c r="AT8" s="457"/>
      <c r="AU8" s="457"/>
      <c r="AV8" s="457"/>
      <c r="AW8" s="457"/>
      <c r="AX8" s="457"/>
      <c r="AY8" s="457"/>
      <c r="AZ8" s="457"/>
      <c r="BA8" s="450"/>
      <c r="BB8" s="450"/>
      <c r="BC8" s="450"/>
      <c r="BD8" s="450"/>
      <c r="BE8" s="450"/>
      <c r="BF8" s="450"/>
    </row>
    <row r="9" spans="1:58" x14ac:dyDescent="0.25">
      <c r="A9" s="1169" t="s">
        <v>4</v>
      </c>
      <c r="B9" s="1169" t="s">
        <v>5</v>
      </c>
      <c r="C9" s="1177" t="s">
        <v>6</v>
      </c>
      <c r="D9" s="1177"/>
      <c r="E9" s="1177"/>
      <c r="F9" s="1177"/>
      <c r="G9" s="1177"/>
      <c r="H9" s="1177"/>
      <c r="I9" s="1177"/>
      <c r="J9" s="1177"/>
      <c r="K9" s="1172"/>
      <c r="L9" s="1180" t="s">
        <v>7</v>
      </c>
      <c r="M9" s="457"/>
      <c r="N9" s="447"/>
      <c r="O9" s="447"/>
      <c r="P9" s="447"/>
      <c r="Q9" s="457"/>
      <c r="R9" s="457"/>
      <c r="S9" s="457"/>
      <c r="T9" s="457"/>
      <c r="U9" s="561"/>
      <c r="V9" s="561"/>
      <c r="W9" s="561"/>
      <c r="X9" s="561"/>
      <c r="Y9" s="561"/>
      <c r="Z9" s="561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457"/>
      <c r="AS9" s="457"/>
      <c r="AT9" s="457"/>
      <c r="AU9" s="457"/>
      <c r="AV9" s="457"/>
      <c r="AW9" s="457"/>
      <c r="AX9" s="457"/>
      <c r="AY9" s="457"/>
      <c r="AZ9" s="457"/>
      <c r="BA9" s="485"/>
      <c r="BB9" s="485"/>
      <c r="BC9" s="485"/>
      <c r="BD9" s="485"/>
      <c r="BE9" s="485"/>
      <c r="BF9" s="485"/>
    </row>
    <row r="10" spans="1:58" x14ac:dyDescent="0.25">
      <c r="A10" s="1170"/>
      <c r="B10" s="1170"/>
      <c r="C10" s="1183" t="s">
        <v>8</v>
      </c>
      <c r="D10" s="1177" t="s">
        <v>9</v>
      </c>
      <c r="E10" s="1177"/>
      <c r="F10" s="1177"/>
      <c r="G10" s="1177"/>
      <c r="H10" s="1177"/>
      <c r="I10" s="1177"/>
      <c r="J10" s="1177" t="s">
        <v>10</v>
      </c>
      <c r="K10" s="1172"/>
      <c r="L10" s="1181"/>
      <c r="M10" s="457"/>
      <c r="N10" s="447"/>
      <c r="O10" s="447"/>
      <c r="P10" s="447"/>
      <c r="Q10" s="457"/>
      <c r="R10" s="457"/>
      <c r="S10" s="457"/>
      <c r="T10" s="457"/>
      <c r="U10" s="561"/>
      <c r="V10" s="561"/>
      <c r="W10" s="561"/>
      <c r="X10" s="561"/>
      <c r="Y10" s="561"/>
      <c r="Z10" s="561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85"/>
      <c r="BB10" s="485"/>
      <c r="BC10" s="485"/>
      <c r="BD10" s="485"/>
      <c r="BE10" s="485"/>
      <c r="BF10" s="485"/>
    </row>
    <row r="11" spans="1:58" ht="21" x14ac:dyDescent="0.25">
      <c r="A11" s="1171"/>
      <c r="B11" s="1171"/>
      <c r="C11" s="1183"/>
      <c r="D11" s="453" t="s">
        <v>11</v>
      </c>
      <c r="E11" s="454" t="s">
        <v>12</v>
      </c>
      <c r="F11" s="454" t="s">
        <v>13</v>
      </c>
      <c r="G11" s="454" t="s">
        <v>14</v>
      </c>
      <c r="H11" s="454" t="s">
        <v>15</v>
      </c>
      <c r="I11" s="461" t="s">
        <v>16</v>
      </c>
      <c r="J11" s="453" t="s">
        <v>17</v>
      </c>
      <c r="K11" s="460" t="s">
        <v>18</v>
      </c>
      <c r="L11" s="1182"/>
      <c r="M11" s="483"/>
      <c r="N11" s="457"/>
      <c r="O11" s="447"/>
      <c r="P11" s="447"/>
      <c r="Q11" s="457"/>
      <c r="R11" s="457"/>
      <c r="S11" s="457"/>
      <c r="T11" s="457"/>
      <c r="U11" s="561"/>
      <c r="V11" s="561"/>
      <c r="W11" s="561"/>
      <c r="X11" s="561"/>
      <c r="Y11" s="561"/>
      <c r="Z11" s="561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7"/>
      <c r="AN11" s="457"/>
      <c r="AO11" s="457"/>
      <c r="AP11" s="457"/>
      <c r="AQ11" s="457"/>
      <c r="AR11" s="457"/>
      <c r="AS11" s="457"/>
      <c r="AT11" s="457"/>
      <c r="AU11" s="457"/>
      <c r="AV11" s="457"/>
      <c r="AW11" s="457"/>
      <c r="AX11" s="457"/>
      <c r="AY11" s="457"/>
      <c r="AZ11" s="457"/>
      <c r="BA11" s="485"/>
      <c r="BB11" s="485"/>
      <c r="BC11" s="485"/>
      <c r="BD11" s="485"/>
      <c r="BE11" s="485"/>
      <c r="BF11" s="485"/>
    </row>
    <row r="12" spans="1:58" x14ac:dyDescent="0.25">
      <c r="A12" s="1161" t="s">
        <v>19</v>
      </c>
      <c r="B12" s="486" t="s">
        <v>20</v>
      </c>
      <c r="C12" s="514">
        <v>0</v>
      </c>
      <c r="D12" s="519"/>
      <c r="E12" s="520"/>
      <c r="F12" s="520"/>
      <c r="G12" s="520"/>
      <c r="H12" s="520"/>
      <c r="I12" s="532"/>
      <c r="J12" s="519"/>
      <c r="K12" s="527"/>
      <c r="L12" s="554"/>
      <c r="M12" s="558" t="s">
        <v>112</v>
      </c>
      <c r="N12" s="568"/>
      <c r="O12" s="568"/>
      <c r="P12" s="457"/>
      <c r="Q12" s="457"/>
      <c r="R12" s="457"/>
      <c r="S12" s="457"/>
      <c r="T12" s="457"/>
      <c r="U12" s="457"/>
      <c r="V12" s="561"/>
      <c r="W12" s="561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7"/>
      <c r="AR12" s="457"/>
      <c r="AS12" s="457"/>
      <c r="AT12" s="457"/>
      <c r="AU12" s="457"/>
      <c r="AV12" s="457"/>
      <c r="AW12" s="457"/>
      <c r="AX12" s="457"/>
      <c r="AY12" s="457"/>
      <c r="AZ12" s="457"/>
      <c r="BA12" s="467" t="s">
        <v>113</v>
      </c>
      <c r="BB12" s="467" t="s">
        <v>113</v>
      </c>
      <c r="BC12" s="467" t="s">
        <v>113</v>
      </c>
      <c r="BD12" s="559">
        <v>0</v>
      </c>
      <c r="BE12" s="559">
        <v>0</v>
      </c>
      <c r="BF12" s="559">
        <v>0</v>
      </c>
    </row>
    <row r="13" spans="1:58" x14ac:dyDescent="0.25">
      <c r="A13" s="1168"/>
      <c r="B13" s="468" t="s">
        <v>21</v>
      </c>
      <c r="C13" s="515">
        <v>0</v>
      </c>
      <c r="D13" s="507"/>
      <c r="E13" s="508"/>
      <c r="F13" s="508"/>
      <c r="G13" s="508"/>
      <c r="H13" s="508"/>
      <c r="I13" s="504"/>
      <c r="J13" s="507"/>
      <c r="K13" s="509"/>
      <c r="L13" s="554"/>
      <c r="M13" s="558" t="s">
        <v>112</v>
      </c>
      <c r="N13" s="568"/>
      <c r="O13" s="568"/>
      <c r="P13" s="457"/>
      <c r="Q13" s="457"/>
      <c r="R13" s="457"/>
      <c r="S13" s="457"/>
      <c r="T13" s="457"/>
      <c r="U13" s="457"/>
      <c r="V13" s="561"/>
      <c r="W13" s="561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7"/>
      <c r="AS13" s="457"/>
      <c r="AT13" s="457"/>
      <c r="AU13" s="457"/>
      <c r="AV13" s="457"/>
      <c r="AW13" s="457"/>
      <c r="AX13" s="457"/>
      <c r="AY13" s="457"/>
      <c r="AZ13" s="457"/>
      <c r="BA13" s="467" t="s">
        <v>113</v>
      </c>
      <c r="BB13" s="467" t="s">
        <v>113</v>
      </c>
      <c r="BC13" s="467" t="s">
        <v>113</v>
      </c>
      <c r="BD13" s="559">
        <v>0</v>
      </c>
      <c r="BE13" s="559">
        <v>0</v>
      </c>
      <c r="BF13" s="559">
        <v>0</v>
      </c>
    </row>
    <row r="14" spans="1:58" x14ac:dyDescent="0.25">
      <c r="A14" s="1168"/>
      <c r="B14" s="468" t="s">
        <v>22</v>
      </c>
      <c r="C14" s="515">
        <v>0</v>
      </c>
      <c r="D14" s="507"/>
      <c r="E14" s="508"/>
      <c r="F14" s="508"/>
      <c r="G14" s="508"/>
      <c r="H14" s="508"/>
      <c r="I14" s="504"/>
      <c r="J14" s="507"/>
      <c r="K14" s="509"/>
      <c r="L14" s="554"/>
      <c r="M14" s="558" t="s">
        <v>112</v>
      </c>
      <c r="N14" s="568"/>
      <c r="O14" s="568"/>
      <c r="P14" s="457"/>
      <c r="Q14" s="457"/>
      <c r="R14" s="457"/>
      <c r="S14" s="457"/>
      <c r="T14" s="457"/>
      <c r="U14" s="457"/>
      <c r="V14" s="561"/>
      <c r="W14" s="561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7"/>
      <c r="AO14" s="457"/>
      <c r="AP14" s="457"/>
      <c r="AQ14" s="457"/>
      <c r="AR14" s="457"/>
      <c r="AS14" s="457"/>
      <c r="AT14" s="457"/>
      <c r="AU14" s="457"/>
      <c r="AV14" s="457"/>
      <c r="AW14" s="457"/>
      <c r="AX14" s="457"/>
      <c r="AY14" s="457"/>
      <c r="AZ14" s="457"/>
      <c r="BA14" s="467" t="s">
        <v>113</v>
      </c>
      <c r="BB14" s="467" t="s">
        <v>113</v>
      </c>
      <c r="BC14" s="467" t="s">
        <v>113</v>
      </c>
      <c r="BD14" s="559">
        <v>0</v>
      </c>
      <c r="BE14" s="559">
        <v>0</v>
      </c>
      <c r="BF14" s="559">
        <v>0</v>
      </c>
    </row>
    <row r="15" spans="1:58" x14ac:dyDescent="0.25">
      <c r="A15" s="1168"/>
      <c r="B15" s="468" t="s">
        <v>23</v>
      </c>
      <c r="C15" s="515">
        <v>0</v>
      </c>
      <c r="D15" s="507"/>
      <c r="E15" s="508"/>
      <c r="F15" s="508"/>
      <c r="G15" s="508"/>
      <c r="H15" s="508"/>
      <c r="I15" s="504"/>
      <c r="J15" s="507"/>
      <c r="K15" s="509"/>
      <c r="L15" s="554"/>
      <c r="M15" s="558" t="s">
        <v>112</v>
      </c>
      <c r="N15" s="568"/>
      <c r="O15" s="568"/>
      <c r="P15" s="457"/>
      <c r="Q15" s="457"/>
      <c r="R15" s="457"/>
      <c r="S15" s="457"/>
      <c r="T15" s="457"/>
      <c r="U15" s="457"/>
      <c r="V15" s="561"/>
      <c r="W15" s="561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  <c r="AH15" s="457"/>
      <c r="AI15" s="457"/>
      <c r="AJ15" s="457"/>
      <c r="AK15" s="457"/>
      <c r="AL15" s="457"/>
      <c r="AM15" s="457"/>
      <c r="AN15" s="457"/>
      <c r="AO15" s="457"/>
      <c r="AP15" s="457"/>
      <c r="AQ15" s="457"/>
      <c r="AR15" s="457"/>
      <c r="AS15" s="457"/>
      <c r="AT15" s="457"/>
      <c r="AU15" s="457"/>
      <c r="AV15" s="457"/>
      <c r="AW15" s="457"/>
      <c r="AX15" s="457"/>
      <c r="AY15" s="457"/>
      <c r="AZ15" s="457"/>
      <c r="BA15" s="467" t="s">
        <v>113</v>
      </c>
      <c r="BB15" s="467" t="s">
        <v>113</v>
      </c>
      <c r="BC15" s="467" t="s">
        <v>113</v>
      </c>
      <c r="BD15" s="559">
        <v>0</v>
      </c>
      <c r="BE15" s="559">
        <v>0</v>
      </c>
      <c r="BF15" s="559">
        <v>0</v>
      </c>
    </row>
    <row r="16" spans="1:58" x14ac:dyDescent="0.25">
      <c r="A16" s="1168"/>
      <c r="B16" s="468" t="s">
        <v>24</v>
      </c>
      <c r="C16" s="515">
        <v>0</v>
      </c>
      <c r="D16" s="507"/>
      <c r="E16" s="508"/>
      <c r="F16" s="508"/>
      <c r="G16" s="508"/>
      <c r="H16" s="508"/>
      <c r="I16" s="504"/>
      <c r="J16" s="507"/>
      <c r="K16" s="509"/>
      <c r="L16" s="554"/>
      <c r="M16" s="558" t="s">
        <v>112</v>
      </c>
      <c r="N16" s="568"/>
      <c r="O16" s="568"/>
      <c r="P16" s="457"/>
      <c r="Q16" s="457"/>
      <c r="R16" s="457"/>
      <c r="S16" s="457"/>
      <c r="T16" s="457"/>
      <c r="U16" s="457"/>
      <c r="V16" s="561"/>
      <c r="W16" s="561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7"/>
      <c r="AO16" s="457"/>
      <c r="AP16" s="457"/>
      <c r="AQ16" s="457"/>
      <c r="AR16" s="457"/>
      <c r="AS16" s="457"/>
      <c r="AT16" s="457"/>
      <c r="AU16" s="457"/>
      <c r="AV16" s="457"/>
      <c r="AW16" s="457"/>
      <c r="AX16" s="457"/>
      <c r="AY16" s="457"/>
      <c r="AZ16" s="457"/>
      <c r="BA16" s="467" t="s">
        <v>113</v>
      </c>
      <c r="BB16" s="467" t="s">
        <v>113</v>
      </c>
      <c r="BC16" s="467" t="s">
        <v>113</v>
      </c>
      <c r="BD16" s="559">
        <v>0</v>
      </c>
      <c r="BE16" s="559">
        <v>0</v>
      </c>
      <c r="BF16" s="559">
        <v>0</v>
      </c>
    </row>
    <row r="17" spans="1:58" x14ac:dyDescent="0.25">
      <c r="A17" s="1168"/>
      <c r="B17" s="468" t="s">
        <v>25</v>
      </c>
      <c r="C17" s="515">
        <v>0</v>
      </c>
      <c r="D17" s="524"/>
      <c r="E17" s="525"/>
      <c r="F17" s="525"/>
      <c r="G17" s="525"/>
      <c r="H17" s="525"/>
      <c r="I17" s="505"/>
      <c r="J17" s="524"/>
      <c r="K17" s="526"/>
      <c r="L17" s="554"/>
      <c r="M17" s="558" t="s">
        <v>112</v>
      </c>
      <c r="N17" s="568"/>
      <c r="O17" s="568"/>
      <c r="P17" s="457"/>
      <c r="Q17" s="457"/>
      <c r="R17" s="457"/>
      <c r="S17" s="457"/>
      <c r="T17" s="457"/>
      <c r="U17" s="457"/>
      <c r="V17" s="561"/>
      <c r="W17" s="561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67" t="s">
        <v>113</v>
      </c>
      <c r="BB17" s="467" t="s">
        <v>113</v>
      </c>
      <c r="BC17" s="467" t="s">
        <v>113</v>
      </c>
      <c r="BD17" s="559">
        <v>0</v>
      </c>
      <c r="BE17" s="559">
        <v>0</v>
      </c>
      <c r="BF17" s="559">
        <v>0</v>
      </c>
    </row>
    <row r="18" spans="1:58" x14ac:dyDescent="0.25">
      <c r="A18" s="1168"/>
      <c r="B18" s="468" t="s">
        <v>26</v>
      </c>
      <c r="C18" s="515">
        <v>0</v>
      </c>
      <c r="D18" s="524"/>
      <c r="E18" s="525"/>
      <c r="F18" s="525"/>
      <c r="G18" s="525"/>
      <c r="H18" s="525"/>
      <c r="I18" s="505"/>
      <c r="J18" s="524"/>
      <c r="K18" s="526"/>
      <c r="L18" s="554"/>
      <c r="M18" s="558" t="s">
        <v>112</v>
      </c>
      <c r="N18" s="568"/>
      <c r="O18" s="568"/>
      <c r="P18" s="457"/>
      <c r="Q18" s="457"/>
      <c r="R18" s="457"/>
      <c r="S18" s="457"/>
      <c r="T18" s="457"/>
      <c r="U18" s="457"/>
      <c r="V18" s="561"/>
      <c r="W18" s="561"/>
      <c r="X18" s="457"/>
      <c r="Y18" s="457"/>
      <c r="Z18" s="457"/>
      <c r="AA18" s="457"/>
      <c r="AB18" s="457"/>
      <c r="AC18" s="457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  <c r="BA18" s="467" t="s">
        <v>113</v>
      </c>
      <c r="BB18" s="467" t="s">
        <v>113</v>
      </c>
      <c r="BC18" s="467" t="s">
        <v>113</v>
      </c>
      <c r="BD18" s="559">
        <v>0</v>
      </c>
      <c r="BE18" s="559">
        <v>0</v>
      </c>
      <c r="BF18" s="559">
        <v>0</v>
      </c>
    </row>
    <row r="19" spans="1:58" ht="33" x14ac:dyDescent="0.25">
      <c r="A19" s="1168"/>
      <c r="B19" s="474" t="s">
        <v>27</v>
      </c>
      <c r="C19" s="515">
        <v>0</v>
      </c>
      <c r="D19" s="524"/>
      <c r="E19" s="525"/>
      <c r="F19" s="525"/>
      <c r="G19" s="525"/>
      <c r="H19" s="525"/>
      <c r="I19" s="505"/>
      <c r="J19" s="524"/>
      <c r="K19" s="526"/>
      <c r="L19" s="554"/>
      <c r="M19" s="558" t="s">
        <v>112</v>
      </c>
      <c r="N19" s="568"/>
      <c r="O19" s="568"/>
      <c r="P19" s="457"/>
      <c r="Q19" s="457"/>
      <c r="R19" s="457"/>
      <c r="S19" s="457"/>
      <c r="T19" s="457"/>
      <c r="U19" s="457"/>
      <c r="V19" s="561"/>
      <c r="W19" s="561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57"/>
      <c r="AU19" s="457"/>
      <c r="AV19" s="457"/>
      <c r="AW19" s="457"/>
      <c r="AX19" s="457"/>
      <c r="AY19" s="457"/>
      <c r="AZ19" s="457"/>
      <c r="BA19" s="467" t="s">
        <v>113</v>
      </c>
      <c r="BB19" s="467" t="s">
        <v>113</v>
      </c>
      <c r="BC19" s="467" t="s">
        <v>113</v>
      </c>
      <c r="BD19" s="559">
        <v>0</v>
      </c>
      <c r="BE19" s="559">
        <v>0</v>
      </c>
      <c r="BF19" s="559">
        <v>0</v>
      </c>
    </row>
    <row r="20" spans="1:58" x14ac:dyDescent="0.25">
      <c r="A20" s="1168"/>
      <c r="B20" s="468" t="s">
        <v>28</v>
      </c>
      <c r="C20" s="515">
        <v>0</v>
      </c>
      <c r="D20" s="524"/>
      <c r="E20" s="525"/>
      <c r="F20" s="525"/>
      <c r="G20" s="525"/>
      <c r="H20" s="525"/>
      <c r="I20" s="505"/>
      <c r="J20" s="524"/>
      <c r="K20" s="526"/>
      <c r="L20" s="554"/>
      <c r="M20" s="558" t="s">
        <v>112</v>
      </c>
      <c r="N20" s="568"/>
      <c r="O20" s="568"/>
      <c r="P20" s="457"/>
      <c r="Q20" s="457"/>
      <c r="R20" s="457"/>
      <c r="S20" s="457"/>
      <c r="T20" s="457"/>
      <c r="U20" s="457"/>
      <c r="V20" s="561"/>
      <c r="W20" s="561"/>
      <c r="X20" s="457"/>
      <c r="Y20" s="457"/>
      <c r="Z20" s="457"/>
      <c r="AA20" s="457"/>
      <c r="AB20" s="457"/>
      <c r="AC20" s="457"/>
      <c r="AD20" s="457"/>
      <c r="AE20" s="457"/>
      <c r="AF20" s="457"/>
      <c r="AG20" s="457"/>
      <c r="AH20" s="457"/>
      <c r="AI20" s="457"/>
      <c r="AJ20" s="457"/>
      <c r="AK20" s="457"/>
      <c r="AL20" s="457"/>
      <c r="AM20" s="457"/>
      <c r="AN20" s="457"/>
      <c r="AO20" s="457"/>
      <c r="AP20" s="457"/>
      <c r="AQ20" s="457"/>
      <c r="AR20" s="457"/>
      <c r="AS20" s="457"/>
      <c r="AT20" s="457"/>
      <c r="AU20" s="457"/>
      <c r="AV20" s="457"/>
      <c r="AW20" s="457"/>
      <c r="AX20" s="457"/>
      <c r="AY20" s="457"/>
      <c r="AZ20" s="457"/>
      <c r="BA20" s="467" t="s">
        <v>113</v>
      </c>
      <c r="BB20" s="467" t="s">
        <v>113</v>
      </c>
      <c r="BC20" s="467" t="s">
        <v>113</v>
      </c>
      <c r="BD20" s="559">
        <v>0</v>
      </c>
      <c r="BE20" s="559">
        <v>0</v>
      </c>
      <c r="BF20" s="559">
        <v>0</v>
      </c>
    </row>
    <row r="21" spans="1:58" x14ac:dyDescent="0.25">
      <c r="A21" s="1162"/>
      <c r="B21" s="482" t="s">
        <v>29</v>
      </c>
      <c r="C21" s="523">
        <v>0</v>
      </c>
      <c r="D21" s="524"/>
      <c r="E21" s="525"/>
      <c r="F21" s="525"/>
      <c r="G21" s="525"/>
      <c r="H21" s="525"/>
      <c r="I21" s="505"/>
      <c r="J21" s="524"/>
      <c r="K21" s="526"/>
      <c r="L21" s="533"/>
      <c r="M21" s="558" t="s">
        <v>112</v>
      </c>
      <c r="N21" s="568"/>
      <c r="O21" s="568"/>
      <c r="P21" s="457"/>
      <c r="Q21" s="457"/>
      <c r="R21" s="457"/>
      <c r="S21" s="457"/>
      <c r="T21" s="457"/>
      <c r="U21" s="457"/>
      <c r="V21" s="561"/>
      <c r="W21" s="561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67" t="s">
        <v>113</v>
      </c>
      <c r="BB21" s="467" t="s">
        <v>113</v>
      </c>
      <c r="BC21" s="467" t="s">
        <v>113</v>
      </c>
      <c r="BD21" s="559">
        <v>0</v>
      </c>
      <c r="BE21" s="559">
        <v>0</v>
      </c>
      <c r="BF21" s="559">
        <v>0</v>
      </c>
    </row>
    <row r="22" spans="1:58" x14ac:dyDescent="0.25">
      <c r="A22" s="1161" t="s">
        <v>30</v>
      </c>
      <c r="B22" s="486" t="s">
        <v>20</v>
      </c>
      <c r="C22" s="514">
        <v>0</v>
      </c>
      <c r="D22" s="542"/>
      <c r="E22" s="543"/>
      <c r="F22" s="543"/>
      <c r="G22" s="543"/>
      <c r="H22" s="543"/>
      <c r="I22" s="536"/>
      <c r="J22" s="542"/>
      <c r="K22" s="535"/>
      <c r="L22" s="575"/>
      <c r="M22" s="558" t="s">
        <v>112</v>
      </c>
      <c r="N22" s="568"/>
      <c r="O22" s="568"/>
      <c r="P22" s="457"/>
      <c r="Q22" s="457"/>
      <c r="R22" s="457"/>
      <c r="S22" s="457"/>
      <c r="T22" s="457"/>
      <c r="U22" s="457"/>
      <c r="V22" s="561"/>
      <c r="W22" s="561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457"/>
      <c r="AP22" s="457"/>
      <c r="AQ22" s="457"/>
      <c r="AR22" s="457"/>
      <c r="AS22" s="457"/>
      <c r="AT22" s="457"/>
      <c r="AU22" s="457"/>
      <c r="AV22" s="457"/>
      <c r="AW22" s="457"/>
      <c r="AX22" s="457"/>
      <c r="AY22" s="457"/>
      <c r="AZ22" s="457"/>
      <c r="BA22" s="467" t="s">
        <v>113</v>
      </c>
      <c r="BB22" s="467" t="s">
        <v>113</v>
      </c>
      <c r="BC22" s="467" t="s">
        <v>113</v>
      </c>
      <c r="BD22" s="559">
        <v>0</v>
      </c>
      <c r="BE22" s="559">
        <v>0</v>
      </c>
      <c r="BF22" s="559">
        <v>0</v>
      </c>
    </row>
    <row r="23" spans="1:58" x14ac:dyDescent="0.25">
      <c r="A23" s="1168"/>
      <c r="B23" s="468" t="s">
        <v>21</v>
      </c>
      <c r="C23" s="515">
        <v>0</v>
      </c>
      <c r="D23" s="507"/>
      <c r="E23" s="508"/>
      <c r="F23" s="508"/>
      <c r="G23" s="508"/>
      <c r="H23" s="508"/>
      <c r="I23" s="504"/>
      <c r="J23" s="507"/>
      <c r="K23" s="509"/>
      <c r="L23" s="554"/>
      <c r="M23" s="558" t="s">
        <v>112</v>
      </c>
      <c r="N23" s="568"/>
      <c r="O23" s="568"/>
      <c r="P23" s="457"/>
      <c r="Q23" s="457"/>
      <c r="R23" s="457"/>
      <c r="S23" s="457"/>
      <c r="T23" s="457"/>
      <c r="U23" s="457"/>
      <c r="V23" s="561"/>
      <c r="W23" s="561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  <c r="AH23" s="457"/>
      <c r="AI23" s="457"/>
      <c r="AJ23" s="457"/>
      <c r="AK23" s="457"/>
      <c r="AL23" s="457"/>
      <c r="AM23" s="457"/>
      <c r="AN23" s="457"/>
      <c r="AO23" s="457"/>
      <c r="AP23" s="457"/>
      <c r="AQ23" s="457"/>
      <c r="AR23" s="457"/>
      <c r="AS23" s="457"/>
      <c r="AT23" s="457"/>
      <c r="AU23" s="457"/>
      <c r="AV23" s="457"/>
      <c r="AW23" s="457"/>
      <c r="AX23" s="457"/>
      <c r="AY23" s="457"/>
      <c r="AZ23" s="457"/>
      <c r="BA23" s="467" t="s">
        <v>113</v>
      </c>
      <c r="BB23" s="467" t="s">
        <v>113</v>
      </c>
      <c r="BC23" s="467" t="s">
        <v>113</v>
      </c>
      <c r="BD23" s="559">
        <v>0</v>
      </c>
      <c r="BE23" s="559">
        <v>0</v>
      </c>
      <c r="BF23" s="559">
        <v>0</v>
      </c>
    </row>
    <row r="24" spans="1:58" x14ac:dyDescent="0.25">
      <c r="A24" s="1168"/>
      <c r="B24" s="468" t="s">
        <v>22</v>
      </c>
      <c r="C24" s="515">
        <v>0</v>
      </c>
      <c r="D24" s="507"/>
      <c r="E24" s="508"/>
      <c r="F24" s="508"/>
      <c r="G24" s="508"/>
      <c r="H24" s="508"/>
      <c r="I24" s="504"/>
      <c r="J24" s="507"/>
      <c r="K24" s="509"/>
      <c r="L24" s="554"/>
      <c r="M24" s="558" t="s">
        <v>112</v>
      </c>
      <c r="N24" s="568"/>
      <c r="O24" s="568"/>
      <c r="P24" s="457"/>
      <c r="Q24" s="457"/>
      <c r="R24" s="457"/>
      <c r="S24" s="457"/>
      <c r="T24" s="457"/>
      <c r="U24" s="457"/>
      <c r="V24" s="561"/>
      <c r="W24" s="561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  <c r="AH24" s="457"/>
      <c r="AI24" s="457"/>
      <c r="AJ24" s="457"/>
      <c r="AK24" s="457"/>
      <c r="AL24" s="457"/>
      <c r="AM24" s="457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  <c r="AZ24" s="457"/>
      <c r="BA24" s="467" t="s">
        <v>113</v>
      </c>
      <c r="BB24" s="467" t="s">
        <v>113</v>
      </c>
      <c r="BC24" s="467" t="s">
        <v>113</v>
      </c>
      <c r="BD24" s="559">
        <v>0</v>
      </c>
      <c r="BE24" s="559">
        <v>0</v>
      </c>
      <c r="BF24" s="559">
        <v>0</v>
      </c>
    </row>
    <row r="25" spans="1:58" x14ac:dyDescent="0.25">
      <c r="A25" s="1168"/>
      <c r="B25" s="468" t="s">
        <v>23</v>
      </c>
      <c r="C25" s="515">
        <v>0</v>
      </c>
      <c r="D25" s="507"/>
      <c r="E25" s="508"/>
      <c r="F25" s="508"/>
      <c r="G25" s="508"/>
      <c r="H25" s="508"/>
      <c r="I25" s="504"/>
      <c r="J25" s="507"/>
      <c r="K25" s="509"/>
      <c r="L25" s="554"/>
      <c r="M25" s="558" t="s">
        <v>112</v>
      </c>
      <c r="N25" s="568"/>
      <c r="O25" s="568"/>
      <c r="P25" s="457"/>
      <c r="Q25" s="457"/>
      <c r="R25" s="457"/>
      <c r="S25" s="457"/>
      <c r="T25" s="457"/>
      <c r="U25" s="457"/>
      <c r="V25" s="561"/>
      <c r="W25" s="561"/>
      <c r="X25" s="457"/>
      <c r="Y25" s="457"/>
      <c r="Z25" s="457"/>
      <c r="AA25" s="457"/>
      <c r="AB25" s="457"/>
      <c r="AC25" s="457"/>
      <c r="AD25" s="457"/>
      <c r="AE25" s="457"/>
      <c r="AF25" s="457"/>
      <c r="AG25" s="457"/>
      <c r="AH25" s="457"/>
      <c r="AI25" s="457"/>
      <c r="AJ25" s="457"/>
      <c r="AK25" s="457"/>
      <c r="AL25" s="457"/>
      <c r="AM25" s="457"/>
      <c r="AN25" s="457"/>
      <c r="AO25" s="457"/>
      <c r="AP25" s="457"/>
      <c r="AQ25" s="457"/>
      <c r="AR25" s="457"/>
      <c r="AS25" s="457"/>
      <c r="AT25" s="457"/>
      <c r="AU25" s="457"/>
      <c r="AV25" s="457"/>
      <c r="AW25" s="457"/>
      <c r="AX25" s="457"/>
      <c r="AY25" s="457"/>
      <c r="AZ25" s="457"/>
      <c r="BA25" s="467" t="s">
        <v>113</v>
      </c>
      <c r="BB25" s="467" t="s">
        <v>113</v>
      </c>
      <c r="BC25" s="467" t="s">
        <v>113</v>
      </c>
      <c r="BD25" s="559">
        <v>0</v>
      </c>
      <c r="BE25" s="559">
        <v>0</v>
      </c>
      <c r="BF25" s="559">
        <v>0</v>
      </c>
    </row>
    <row r="26" spans="1:58" x14ac:dyDescent="0.25">
      <c r="A26" s="1168"/>
      <c r="B26" s="468" t="s">
        <v>24</v>
      </c>
      <c r="C26" s="515">
        <v>0</v>
      </c>
      <c r="D26" s="507"/>
      <c r="E26" s="508"/>
      <c r="F26" s="508"/>
      <c r="G26" s="508"/>
      <c r="H26" s="508"/>
      <c r="I26" s="504"/>
      <c r="J26" s="507"/>
      <c r="K26" s="509"/>
      <c r="L26" s="554"/>
      <c r="M26" s="558" t="s">
        <v>112</v>
      </c>
      <c r="N26" s="568"/>
      <c r="O26" s="568"/>
      <c r="P26" s="457"/>
      <c r="Q26" s="457"/>
      <c r="R26" s="457"/>
      <c r="S26" s="457"/>
      <c r="T26" s="457"/>
      <c r="U26" s="457"/>
      <c r="V26" s="561"/>
      <c r="W26" s="561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7"/>
      <c r="AZ26" s="457"/>
      <c r="BA26" s="467" t="s">
        <v>113</v>
      </c>
      <c r="BB26" s="467" t="s">
        <v>113</v>
      </c>
      <c r="BC26" s="467" t="s">
        <v>113</v>
      </c>
      <c r="BD26" s="559">
        <v>0</v>
      </c>
      <c r="BE26" s="559">
        <v>0</v>
      </c>
      <c r="BF26" s="559">
        <v>0</v>
      </c>
    </row>
    <row r="27" spans="1:58" x14ac:dyDescent="0.25">
      <c r="A27" s="1168"/>
      <c r="B27" s="468" t="s">
        <v>25</v>
      </c>
      <c r="C27" s="515">
        <v>0</v>
      </c>
      <c r="D27" s="507"/>
      <c r="E27" s="508"/>
      <c r="F27" s="508"/>
      <c r="G27" s="508"/>
      <c r="H27" s="508"/>
      <c r="I27" s="504"/>
      <c r="J27" s="507"/>
      <c r="K27" s="509"/>
      <c r="L27" s="554"/>
      <c r="M27" s="558" t="s">
        <v>112</v>
      </c>
      <c r="N27" s="568"/>
      <c r="O27" s="568"/>
      <c r="P27" s="457"/>
      <c r="Q27" s="457"/>
      <c r="R27" s="457"/>
      <c r="S27" s="457"/>
      <c r="T27" s="457"/>
      <c r="U27" s="457"/>
      <c r="V27" s="561"/>
      <c r="W27" s="561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  <c r="AL27" s="457"/>
      <c r="AM27" s="457"/>
      <c r="AN27" s="457"/>
      <c r="AO27" s="457"/>
      <c r="AP27" s="457"/>
      <c r="AQ27" s="457"/>
      <c r="AR27" s="457"/>
      <c r="AS27" s="457"/>
      <c r="AT27" s="457"/>
      <c r="AU27" s="457"/>
      <c r="AV27" s="457"/>
      <c r="AW27" s="457"/>
      <c r="AX27" s="457"/>
      <c r="AY27" s="457"/>
      <c r="AZ27" s="457"/>
      <c r="BA27" s="467" t="s">
        <v>113</v>
      </c>
      <c r="BB27" s="467" t="s">
        <v>113</v>
      </c>
      <c r="BC27" s="467" t="s">
        <v>113</v>
      </c>
      <c r="BD27" s="559">
        <v>0</v>
      </c>
      <c r="BE27" s="559">
        <v>0</v>
      </c>
      <c r="BF27" s="559">
        <v>0</v>
      </c>
    </row>
    <row r="28" spans="1:58" x14ac:dyDescent="0.25">
      <c r="A28" s="1168"/>
      <c r="B28" s="468" t="s">
        <v>26</v>
      </c>
      <c r="C28" s="515">
        <v>0</v>
      </c>
      <c r="D28" s="507"/>
      <c r="E28" s="508"/>
      <c r="F28" s="508"/>
      <c r="G28" s="508"/>
      <c r="H28" s="508"/>
      <c r="I28" s="504"/>
      <c r="J28" s="507"/>
      <c r="K28" s="509"/>
      <c r="L28" s="554"/>
      <c r="M28" s="558" t="s">
        <v>112</v>
      </c>
      <c r="N28" s="568"/>
      <c r="O28" s="568"/>
      <c r="P28" s="457"/>
      <c r="Q28" s="457"/>
      <c r="R28" s="457"/>
      <c r="S28" s="457"/>
      <c r="T28" s="457"/>
      <c r="U28" s="457"/>
      <c r="V28" s="561"/>
      <c r="W28" s="561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457"/>
      <c r="AK28" s="457"/>
      <c r="AL28" s="457"/>
      <c r="AM28" s="457"/>
      <c r="AN28" s="457"/>
      <c r="AO28" s="457"/>
      <c r="AP28" s="457"/>
      <c r="AQ28" s="457"/>
      <c r="AR28" s="457"/>
      <c r="AS28" s="457"/>
      <c r="AT28" s="457"/>
      <c r="AU28" s="457"/>
      <c r="AV28" s="457"/>
      <c r="AW28" s="457"/>
      <c r="AX28" s="457"/>
      <c r="AY28" s="457"/>
      <c r="AZ28" s="457"/>
      <c r="BA28" s="467" t="s">
        <v>113</v>
      </c>
      <c r="BB28" s="467" t="s">
        <v>113</v>
      </c>
      <c r="BC28" s="467" t="s">
        <v>113</v>
      </c>
      <c r="BD28" s="559">
        <v>0</v>
      </c>
      <c r="BE28" s="559">
        <v>0</v>
      </c>
      <c r="BF28" s="559">
        <v>0</v>
      </c>
    </row>
    <row r="29" spans="1:58" ht="33" x14ac:dyDescent="0.25">
      <c r="A29" s="1168"/>
      <c r="B29" s="474" t="s">
        <v>27</v>
      </c>
      <c r="C29" s="515">
        <v>0</v>
      </c>
      <c r="D29" s="524"/>
      <c r="E29" s="525"/>
      <c r="F29" s="525"/>
      <c r="G29" s="525"/>
      <c r="H29" s="525"/>
      <c r="I29" s="505"/>
      <c r="J29" s="524"/>
      <c r="K29" s="526"/>
      <c r="L29" s="554"/>
      <c r="M29" s="558" t="s">
        <v>112</v>
      </c>
      <c r="N29" s="568"/>
      <c r="O29" s="568"/>
      <c r="P29" s="457"/>
      <c r="Q29" s="457"/>
      <c r="R29" s="457"/>
      <c r="S29" s="457"/>
      <c r="T29" s="457"/>
      <c r="U29" s="457"/>
      <c r="V29" s="561"/>
      <c r="W29" s="561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7"/>
      <c r="AL29" s="457"/>
      <c r="AM29" s="457"/>
      <c r="AN29" s="457"/>
      <c r="AO29" s="457"/>
      <c r="AP29" s="457"/>
      <c r="AQ29" s="457"/>
      <c r="AR29" s="457"/>
      <c r="AS29" s="457"/>
      <c r="AT29" s="457"/>
      <c r="AU29" s="457"/>
      <c r="AV29" s="457"/>
      <c r="AW29" s="457"/>
      <c r="AX29" s="457"/>
      <c r="AY29" s="457"/>
      <c r="AZ29" s="457"/>
      <c r="BA29" s="467" t="s">
        <v>113</v>
      </c>
      <c r="BB29" s="467" t="s">
        <v>113</v>
      </c>
      <c r="BC29" s="467" t="s">
        <v>113</v>
      </c>
      <c r="BD29" s="559">
        <v>0</v>
      </c>
      <c r="BE29" s="559">
        <v>0</v>
      </c>
      <c r="BF29" s="559">
        <v>0</v>
      </c>
    </row>
    <row r="30" spans="1:58" x14ac:dyDescent="0.25">
      <c r="A30" s="1168"/>
      <c r="B30" s="468" t="s">
        <v>28</v>
      </c>
      <c r="C30" s="515">
        <v>0</v>
      </c>
      <c r="D30" s="507"/>
      <c r="E30" s="508"/>
      <c r="F30" s="508"/>
      <c r="G30" s="508"/>
      <c r="H30" s="508"/>
      <c r="I30" s="504"/>
      <c r="J30" s="507"/>
      <c r="K30" s="526"/>
      <c r="L30" s="554"/>
      <c r="M30" s="558" t="s">
        <v>112</v>
      </c>
      <c r="N30" s="568"/>
      <c r="O30" s="568"/>
      <c r="P30" s="457"/>
      <c r="Q30" s="457"/>
      <c r="R30" s="457"/>
      <c r="S30" s="457"/>
      <c r="T30" s="457"/>
      <c r="U30" s="457"/>
      <c r="V30" s="561"/>
      <c r="W30" s="561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57"/>
      <c r="AR30" s="457"/>
      <c r="AS30" s="457"/>
      <c r="AT30" s="457"/>
      <c r="AU30" s="457"/>
      <c r="AV30" s="457"/>
      <c r="AW30" s="457"/>
      <c r="AX30" s="457"/>
      <c r="AY30" s="457"/>
      <c r="AZ30" s="457"/>
      <c r="BA30" s="467" t="s">
        <v>113</v>
      </c>
      <c r="BB30" s="467" t="s">
        <v>113</v>
      </c>
      <c r="BC30" s="467" t="s">
        <v>113</v>
      </c>
      <c r="BD30" s="559">
        <v>0</v>
      </c>
      <c r="BE30" s="559">
        <v>0</v>
      </c>
      <c r="BF30" s="559">
        <v>0</v>
      </c>
    </row>
    <row r="31" spans="1:58" x14ac:dyDescent="0.25">
      <c r="A31" s="1162"/>
      <c r="B31" s="482" t="s">
        <v>29</v>
      </c>
      <c r="C31" s="516">
        <v>0</v>
      </c>
      <c r="D31" s="544"/>
      <c r="E31" s="545"/>
      <c r="F31" s="545"/>
      <c r="G31" s="545"/>
      <c r="H31" s="545"/>
      <c r="I31" s="534"/>
      <c r="J31" s="544"/>
      <c r="K31" s="512"/>
      <c r="L31" s="555"/>
      <c r="M31" s="558" t="s">
        <v>112</v>
      </c>
      <c r="N31" s="568"/>
      <c r="O31" s="568"/>
      <c r="P31" s="457"/>
      <c r="Q31" s="457"/>
      <c r="R31" s="457"/>
      <c r="S31" s="457"/>
      <c r="T31" s="457"/>
      <c r="U31" s="457"/>
      <c r="V31" s="561"/>
      <c r="W31" s="561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7"/>
      <c r="AL31" s="457"/>
      <c r="AM31" s="457"/>
      <c r="AN31" s="457"/>
      <c r="AO31" s="457"/>
      <c r="AP31" s="457"/>
      <c r="AQ31" s="457"/>
      <c r="AR31" s="457"/>
      <c r="AS31" s="457"/>
      <c r="AT31" s="457"/>
      <c r="AU31" s="457"/>
      <c r="AV31" s="457"/>
      <c r="AW31" s="457"/>
      <c r="AX31" s="457"/>
      <c r="AY31" s="457"/>
      <c r="AZ31" s="457"/>
      <c r="BA31" s="467" t="s">
        <v>113</v>
      </c>
      <c r="BB31" s="467" t="s">
        <v>113</v>
      </c>
      <c r="BC31" s="467" t="s">
        <v>113</v>
      </c>
      <c r="BD31" s="559">
        <v>0</v>
      </c>
      <c r="BE31" s="559">
        <v>0</v>
      </c>
      <c r="BF31" s="559">
        <v>0</v>
      </c>
    </row>
    <row r="32" spans="1:58" x14ac:dyDescent="0.25">
      <c r="A32" s="1161" t="s">
        <v>31</v>
      </c>
      <c r="B32" s="486" t="s">
        <v>20</v>
      </c>
      <c r="C32" s="551">
        <v>0</v>
      </c>
      <c r="D32" s="546"/>
      <c r="E32" s="547"/>
      <c r="F32" s="547"/>
      <c r="G32" s="547"/>
      <c r="H32" s="547"/>
      <c r="I32" s="538"/>
      <c r="J32" s="546"/>
      <c r="K32" s="537"/>
      <c r="L32" s="576"/>
      <c r="M32" s="558" t="s">
        <v>112</v>
      </c>
      <c r="N32" s="568"/>
      <c r="O32" s="568"/>
      <c r="P32" s="457"/>
      <c r="Q32" s="457"/>
      <c r="R32" s="457"/>
      <c r="S32" s="457"/>
      <c r="T32" s="457"/>
      <c r="U32" s="457"/>
      <c r="V32" s="561"/>
      <c r="W32" s="561"/>
      <c r="X32" s="457"/>
      <c r="Y32" s="457"/>
      <c r="Z32" s="457"/>
      <c r="AA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  <c r="AN32" s="457"/>
      <c r="AO32" s="457"/>
      <c r="AP32" s="457"/>
      <c r="AQ32" s="457"/>
      <c r="AR32" s="457"/>
      <c r="AS32" s="457"/>
      <c r="AT32" s="457"/>
      <c r="AU32" s="457"/>
      <c r="AV32" s="457"/>
      <c r="AW32" s="457"/>
      <c r="AX32" s="457"/>
      <c r="AY32" s="457"/>
      <c r="AZ32" s="457"/>
      <c r="BA32" s="467" t="s">
        <v>113</v>
      </c>
      <c r="BB32" s="467" t="s">
        <v>113</v>
      </c>
      <c r="BC32" s="467" t="s">
        <v>113</v>
      </c>
      <c r="BD32" s="559">
        <v>0</v>
      </c>
      <c r="BE32" s="559">
        <v>0</v>
      </c>
      <c r="BF32" s="559">
        <v>0</v>
      </c>
    </row>
    <row r="33" spans="1:58" x14ac:dyDescent="0.25">
      <c r="A33" s="1168"/>
      <c r="B33" s="468" t="s">
        <v>21</v>
      </c>
      <c r="C33" s="515">
        <v>0</v>
      </c>
      <c r="D33" s="507"/>
      <c r="E33" s="508"/>
      <c r="F33" s="508"/>
      <c r="G33" s="508"/>
      <c r="H33" s="508"/>
      <c r="I33" s="504"/>
      <c r="J33" s="507"/>
      <c r="K33" s="509"/>
      <c r="L33" s="554"/>
      <c r="M33" s="558" t="s">
        <v>112</v>
      </c>
      <c r="N33" s="568"/>
      <c r="O33" s="568"/>
      <c r="P33" s="457"/>
      <c r="Q33" s="457"/>
      <c r="R33" s="457"/>
      <c r="S33" s="457"/>
      <c r="T33" s="457"/>
      <c r="U33" s="457"/>
      <c r="V33" s="561"/>
      <c r="W33" s="561"/>
      <c r="X33" s="457"/>
      <c r="Y33" s="457"/>
      <c r="Z33" s="457"/>
      <c r="AA33" s="457"/>
      <c r="AB33" s="457"/>
      <c r="AC33" s="457"/>
      <c r="AD33" s="457"/>
      <c r="AE33" s="457"/>
      <c r="AF33" s="457"/>
      <c r="AG33" s="457"/>
      <c r="AH33" s="457"/>
      <c r="AI33" s="457"/>
      <c r="AJ33" s="457"/>
      <c r="AK33" s="457"/>
      <c r="AL33" s="457"/>
      <c r="AM33" s="457"/>
      <c r="AN33" s="457"/>
      <c r="AO33" s="457"/>
      <c r="AP33" s="457"/>
      <c r="AQ33" s="457"/>
      <c r="AR33" s="457"/>
      <c r="AS33" s="457"/>
      <c r="AT33" s="457"/>
      <c r="AU33" s="457"/>
      <c r="AV33" s="457"/>
      <c r="AW33" s="457"/>
      <c r="AX33" s="457"/>
      <c r="AY33" s="457"/>
      <c r="AZ33" s="457"/>
      <c r="BA33" s="467" t="s">
        <v>113</v>
      </c>
      <c r="BB33" s="467" t="s">
        <v>113</v>
      </c>
      <c r="BC33" s="467" t="s">
        <v>113</v>
      </c>
      <c r="BD33" s="559">
        <v>0</v>
      </c>
      <c r="BE33" s="559">
        <v>0</v>
      </c>
      <c r="BF33" s="559">
        <v>0</v>
      </c>
    </row>
    <row r="34" spans="1:58" x14ac:dyDescent="0.25">
      <c r="A34" s="1168"/>
      <c r="B34" s="468" t="s">
        <v>22</v>
      </c>
      <c r="C34" s="515">
        <v>0</v>
      </c>
      <c r="D34" s="507"/>
      <c r="E34" s="508"/>
      <c r="F34" s="508"/>
      <c r="G34" s="508"/>
      <c r="H34" s="508"/>
      <c r="I34" s="504"/>
      <c r="J34" s="507"/>
      <c r="K34" s="509"/>
      <c r="L34" s="554"/>
      <c r="M34" s="558" t="s">
        <v>112</v>
      </c>
      <c r="N34" s="568"/>
      <c r="O34" s="568"/>
      <c r="P34" s="457"/>
      <c r="Q34" s="457"/>
      <c r="R34" s="457"/>
      <c r="S34" s="457"/>
      <c r="T34" s="457"/>
      <c r="U34" s="457"/>
      <c r="V34" s="561"/>
      <c r="W34" s="561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  <c r="AS34" s="457"/>
      <c r="AT34" s="457"/>
      <c r="AU34" s="457"/>
      <c r="AV34" s="457"/>
      <c r="AW34" s="457"/>
      <c r="AX34" s="457"/>
      <c r="AY34" s="457"/>
      <c r="AZ34" s="457"/>
      <c r="BA34" s="467" t="s">
        <v>113</v>
      </c>
      <c r="BB34" s="467" t="s">
        <v>113</v>
      </c>
      <c r="BC34" s="467" t="s">
        <v>113</v>
      </c>
      <c r="BD34" s="559">
        <v>0</v>
      </c>
      <c r="BE34" s="559">
        <v>0</v>
      </c>
      <c r="BF34" s="559">
        <v>0</v>
      </c>
    </row>
    <row r="35" spans="1:58" x14ac:dyDescent="0.25">
      <c r="A35" s="1168"/>
      <c r="B35" s="468" t="s">
        <v>23</v>
      </c>
      <c r="C35" s="515">
        <v>0</v>
      </c>
      <c r="D35" s="507"/>
      <c r="E35" s="508"/>
      <c r="F35" s="508"/>
      <c r="G35" s="508"/>
      <c r="H35" s="508"/>
      <c r="I35" s="504"/>
      <c r="J35" s="507"/>
      <c r="K35" s="509"/>
      <c r="L35" s="554"/>
      <c r="M35" s="558" t="s">
        <v>112</v>
      </c>
      <c r="N35" s="568"/>
      <c r="O35" s="568"/>
      <c r="P35" s="457"/>
      <c r="Q35" s="457"/>
      <c r="R35" s="457"/>
      <c r="S35" s="457"/>
      <c r="T35" s="457"/>
      <c r="U35" s="457"/>
      <c r="V35" s="561"/>
      <c r="W35" s="561"/>
      <c r="X35" s="457"/>
      <c r="Y35" s="457"/>
      <c r="Z35" s="457"/>
      <c r="AA35" s="457"/>
      <c r="AB35" s="457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7"/>
      <c r="AS35" s="457"/>
      <c r="AT35" s="457"/>
      <c r="AU35" s="457"/>
      <c r="AV35" s="457"/>
      <c r="AW35" s="457"/>
      <c r="AX35" s="457"/>
      <c r="AY35" s="457"/>
      <c r="AZ35" s="457"/>
      <c r="BA35" s="467" t="s">
        <v>113</v>
      </c>
      <c r="BB35" s="467" t="s">
        <v>113</v>
      </c>
      <c r="BC35" s="467" t="s">
        <v>113</v>
      </c>
      <c r="BD35" s="559">
        <v>0</v>
      </c>
      <c r="BE35" s="559">
        <v>0</v>
      </c>
      <c r="BF35" s="559">
        <v>0</v>
      </c>
    </row>
    <row r="36" spans="1:58" x14ac:dyDescent="0.25">
      <c r="A36" s="1168"/>
      <c r="B36" s="468" t="s">
        <v>24</v>
      </c>
      <c r="C36" s="515">
        <v>0</v>
      </c>
      <c r="D36" s="507"/>
      <c r="E36" s="508"/>
      <c r="F36" s="508"/>
      <c r="G36" s="508"/>
      <c r="H36" s="508"/>
      <c r="I36" s="504"/>
      <c r="J36" s="507"/>
      <c r="K36" s="509"/>
      <c r="L36" s="554"/>
      <c r="M36" s="558" t="s">
        <v>112</v>
      </c>
      <c r="N36" s="568"/>
      <c r="O36" s="568"/>
      <c r="P36" s="457"/>
      <c r="Q36" s="457"/>
      <c r="R36" s="457"/>
      <c r="S36" s="457"/>
      <c r="T36" s="457"/>
      <c r="U36" s="457"/>
      <c r="V36" s="561"/>
      <c r="W36" s="561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7"/>
      <c r="AZ36" s="457"/>
      <c r="BA36" s="467" t="s">
        <v>113</v>
      </c>
      <c r="BB36" s="467" t="s">
        <v>113</v>
      </c>
      <c r="BC36" s="467" t="s">
        <v>113</v>
      </c>
      <c r="BD36" s="559">
        <v>0</v>
      </c>
      <c r="BE36" s="559">
        <v>0</v>
      </c>
      <c r="BF36" s="559">
        <v>0</v>
      </c>
    </row>
    <row r="37" spans="1:58" x14ac:dyDescent="0.25">
      <c r="A37" s="1168"/>
      <c r="B37" s="468" t="s">
        <v>25</v>
      </c>
      <c r="C37" s="515">
        <v>0</v>
      </c>
      <c r="D37" s="507"/>
      <c r="E37" s="508"/>
      <c r="F37" s="508"/>
      <c r="G37" s="508"/>
      <c r="H37" s="508"/>
      <c r="I37" s="504"/>
      <c r="J37" s="507"/>
      <c r="K37" s="509"/>
      <c r="L37" s="554"/>
      <c r="M37" s="558" t="s">
        <v>112</v>
      </c>
      <c r="N37" s="568"/>
      <c r="O37" s="568"/>
      <c r="P37" s="457"/>
      <c r="Q37" s="457"/>
      <c r="R37" s="457"/>
      <c r="S37" s="457"/>
      <c r="T37" s="457"/>
      <c r="U37" s="457"/>
      <c r="V37" s="561"/>
      <c r="W37" s="561"/>
      <c r="X37" s="457"/>
      <c r="Y37" s="457"/>
      <c r="Z37" s="457"/>
      <c r="AA37" s="457"/>
      <c r="AB37" s="457"/>
      <c r="AC37" s="457"/>
      <c r="AD37" s="457"/>
      <c r="AE37" s="457"/>
      <c r="AF37" s="457"/>
      <c r="AG37" s="457"/>
      <c r="AH37" s="457"/>
      <c r="AI37" s="457"/>
      <c r="AJ37" s="457"/>
      <c r="AK37" s="457"/>
      <c r="AL37" s="457"/>
      <c r="AM37" s="457"/>
      <c r="AN37" s="457"/>
      <c r="AO37" s="457"/>
      <c r="AP37" s="457"/>
      <c r="AQ37" s="457"/>
      <c r="AR37" s="457"/>
      <c r="AS37" s="457"/>
      <c r="AT37" s="457"/>
      <c r="AU37" s="457"/>
      <c r="AV37" s="457"/>
      <c r="AW37" s="457"/>
      <c r="AX37" s="457"/>
      <c r="AY37" s="457"/>
      <c r="AZ37" s="457"/>
      <c r="BA37" s="467" t="s">
        <v>113</v>
      </c>
      <c r="BB37" s="467" t="s">
        <v>113</v>
      </c>
      <c r="BC37" s="467" t="s">
        <v>113</v>
      </c>
      <c r="BD37" s="559">
        <v>0</v>
      </c>
      <c r="BE37" s="559">
        <v>0</v>
      </c>
      <c r="BF37" s="559">
        <v>0</v>
      </c>
    </row>
    <row r="38" spans="1:58" x14ac:dyDescent="0.25">
      <c r="A38" s="1168"/>
      <c r="B38" s="468" t="s">
        <v>26</v>
      </c>
      <c r="C38" s="515">
        <v>0</v>
      </c>
      <c r="D38" s="507"/>
      <c r="E38" s="508"/>
      <c r="F38" s="508"/>
      <c r="G38" s="508"/>
      <c r="H38" s="508"/>
      <c r="I38" s="504"/>
      <c r="J38" s="507"/>
      <c r="K38" s="509"/>
      <c r="L38" s="554"/>
      <c r="M38" s="558" t="s">
        <v>112</v>
      </c>
      <c r="N38" s="568"/>
      <c r="O38" s="568"/>
      <c r="P38" s="457"/>
      <c r="Q38" s="457"/>
      <c r="R38" s="457"/>
      <c r="S38" s="457"/>
      <c r="T38" s="457"/>
      <c r="U38" s="457"/>
      <c r="V38" s="561"/>
      <c r="W38" s="561"/>
      <c r="X38" s="457"/>
      <c r="Y38" s="457"/>
      <c r="Z38" s="457"/>
      <c r="AA38" s="457"/>
      <c r="AB38" s="457"/>
      <c r="AC38" s="457"/>
      <c r="AD38" s="457"/>
      <c r="AE38" s="457"/>
      <c r="AF38" s="457"/>
      <c r="AG38" s="457"/>
      <c r="AH38" s="457"/>
      <c r="AI38" s="457"/>
      <c r="AJ38" s="457"/>
      <c r="AK38" s="457"/>
      <c r="AL38" s="457"/>
      <c r="AM38" s="457"/>
      <c r="AN38" s="457"/>
      <c r="AO38" s="457"/>
      <c r="AP38" s="457"/>
      <c r="AQ38" s="457"/>
      <c r="AR38" s="457"/>
      <c r="AS38" s="457"/>
      <c r="AT38" s="457"/>
      <c r="AU38" s="457"/>
      <c r="AV38" s="457"/>
      <c r="AW38" s="457"/>
      <c r="AX38" s="457"/>
      <c r="AY38" s="457"/>
      <c r="AZ38" s="457"/>
      <c r="BA38" s="467" t="s">
        <v>113</v>
      </c>
      <c r="BB38" s="467" t="s">
        <v>113</v>
      </c>
      <c r="BC38" s="467" t="s">
        <v>113</v>
      </c>
      <c r="BD38" s="559">
        <v>0</v>
      </c>
      <c r="BE38" s="559">
        <v>0</v>
      </c>
      <c r="BF38" s="559">
        <v>0</v>
      </c>
    </row>
    <row r="39" spans="1:58" ht="33" x14ac:dyDescent="0.25">
      <c r="A39" s="1168"/>
      <c r="B39" s="474" t="s">
        <v>27</v>
      </c>
      <c r="C39" s="515">
        <v>0</v>
      </c>
      <c r="D39" s="524"/>
      <c r="E39" s="525"/>
      <c r="F39" s="525"/>
      <c r="G39" s="525"/>
      <c r="H39" s="525"/>
      <c r="I39" s="505"/>
      <c r="J39" s="524"/>
      <c r="K39" s="526"/>
      <c r="L39" s="533"/>
      <c r="M39" s="558" t="s">
        <v>112</v>
      </c>
      <c r="N39" s="568"/>
      <c r="O39" s="568"/>
      <c r="P39" s="457"/>
      <c r="Q39" s="457"/>
      <c r="R39" s="457"/>
      <c r="S39" s="457"/>
      <c r="T39" s="457"/>
      <c r="U39" s="457"/>
      <c r="V39" s="561"/>
      <c r="W39" s="561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457"/>
      <c r="AQ39" s="457"/>
      <c r="AR39" s="457"/>
      <c r="AS39" s="457"/>
      <c r="AT39" s="457"/>
      <c r="AU39" s="457"/>
      <c r="AV39" s="457"/>
      <c r="AW39" s="457"/>
      <c r="AX39" s="457"/>
      <c r="AY39" s="457"/>
      <c r="AZ39" s="457"/>
      <c r="BA39" s="467" t="s">
        <v>113</v>
      </c>
      <c r="BB39" s="467" t="s">
        <v>113</v>
      </c>
      <c r="BC39" s="467" t="s">
        <v>113</v>
      </c>
      <c r="BD39" s="559">
        <v>0</v>
      </c>
      <c r="BE39" s="559">
        <v>0</v>
      </c>
      <c r="BF39" s="559">
        <v>0</v>
      </c>
    </row>
    <row r="40" spans="1:58" x14ac:dyDescent="0.25">
      <c r="A40" s="1168"/>
      <c r="B40" s="468" t="s">
        <v>28</v>
      </c>
      <c r="C40" s="515">
        <v>0</v>
      </c>
      <c r="D40" s="507"/>
      <c r="E40" s="508"/>
      <c r="F40" s="508"/>
      <c r="G40" s="508"/>
      <c r="H40" s="508"/>
      <c r="I40" s="504"/>
      <c r="J40" s="507"/>
      <c r="K40" s="526"/>
      <c r="L40" s="533"/>
      <c r="M40" s="558" t="s">
        <v>112</v>
      </c>
      <c r="N40" s="568"/>
      <c r="O40" s="568"/>
      <c r="P40" s="457"/>
      <c r="Q40" s="457"/>
      <c r="R40" s="457"/>
      <c r="S40" s="457"/>
      <c r="T40" s="457"/>
      <c r="U40" s="457"/>
      <c r="V40" s="561"/>
      <c r="W40" s="561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7"/>
      <c r="AK40" s="457"/>
      <c r="AL40" s="457"/>
      <c r="AM40" s="457"/>
      <c r="AN40" s="457"/>
      <c r="AO40" s="457"/>
      <c r="AP40" s="457"/>
      <c r="AQ40" s="457"/>
      <c r="AR40" s="457"/>
      <c r="AS40" s="457"/>
      <c r="AT40" s="457"/>
      <c r="AU40" s="457"/>
      <c r="AV40" s="457"/>
      <c r="AW40" s="457"/>
      <c r="AX40" s="457"/>
      <c r="AY40" s="457"/>
      <c r="AZ40" s="457"/>
      <c r="BA40" s="467" t="s">
        <v>113</v>
      </c>
      <c r="BB40" s="467" t="s">
        <v>113</v>
      </c>
      <c r="BC40" s="467" t="s">
        <v>113</v>
      </c>
      <c r="BD40" s="559">
        <v>0</v>
      </c>
      <c r="BE40" s="559">
        <v>0</v>
      </c>
      <c r="BF40" s="559">
        <v>0</v>
      </c>
    </row>
    <row r="41" spans="1:58" x14ac:dyDescent="0.25">
      <c r="A41" s="1162"/>
      <c r="B41" s="482" t="s">
        <v>29</v>
      </c>
      <c r="C41" s="516">
        <v>0</v>
      </c>
      <c r="D41" s="544"/>
      <c r="E41" s="545"/>
      <c r="F41" s="545"/>
      <c r="G41" s="545"/>
      <c r="H41" s="545"/>
      <c r="I41" s="534"/>
      <c r="J41" s="544"/>
      <c r="K41" s="512"/>
      <c r="L41" s="555"/>
      <c r="M41" s="558" t="s">
        <v>112</v>
      </c>
      <c r="N41" s="568"/>
      <c r="O41" s="568"/>
      <c r="P41" s="457"/>
      <c r="Q41" s="457"/>
      <c r="R41" s="457"/>
      <c r="S41" s="457"/>
      <c r="T41" s="457"/>
      <c r="U41" s="457"/>
      <c r="V41" s="561"/>
      <c r="W41" s="561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7"/>
      <c r="AN41" s="457"/>
      <c r="AO41" s="457"/>
      <c r="AP41" s="457"/>
      <c r="AQ41" s="457"/>
      <c r="AR41" s="457"/>
      <c r="AS41" s="457"/>
      <c r="AT41" s="457"/>
      <c r="AU41" s="457"/>
      <c r="AV41" s="457"/>
      <c r="AW41" s="457"/>
      <c r="AX41" s="457"/>
      <c r="AY41" s="457"/>
      <c r="AZ41" s="457"/>
      <c r="BA41" s="467" t="s">
        <v>113</v>
      </c>
      <c r="BB41" s="467" t="s">
        <v>113</v>
      </c>
      <c r="BC41" s="467" t="s">
        <v>113</v>
      </c>
      <c r="BD41" s="559">
        <v>0</v>
      </c>
      <c r="BE41" s="559">
        <v>0</v>
      </c>
      <c r="BF41" s="559">
        <v>0</v>
      </c>
    </row>
    <row r="42" spans="1:58" x14ac:dyDescent="0.25">
      <c r="A42" s="1161" t="s">
        <v>32</v>
      </c>
      <c r="B42" s="486" t="s">
        <v>20</v>
      </c>
      <c r="C42" s="514">
        <v>0</v>
      </c>
      <c r="D42" s="546"/>
      <c r="E42" s="547"/>
      <c r="F42" s="547"/>
      <c r="G42" s="547"/>
      <c r="H42" s="547"/>
      <c r="I42" s="538"/>
      <c r="J42" s="546"/>
      <c r="K42" s="537"/>
      <c r="L42" s="575"/>
      <c r="M42" s="558" t="s">
        <v>112</v>
      </c>
      <c r="N42" s="568"/>
      <c r="O42" s="568"/>
      <c r="P42" s="457"/>
      <c r="Q42" s="457"/>
      <c r="R42" s="457"/>
      <c r="S42" s="457"/>
      <c r="T42" s="457"/>
      <c r="U42" s="457"/>
      <c r="V42" s="561"/>
      <c r="W42" s="561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57"/>
      <c r="AL42" s="457"/>
      <c r="AM42" s="457"/>
      <c r="AN42" s="457"/>
      <c r="AO42" s="457"/>
      <c r="AP42" s="457"/>
      <c r="AQ42" s="457"/>
      <c r="AR42" s="457"/>
      <c r="AS42" s="457"/>
      <c r="AT42" s="457"/>
      <c r="AU42" s="457"/>
      <c r="AV42" s="457"/>
      <c r="AW42" s="457"/>
      <c r="AX42" s="457"/>
      <c r="AY42" s="457"/>
      <c r="AZ42" s="457"/>
      <c r="BA42" s="467" t="s">
        <v>113</v>
      </c>
      <c r="BB42" s="467" t="s">
        <v>113</v>
      </c>
      <c r="BC42" s="467" t="s">
        <v>113</v>
      </c>
      <c r="BD42" s="559">
        <v>0</v>
      </c>
      <c r="BE42" s="559">
        <v>0</v>
      </c>
      <c r="BF42" s="559">
        <v>0</v>
      </c>
    </row>
    <row r="43" spans="1:58" x14ac:dyDescent="0.25">
      <c r="A43" s="1168"/>
      <c r="B43" s="468" t="s">
        <v>21</v>
      </c>
      <c r="C43" s="515">
        <v>0</v>
      </c>
      <c r="D43" s="507"/>
      <c r="E43" s="508"/>
      <c r="F43" s="508"/>
      <c r="G43" s="508"/>
      <c r="H43" s="508"/>
      <c r="I43" s="504"/>
      <c r="J43" s="507"/>
      <c r="K43" s="509"/>
      <c r="L43" s="554"/>
      <c r="M43" s="558" t="s">
        <v>112</v>
      </c>
      <c r="N43" s="568"/>
      <c r="O43" s="568"/>
      <c r="P43" s="457"/>
      <c r="Q43" s="457"/>
      <c r="R43" s="457"/>
      <c r="S43" s="457"/>
      <c r="T43" s="457"/>
      <c r="U43" s="457"/>
      <c r="V43" s="561"/>
      <c r="W43" s="561"/>
      <c r="X43" s="457"/>
      <c r="Y43" s="457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7"/>
      <c r="AK43" s="457"/>
      <c r="AL43" s="457"/>
      <c r="AM43" s="457"/>
      <c r="AN43" s="457"/>
      <c r="AO43" s="457"/>
      <c r="AP43" s="457"/>
      <c r="AQ43" s="457"/>
      <c r="AR43" s="457"/>
      <c r="AS43" s="457"/>
      <c r="AT43" s="457"/>
      <c r="AU43" s="457"/>
      <c r="AV43" s="457"/>
      <c r="AW43" s="457"/>
      <c r="AX43" s="457"/>
      <c r="AY43" s="457"/>
      <c r="AZ43" s="457"/>
      <c r="BA43" s="467" t="s">
        <v>113</v>
      </c>
      <c r="BB43" s="467" t="s">
        <v>113</v>
      </c>
      <c r="BC43" s="467" t="s">
        <v>113</v>
      </c>
      <c r="BD43" s="559">
        <v>0</v>
      </c>
      <c r="BE43" s="559">
        <v>0</v>
      </c>
      <c r="BF43" s="559">
        <v>0</v>
      </c>
    </row>
    <row r="44" spans="1:58" x14ac:dyDescent="0.25">
      <c r="A44" s="1168"/>
      <c r="B44" s="468" t="s">
        <v>22</v>
      </c>
      <c r="C44" s="515">
        <v>0</v>
      </c>
      <c r="D44" s="507"/>
      <c r="E44" s="508"/>
      <c r="F44" s="508"/>
      <c r="G44" s="508"/>
      <c r="H44" s="508"/>
      <c r="I44" s="504"/>
      <c r="J44" s="507"/>
      <c r="K44" s="509"/>
      <c r="L44" s="554"/>
      <c r="M44" s="558" t="s">
        <v>112</v>
      </c>
      <c r="N44" s="568"/>
      <c r="O44" s="568"/>
      <c r="P44" s="457"/>
      <c r="Q44" s="457"/>
      <c r="R44" s="457"/>
      <c r="S44" s="457"/>
      <c r="T44" s="457"/>
      <c r="U44" s="457"/>
      <c r="V44" s="561"/>
      <c r="W44" s="561"/>
      <c r="X44" s="457"/>
      <c r="Y44" s="457"/>
      <c r="Z44" s="457"/>
      <c r="AA44" s="457"/>
      <c r="AB44" s="457"/>
      <c r="AC44" s="457"/>
      <c r="AD44" s="457"/>
      <c r="AE44" s="457"/>
      <c r="AF44" s="457"/>
      <c r="AG44" s="457"/>
      <c r="AH44" s="457"/>
      <c r="AI44" s="457"/>
      <c r="AJ44" s="457"/>
      <c r="AK44" s="457"/>
      <c r="AL44" s="457"/>
      <c r="AM44" s="457"/>
      <c r="AN44" s="457"/>
      <c r="AO44" s="457"/>
      <c r="AP44" s="457"/>
      <c r="AQ44" s="457"/>
      <c r="AR44" s="457"/>
      <c r="AS44" s="457"/>
      <c r="AT44" s="457"/>
      <c r="AU44" s="457"/>
      <c r="AV44" s="457"/>
      <c r="AW44" s="457"/>
      <c r="AX44" s="457"/>
      <c r="AY44" s="457"/>
      <c r="AZ44" s="457"/>
      <c r="BA44" s="467" t="s">
        <v>113</v>
      </c>
      <c r="BB44" s="467" t="s">
        <v>113</v>
      </c>
      <c r="BC44" s="467" t="s">
        <v>113</v>
      </c>
      <c r="BD44" s="559">
        <v>0</v>
      </c>
      <c r="BE44" s="559">
        <v>0</v>
      </c>
      <c r="BF44" s="559">
        <v>0</v>
      </c>
    </row>
    <row r="45" spans="1:58" x14ac:dyDescent="0.25">
      <c r="A45" s="1168"/>
      <c r="B45" s="468" t="s">
        <v>24</v>
      </c>
      <c r="C45" s="515">
        <v>0</v>
      </c>
      <c r="D45" s="507"/>
      <c r="E45" s="508"/>
      <c r="F45" s="508"/>
      <c r="G45" s="508"/>
      <c r="H45" s="508"/>
      <c r="I45" s="504"/>
      <c r="J45" s="507"/>
      <c r="K45" s="509"/>
      <c r="L45" s="554"/>
      <c r="M45" s="558" t="s">
        <v>112</v>
      </c>
      <c r="N45" s="568"/>
      <c r="O45" s="568"/>
      <c r="P45" s="457"/>
      <c r="Q45" s="457"/>
      <c r="R45" s="457"/>
      <c r="S45" s="457"/>
      <c r="T45" s="457"/>
      <c r="U45" s="457"/>
      <c r="V45" s="561"/>
      <c r="W45" s="561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7"/>
      <c r="AJ45" s="457"/>
      <c r="AK45" s="457"/>
      <c r="AL45" s="457"/>
      <c r="AM45" s="457"/>
      <c r="AN45" s="457"/>
      <c r="AO45" s="457"/>
      <c r="AP45" s="457"/>
      <c r="AQ45" s="457"/>
      <c r="AR45" s="457"/>
      <c r="AS45" s="457"/>
      <c r="AT45" s="457"/>
      <c r="AU45" s="457"/>
      <c r="AV45" s="457"/>
      <c r="AW45" s="457"/>
      <c r="AX45" s="457"/>
      <c r="AY45" s="457"/>
      <c r="AZ45" s="457"/>
      <c r="BA45" s="467" t="s">
        <v>113</v>
      </c>
      <c r="BB45" s="467" t="s">
        <v>113</v>
      </c>
      <c r="BC45" s="467" t="s">
        <v>113</v>
      </c>
      <c r="BD45" s="559">
        <v>0</v>
      </c>
      <c r="BE45" s="559">
        <v>0</v>
      </c>
      <c r="BF45" s="559">
        <v>0</v>
      </c>
    </row>
    <row r="46" spans="1:58" x14ac:dyDescent="0.25">
      <c r="A46" s="1168"/>
      <c r="B46" s="468" t="s">
        <v>25</v>
      </c>
      <c r="C46" s="515">
        <v>0</v>
      </c>
      <c r="D46" s="507"/>
      <c r="E46" s="508"/>
      <c r="F46" s="508"/>
      <c r="G46" s="508"/>
      <c r="H46" s="508"/>
      <c r="I46" s="504"/>
      <c r="J46" s="507"/>
      <c r="K46" s="509"/>
      <c r="L46" s="554"/>
      <c r="M46" s="558" t="s">
        <v>112</v>
      </c>
      <c r="N46" s="568"/>
      <c r="O46" s="568"/>
      <c r="P46" s="457"/>
      <c r="Q46" s="457"/>
      <c r="R46" s="457"/>
      <c r="S46" s="457"/>
      <c r="T46" s="457"/>
      <c r="U46" s="457"/>
      <c r="V46" s="561"/>
      <c r="W46" s="561"/>
      <c r="X46" s="457"/>
      <c r="Y46" s="457"/>
      <c r="Z46" s="457"/>
      <c r="AA46" s="457"/>
      <c r="AB46" s="457"/>
      <c r="AC46" s="457"/>
      <c r="AD46" s="457"/>
      <c r="AE46" s="457"/>
      <c r="AF46" s="457"/>
      <c r="AG46" s="457"/>
      <c r="AH46" s="457"/>
      <c r="AI46" s="457"/>
      <c r="AJ46" s="457"/>
      <c r="AK46" s="457"/>
      <c r="AL46" s="457"/>
      <c r="AM46" s="457"/>
      <c r="AN46" s="457"/>
      <c r="AO46" s="457"/>
      <c r="AP46" s="457"/>
      <c r="AQ46" s="457"/>
      <c r="AR46" s="457"/>
      <c r="AS46" s="457"/>
      <c r="AT46" s="457"/>
      <c r="AU46" s="457"/>
      <c r="AV46" s="457"/>
      <c r="AW46" s="457"/>
      <c r="AX46" s="457"/>
      <c r="AY46" s="457"/>
      <c r="AZ46" s="457"/>
      <c r="BA46" s="467" t="s">
        <v>113</v>
      </c>
      <c r="BB46" s="467" t="s">
        <v>113</v>
      </c>
      <c r="BC46" s="467" t="s">
        <v>113</v>
      </c>
      <c r="BD46" s="559">
        <v>0</v>
      </c>
      <c r="BE46" s="559">
        <v>0</v>
      </c>
      <c r="BF46" s="559">
        <v>0</v>
      </c>
    </row>
    <row r="47" spans="1:58" x14ac:dyDescent="0.25">
      <c r="A47" s="1168"/>
      <c r="B47" s="475" t="s">
        <v>28</v>
      </c>
      <c r="C47" s="523">
        <v>0</v>
      </c>
      <c r="D47" s="524"/>
      <c r="E47" s="525"/>
      <c r="F47" s="525"/>
      <c r="G47" s="525"/>
      <c r="H47" s="525"/>
      <c r="I47" s="505"/>
      <c r="J47" s="524"/>
      <c r="K47" s="526"/>
      <c r="L47" s="533"/>
      <c r="M47" s="558" t="s">
        <v>112</v>
      </c>
      <c r="N47" s="568"/>
      <c r="O47" s="568"/>
      <c r="P47" s="457"/>
      <c r="Q47" s="457"/>
      <c r="R47" s="457"/>
      <c r="S47" s="457"/>
      <c r="T47" s="457"/>
      <c r="U47" s="457"/>
      <c r="V47" s="561"/>
      <c r="W47" s="561"/>
      <c r="X47" s="457"/>
      <c r="Y47" s="457"/>
      <c r="Z47" s="457"/>
      <c r="AA47" s="457"/>
      <c r="AB47" s="457"/>
      <c r="AC47" s="457"/>
      <c r="AD47" s="457"/>
      <c r="AE47" s="457"/>
      <c r="AF47" s="457"/>
      <c r="AG47" s="457"/>
      <c r="AH47" s="457"/>
      <c r="AI47" s="457"/>
      <c r="AJ47" s="457"/>
      <c r="AK47" s="457"/>
      <c r="AL47" s="457"/>
      <c r="AM47" s="457"/>
      <c r="AN47" s="457"/>
      <c r="AO47" s="457"/>
      <c r="AP47" s="457"/>
      <c r="AQ47" s="457"/>
      <c r="AR47" s="457"/>
      <c r="AS47" s="457"/>
      <c r="AT47" s="457"/>
      <c r="AU47" s="457"/>
      <c r="AV47" s="457"/>
      <c r="AW47" s="457"/>
      <c r="AX47" s="457"/>
      <c r="AY47" s="457"/>
      <c r="AZ47" s="457"/>
      <c r="BA47" s="467" t="s">
        <v>113</v>
      </c>
      <c r="BB47" s="467" t="s">
        <v>113</v>
      </c>
      <c r="BC47" s="467" t="s">
        <v>113</v>
      </c>
      <c r="BD47" s="559">
        <v>0</v>
      </c>
      <c r="BE47" s="559">
        <v>0</v>
      </c>
      <c r="BF47" s="559">
        <v>0</v>
      </c>
    </row>
    <row r="48" spans="1:58" x14ac:dyDescent="0.25">
      <c r="A48" s="1161" t="s">
        <v>33</v>
      </c>
      <c r="B48" s="486" t="s">
        <v>20</v>
      </c>
      <c r="C48" s="514">
        <v>0</v>
      </c>
      <c r="D48" s="548"/>
      <c r="E48" s="543"/>
      <c r="F48" s="543"/>
      <c r="G48" s="543"/>
      <c r="H48" s="543"/>
      <c r="I48" s="549"/>
      <c r="J48" s="542"/>
      <c r="K48" s="535"/>
      <c r="L48" s="575"/>
      <c r="M48" s="558" t="s">
        <v>112</v>
      </c>
      <c r="N48" s="568"/>
      <c r="O48" s="568"/>
      <c r="P48" s="457"/>
      <c r="Q48" s="457"/>
      <c r="R48" s="457"/>
      <c r="S48" s="457"/>
      <c r="T48" s="457"/>
      <c r="U48" s="457"/>
      <c r="V48" s="561"/>
      <c r="W48" s="561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457"/>
      <c r="AJ48" s="457"/>
      <c r="AK48" s="457"/>
      <c r="AL48" s="457"/>
      <c r="AM48" s="457"/>
      <c r="AN48" s="457"/>
      <c r="AO48" s="457"/>
      <c r="AP48" s="457"/>
      <c r="AQ48" s="457"/>
      <c r="AR48" s="457"/>
      <c r="AS48" s="457"/>
      <c r="AT48" s="457"/>
      <c r="AU48" s="457"/>
      <c r="AV48" s="457"/>
      <c r="AW48" s="457"/>
      <c r="AX48" s="457"/>
      <c r="AY48" s="457"/>
      <c r="AZ48" s="457"/>
      <c r="BA48" s="467" t="s">
        <v>113</v>
      </c>
      <c r="BB48" s="467" t="s">
        <v>113</v>
      </c>
      <c r="BC48" s="467" t="s">
        <v>113</v>
      </c>
      <c r="BD48" s="559">
        <v>0</v>
      </c>
      <c r="BE48" s="559">
        <v>0</v>
      </c>
      <c r="BF48" s="559">
        <v>0</v>
      </c>
    </row>
    <row r="49" spans="1:58" x14ac:dyDescent="0.25">
      <c r="A49" s="1168"/>
      <c r="B49" s="468" t="s">
        <v>22</v>
      </c>
      <c r="C49" s="515">
        <v>0</v>
      </c>
      <c r="D49" s="521"/>
      <c r="E49" s="508"/>
      <c r="F49" s="508"/>
      <c r="G49" s="508"/>
      <c r="H49" s="508"/>
      <c r="I49" s="518"/>
      <c r="J49" s="507"/>
      <c r="K49" s="509"/>
      <c r="L49" s="554"/>
      <c r="M49" s="558" t="s">
        <v>112</v>
      </c>
      <c r="N49" s="568"/>
      <c r="O49" s="568"/>
      <c r="P49" s="457"/>
      <c r="Q49" s="457"/>
      <c r="R49" s="457"/>
      <c r="S49" s="457"/>
      <c r="T49" s="457"/>
      <c r="U49" s="457"/>
      <c r="V49" s="561"/>
      <c r="W49" s="561"/>
      <c r="X49" s="457"/>
      <c r="Y49" s="457"/>
      <c r="Z49" s="457"/>
      <c r="AA49" s="457"/>
      <c r="AB49" s="457"/>
      <c r="AC49" s="457"/>
      <c r="AD49" s="457"/>
      <c r="AE49" s="457"/>
      <c r="AF49" s="457"/>
      <c r="AG49" s="457"/>
      <c r="AH49" s="457"/>
      <c r="AI49" s="457"/>
      <c r="AJ49" s="457"/>
      <c r="AK49" s="457"/>
      <c r="AL49" s="457"/>
      <c r="AM49" s="457"/>
      <c r="AN49" s="457"/>
      <c r="AO49" s="457"/>
      <c r="AP49" s="457"/>
      <c r="AQ49" s="457"/>
      <c r="AR49" s="457"/>
      <c r="AS49" s="457"/>
      <c r="AT49" s="457"/>
      <c r="AU49" s="457"/>
      <c r="AV49" s="457"/>
      <c r="AW49" s="457"/>
      <c r="AX49" s="457"/>
      <c r="AY49" s="457"/>
      <c r="AZ49" s="457"/>
      <c r="BA49" s="467" t="s">
        <v>113</v>
      </c>
      <c r="BB49" s="467" t="s">
        <v>113</v>
      </c>
      <c r="BC49" s="467" t="s">
        <v>113</v>
      </c>
      <c r="BD49" s="559">
        <v>0</v>
      </c>
      <c r="BE49" s="559">
        <v>0</v>
      </c>
      <c r="BF49" s="559">
        <v>0</v>
      </c>
    </row>
    <row r="50" spans="1:58" x14ac:dyDescent="0.25">
      <c r="A50" s="1162"/>
      <c r="B50" s="482" t="s">
        <v>28</v>
      </c>
      <c r="C50" s="516">
        <v>0</v>
      </c>
      <c r="D50" s="529"/>
      <c r="E50" s="511"/>
      <c r="F50" s="511"/>
      <c r="G50" s="511"/>
      <c r="H50" s="511"/>
      <c r="I50" s="530"/>
      <c r="J50" s="510"/>
      <c r="K50" s="512"/>
      <c r="L50" s="555"/>
      <c r="M50" s="558" t="s">
        <v>112</v>
      </c>
      <c r="N50" s="568"/>
      <c r="O50" s="568"/>
      <c r="P50" s="457"/>
      <c r="Q50" s="457"/>
      <c r="R50" s="457"/>
      <c r="S50" s="457"/>
      <c r="T50" s="457"/>
      <c r="U50" s="457"/>
      <c r="V50" s="561"/>
      <c r="W50" s="561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67" t="s">
        <v>113</v>
      </c>
      <c r="BB50" s="467" t="s">
        <v>113</v>
      </c>
      <c r="BC50" s="467" t="s">
        <v>113</v>
      </c>
      <c r="BD50" s="559">
        <v>0</v>
      </c>
      <c r="BE50" s="559">
        <v>0</v>
      </c>
      <c r="BF50" s="559">
        <v>0</v>
      </c>
    </row>
    <row r="51" spans="1:58" x14ac:dyDescent="0.25">
      <c r="A51" s="1161" t="s">
        <v>34</v>
      </c>
      <c r="B51" s="486" t="s">
        <v>20</v>
      </c>
      <c r="C51" s="514">
        <v>0</v>
      </c>
      <c r="D51" s="542"/>
      <c r="E51" s="543"/>
      <c r="F51" s="543"/>
      <c r="G51" s="543"/>
      <c r="H51" s="543"/>
      <c r="I51" s="536"/>
      <c r="J51" s="542"/>
      <c r="K51" s="535"/>
      <c r="L51" s="575"/>
      <c r="M51" s="558" t="s">
        <v>112</v>
      </c>
      <c r="N51" s="568"/>
      <c r="O51" s="568"/>
      <c r="P51" s="457"/>
      <c r="Q51" s="457"/>
      <c r="R51" s="457"/>
      <c r="S51" s="457"/>
      <c r="T51" s="457"/>
      <c r="U51" s="457"/>
      <c r="V51" s="561"/>
      <c r="W51" s="561"/>
      <c r="X51" s="457"/>
      <c r="Y51" s="457"/>
      <c r="Z51" s="457"/>
      <c r="AA51" s="457"/>
      <c r="AB51" s="457"/>
      <c r="AC51" s="457"/>
      <c r="AD51" s="457"/>
      <c r="AE51" s="457"/>
      <c r="AF51" s="457"/>
      <c r="AG51" s="457"/>
      <c r="AH51" s="457"/>
      <c r="AI51" s="457"/>
      <c r="AJ51" s="457"/>
      <c r="AK51" s="457"/>
      <c r="AL51" s="457"/>
      <c r="AM51" s="457"/>
      <c r="AN51" s="457"/>
      <c r="AO51" s="457"/>
      <c r="AP51" s="457"/>
      <c r="AQ51" s="457"/>
      <c r="AR51" s="457"/>
      <c r="AS51" s="457"/>
      <c r="AT51" s="457"/>
      <c r="AU51" s="457"/>
      <c r="AV51" s="457"/>
      <c r="AW51" s="457"/>
      <c r="AX51" s="457"/>
      <c r="AY51" s="457"/>
      <c r="AZ51" s="457"/>
      <c r="BA51" s="467" t="s">
        <v>113</v>
      </c>
      <c r="BB51" s="467" t="s">
        <v>113</v>
      </c>
      <c r="BC51" s="467" t="s">
        <v>113</v>
      </c>
      <c r="BD51" s="559">
        <v>0</v>
      </c>
      <c r="BE51" s="559">
        <v>0</v>
      </c>
      <c r="BF51" s="559">
        <v>0</v>
      </c>
    </row>
    <row r="52" spans="1:58" x14ac:dyDescent="0.25">
      <c r="A52" s="1168"/>
      <c r="B52" s="468" t="s">
        <v>21</v>
      </c>
      <c r="C52" s="515">
        <v>0</v>
      </c>
      <c r="D52" s="507"/>
      <c r="E52" s="508"/>
      <c r="F52" s="508"/>
      <c r="G52" s="508"/>
      <c r="H52" s="508"/>
      <c r="I52" s="504"/>
      <c r="J52" s="507"/>
      <c r="K52" s="509"/>
      <c r="L52" s="554"/>
      <c r="M52" s="558" t="s">
        <v>112</v>
      </c>
      <c r="N52" s="568"/>
      <c r="O52" s="568"/>
      <c r="P52" s="457"/>
      <c r="Q52" s="457"/>
      <c r="R52" s="457"/>
      <c r="S52" s="457"/>
      <c r="T52" s="457"/>
      <c r="U52" s="457"/>
      <c r="V52" s="561"/>
      <c r="W52" s="561"/>
      <c r="X52" s="457"/>
      <c r="Y52" s="457"/>
      <c r="Z52" s="457"/>
      <c r="AA52" s="457"/>
      <c r="AB52" s="457"/>
      <c r="AC52" s="457"/>
      <c r="AD52" s="457"/>
      <c r="AE52" s="457"/>
      <c r="AF52" s="457"/>
      <c r="AG52" s="457"/>
      <c r="AH52" s="457"/>
      <c r="AI52" s="457"/>
      <c r="AJ52" s="457"/>
      <c r="AK52" s="457"/>
      <c r="AL52" s="457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457"/>
      <c r="AY52" s="457"/>
      <c r="AZ52" s="457"/>
      <c r="BA52" s="467" t="s">
        <v>113</v>
      </c>
      <c r="BB52" s="467" t="s">
        <v>113</v>
      </c>
      <c r="BC52" s="467" t="s">
        <v>113</v>
      </c>
      <c r="BD52" s="559">
        <v>0</v>
      </c>
      <c r="BE52" s="559">
        <v>0</v>
      </c>
      <c r="BF52" s="559">
        <v>0</v>
      </c>
    </row>
    <row r="53" spans="1:58" x14ac:dyDescent="0.25">
      <c r="A53" s="1168"/>
      <c r="B53" s="468" t="s">
        <v>22</v>
      </c>
      <c r="C53" s="515">
        <v>0</v>
      </c>
      <c r="D53" s="507"/>
      <c r="E53" s="508"/>
      <c r="F53" s="508"/>
      <c r="G53" s="508"/>
      <c r="H53" s="508"/>
      <c r="I53" s="504"/>
      <c r="J53" s="507"/>
      <c r="K53" s="509"/>
      <c r="L53" s="554"/>
      <c r="M53" s="558" t="s">
        <v>112</v>
      </c>
      <c r="N53" s="568"/>
      <c r="O53" s="568"/>
      <c r="P53" s="457"/>
      <c r="Q53" s="457"/>
      <c r="R53" s="457"/>
      <c r="S53" s="457"/>
      <c r="T53" s="457"/>
      <c r="U53" s="457"/>
      <c r="V53" s="561"/>
      <c r="W53" s="561"/>
      <c r="X53" s="457"/>
      <c r="Y53" s="457"/>
      <c r="Z53" s="457"/>
      <c r="AA53" s="457"/>
      <c r="AB53" s="457"/>
      <c r="AC53" s="457"/>
      <c r="AD53" s="457"/>
      <c r="AE53" s="457"/>
      <c r="AF53" s="457"/>
      <c r="AG53" s="457"/>
      <c r="AH53" s="457"/>
      <c r="AI53" s="457"/>
      <c r="AJ53" s="457"/>
      <c r="AK53" s="457"/>
      <c r="AL53" s="457"/>
      <c r="AM53" s="457"/>
      <c r="AN53" s="457"/>
      <c r="AO53" s="457"/>
      <c r="AP53" s="457"/>
      <c r="AQ53" s="457"/>
      <c r="AR53" s="457"/>
      <c r="AS53" s="457"/>
      <c r="AT53" s="457"/>
      <c r="AU53" s="457"/>
      <c r="AV53" s="457"/>
      <c r="AW53" s="457"/>
      <c r="AX53" s="457"/>
      <c r="AY53" s="457"/>
      <c r="AZ53" s="457"/>
      <c r="BA53" s="467" t="s">
        <v>113</v>
      </c>
      <c r="BB53" s="467" t="s">
        <v>113</v>
      </c>
      <c r="BC53" s="467" t="s">
        <v>113</v>
      </c>
      <c r="BD53" s="559">
        <v>0</v>
      </c>
      <c r="BE53" s="559">
        <v>0</v>
      </c>
      <c r="BF53" s="559">
        <v>0</v>
      </c>
    </row>
    <row r="54" spans="1:58" x14ac:dyDescent="0.25">
      <c r="A54" s="1168"/>
      <c r="B54" s="468" t="s">
        <v>24</v>
      </c>
      <c r="C54" s="515">
        <v>0</v>
      </c>
      <c r="D54" s="507"/>
      <c r="E54" s="508"/>
      <c r="F54" s="508"/>
      <c r="G54" s="508"/>
      <c r="H54" s="508"/>
      <c r="I54" s="504"/>
      <c r="J54" s="507"/>
      <c r="K54" s="509"/>
      <c r="L54" s="554"/>
      <c r="M54" s="558" t="s">
        <v>112</v>
      </c>
      <c r="N54" s="568"/>
      <c r="O54" s="568"/>
      <c r="P54" s="457"/>
      <c r="Q54" s="457"/>
      <c r="R54" s="457"/>
      <c r="S54" s="457"/>
      <c r="T54" s="457"/>
      <c r="U54" s="457"/>
      <c r="V54" s="561"/>
      <c r="W54" s="561"/>
      <c r="X54" s="457"/>
      <c r="Y54" s="457"/>
      <c r="Z54" s="457"/>
      <c r="AA54" s="457"/>
      <c r="AB54" s="457"/>
      <c r="AC54" s="457"/>
      <c r="AD54" s="457"/>
      <c r="AE54" s="457"/>
      <c r="AF54" s="457"/>
      <c r="AG54" s="457"/>
      <c r="AH54" s="457"/>
      <c r="AI54" s="457"/>
      <c r="AJ54" s="457"/>
      <c r="AK54" s="457"/>
      <c r="AL54" s="457"/>
      <c r="AM54" s="457"/>
      <c r="AN54" s="457"/>
      <c r="AO54" s="457"/>
      <c r="AP54" s="457"/>
      <c r="AQ54" s="457"/>
      <c r="AR54" s="457"/>
      <c r="AS54" s="457"/>
      <c r="AT54" s="457"/>
      <c r="AU54" s="457"/>
      <c r="AV54" s="457"/>
      <c r="AW54" s="457"/>
      <c r="AX54" s="457"/>
      <c r="AY54" s="457"/>
      <c r="AZ54" s="457"/>
      <c r="BA54" s="467" t="s">
        <v>113</v>
      </c>
      <c r="BB54" s="467" t="s">
        <v>113</v>
      </c>
      <c r="BC54" s="467" t="s">
        <v>113</v>
      </c>
      <c r="BD54" s="559">
        <v>0</v>
      </c>
      <c r="BE54" s="559">
        <v>0</v>
      </c>
      <c r="BF54" s="559">
        <v>0</v>
      </c>
    </row>
    <row r="55" spans="1:58" x14ac:dyDescent="0.25">
      <c r="A55" s="1168"/>
      <c r="B55" s="468" t="s">
        <v>25</v>
      </c>
      <c r="C55" s="515">
        <v>0</v>
      </c>
      <c r="D55" s="507"/>
      <c r="E55" s="508"/>
      <c r="F55" s="508"/>
      <c r="G55" s="508"/>
      <c r="H55" s="508"/>
      <c r="I55" s="504"/>
      <c r="J55" s="507"/>
      <c r="K55" s="509"/>
      <c r="L55" s="554"/>
      <c r="M55" s="558" t="s">
        <v>112</v>
      </c>
      <c r="N55" s="568"/>
      <c r="O55" s="568"/>
      <c r="P55" s="457"/>
      <c r="Q55" s="457"/>
      <c r="R55" s="457"/>
      <c r="S55" s="457"/>
      <c r="T55" s="457"/>
      <c r="U55" s="457"/>
      <c r="V55" s="561"/>
      <c r="W55" s="561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7"/>
      <c r="AL55" s="457"/>
      <c r="AM55" s="457"/>
      <c r="AN55" s="457"/>
      <c r="AO55" s="457"/>
      <c r="AP55" s="457"/>
      <c r="AQ55" s="457"/>
      <c r="AR55" s="457"/>
      <c r="AS55" s="457"/>
      <c r="AT55" s="457"/>
      <c r="AU55" s="457"/>
      <c r="AV55" s="457"/>
      <c r="AW55" s="457"/>
      <c r="AX55" s="457"/>
      <c r="AY55" s="457"/>
      <c r="AZ55" s="457"/>
      <c r="BA55" s="467" t="s">
        <v>113</v>
      </c>
      <c r="BB55" s="467" t="s">
        <v>113</v>
      </c>
      <c r="BC55" s="467" t="s">
        <v>113</v>
      </c>
      <c r="BD55" s="559">
        <v>0</v>
      </c>
      <c r="BE55" s="559">
        <v>0</v>
      </c>
      <c r="BF55" s="559">
        <v>0</v>
      </c>
    </row>
    <row r="56" spans="1:58" x14ac:dyDescent="0.25">
      <c r="A56" s="1162"/>
      <c r="B56" s="482" t="s">
        <v>28</v>
      </c>
      <c r="C56" s="516">
        <v>0</v>
      </c>
      <c r="D56" s="510"/>
      <c r="E56" s="511"/>
      <c r="F56" s="511"/>
      <c r="G56" s="511"/>
      <c r="H56" s="511"/>
      <c r="I56" s="513"/>
      <c r="J56" s="510"/>
      <c r="K56" s="512"/>
      <c r="L56" s="555"/>
      <c r="M56" s="558" t="s">
        <v>112</v>
      </c>
      <c r="N56" s="568"/>
      <c r="O56" s="568"/>
      <c r="P56" s="457"/>
      <c r="Q56" s="457"/>
      <c r="R56" s="457"/>
      <c r="S56" s="457"/>
      <c r="T56" s="457"/>
      <c r="U56" s="457"/>
      <c r="V56" s="561"/>
      <c r="W56" s="561"/>
      <c r="X56" s="457"/>
      <c r="Y56" s="457"/>
      <c r="Z56" s="457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7"/>
      <c r="AL56" s="457"/>
      <c r="AM56" s="457"/>
      <c r="AN56" s="457"/>
      <c r="AO56" s="457"/>
      <c r="AP56" s="457"/>
      <c r="AQ56" s="457"/>
      <c r="AR56" s="457"/>
      <c r="AS56" s="457"/>
      <c r="AT56" s="457"/>
      <c r="AU56" s="457"/>
      <c r="AV56" s="457"/>
      <c r="AW56" s="457"/>
      <c r="AX56" s="457"/>
      <c r="AY56" s="457"/>
      <c r="AZ56" s="457"/>
      <c r="BA56" s="467" t="s">
        <v>113</v>
      </c>
      <c r="BB56" s="467" t="s">
        <v>113</v>
      </c>
      <c r="BC56" s="467" t="s">
        <v>113</v>
      </c>
      <c r="BD56" s="559">
        <v>0</v>
      </c>
      <c r="BE56" s="559">
        <v>0</v>
      </c>
      <c r="BF56" s="559">
        <v>0</v>
      </c>
    </row>
    <row r="57" spans="1:58" x14ac:dyDescent="0.25">
      <c r="A57" s="1161" t="s">
        <v>35</v>
      </c>
      <c r="B57" s="486" t="s">
        <v>36</v>
      </c>
      <c r="C57" s="514">
        <v>0</v>
      </c>
      <c r="D57" s="548"/>
      <c r="E57" s="543"/>
      <c r="F57" s="543"/>
      <c r="G57" s="543"/>
      <c r="H57" s="543"/>
      <c r="I57" s="549"/>
      <c r="J57" s="548"/>
      <c r="K57" s="552"/>
      <c r="L57" s="575"/>
      <c r="M57" s="558" t="s">
        <v>113</v>
      </c>
      <c r="N57" s="568"/>
      <c r="O57" s="568"/>
      <c r="P57" s="457"/>
      <c r="Q57" s="457"/>
      <c r="R57" s="457"/>
      <c r="S57" s="457"/>
      <c r="T57" s="457"/>
      <c r="U57" s="457"/>
      <c r="V57" s="561"/>
      <c r="W57" s="561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457"/>
      <c r="AP57" s="457"/>
      <c r="AQ57" s="457"/>
      <c r="AR57" s="457"/>
      <c r="AS57" s="457"/>
      <c r="AT57" s="457"/>
      <c r="AU57" s="457"/>
      <c r="AV57" s="457"/>
      <c r="AW57" s="457"/>
      <c r="AX57" s="457"/>
      <c r="AY57" s="457"/>
      <c r="AZ57" s="457"/>
      <c r="BA57" s="459"/>
      <c r="BB57" s="467" t="s">
        <v>113</v>
      </c>
      <c r="BC57" s="467" t="s">
        <v>113</v>
      </c>
      <c r="BD57" s="450"/>
      <c r="BE57" s="559">
        <v>0</v>
      </c>
      <c r="BF57" s="559">
        <v>0</v>
      </c>
    </row>
    <row r="58" spans="1:58" x14ac:dyDescent="0.25">
      <c r="A58" s="1168"/>
      <c r="B58" s="475" t="s">
        <v>37</v>
      </c>
      <c r="C58" s="523">
        <v>0</v>
      </c>
      <c r="D58" s="521"/>
      <c r="E58" s="508"/>
      <c r="F58" s="508"/>
      <c r="G58" s="508"/>
      <c r="H58" s="508"/>
      <c r="I58" s="518"/>
      <c r="J58" s="517"/>
      <c r="K58" s="553"/>
      <c r="L58" s="554"/>
      <c r="M58" s="558" t="s">
        <v>113</v>
      </c>
      <c r="N58" s="568"/>
      <c r="O58" s="568"/>
      <c r="P58" s="457"/>
      <c r="Q58" s="457"/>
      <c r="R58" s="457"/>
      <c r="S58" s="457"/>
      <c r="T58" s="457"/>
      <c r="U58" s="457"/>
      <c r="V58" s="561"/>
      <c r="W58" s="561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7"/>
      <c r="AK58" s="457"/>
      <c r="AL58" s="457"/>
      <c r="AM58" s="457"/>
      <c r="AN58" s="457"/>
      <c r="AO58" s="457"/>
      <c r="AP58" s="457"/>
      <c r="AQ58" s="457"/>
      <c r="AR58" s="457"/>
      <c r="AS58" s="457"/>
      <c r="AT58" s="457"/>
      <c r="AU58" s="457"/>
      <c r="AV58" s="457"/>
      <c r="AW58" s="457"/>
      <c r="AX58" s="457"/>
      <c r="AY58" s="457"/>
      <c r="AZ58" s="457"/>
      <c r="BA58" s="459"/>
      <c r="BB58" s="467" t="s">
        <v>113</v>
      </c>
      <c r="BC58" s="467" t="s">
        <v>113</v>
      </c>
      <c r="BD58" s="450"/>
      <c r="BE58" s="559">
        <v>0</v>
      </c>
      <c r="BF58" s="559">
        <v>0</v>
      </c>
    </row>
    <row r="59" spans="1:58" x14ac:dyDescent="0.25">
      <c r="A59" s="1168"/>
      <c r="B59" s="475" t="s">
        <v>38</v>
      </c>
      <c r="C59" s="515">
        <v>0</v>
      </c>
      <c r="D59" s="517"/>
      <c r="E59" s="508"/>
      <c r="F59" s="508"/>
      <c r="G59" s="508"/>
      <c r="H59" s="508"/>
      <c r="I59" s="518"/>
      <c r="J59" s="517"/>
      <c r="K59" s="553"/>
      <c r="L59" s="554"/>
      <c r="M59" s="558" t="s">
        <v>113</v>
      </c>
      <c r="N59" s="568"/>
      <c r="O59" s="568"/>
      <c r="P59" s="457"/>
      <c r="Q59" s="457"/>
      <c r="R59" s="457"/>
      <c r="S59" s="457"/>
      <c r="T59" s="457"/>
      <c r="U59" s="457"/>
      <c r="V59" s="561"/>
      <c r="W59" s="561"/>
      <c r="X59" s="457"/>
      <c r="Y59" s="457"/>
      <c r="Z59" s="457"/>
      <c r="AA59" s="457"/>
      <c r="AB59" s="457"/>
      <c r="AC59" s="457"/>
      <c r="AD59" s="457"/>
      <c r="AE59" s="457"/>
      <c r="AF59" s="457"/>
      <c r="AG59" s="457"/>
      <c r="AH59" s="457"/>
      <c r="AI59" s="457"/>
      <c r="AJ59" s="457"/>
      <c r="AK59" s="457"/>
      <c r="AL59" s="457"/>
      <c r="AM59" s="457"/>
      <c r="AN59" s="457"/>
      <c r="AO59" s="457"/>
      <c r="AP59" s="457"/>
      <c r="AQ59" s="457"/>
      <c r="AR59" s="457"/>
      <c r="AS59" s="457"/>
      <c r="AT59" s="457"/>
      <c r="AU59" s="457"/>
      <c r="AV59" s="457"/>
      <c r="AW59" s="457"/>
      <c r="AX59" s="457"/>
      <c r="AY59" s="457"/>
      <c r="AZ59" s="457"/>
      <c r="BA59" s="459"/>
      <c r="BB59" s="467" t="s">
        <v>113</v>
      </c>
      <c r="BC59" s="467" t="s">
        <v>113</v>
      </c>
      <c r="BD59" s="450"/>
      <c r="BE59" s="559">
        <v>0</v>
      </c>
      <c r="BF59" s="559">
        <v>0</v>
      </c>
    </row>
    <row r="60" spans="1:58" x14ac:dyDescent="0.25">
      <c r="A60" s="1168"/>
      <c r="B60" s="468" t="s">
        <v>39</v>
      </c>
      <c r="C60" s="515">
        <v>0</v>
      </c>
      <c r="D60" s="529"/>
      <c r="E60" s="511"/>
      <c r="F60" s="511"/>
      <c r="G60" s="511"/>
      <c r="H60" s="511"/>
      <c r="I60" s="530"/>
      <c r="J60" s="517"/>
      <c r="K60" s="553"/>
      <c r="L60" s="555"/>
      <c r="M60" s="558" t="s">
        <v>113</v>
      </c>
      <c r="N60" s="568"/>
      <c r="O60" s="568"/>
      <c r="P60" s="457"/>
      <c r="Q60" s="457"/>
      <c r="R60" s="457"/>
      <c r="S60" s="457"/>
      <c r="T60" s="457"/>
      <c r="U60" s="457"/>
      <c r="V60" s="561"/>
      <c r="W60" s="561"/>
      <c r="X60" s="457"/>
      <c r="Y60" s="457"/>
      <c r="Z60" s="457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7"/>
      <c r="AW60" s="457"/>
      <c r="AX60" s="457"/>
      <c r="AY60" s="457"/>
      <c r="AZ60" s="457"/>
      <c r="BA60" s="459"/>
      <c r="BB60" s="467" t="s">
        <v>113</v>
      </c>
      <c r="BC60" s="467" t="s">
        <v>113</v>
      </c>
      <c r="BD60" s="450"/>
      <c r="BE60" s="559">
        <v>0</v>
      </c>
      <c r="BF60" s="559">
        <v>0</v>
      </c>
    </row>
    <row r="61" spans="1:58" x14ac:dyDescent="0.25">
      <c r="A61" s="1161" t="s">
        <v>40</v>
      </c>
      <c r="B61" s="486" t="s">
        <v>20</v>
      </c>
      <c r="C61" s="514">
        <v>0</v>
      </c>
      <c r="D61" s="542"/>
      <c r="E61" s="543"/>
      <c r="F61" s="543"/>
      <c r="G61" s="543"/>
      <c r="H61" s="543"/>
      <c r="I61" s="536"/>
      <c r="J61" s="542"/>
      <c r="K61" s="535"/>
      <c r="L61" s="577"/>
      <c r="M61" s="558" t="s">
        <v>112</v>
      </c>
      <c r="N61" s="568"/>
      <c r="O61" s="568"/>
      <c r="P61" s="457"/>
      <c r="Q61" s="457"/>
      <c r="R61" s="457"/>
      <c r="S61" s="457"/>
      <c r="T61" s="457"/>
      <c r="U61" s="457"/>
      <c r="V61" s="561"/>
      <c r="W61" s="561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7"/>
      <c r="AW61" s="457"/>
      <c r="AX61" s="457"/>
      <c r="AY61" s="457"/>
      <c r="AZ61" s="457"/>
      <c r="BA61" s="467" t="s">
        <v>113</v>
      </c>
      <c r="BB61" s="467" t="s">
        <v>113</v>
      </c>
      <c r="BC61" s="467" t="s">
        <v>113</v>
      </c>
      <c r="BD61" s="559">
        <v>0</v>
      </c>
      <c r="BE61" s="559">
        <v>0</v>
      </c>
      <c r="BF61" s="559">
        <v>0</v>
      </c>
    </row>
    <row r="62" spans="1:58" x14ac:dyDescent="0.25">
      <c r="A62" s="1168"/>
      <c r="B62" s="468" t="s">
        <v>21</v>
      </c>
      <c r="C62" s="515">
        <v>0</v>
      </c>
      <c r="D62" s="507"/>
      <c r="E62" s="508"/>
      <c r="F62" s="508"/>
      <c r="G62" s="508"/>
      <c r="H62" s="508"/>
      <c r="I62" s="504"/>
      <c r="J62" s="507"/>
      <c r="K62" s="509"/>
      <c r="L62" s="554"/>
      <c r="M62" s="558" t="s">
        <v>112</v>
      </c>
      <c r="N62" s="568"/>
      <c r="O62" s="568"/>
      <c r="P62" s="457"/>
      <c r="Q62" s="457"/>
      <c r="R62" s="457"/>
      <c r="S62" s="457"/>
      <c r="T62" s="457"/>
      <c r="U62" s="457"/>
      <c r="V62" s="561"/>
      <c r="W62" s="561"/>
      <c r="X62" s="457"/>
      <c r="Y62" s="457"/>
      <c r="Z62" s="457"/>
      <c r="AA62" s="457"/>
      <c r="AB62" s="457"/>
      <c r="AC62" s="457"/>
      <c r="AD62" s="457"/>
      <c r="AE62" s="457"/>
      <c r="AF62" s="457"/>
      <c r="AG62" s="457"/>
      <c r="AH62" s="457"/>
      <c r="AI62" s="457"/>
      <c r="AJ62" s="457"/>
      <c r="AK62" s="457"/>
      <c r="AL62" s="457"/>
      <c r="AM62" s="457"/>
      <c r="AN62" s="457"/>
      <c r="AO62" s="457"/>
      <c r="AP62" s="457"/>
      <c r="AQ62" s="457"/>
      <c r="AR62" s="457"/>
      <c r="AS62" s="457"/>
      <c r="AT62" s="457"/>
      <c r="AU62" s="457"/>
      <c r="AV62" s="457"/>
      <c r="AW62" s="457"/>
      <c r="AX62" s="457"/>
      <c r="AY62" s="457"/>
      <c r="AZ62" s="457"/>
      <c r="BA62" s="467" t="s">
        <v>113</v>
      </c>
      <c r="BB62" s="467" t="s">
        <v>113</v>
      </c>
      <c r="BC62" s="467" t="s">
        <v>113</v>
      </c>
      <c r="BD62" s="559">
        <v>0</v>
      </c>
      <c r="BE62" s="559">
        <v>0</v>
      </c>
      <c r="BF62" s="559">
        <v>0</v>
      </c>
    </row>
    <row r="63" spans="1:58" x14ac:dyDescent="0.25">
      <c r="A63" s="1168"/>
      <c r="B63" s="468" t="s">
        <v>22</v>
      </c>
      <c r="C63" s="515">
        <v>0</v>
      </c>
      <c r="D63" s="507"/>
      <c r="E63" s="508"/>
      <c r="F63" s="508"/>
      <c r="G63" s="508"/>
      <c r="H63" s="508"/>
      <c r="I63" s="504"/>
      <c r="J63" s="507"/>
      <c r="K63" s="509"/>
      <c r="L63" s="554"/>
      <c r="M63" s="558" t="s">
        <v>112</v>
      </c>
      <c r="N63" s="568"/>
      <c r="O63" s="568"/>
      <c r="P63" s="457"/>
      <c r="Q63" s="457"/>
      <c r="R63" s="457"/>
      <c r="S63" s="457"/>
      <c r="T63" s="457"/>
      <c r="U63" s="457"/>
      <c r="V63" s="561"/>
      <c r="W63" s="561"/>
      <c r="X63" s="457"/>
      <c r="Y63" s="457"/>
      <c r="Z63" s="457"/>
      <c r="AA63" s="457"/>
      <c r="AB63" s="457"/>
      <c r="AC63" s="457"/>
      <c r="AD63" s="457"/>
      <c r="AE63" s="457"/>
      <c r="AF63" s="457"/>
      <c r="AG63" s="457"/>
      <c r="AH63" s="457"/>
      <c r="AI63" s="457"/>
      <c r="AJ63" s="457"/>
      <c r="AK63" s="457"/>
      <c r="AL63" s="457"/>
      <c r="AM63" s="457"/>
      <c r="AN63" s="457"/>
      <c r="AO63" s="457"/>
      <c r="AP63" s="457"/>
      <c r="AQ63" s="457"/>
      <c r="AR63" s="457"/>
      <c r="AS63" s="457"/>
      <c r="AT63" s="457"/>
      <c r="AU63" s="457"/>
      <c r="AV63" s="457"/>
      <c r="AW63" s="457"/>
      <c r="AX63" s="457"/>
      <c r="AY63" s="457"/>
      <c r="AZ63" s="457"/>
      <c r="BA63" s="467" t="s">
        <v>113</v>
      </c>
      <c r="BB63" s="467" t="s">
        <v>113</v>
      </c>
      <c r="BC63" s="467" t="s">
        <v>113</v>
      </c>
      <c r="BD63" s="559">
        <v>0</v>
      </c>
      <c r="BE63" s="559">
        <v>0</v>
      </c>
      <c r="BF63" s="559">
        <v>0</v>
      </c>
    </row>
    <row r="64" spans="1:58" x14ac:dyDescent="0.25">
      <c r="A64" s="1168"/>
      <c r="B64" s="468" t="s">
        <v>24</v>
      </c>
      <c r="C64" s="515">
        <v>0</v>
      </c>
      <c r="D64" s="507"/>
      <c r="E64" s="508"/>
      <c r="F64" s="508"/>
      <c r="G64" s="508"/>
      <c r="H64" s="508"/>
      <c r="I64" s="504"/>
      <c r="J64" s="507"/>
      <c r="K64" s="509"/>
      <c r="L64" s="554"/>
      <c r="M64" s="558" t="s">
        <v>112</v>
      </c>
      <c r="N64" s="568"/>
      <c r="O64" s="568"/>
      <c r="P64" s="457"/>
      <c r="Q64" s="457"/>
      <c r="R64" s="457"/>
      <c r="S64" s="457"/>
      <c r="T64" s="457"/>
      <c r="U64" s="457"/>
      <c r="V64" s="561"/>
      <c r="W64" s="561"/>
      <c r="X64" s="457"/>
      <c r="Y64" s="457"/>
      <c r="Z64" s="457"/>
      <c r="AA64" s="457"/>
      <c r="AB64" s="457"/>
      <c r="AC64" s="457"/>
      <c r="AD64" s="457"/>
      <c r="AE64" s="457"/>
      <c r="AF64" s="457"/>
      <c r="AG64" s="457"/>
      <c r="AH64" s="457"/>
      <c r="AI64" s="457"/>
      <c r="AJ64" s="457"/>
      <c r="AK64" s="457"/>
      <c r="AL64" s="457"/>
      <c r="AM64" s="457"/>
      <c r="AN64" s="457"/>
      <c r="AO64" s="457"/>
      <c r="AP64" s="457"/>
      <c r="AQ64" s="457"/>
      <c r="AR64" s="457"/>
      <c r="AS64" s="457"/>
      <c r="AT64" s="457"/>
      <c r="AU64" s="457"/>
      <c r="AV64" s="457"/>
      <c r="AW64" s="457"/>
      <c r="AX64" s="457"/>
      <c r="AY64" s="457"/>
      <c r="AZ64" s="457"/>
      <c r="BA64" s="467" t="s">
        <v>113</v>
      </c>
      <c r="BB64" s="467" t="s">
        <v>113</v>
      </c>
      <c r="BC64" s="467" t="s">
        <v>113</v>
      </c>
      <c r="BD64" s="559">
        <v>0</v>
      </c>
      <c r="BE64" s="559">
        <v>0</v>
      </c>
      <c r="BF64" s="559">
        <v>0</v>
      </c>
    </row>
    <row r="65" spans="1:58" x14ac:dyDescent="0.25">
      <c r="A65" s="1168"/>
      <c r="B65" s="468" t="s">
        <v>25</v>
      </c>
      <c r="C65" s="515">
        <v>0</v>
      </c>
      <c r="D65" s="507"/>
      <c r="E65" s="508"/>
      <c r="F65" s="508"/>
      <c r="G65" s="508"/>
      <c r="H65" s="508"/>
      <c r="I65" s="504"/>
      <c r="J65" s="507"/>
      <c r="K65" s="509"/>
      <c r="L65" s="554"/>
      <c r="M65" s="558" t="s">
        <v>112</v>
      </c>
      <c r="N65" s="568"/>
      <c r="O65" s="568"/>
      <c r="P65" s="457"/>
      <c r="Q65" s="457"/>
      <c r="R65" s="457"/>
      <c r="S65" s="457"/>
      <c r="T65" s="457"/>
      <c r="U65" s="457"/>
      <c r="V65" s="561"/>
      <c r="W65" s="561"/>
      <c r="X65" s="457"/>
      <c r="Y65" s="457"/>
      <c r="Z65" s="457"/>
      <c r="AA65" s="457"/>
      <c r="AB65" s="457"/>
      <c r="AC65" s="457"/>
      <c r="AD65" s="457"/>
      <c r="AE65" s="457"/>
      <c r="AF65" s="457"/>
      <c r="AG65" s="457"/>
      <c r="AH65" s="457"/>
      <c r="AI65" s="457"/>
      <c r="AJ65" s="457"/>
      <c r="AK65" s="457"/>
      <c r="AL65" s="457"/>
      <c r="AM65" s="457"/>
      <c r="AN65" s="457"/>
      <c r="AO65" s="457"/>
      <c r="AP65" s="457"/>
      <c r="AQ65" s="457"/>
      <c r="AR65" s="457"/>
      <c r="AS65" s="457"/>
      <c r="AT65" s="457"/>
      <c r="AU65" s="457"/>
      <c r="AV65" s="457"/>
      <c r="AW65" s="457"/>
      <c r="AX65" s="457"/>
      <c r="AY65" s="457"/>
      <c r="AZ65" s="457"/>
      <c r="BA65" s="467" t="s">
        <v>113</v>
      </c>
      <c r="BB65" s="467" t="s">
        <v>113</v>
      </c>
      <c r="BC65" s="467" t="s">
        <v>113</v>
      </c>
      <c r="BD65" s="559">
        <v>0</v>
      </c>
      <c r="BE65" s="559">
        <v>0</v>
      </c>
      <c r="BF65" s="559">
        <v>0</v>
      </c>
    </row>
    <row r="66" spans="1:58" x14ac:dyDescent="0.25">
      <c r="A66" s="1168"/>
      <c r="B66" s="468" t="s">
        <v>27</v>
      </c>
      <c r="C66" s="515">
        <v>0</v>
      </c>
      <c r="D66" s="524"/>
      <c r="E66" s="525"/>
      <c r="F66" s="525"/>
      <c r="G66" s="525"/>
      <c r="H66" s="525"/>
      <c r="I66" s="505"/>
      <c r="J66" s="524"/>
      <c r="K66" s="526"/>
      <c r="L66" s="554"/>
      <c r="M66" s="558" t="s">
        <v>112</v>
      </c>
      <c r="N66" s="568"/>
      <c r="O66" s="568"/>
      <c r="P66" s="457"/>
      <c r="Q66" s="457"/>
      <c r="R66" s="457"/>
      <c r="S66" s="457"/>
      <c r="T66" s="457"/>
      <c r="U66" s="457"/>
      <c r="V66" s="561"/>
      <c r="W66" s="561"/>
      <c r="X66" s="457"/>
      <c r="Y66" s="457"/>
      <c r="Z66" s="457"/>
      <c r="AA66" s="457"/>
      <c r="AB66" s="457"/>
      <c r="AC66" s="457"/>
      <c r="AD66" s="457"/>
      <c r="AE66" s="457"/>
      <c r="AF66" s="457"/>
      <c r="AG66" s="457"/>
      <c r="AH66" s="457"/>
      <c r="AI66" s="457"/>
      <c r="AJ66" s="457"/>
      <c r="AK66" s="457"/>
      <c r="AL66" s="457"/>
      <c r="AM66" s="457"/>
      <c r="AN66" s="457"/>
      <c r="AO66" s="457"/>
      <c r="AP66" s="457"/>
      <c r="AQ66" s="457"/>
      <c r="AR66" s="457"/>
      <c r="AS66" s="457"/>
      <c r="AT66" s="457"/>
      <c r="AU66" s="457"/>
      <c r="AV66" s="457"/>
      <c r="AW66" s="457"/>
      <c r="AX66" s="457"/>
      <c r="AY66" s="457"/>
      <c r="AZ66" s="457"/>
      <c r="BA66" s="467" t="s">
        <v>113</v>
      </c>
      <c r="BB66" s="467" t="s">
        <v>113</v>
      </c>
      <c r="BC66" s="467" t="s">
        <v>113</v>
      </c>
      <c r="BD66" s="559">
        <v>0</v>
      </c>
      <c r="BE66" s="559">
        <v>0</v>
      </c>
      <c r="BF66" s="559">
        <v>0</v>
      </c>
    </row>
    <row r="67" spans="1:58" x14ac:dyDescent="0.25">
      <c r="A67" s="1162"/>
      <c r="B67" s="482" t="s">
        <v>28</v>
      </c>
      <c r="C67" s="516">
        <v>0</v>
      </c>
      <c r="D67" s="510"/>
      <c r="E67" s="511"/>
      <c r="F67" s="511"/>
      <c r="G67" s="511"/>
      <c r="H67" s="511"/>
      <c r="I67" s="513"/>
      <c r="J67" s="510"/>
      <c r="K67" s="512"/>
      <c r="L67" s="555"/>
      <c r="M67" s="558" t="s">
        <v>112</v>
      </c>
      <c r="N67" s="568"/>
      <c r="O67" s="568"/>
      <c r="P67" s="457"/>
      <c r="Q67" s="457"/>
      <c r="R67" s="457"/>
      <c r="S67" s="457"/>
      <c r="T67" s="457"/>
      <c r="U67" s="457"/>
      <c r="V67" s="561"/>
      <c r="W67" s="561"/>
      <c r="X67" s="457"/>
      <c r="Y67" s="457"/>
      <c r="Z67" s="457"/>
      <c r="AA67" s="457"/>
      <c r="AB67" s="457"/>
      <c r="AC67" s="457"/>
      <c r="AD67" s="457"/>
      <c r="AE67" s="457"/>
      <c r="AF67" s="457"/>
      <c r="AG67" s="457"/>
      <c r="AH67" s="457"/>
      <c r="AI67" s="457"/>
      <c r="AJ67" s="457"/>
      <c r="AK67" s="457"/>
      <c r="AL67" s="457"/>
      <c r="AM67" s="457"/>
      <c r="AN67" s="457"/>
      <c r="AO67" s="457"/>
      <c r="AP67" s="457"/>
      <c r="AQ67" s="457"/>
      <c r="AR67" s="457"/>
      <c r="AS67" s="457"/>
      <c r="AT67" s="457"/>
      <c r="AU67" s="457"/>
      <c r="AV67" s="457"/>
      <c r="AW67" s="457"/>
      <c r="AX67" s="457"/>
      <c r="AY67" s="457"/>
      <c r="AZ67" s="457"/>
      <c r="BA67" s="467" t="s">
        <v>113</v>
      </c>
      <c r="BB67" s="467" t="s">
        <v>113</v>
      </c>
      <c r="BC67" s="467" t="s">
        <v>113</v>
      </c>
      <c r="BD67" s="559">
        <v>0</v>
      </c>
      <c r="BE67" s="559">
        <v>0</v>
      </c>
      <c r="BF67" s="559">
        <v>0</v>
      </c>
    </row>
    <row r="68" spans="1:58" x14ac:dyDescent="0.25">
      <c r="A68" s="499" t="s">
        <v>41</v>
      </c>
      <c r="B68" s="499"/>
      <c r="C68" s="499"/>
      <c r="D68" s="499"/>
      <c r="E68" s="499"/>
      <c r="F68" s="499"/>
      <c r="G68" s="499"/>
      <c r="H68" s="499"/>
      <c r="I68" s="499"/>
      <c r="J68" s="499"/>
      <c r="K68" s="481"/>
      <c r="L68" s="481"/>
      <c r="M68" s="457"/>
      <c r="N68" s="457"/>
      <c r="O68" s="447"/>
      <c r="P68" s="447"/>
      <c r="Q68" s="457"/>
      <c r="R68" s="457"/>
      <c r="S68" s="457"/>
      <c r="T68" s="457"/>
      <c r="U68" s="561"/>
      <c r="V68" s="561"/>
      <c r="W68" s="561"/>
      <c r="X68" s="457"/>
      <c r="Y68" s="457"/>
      <c r="Z68" s="457"/>
      <c r="AA68" s="457"/>
      <c r="AB68" s="457"/>
      <c r="AC68" s="457"/>
      <c r="AD68" s="457"/>
      <c r="AE68" s="457"/>
      <c r="AF68" s="457"/>
      <c r="AG68" s="457"/>
      <c r="AH68" s="457"/>
      <c r="AI68" s="457"/>
      <c r="AJ68" s="457"/>
      <c r="AK68" s="457"/>
      <c r="AL68" s="457"/>
      <c r="AM68" s="457"/>
      <c r="AN68" s="457"/>
      <c r="AO68" s="457"/>
      <c r="AP68" s="457"/>
      <c r="AQ68" s="457"/>
      <c r="AR68" s="457"/>
      <c r="AS68" s="457"/>
      <c r="AT68" s="457"/>
      <c r="AU68" s="457"/>
      <c r="AV68" s="457"/>
      <c r="AW68" s="457"/>
      <c r="AX68" s="457"/>
      <c r="AY68" s="457"/>
      <c r="AZ68" s="457"/>
      <c r="BA68" s="449"/>
      <c r="BB68" s="449"/>
      <c r="BC68" s="449"/>
      <c r="BD68" s="450"/>
      <c r="BE68" s="450"/>
      <c r="BF68" s="450"/>
    </row>
    <row r="69" spans="1:58" x14ac:dyDescent="0.25">
      <c r="A69" s="1169" t="s">
        <v>4</v>
      </c>
      <c r="B69" s="1169" t="s">
        <v>42</v>
      </c>
      <c r="C69" s="1172" t="s">
        <v>6</v>
      </c>
      <c r="D69" s="1173"/>
      <c r="E69" s="1173"/>
      <c r="F69" s="1173"/>
      <c r="G69" s="1173"/>
      <c r="H69" s="1173"/>
      <c r="I69" s="1173"/>
      <c r="J69" s="1173"/>
      <c r="K69" s="1174"/>
      <c r="L69" s="458"/>
      <c r="M69" s="483"/>
      <c r="N69" s="457"/>
      <c r="O69" s="447"/>
      <c r="P69" s="447"/>
      <c r="Q69" s="457"/>
      <c r="R69" s="457"/>
      <c r="S69" s="457"/>
      <c r="T69" s="457"/>
      <c r="U69" s="561"/>
      <c r="V69" s="561"/>
      <c r="W69" s="561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  <c r="AI69" s="457"/>
      <c r="AJ69" s="457"/>
      <c r="AK69" s="457"/>
      <c r="AL69" s="457"/>
      <c r="AM69" s="457"/>
      <c r="AN69" s="457"/>
      <c r="AO69" s="457"/>
      <c r="AP69" s="457"/>
      <c r="AQ69" s="457"/>
      <c r="AR69" s="457"/>
      <c r="AS69" s="457"/>
      <c r="AT69" s="457"/>
      <c r="AU69" s="457"/>
      <c r="AV69" s="457"/>
      <c r="AW69" s="457"/>
      <c r="AX69" s="457"/>
      <c r="AY69" s="457"/>
      <c r="AZ69" s="457"/>
      <c r="BA69" s="449"/>
      <c r="BB69" s="449"/>
      <c r="BC69" s="449"/>
      <c r="BD69" s="450"/>
      <c r="BE69" s="485"/>
      <c r="BF69" s="485"/>
    </row>
    <row r="70" spans="1:58" x14ac:dyDescent="0.25">
      <c r="A70" s="1170"/>
      <c r="B70" s="1170"/>
      <c r="C70" s="1175" t="s">
        <v>8</v>
      </c>
      <c r="D70" s="1172" t="s">
        <v>9</v>
      </c>
      <c r="E70" s="1173"/>
      <c r="F70" s="1173"/>
      <c r="G70" s="1173"/>
      <c r="H70" s="1173"/>
      <c r="I70" s="1174"/>
      <c r="J70" s="1172" t="s">
        <v>10</v>
      </c>
      <c r="K70" s="1174"/>
      <c r="L70" s="458"/>
      <c r="M70" s="483"/>
      <c r="N70" s="457"/>
      <c r="O70" s="447"/>
      <c r="P70" s="447"/>
      <c r="Q70" s="457"/>
      <c r="R70" s="457"/>
      <c r="S70" s="457"/>
      <c r="T70" s="457"/>
      <c r="U70" s="561"/>
      <c r="V70" s="561"/>
      <c r="W70" s="561"/>
      <c r="X70" s="457"/>
      <c r="Y70" s="457"/>
      <c r="Z70" s="457"/>
      <c r="AA70" s="457"/>
      <c r="AB70" s="457"/>
      <c r="AC70" s="457"/>
      <c r="AD70" s="457"/>
      <c r="AE70" s="457"/>
      <c r="AF70" s="457"/>
      <c r="AG70" s="457"/>
      <c r="AH70" s="457"/>
      <c r="AI70" s="457"/>
      <c r="AJ70" s="457"/>
      <c r="AK70" s="457"/>
      <c r="AL70" s="457"/>
      <c r="AM70" s="457"/>
      <c r="AN70" s="457"/>
      <c r="AO70" s="457"/>
      <c r="AP70" s="457"/>
      <c r="AQ70" s="457"/>
      <c r="AR70" s="457"/>
      <c r="AS70" s="457"/>
      <c r="AT70" s="457"/>
      <c r="AU70" s="457"/>
      <c r="AV70" s="457"/>
      <c r="AW70" s="457"/>
      <c r="AX70" s="457"/>
      <c r="AY70" s="457"/>
      <c r="AZ70" s="457"/>
      <c r="BA70" s="449"/>
      <c r="BB70" s="449"/>
      <c r="BC70" s="449"/>
      <c r="BD70" s="450"/>
      <c r="BE70" s="485"/>
      <c r="BF70" s="485"/>
    </row>
    <row r="71" spans="1:58" ht="21" x14ac:dyDescent="0.25">
      <c r="A71" s="1171"/>
      <c r="B71" s="1171"/>
      <c r="C71" s="1176"/>
      <c r="D71" s="453" t="s">
        <v>11</v>
      </c>
      <c r="E71" s="454" t="s">
        <v>12</v>
      </c>
      <c r="F71" s="454" t="s">
        <v>13</v>
      </c>
      <c r="G71" s="454" t="s">
        <v>14</v>
      </c>
      <c r="H71" s="454" t="s">
        <v>15</v>
      </c>
      <c r="I71" s="461" t="s">
        <v>16</v>
      </c>
      <c r="J71" s="453" t="s">
        <v>17</v>
      </c>
      <c r="K71" s="461" t="s">
        <v>18</v>
      </c>
      <c r="L71" s="458"/>
      <c r="M71" s="483"/>
      <c r="N71" s="457"/>
      <c r="O71" s="447"/>
      <c r="P71" s="447"/>
      <c r="Q71" s="457"/>
      <c r="R71" s="457"/>
      <c r="S71" s="457"/>
      <c r="T71" s="457"/>
      <c r="U71" s="561"/>
      <c r="V71" s="561"/>
      <c r="W71" s="561"/>
      <c r="X71" s="457"/>
      <c r="Y71" s="457"/>
      <c r="Z71" s="457"/>
      <c r="AA71" s="457"/>
      <c r="AB71" s="457"/>
      <c r="AC71" s="457"/>
      <c r="AD71" s="457"/>
      <c r="AE71" s="457"/>
      <c r="AF71" s="457"/>
      <c r="AG71" s="457"/>
      <c r="AH71" s="457"/>
      <c r="AI71" s="457"/>
      <c r="AJ71" s="457"/>
      <c r="AK71" s="457"/>
      <c r="AL71" s="457"/>
      <c r="AM71" s="457"/>
      <c r="AN71" s="457"/>
      <c r="AO71" s="457"/>
      <c r="AP71" s="457"/>
      <c r="AQ71" s="457"/>
      <c r="AR71" s="457"/>
      <c r="AS71" s="457"/>
      <c r="AT71" s="457"/>
      <c r="AU71" s="457"/>
      <c r="AV71" s="457"/>
      <c r="AW71" s="457"/>
      <c r="AX71" s="457"/>
      <c r="AY71" s="457"/>
      <c r="AZ71" s="457"/>
      <c r="BA71" s="449"/>
      <c r="BB71" s="449"/>
      <c r="BC71" s="449"/>
      <c r="BD71" s="450"/>
      <c r="BE71" s="485"/>
      <c r="BF71" s="485"/>
    </row>
    <row r="72" spans="1:58" x14ac:dyDescent="0.25">
      <c r="A72" s="1161" t="s">
        <v>43</v>
      </c>
      <c r="B72" s="486" t="s">
        <v>44</v>
      </c>
      <c r="C72" s="514">
        <v>0</v>
      </c>
      <c r="D72" s="519"/>
      <c r="E72" s="520"/>
      <c r="F72" s="520"/>
      <c r="G72" s="520"/>
      <c r="H72" s="520"/>
      <c r="I72" s="532"/>
      <c r="J72" s="519"/>
      <c r="K72" s="532"/>
      <c r="L72" s="558" t="s">
        <v>112</v>
      </c>
      <c r="M72" s="568"/>
      <c r="N72" s="568"/>
      <c r="O72" s="568"/>
      <c r="P72" s="457"/>
      <c r="Q72" s="457"/>
      <c r="R72" s="457"/>
      <c r="S72" s="457"/>
      <c r="T72" s="457"/>
      <c r="U72" s="457"/>
      <c r="V72" s="561"/>
      <c r="W72" s="561"/>
      <c r="X72" s="457"/>
      <c r="Y72" s="457"/>
      <c r="Z72" s="457"/>
      <c r="AA72" s="457"/>
      <c r="AB72" s="457"/>
      <c r="AC72" s="457"/>
      <c r="AD72" s="457"/>
      <c r="AE72" s="457"/>
      <c r="AF72" s="457"/>
      <c r="AG72" s="457"/>
      <c r="AH72" s="457"/>
      <c r="AI72" s="457"/>
      <c r="AJ72" s="457"/>
      <c r="AK72" s="457"/>
      <c r="AL72" s="457"/>
      <c r="AM72" s="457"/>
      <c r="AN72" s="457"/>
      <c r="AO72" s="457"/>
      <c r="AP72" s="457"/>
      <c r="AQ72" s="457"/>
      <c r="AR72" s="457"/>
      <c r="AS72" s="457"/>
      <c r="AT72" s="457"/>
      <c r="AU72" s="457"/>
      <c r="AV72" s="457"/>
      <c r="AW72" s="457"/>
      <c r="AX72" s="457"/>
      <c r="AY72" s="457"/>
      <c r="AZ72" s="457"/>
      <c r="BA72" s="467" t="s">
        <v>113</v>
      </c>
      <c r="BB72" s="467" t="s">
        <v>113</v>
      </c>
      <c r="BC72" s="450"/>
      <c r="BD72" s="559">
        <v>0</v>
      </c>
      <c r="BE72" s="559">
        <v>0</v>
      </c>
      <c r="BF72" s="485"/>
    </row>
    <row r="73" spans="1:58" x14ac:dyDescent="0.25">
      <c r="A73" s="1168"/>
      <c r="B73" s="468" t="s">
        <v>45</v>
      </c>
      <c r="C73" s="515">
        <v>0</v>
      </c>
      <c r="D73" s="507"/>
      <c r="E73" s="508"/>
      <c r="F73" s="508"/>
      <c r="G73" s="508"/>
      <c r="H73" s="508"/>
      <c r="I73" s="504"/>
      <c r="J73" s="507"/>
      <c r="K73" s="504"/>
      <c r="L73" s="558" t="s">
        <v>112</v>
      </c>
      <c r="M73" s="568"/>
      <c r="N73" s="568"/>
      <c r="O73" s="568"/>
      <c r="P73" s="457"/>
      <c r="Q73" s="457"/>
      <c r="R73" s="457"/>
      <c r="S73" s="457"/>
      <c r="T73" s="457"/>
      <c r="U73" s="457"/>
      <c r="V73" s="561"/>
      <c r="W73" s="561"/>
      <c r="X73" s="457"/>
      <c r="Y73" s="457"/>
      <c r="Z73" s="457"/>
      <c r="AA73" s="457"/>
      <c r="AB73" s="457"/>
      <c r="AC73" s="457"/>
      <c r="AD73" s="457"/>
      <c r="AE73" s="457"/>
      <c r="AF73" s="457"/>
      <c r="AG73" s="457"/>
      <c r="AH73" s="457"/>
      <c r="AI73" s="457"/>
      <c r="AJ73" s="457"/>
      <c r="AK73" s="457"/>
      <c r="AL73" s="457"/>
      <c r="AM73" s="457"/>
      <c r="AN73" s="457"/>
      <c r="AO73" s="457"/>
      <c r="AP73" s="457"/>
      <c r="AQ73" s="457"/>
      <c r="AR73" s="457"/>
      <c r="AS73" s="457"/>
      <c r="AT73" s="457"/>
      <c r="AU73" s="457"/>
      <c r="AV73" s="457"/>
      <c r="AW73" s="457"/>
      <c r="AX73" s="457"/>
      <c r="AY73" s="457"/>
      <c r="AZ73" s="457"/>
      <c r="BA73" s="467" t="s">
        <v>113</v>
      </c>
      <c r="BB73" s="467" t="s">
        <v>113</v>
      </c>
      <c r="BC73" s="450"/>
      <c r="BD73" s="559">
        <v>0</v>
      </c>
      <c r="BE73" s="559">
        <v>0</v>
      </c>
      <c r="BF73" s="485"/>
    </row>
    <row r="74" spans="1:58" x14ac:dyDescent="0.25">
      <c r="A74" s="1168"/>
      <c r="B74" s="468" t="s">
        <v>46</v>
      </c>
      <c r="C74" s="515">
        <v>0</v>
      </c>
      <c r="D74" s="507"/>
      <c r="E74" s="508"/>
      <c r="F74" s="508"/>
      <c r="G74" s="508"/>
      <c r="H74" s="508"/>
      <c r="I74" s="504"/>
      <c r="J74" s="507"/>
      <c r="K74" s="504"/>
      <c r="L74" s="558" t="s">
        <v>112</v>
      </c>
      <c r="M74" s="568"/>
      <c r="N74" s="568"/>
      <c r="O74" s="568"/>
      <c r="P74" s="457"/>
      <c r="Q74" s="457"/>
      <c r="R74" s="457"/>
      <c r="S74" s="457"/>
      <c r="T74" s="457"/>
      <c r="U74" s="457"/>
      <c r="V74" s="561"/>
      <c r="W74" s="561"/>
      <c r="X74" s="457"/>
      <c r="Y74" s="457"/>
      <c r="Z74" s="457"/>
      <c r="AA74" s="457"/>
      <c r="AB74" s="457"/>
      <c r="AC74" s="457"/>
      <c r="AD74" s="457"/>
      <c r="AE74" s="457"/>
      <c r="AF74" s="457"/>
      <c r="AG74" s="457"/>
      <c r="AH74" s="457"/>
      <c r="AI74" s="457"/>
      <c r="AJ74" s="457"/>
      <c r="AK74" s="457"/>
      <c r="AL74" s="457"/>
      <c r="AM74" s="457"/>
      <c r="AN74" s="457"/>
      <c r="AO74" s="457"/>
      <c r="AP74" s="457"/>
      <c r="AQ74" s="457"/>
      <c r="AR74" s="457"/>
      <c r="AS74" s="457"/>
      <c r="AT74" s="457"/>
      <c r="AU74" s="457"/>
      <c r="AV74" s="457"/>
      <c r="AW74" s="457"/>
      <c r="AX74" s="457"/>
      <c r="AY74" s="457"/>
      <c r="AZ74" s="457"/>
      <c r="BA74" s="467" t="s">
        <v>113</v>
      </c>
      <c r="BB74" s="467" t="s">
        <v>113</v>
      </c>
      <c r="BC74" s="450"/>
      <c r="BD74" s="559">
        <v>0</v>
      </c>
      <c r="BE74" s="559">
        <v>0</v>
      </c>
      <c r="BF74" s="485"/>
    </row>
    <row r="75" spans="1:58" x14ac:dyDescent="0.25">
      <c r="A75" s="1168"/>
      <c r="B75" s="468" t="s">
        <v>47</v>
      </c>
      <c r="C75" s="515">
        <v>0</v>
      </c>
      <c r="D75" s="507"/>
      <c r="E75" s="508"/>
      <c r="F75" s="508"/>
      <c r="G75" s="508"/>
      <c r="H75" s="508"/>
      <c r="I75" s="504"/>
      <c r="J75" s="507"/>
      <c r="K75" s="504"/>
      <c r="L75" s="558" t="s">
        <v>112</v>
      </c>
      <c r="M75" s="568"/>
      <c r="N75" s="568"/>
      <c r="O75" s="568"/>
      <c r="P75" s="457"/>
      <c r="Q75" s="457"/>
      <c r="R75" s="457"/>
      <c r="S75" s="457"/>
      <c r="T75" s="457"/>
      <c r="U75" s="457"/>
      <c r="V75" s="561"/>
      <c r="W75" s="561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7"/>
      <c r="AJ75" s="457"/>
      <c r="AK75" s="457"/>
      <c r="AL75" s="457"/>
      <c r="AM75" s="457"/>
      <c r="AN75" s="457"/>
      <c r="AO75" s="457"/>
      <c r="AP75" s="457"/>
      <c r="AQ75" s="457"/>
      <c r="AR75" s="457"/>
      <c r="AS75" s="457"/>
      <c r="AT75" s="457"/>
      <c r="AU75" s="457"/>
      <c r="AV75" s="457"/>
      <c r="AW75" s="457"/>
      <c r="AX75" s="457"/>
      <c r="AY75" s="457"/>
      <c r="AZ75" s="457"/>
      <c r="BA75" s="467" t="s">
        <v>113</v>
      </c>
      <c r="BB75" s="467" t="s">
        <v>113</v>
      </c>
      <c r="BC75" s="450"/>
      <c r="BD75" s="559">
        <v>0</v>
      </c>
      <c r="BE75" s="559">
        <v>0</v>
      </c>
      <c r="BF75" s="485"/>
    </row>
    <row r="76" spans="1:58" x14ac:dyDescent="0.25">
      <c r="A76" s="1168"/>
      <c r="B76" s="475" t="s">
        <v>48</v>
      </c>
      <c r="C76" s="523">
        <v>0</v>
      </c>
      <c r="D76" s="521"/>
      <c r="E76" s="525"/>
      <c r="F76" s="525"/>
      <c r="G76" s="525"/>
      <c r="H76" s="541"/>
      <c r="I76" s="522"/>
      <c r="J76" s="524"/>
      <c r="K76" s="505"/>
      <c r="L76" s="558" t="s">
        <v>112</v>
      </c>
      <c r="M76" s="568"/>
      <c r="N76" s="568"/>
      <c r="O76" s="568"/>
      <c r="P76" s="457"/>
      <c r="Q76" s="457"/>
      <c r="R76" s="457"/>
      <c r="S76" s="457"/>
      <c r="T76" s="457"/>
      <c r="U76" s="457"/>
      <c r="V76" s="561"/>
      <c r="W76" s="561"/>
      <c r="X76" s="457"/>
      <c r="Y76" s="457"/>
      <c r="Z76" s="457"/>
      <c r="AA76" s="457"/>
      <c r="AB76" s="457"/>
      <c r="AC76" s="457"/>
      <c r="AD76" s="457"/>
      <c r="AE76" s="457"/>
      <c r="AF76" s="457"/>
      <c r="AG76" s="457"/>
      <c r="AH76" s="457"/>
      <c r="AI76" s="457"/>
      <c r="AJ76" s="457"/>
      <c r="AK76" s="457"/>
      <c r="AL76" s="457"/>
      <c r="AM76" s="457"/>
      <c r="AN76" s="457"/>
      <c r="AO76" s="457"/>
      <c r="AP76" s="457"/>
      <c r="AQ76" s="457"/>
      <c r="AR76" s="457"/>
      <c r="AS76" s="457"/>
      <c r="AT76" s="457"/>
      <c r="AU76" s="457"/>
      <c r="AV76" s="457"/>
      <c r="AW76" s="457"/>
      <c r="AX76" s="457"/>
      <c r="AY76" s="457"/>
      <c r="AZ76" s="457"/>
      <c r="BA76" s="467" t="s">
        <v>113</v>
      </c>
      <c r="BB76" s="467" t="s">
        <v>113</v>
      </c>
      <c r="BC76" s="450"/>
      <c r="BD76" s="559">
        <v>0</v>
      </c>
      <c r="BE76" s="559">
        <v>0</v>
      </c>
      <c r="BF76" s="485"/>
    </row>
    <row r="77" spans="1:58" x14ac:dyDescent="0.25">
      <c r="A77" s="1162"/>
      <c r="B77" s="482" t="s">
        <v>49</v>
      </c>
      <c r="C77" s="516">
        <v>0</v>
      </c>
      <c r="D77" s="510"/>
      <c r="E77" s="511"/>
      <c r="F77" s="511"/>
      <c r="G77" s="511"/>
      <c r="H77" s="511"/>
      <c r="I77" s="513"/>
      <c r="J77" s="510"/>
      <c r="K77" s="513"/>
      <c r="L77" s="558" t="s">
        <v>112</v>
      </c>
      <c r="M77" s="568"/>
      <c r="N77" s="568"/>
      <c r="O77" s="568"/>
      <c r="P77" s="457"/>
      <c r="Q77" s="457"/>
      <c r="R77" s="457"/>
      <c r="S77" s="457"/>
      <c r="T77" s="457"/>
      <c r="U77" s="457"/>
      <c r="V77" s="561"/>
      <c r="W77" s="561"/>
      <c r="X77" s="457"/>
      <c r="Y77" s="457"/>
      <c r="Z77" s="457"/>
      <c r="AA77" s="457"/>
      <c r="AB77" s="457"/>
      <c r="AC77" s="457"/>
      <c r="AD77" s="457"/>
      <c r="AE77" s="457"/>
      <c r="AF77" s="457"/>
      <c r="AG77" s="457"/>
      <c r="AH77" s="457"/>
      <c r="AI77" s="457"/>
      <c r="AJ77" s="457"/>
      <c r="AK77" s="457"/>
      <c r="AL77" s="457"/>
      <c r="AM77" s="457"/>
      <c r="AN77" s="457"/>
      <c r="AO77" s="457"/>
      <c r="AP77" s="457"/>
      <c r="AQ77" s="457"/>
      <c r="AR77" s="457"/>
      <c r="AS77" s="457"/>
      <c r="AT77" s="457"/>
      <c r="AU77" s="457"/>
      <c r="AV77" s="457"/>
      <c r="AW77" s="457"/>
      <c r="AX77" s="457"/>
      <c r="AY77" s="457"/>
      <c r="AZ77" s="457"/>
      <c r="BA77" s="467" t="s">
        <v>113</v>
      </c>
      <c r="BB77" s="467" t="s">
        <v>113</v>
      </c>
      <c r="BC77" s="450"/>
      <c r="BD77" s="559">
        <v>0</v>
      </c>
      <c r="BE77" s="559">
        <v>0</v>
      </c>
      <c r="BF77" s="485"/>
    </row>
    <row r="78" spans="1:58" x14ac:dyDescent="0.25">
      <c r="A78" s="1161" t="s">
        <v>50</v>
      </c>
      <c r="B78" s="486" t="s">
        <v>44</v>
      </c>
      <c r="C78" s="514">
        <v>0</v>
      </c>
      <c r="D78" s="519"/>
      <c r="E78" s="520"/>
      <c r="F78" s="520"/>
      <c r="G78" s="520"/>
      <c r="H78" s="520"/>
      <c r="I78" s="532"/>
      <c r="J78" s="519"/>
      <c r="K78" s="532"/>
      <c r="L78" s="558" t="s">
        <v>112</v>
      </c>
      <c r="M78" s="568"/>
      <c r="N78" s="568"/>
      <c r="O78" s="568"/>
      <c r="P78" s="457"/>
      <c r="Q78" s="457"/>
      <c r="R78" s="457"/>
      <c r="S78" s="457"/>
      <c r="T78" s="457"/>
      <c r="U78" s="457"/>
      <c r="V78" s="561"/>
      <c r="W78" s="561"/>
      <c r="X78" s="457"/>
      <c r="Y78" s="457"/>
      <c r="Z78" s="457"/>
      <c r="AA78" s="457"/>
      <c r="AB78" s="457"/>
      <c r="AC78" s="457"/>
      <c r="AD78" s="457"/>
      <c r="AE78" s="457"/>
      <c r="AF78" s="457"/>
      <c r="AG78" s="457"/>
      <c r="AH78" s="457"/>
      <c r="AI78" s="457"/>
      <c r="AJ78" s="457"/>
      <c r="AK78" s="457"/>
      <c r="AL78" s="457"/>
      <c r="AM78" s="457"/>
      <c r="AN78" s="457"/>
      <c r="AO78" s="457"/>
      <c r="AP78" s="457"/>
      <c r="AQ78" s="457"/>
      <c r="AR78" s="457"/>
      <c r="AS78" s="457"/>
      <c r="AT78" s="457"/>
      <c r="AU78" s="457"/>
      <c r="AV78" s="457"/>
      <c r="AW78" s="457"/>
      <c r="AX78" s="457"/>
      <c r="AY78" s="457"/>
      <c r="AZ78" s="457"/>
      <c r="BA78" s="467" t="s">
        <v>113</v>
      </c>
      <c r="BB78" s="467" t="s">
        <v>113</v>
      </c>
      <c r="BC78" s="450"/>
      <c r="BD78" s="559">
        <v>0</v>
      </c>
      <c r="BE78" s="559">
        <v>0</v>
      </c>
      <c r="BF78" s="485"/>
    </row>
    <row r="79" spans="1:58" x14ac:dyDescent="0.25">
      <c r="A79" s="1168"/>
      <c r="B79" s="468" t="s">
        <v>45</v>
      </c>
      <c r="C79" s="515">
        <v>0</v>
      </c>
      <c r="D79" s="507"/>
      <c r="E79" s="508"/>
      <c r="F79" s="508"/>
      <c r="G79" s="508"/>
      <c r="H79" s="508"/>
      <c r="I79" s="504"/>
      <c r="J79" s="507"/>
      <c r="K79" s="504"/>
      <c r="L79" s="558" t="s">
        <v>112</v>
      </c>
      <c r="M79" s="568"/>
      <c r="N79" s="568"/>
      <c r="O79" s="568"/>
      <c r="P79" s="457"/>
      <c r="Q79" s="457"/>
      <c r="R79" s="457"/>
      <c r="S79" s="457"/>
      <c r="T79" s="457"/>
      <c r="U79" s="457"/>
      <c r="V79" s="561"/>
      <c r="W79" s="561"/>
      <c r="X79" s="457"/>
      <c r="Y79" s="457"/>
      <c r="Z79" s="457"/>
      <c r="AA79" s="457"/>
      <c r="AB79" s="457"/>
      <c r="AC79" s="457"/>
      <c r="AD79" s="457"/>
      <c r="AE79" s="457"/>
      <c r="AF79" s="457"/>
      <c r="AG79" s="457"/>
      <c r="AH79" s="457"/>
      <c r="AI79" s="457"/>
      <c r="AJ79" s="457"/>
      <c r="AK79" s="457"/>
      <c r="AL79" s="457"/>
      <c r="AM79" s="457"/>
      <c r="AN79" s="457"/>
      <c r="AO79" s="457"/>
      <c r="AP79" s="457"/>
      <c r="AQ79" s="457"/>
      <c r="AR79" s="457"/>
      <c r="AS79" s="457"/>
      <c r="AT79" s="457"/>
      <c r="AU79" s="457"/>
      <c r="AV79" s="457"/>
      <c r="AW79" s="457"/>
      <c r="AX79" s="457"/>
      <c r="AY79" s="457"/>
      <c r="AZ79" s="457"/>
      <c r="BA79" s="467" t="s">
        <v>113</v>
      </c>
      <c r="BB79" s="467" t="s">
        <v>113</v>
      </c>
      <c r="BC79" s="450"/>
      <c r="BD79" s="559">
        <v>0</v>
      </c>
      <c r="BE79" s="559">
        <v>0</v>
      </c>
      <c r="BF79" s="485"/>
    </row>
    <row r="80" spans="1:58" x14ac:dyDescent="0.25">
      <c r="A80" s="1168"/>
      <c r="B80" s="468" t="s">
        <v>46</v>
      </c>
      <c r="C80" s="515">
        <v>0</v>
      </c>
      <c r="D80" s="507"/>
      <c r="E80" s="508"/>
      <c r="F80" s="508"/>
      <c r="G80" s="508"/>
      <c r="H80" s="508"/>
      <c r="I80" s="504"/>
      <c r="J80" s="507"/>
      <c r="K80" s="504"/>
      <c r="L80" s="558" t="s">
        <v>112</v>
      </c>
      <c r="M80" s="568"/>
      <c r="N80" s="568"/>
      <c r="O80" s="568"/>
      <c r="P80" s="457"/>
      <c r="Q80" s="457"/>
      <c r="R80" s="457"/>
      <c r="S80" s="457"/>
      <c r="T80" s="457"/>
      <c r="U80" s="457"/>
      <c r="V80" s="561"/>
      <c r="W80" s="561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7"/>
      <c r="AK80" s="457"/>
      <c r="AL80" s="457"/>
      <c r="AM80" s="457"/>
      <c r="AN80" s="457"/>
      <c r="AO80" s="457"/>
      <c r="AP80" s="457"/>
      <c r="AQ80" s="457"/>
      <c r="AR80" s="457"/>
      <c r="AS80" s="457"/>
      <c r="AT80" s="457"/>
      <c r="AU80" s="457"/>
      <c r="AV80" s="457"/>
      <c r="AW80" s="457"/>
      <c r="AX80" s="457"/>
      <c r="AY80" s="457"/>
      <c r="AZ80" s="457"/>
      <c r="BA80" s="467" t="s">
        <v>113</v>
      </c>
      <c r="BB80" s="467" t="s">
        <v>113</v>
      </c>
      <c r="BC80" s="450"/>
      <c r="BD80" s="559">
        <v>0</v>
      </c>
      <c r="BE80" s="559">
        <v>0</v>
      </c>
      <c r="BF80" s="485"/>
    </row>
    <row r="81" spans="1:57" x14ac:dyDescent="0.25">
      <c r="A81" s="1168"/>
      <c r="B81" s="468" t="s">
        <v>47</v>
      </c>
      <c r="C81" s="515">
        <v>0</v>
      </c>
      <c r="D81" s="507"/>
      <c r="E81" s="508"/>
      <c r="F81" s="508"/>
      <c r="G81" s="508"/>
      <c r="H81" s="508"/>
      <c r="I81" s="504"/>
      <c r="J81" s="507"/>
      <c r="K81" s="504"/>
      <c r="L81" s="558" t="s">
        <v>112</v>
      </c>
      <c r="M81" s="568"/>
      <c r="N81" s="568"/>
      <c r="O81" s="568"/>
      <c r="P81" s="457"/>
      <c r="Q81" s="457"/>
      <c r="R81" s="457"/>
      <c r="S81" s="457"/>
      <c r="T81" s="457"/>
      <c r="U81" s="457"/>
      <c r="V81" s="561"/>
      <c r="W81" s="561"/>
      <c r="X81" s="457"/>
      <c r="Y81" s="457"/>
      <c r="Z81" s="457"/>
      <c r="AA81" s="457"/>
      <c r="AB81" s="457"/>
      <c r="AC81" s="457"/>
      <c r="AD81" s="457"/>
      <c r="AE81" s="457"/>
      <c r="AF81" s="457"/>
      <c r="AG81" s="457"/>
      <c r="AH81" s="457"/>
      <c r="AI81" s="457"/>
      <c r="AJ81" s="457"/>
      <c r="AK81" s="457"/>
      <c r="AL81" s="457"/>
      <c r="AM81" s="457"/>
      <c r="AN81" s="457"/>
      <c r="AO81" s="457"/>
      <c r="AP81" s="457"/>
      <c r="AQ81" s="457"/>
      <c r="AR81" s="457"/>
      <c r="AS81" s="457"/>
      <c r="AT81" s="457"/>
      <c r="AU81" s="457"/>
      <c r="AV81" s="457"/>
      <c r="AW81" s="457"/>
      <c r="AX81" s="457"/>
      <c r="AY81" s="457"/>
      <c r="AZ81" s="457"/>
      <c r="BA81" s="467" t="s">
        <v>113</v>
      </c>
      <c r="BB81" s="467" t="s">
        <v>113</v>
      </c>
      <c r="BC81" s="450"/>
      <c r="BD81" s="559">
        <v>0</v>
      </c>
      <c r="BE81" s="559">
        <v>0</v>
      </c>
    </row>
    <row r="82" spans="1:57" x14ac:dyDescent="0.25">
      <c r="A82" s="1168"/>
      <c r="B82" s="475" t="s">
        <v>48</v>
      </c>
      <c r="C82" s="523">
        <v>0</v>
      </c>
      <c r="D82" s="521"/>
      <c r="E82" s="525"/>
      <c r="F82" s="525"/>
      <c r="G82" s="525"/>
      <c r="H82" s="541"/>
      <c r="I82" s="522"/>
      <c r="J82" s="524"/>
      <c r="K82" s="505"/>
      <c r="L82" s="558" t="s">
        <v>112</v>
      </c>
      <c r="M82" s="568"/>
      <c r="N82" s="568"/>
      <c r="O82" s="568"/>
      <c r="P82" s="457"/>
      <c r="Q82" s="457"/>
      <c r="R82" s="457"/>
      <c r="S82" s="457"/>
      <c r="T82" s="457"/>
      <c r="U82" s="457"/>
      <c r="V82" s="561"/>
      <c r="W82" s="561"/>
      <c r="X82" s="457"/>
      <c r="Y82" s="457"/>
      <c r="Z82" s="457"/>
      <c r="AA82" s="457"/>
      <c r="AB82" s="457"/>
      <c r="AC82" s="457"/>
      <c r="AD82" s="457"/>
      <c r="AE82" s="457"/>
      <c r="AF82" s="457"/>
      <c r="AG82" s="457"/>
      <c r="AH82" s="457"/>
      <c r="AI82" s="457"/>
      <c r="AJ82" s="457"/>
      <c r="AK82" s="457"/>
      <c r="AL82" s="457"/>
      <c r="AM82" s="457"/>
      <c r="AN82" s="457"/>
      <c r="AO82" s="457"/>
      <c r="AP82" s="457"/>
      <c r="AQ82" s="457"/>
      <c r="AR82" s="457"/>
      <c r="AS82" s="457"/>
      <c r="AT82" s="457"/>
      <c r="AU82" s="457"/>
      <c r="AV82" s="457"/>
      <c r="AW82" s="457"/>
      <c r="AX82" s="457"/>
      <c r="AY82" s="457"/>
      <c r="AZ82" s="457"/>
      <c r="BA82" s="467" t="s">
        <v>113</v>
      </c>
      <c r="BB82" s="467" t="s">
        <v>113</v>
      </c>
      <c r="BC82" s="450"/>
      <c r="BD82" s="559">
        <v>0</v>
      </c>
      <c r="BE82" s="559">
        <v>0</v>
      </c>
    </row>
    <row r="83" spans="1:57" x14ac:dyDescent="0.25">
      <c r="A83" s="1162"/>
      <c r="B83" s="482" t="s">
        <v>49</v>
      </c>
      <c r="C83" s="516">
        <v>0</v>
      </c>
      <c r="D83" s="510"/>
      <c r="E83" s="511"/>
      <c r="F83" s="511"/>
      <c r="G83" s="511"/>
      <c r="H83" s="511"/>
      <c r="I83" s="513"/>
      <c r="J83" s="510"/>
      <c r="K83" s="513"/>
      <c r="L83" s="558" t="s">
        <v>112</v>
      </c>
      <c r="M83" s="568"/>
      <c r="N83" s="568"/>
      <c r="O83" s="568"/>
      <c r="P83" s="457"/>
      <c r="Q83" s="457"/>
      <c r="R83" s="457"/>
      <c r="S83" s="457"/>
      <c r="T83" s="457"/>
      <c r="U83" s="457"/>
      <c r="V83" s="561"/>
      <c r="W83" s="561"/>
      <c r="X83" s="457"/>
      <c r="Y83" s="457"/>
      <c r="Z83" s="457"/>
      <c r="AA83" s="457"/>
      <c r="AB83" s="457"/>
      <c r="AC83" s="457"/>
      <c r="AD83" s="457"/>
      <c r="AE83" s="457"/>
      <c r="AF83" s="457"/>
      <c r="AG83" s="457"/>
      <c r="AH83" s="457"/>
      <c r="AI83" s="457"/>
      <c r="AJ83" s="457"/>
      <c r="AK83" s="457"/>
      <c r="AL83" s="457"/>
      <c r="AM83" s="457"/>
      <c r="AN83" s="457"/>
      <c r="AO83" s="457"/>
      <c r="AP83" s="457"/>
      <c r="AQ83" s="457"/>
      <c r="AR83" s="457"/>
      <c r="AS83" s="457"/>
      <c r="AT83" s="457"/>
      <c r="AU83" s="457"/>
      <c r="AV83" s="457"/>
      <c r="AW83" s="457"/>
      <c r="AX83" s="457"/>
      <c r="AY83" s="457"/>
      <c r="AZ83" s="457"/>
      <c r="BA83" s="467" t="s">
        <v>113</v>
      </c>
      <c r="BB83" s="467" t="s">
        <v>113</v>
      </c>
      <c r="BC83" s="450"/>
      <c r="BD83" s="559">
        <v>0</v>
      </c>
      <c r="BE83" s="559">
        <v>0</v>
      </c>
    </row>
    <row r="84" spans="1:57" x14ac:dyDescent="0.25">
      <c r="A84" s="477" t="s">
        <v>51</v>
      </c>
      <c r="B84" s="481"/>
      <c r="C84" s="481"/>
      <c r="D84" s="481"/>
      <c r="E84" s="481"/>
      <c r="F84" s="481"/>
      <c r="G84" s="481"/>
      <c r="H84" s="481"/>
      <c r="I84" s="481"/>
      <c r="J84" s="481"/>
      <c r="K84" s="481"/>
      <c r="L84" s="469"/>
      <c r="M84" s="480"/>
      <c r="N84" s="561"/>
      <c r="O84" s="561"/>
      <c r="P84" s="561"/>
      <c r="Q84" s="457"/>
      <c r="R84" s="457"/>
      <c r="S84" s="457"/>
      <c r="T84" s="457"/>
      <c r="U84" s="561"/>
      <c r="V84" s="561"/>
      <c r="W84" s="561"/>
      <c r="X84" s="457"/>
      <c r="Y84" s="457"/>
      <c r="Z84" s="457"/>
      <c r="AA84" s="457"/>
      <c r="AB84" s="457"/>
      <c r="AC84" s="457"/>
      <c r="AD84" s="457"/>
      <c r="AE84" s="457"/>
      <c r="AF84" s="457"/>
      <c r="AG84" s="457"/>
      <c r="AH84" s="457"/>
      <c r="AI84" s="457"/>
      <c r="AJ84" s="457"/>
      <c r="AK84" s="457"/>
      <c r="AL84" s="457"/>
      <c r="AM84" s="457"/>
      <c r="AN84" s="457"/>
      <c r="AO84" s="457"/>
      <c r="AP84" s="457"/>
      <c r="AQ84" s="457"/>
      <c r="AR84" s="457"/>
      <c r="AS84" s="457"/>
      <c r="AT84" s="457"/>
      <c r="AU84" s="457"/>
      <c r="AV84" s="457"/>
      <c r="AW84" s="457"/>
      <c r="AX84" s="457"/>
      <c r="AY84" s="457"/>
      <c r="AZ84" s="457"/>
      <c r="BA84" s="449"/>
      <c r="BB84" s="449"/>
      <c r="BC84" s="449"/>
      <c r="BD84" s="450"/>
      <c r="BE84" s="450"/>
    </row>
    <row r="85" spans="1:57" ht="31.5" x14ac:dyDescent="0.25">
      <c r="A85" s="1161" t="s">
        <v>52</v>
      </c>
      <c r="B85" s="478" t="s">
        <v>53</v>
      </c>
      <c r="C85" s="479" t="s">
        <v>54</v>
      </c>
      <c r="D85" s="479" t="s">
        <v>55</v>
      </c>
      <c r="E85" s="481"/>
      <c r="F85" s="481"/>
      <c r="G85" s="481"/>
      <c r="H85" s="481"/>
      <c r="I85" s="481"/>
      <c r="J85" s="481"/>
      <c r="K85" s="481"/>
      <c r="L85" s="469"/>
      <c r="M85" s="480"/>
      <c r="N85" s="561"/>
      <c r="O85" s="561"/>
      <c r="P85" s="561"/>
      <c r="Q85" s="457"/>
      <c r="R85" s="457"/>
      <c r="S85" s="457"/>
      <c r="T85" s="457"/>
      <c r="U85" s="561"/>
      <c r="V85" s="561"/>
      <c r="W85" s="561"/>
      <c r="X85" s="457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7"/>
      <c r="AN85" s="457"/>
      <c r="AO85" s="457"/>
      <c r="AP85" s="457"/>
      <c r="AQ85" s="457"/>
      <c r="AR85" s="457"/>
      <c r="AS85" s="457"/>
      <c r="AT85" s="457"/>
      <c r="AU85" s="457"/>
      <c r="AV85" s="457"/>
      <c r="AW85" s="457"/>
      <c r="AX85" s="457"/>
      <c r="AY85" s="457"/>
      <c r="AZ85" s="457"/>
      <c r="BA85" s="449"/>
      <c r="BB85" s="449"/>
      <c r="BC85" s="449"/>
      <c r="BD85" s="450"/>
      <c r="BE85" s="485"/>
    </row>
    <row r="86" spans="1:57" ht="21" x14ac:dyDescent="0.25">
      <c r="A86" s="1168"/>
      <c r="B86" s="487" t="s">
        <v>56</v>
      </c>
      <c r="C86" s="500"/>
      <c r="D86" s="500"/>
      <c r="E86" s="573" t="s">
        <v>113</v>
      </c>
      <c r="F86" s="469"/>
      <c r="G86" s="469"/>
      <c r="H86" s="469"/>
      <c r="I86" s="469"/>
      <c r="J86" s="469"/>
      <c r="K86" s="469"/>
      <c r="L86" s="469"/>
      <c r="M86" s="480"/>
      <c r="N86" s="457"/>
      <c r="O86" s="457"/>
      <c r="P86" s="457"/>
      <c r="Q86" s="457"/>
      <c r="R86" s="457"/>
      <c r="S86" s="457"/>
      <c r="T86" s="457"/>
      <c r="U86" s="561"/>
      <c r="V86" s="561"/>
      <c r="W86" s="561"/>
      <c r="X86" s="457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7"/>
      <c r="AM86" s="457"/>
      <c r="AN86" s="457"/>
      <c r="AO86" s="457"/>
      <c r="AP86" s="457"/>
      <c r="AQ86" s="457"/>
      <c r="AR86" s="457"/>
      <c r="AS86" s="457"/>
      <c r="AT86" s="457"/>
      <c r="AU86" s="457"/>
      <c r="AV86" s="457"/>
      <c r="AW86" s="457"/>
      <c r="AX86" s="457"/>
      <c r="AY86" s="457"/>
      <c r="AZ86" s="457"/>
      <c r="BA86" s="467" t="s">
        <v>113</v>
      </c>
      <c r="BB86" s="449"/>
      <c r="BC86" s="449"/>
      <c r="BD86" s="559">
        <v>0</v>
      </c>
      <c r="BE86" s="485"/>
    </row>
    <row r="87" spans="1:57" ht="42" x14ac:dyDescent="0.25">
      <c r="A87" s="1168"/>
      <c r="B87" s="488" t="s">
        <v>57</v>
      </c>
      <c r="C87" s="501"/>
      <c r="D87" s="501"/>
      <c r="E87" s="573" t="s">
        <v>113</v>
      </c>
      <c r="F87" s="469"/>
      <c r="G87" s="469"/>
      <c r="H87" s="469"/>
      <c r="I87" s="469"/>
      <c r="J87" s="469"/>
      <c r="K87" s="469"/>
      <c r="L87" s="469"/>
      <c r="M87" s="480"/>
      <c r="N87" s="457"/>
      <c r="O87" s="457"/>
      <c r="P87" s="457"/>
      <c r="Q87" s="457"/>
      <c r="R87" s="457"/>
      <c r="S87" s="457"/>
      <c r="T87" s="457"/>
      <c r="U87" s="561"/>
      <c r="V87" s="561"/>
      <c r="W87" s="561"/>
      <c r="X87" s="457"/>
      <c r="Y87" s="457"/>
      <c r="Z87" s="457"/>
      <c r="AA87" s="457"/>
      <c r="AB87" s="457"/>
      <c r="AC87" s="457"/>
      <c r="AD87" s="457"/>
      <c r="AE87" s="457"/>
      <c r="AF87" s="457"/>
      <c r="AG87" s="457"/>
      <c r="AH87" s="457"/>
      <c r="AI87" s="457"/>
      <c r="AJ87" s="457"/>
      <c r="AK87" s="457"/>
      <c r="AL87" s="457"/>
      <c r="AM87" s="457"/>
      <c r="AN87" s="457"/>
      <c r="AO87" s="457"/>
      <c r="AP87" s="457"/>
      <c r="AQ87" s="457"/>
      <c r="AR87" s="457"/>
      <c r="AS87" s="457"/>
      <c r="AT87" s="457"/>
      <c r="AU87" s="457"/>
      <c r="AV87" s="457"/>
      <c r="AW87" s="457"/>
      <c r="AX87" s="457"/>
      <c r="AY87" s="457"/>
      <c r="AZ87" s="457"/>
      <c r="BA87" s="467" t="s">
        <v>113</v>
      </c>
      <c r="BB87" s="449"/>
      <c r="BC87" s="449"/>
      <c r="BD87" s="559">
        <v>0</v>
      </c>
      <c r="BE87" s="485"/>
    </row>
    <row r="88" spans="1:57" ht="52.5" x14ac:dyDescent="0.25">
      <c r="A88" s="1168"/>
      <c r="B88" s="488" t="s">
        <v>58</v>
      </c>
      <c r="C88" s="501"/>
      <c r="D88" s="501"/>
      <c r="E88" s="573" t="s">
        <v>113</v>
      </c>
      <c r="F88" s="469"/>
      <c r="G88" s="469"/>
      <c r="H88" s="469"/>
      <c r="I88" s="469"/>
      <c r="J88" s="469"/>
      <c r="K88" s="469"/>
      <c r="L88" s="469"/>
      <c r="M88" s="480"/>
      <c r="N88" s="457"/>
      <c r="O88" s="457"/>
      <c r="P88" s="457"/>
      <c r="Q88" s="457"/>
      <c r="R88" s="457"/>
      <c r="S88" s="457"/>
      <c r="T88" s="457"/>
      <c r="U88" s="561"/>
      <c r="V88" s="561"/>
      <c r="W88" s="561"/>
      <c r="X88" s="457"/>
      <c r="Y88" s="457"/>
      <c r="Z88" s="457"/>
      <c r="AA88" s="457"/>
      <c r="AB88" s="457"/>
      <c r="AC88" s="457"/>
      <c r="AD88" s="457"/>
      <c r="AE88" s="457"/>
      <c r="AF88" s="457"/>
      <c r="AG88" s="457"/>
      <c r="AH88" s="457"/>
      <c r="AI88" s="457"/>
      <c r="AJ88" s="457"/>
      <c r="AK88" s="457"/>
      <c r="AL88" s="457"/>
      <c r="AM88" s="457"/>
      <c r="AN88" s="457"/>
      <c r="AO88" s="457"/>
      <c r="AP88" s="457"/>
      <c r="AQ88" s="457"/>
      <c r="AR88" s="457"/>
      <c r="AS88" s="457"/>
      <c r="AT88" s="457"/>
      <c r="AU88" s="457"/>
      <c r="AV88" s="457"/>
      <c r="AW88" s="457"/>
      <c r="AX88" s="457"/>
      <c r="AY88" s="457"/>
      <c r="AZ88" s="457"/>
      <c r="BA88" s="467" t="s">
        <v>113</v>
      </c>
      <c r="BB88" s="449"/>
      <c r="BC88" s="449"/>
      <c r="BD88" s="559">
        <v>0</v>
      </c>
      <c r="BE88" s="485"/>
    </row>
    <row r="89" spans="1:57" ht="31.5" x14ac:dyDescent="0.25">
      <c r="A89" s="1168"/>
      <c r="B89" s="488" t="s">
        <v>59</v>
      </c>
      <c r="C89" s="501"/>
      <c r="D89" s="528"/>
      <c r="E89" s="469"/>
      <c r="F89" s="469"/>
      <c r="G89" s="469"/>
      <c r="H89" s="469"/>
      <c r="I89" s="469"/>
      <c r="J89" s="469"/>
      <c r="K89" s="469"/>
      <c r="L89" s="469"/>
      <c r="M89" s="480"/>
      <c r="N89" s="457"/>
      <c r="O89" s="457"/>
      <c r="P89" s="457"/>
      <c r="Q89" s="457"/>
      <c r="R89" s="457"/>
      <c r="S89" s="457"/>
      <c r="T89" s="457"/>
      <c r="U89" s="561"/>
      <c r="V89" s="561"/>
      <c r="W89" s="561"/>
      <c r="X89" s="457"/>
      <c r="Y89" s="457"/>
      <c r="Z89" s="457"/>
      <c r="AA89" s="457"/>
      <c r="AB89" s="457"/>
      <c r="AC89" s="457"/>
      <c r="AD89" s="457"/>
      <c r="AE89" s="457"/>
      <c r="AF89" s="457"/>
      <c r="AG89" s="457"/>
      <c r="AH89" s="457"/>
      <c r="AI89" s="457"/>
      <c r="AJ89" s="457"/>
      <c r="AK89" s="457"/>
      <c r="AL89" s="457"/>
      <c r="AM89" s="457"/>
      <c r="AN89" s="457"/>
      <c r="AO89" s="457"/>
      <c r="AP89" s="457"/>
      <c r="AQ89" s="457"/>
      <c r="AR89" s="457"/>
      <c r="AS89" s="457"/>
      <c r="AT89" s="457"/>
      <c r="AU89" s="457"/>
      <c r="AV89" s="457"/>
      <c r="AW89" s="457"/>
      <c r="AX89" s="457"/>
      <c r="AY89" s="457"/>
      <c r="AZ89" s="457"/>
      <c r="BA89" s="459"/>
      <c r="BB89" s="449"/>
      <c r="BC89" s="449"/>
      <c r="BD89" s="450"/>
      <c r="BE89" s="485"/>
    </row>
    <row r="90" spans="1:57" ht="31.5" x14ac:dyDescent="0.25">
      <c r="A90" s="1168"/>
      <c r="B90" s="488" t="s">
        <v>60</v>
      </c>
      <c r="C90" s="501"/>
      <c r="D90" s="528"/>
      <c r="E90" s="469"/>
      <c r="F90" s="469"/>
      <c r="G90" s="469"/>
      <c r="H90" s="469"/>
      <c r="I90" s="469"/>
      <c r="J90" s="469"/>
      <c r="K90" s="469"/>
      <c r="L90" s="469"/>
      <c r="M90" s="480"/>
      <c r="N90" s="457"/>
      <c r="O90" s="457"/>
      <c r="P90" s="457"/>
      <c r="Q90" s="457"/>
      <c r="R90" s="457"/>
      <c r="S90" s="457"/>
      <c r="T90" s="457"/>
      <c r="U90" s="561"/>
      <c r="V90" s="561"/>
      <c r="W90" s="561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7"/>
      <c r="AL90" s="457"/>
      <c r="AM90" s="457"/>
      <c r="AN90" s="457"/>
      <c r="AO90" s="457"/>
      <c r="AP90" s="457"/>
      <c r="AQ90" s="457"/>
      <c r="AR90" s="457"/>
      <c r="AS90" s="457"/>
      <c r="AT90" s="457"/>
      <c r="AU90" s="457"/>
      <c r="AV90" s="457"/>
      <c r="AW90" s="457"/>
      <c r="AX90" s="457"/>
      <c r="AY90" s="457"/>
      <c r="AZ90" s="457"/>
      <c r="BA90" s="459"/>
      <c r="BB90" s="449"/>
      <c r="BC90" s="449"/>
      <c r="BD90" s="450"/>
      <c r="BE90" s="485"/>
    </row>
    <row r="91" spans="1:57" ht="52.5" x14ac:dyDescent="0.25">
      <c r="A91" s="1168"/>
      <c r="B91" s="488" t="s">
        <v>61</v>
      </c>
      <c r="C91" s="501"/>
      <c r="D91" s="501"/>
      <c r="E91" s="573" t="s">
        <v>113</v>
      </c>
      <c r="F91" s="469"/>
      <c r="G91" s="469"/>
      <c r="H91" s="469"/>
      <c r="I91" s="469"/>
      <c r="J91" s="469"/>
      <c r="K91" s="469"/>
      <c r="L91" s="469"/>
      <c r="M91" s="480"/>
      <c r="N91" s="457"/>
      <c r="O91" s="457"/>
      <c r="P91" s="457"/>
      <c r="Q91" s="457"/>
      <c r="R91" s="457"/>
      <c r="S91" s="457"/>
      <c r="T91" s="457"/>
      <c r="U91" s="561"/>
      <c r="V91" s="561"/>
      <c r="W91" s="561"/>
      <c r="X91" s="457"/>
      <c r="Y91" s="457"/>
      <c r="Z91" s="457"/>
      <c r="AA91" s="457"/>
      <c r="AB91" s="457"/>
      <c r="AC91" s="457"/>
      <c r="AD91" s="457"/>
      <c r="AE91" s="457"/>
      <c r="AF91" s="457"/>
      <c r="AG91" s="457"/>
      <c r="AH91" s="457"/>
      <c r="AI91" s="457"/>
      <c r="AJ91" s="457"/>
      <c r="AK91" s="457"/>
      <c r="AL91" s="457"/>
      <c r="AM91" s="457"/>
      <c r="AN91" s="457"/>
      <c r="AO91" s="457"/>
      <c r="AP91" s="457"/>
      <c r="AQ91" s="457"/>
      <c r="AR91" s="457"/>
      <c r="AS91" s="457"/>
      <c r="AT91" s="457"/>
      <c r="AU91" s="457"/>
      <c r="AV91" s="457"/>
      <c r="AW91" s="457"/>
      <c r="AX91" s="457"/>
      <c r="AY91" s="457"/>
      <c r="AZ91" s="457"/>
      <c r="BA91" s="467" t="s">
        <v>113</v>
      </c>
      <c r="BB91" s="449"/>
      <c r="BC91" s="449"/>
      <c r="BD91" s="559">
        <v>0</v>
      </c>
      <c r="BE91" s="485"/>
    </row>
    <row r="92" spans="1:57" ht="42" x14ac:dyDescent="0.25">
      <c r="A92" s="1168"/>
      <c r="B92" s="488" t="s">
        <v>62</v>
      </c>
      <c r="C92" s="501"/>
      <c r="D92" s="501"/>
      <c r="E92" s="573" t="s">
        <v>113</v>
      </c>
      <c r="F92" s="469"/>
      <c r="G92" s="469"/>
      <c r="H92" s="469"/>
      <c r="I92" s="469"/>
      <c r="J92" s="469"/>
      <c r="K92" s="469"/>
      <c r="L92" s="469"/>
      <c r="M92" s="480"/>
      <c r="N92" s="457"/>
      <c r="O92" s="457"/>
      <c r="P92" s="457"/>
      <c r="Q92" s="457"/>
      <c r="R92" s="457"/>
      <c r="S92" s="457"/>
      <c r="T92" s="457"/>
      <c r="U92" s="561"/>
      <c r="V92" s="561"/>
      <c r="W92" s="561"/>
      <c r="X92" s="457"/>
      <c r="Y92" s="457"/>
      <c r="Z92" s="457"/>
      <c r="AA92" s="457"/>
      <c r="AB92" s="457"/>
      <c r="AC92" s="457"/>
      <c r="AD92" s="457"/>
      <c r="AE92" s="457"/>
      <c r="AF92" s="457"/>
      <c r="AG92" s="457"/>
      <c r="AH92" s="457"/>
      <c r="AI92" s="457"/>
      <c r="AJ92" s="457"/>
      <c r="AK92" s="457"/>
      <c r="AL92" s="457"/>
      <c r="AM92" s="457"/>
      <c r="AN92" s="457"/>
      <c r="AO92" s="457"/>
      <c r="AP92" s="457"/>
      <c r="AQ92" s="457"/>
      <c r="AR92" s="457"/>
      <c r="AS92" s="457"/>
      <c r="AT92" s="457"/>
      <c r="AU92" s="457"/>
      <c r="AV92" s="457"/>
      <c r="AW92" s="457"/>
      <c r="AX92" s="457"/>
      <c r="AY92" s="457"/>
      <c r="AZ92" s="457"/>
      <c r="BA92" s="467" t="s">
        <v>113</v>
      </c>
      <c r="BB92" s="449"/>
      <c r="BC92" s="449"/>
      <c r="BD92" s="559">
        <v>0</v>
      </c>
      <c r="BE92" s="485"/>
    </row>
    <row r="93" spans="1:57" ht="31.5" x14ac:dyDescent="0.25">
      <c r="A93" s="1162"/>
      <c r="B93" s="489" t="s">
        <v>63</v>
      </c>
      <c r="C93" s="503"/>
      <c r="D93" s="503"/>
      <c r="E93" s="573" t="s">
        <v>113</v>
      </c>
      <c r="F93" s="469"/>
      <c r="G93" s="469"/>
      <c r="H93" s="469"/>
      <c r="I93" s="469"/>
      <c r="J93" s="469"/>
      <c r="K93" s="469"/>
      <c r="L93" s="469"/>
      <c r="M93" s="480"/>
      <c r="N93" s="457"/>
      <c r="O93" s="457"/>
      <c r="P93" s="457"/>
      <c r="Q93" s="457"/>
      <c r="R93" s="457"/>
      <c r="S93" s="457"/>
      <c r="T93" s="457"/>
      <c r="U93" s="561"/>
      <c r="V93" s="561"/>
      <c r="W93" s="561"/>
      <c r="X93" s="457"/>
      <c r="Y93" s="457"/>
      <c r="Z93" s="457"/>
      <c r="AA93" s="457"/>
      <c r="AB93" s="457"/>
      <c r="AC93" s="457"/>
      <c r="AD93" s="457"/>
      <c r="AE93" s="457"/>
      <c r="AF93" s="457"/>
      <c r="AG93" s="457"/>
      <c r="AH93" s="457"/>
      <c r="AI93" s="457"/>
      <c r="AJ93" s="457"/>
      <c r="AK93" s="457"/>
      <c r="AL93" s="457"/>
      <c r="AM93" s="457"/>
      <c r="AN93" s="457"/>
      <c r="AO93" s="457"/>
      <c r="AP93" s="457"/>
      <c r="AQ93" s="457"/>
      <c r="AR93" s="457"/>
      <c r="AS93" s="457"/>
      <c r="AT93" s="457"/>
      <c r="AU93" s="457"/>
      <c r="AV93" s="457"/>
      <c r="AW93" s="457"/>
      <c r="AX93" s="457"/>
      <c r="AY93" s="457"/>
      <c r="AZ93" s="457"/>
      <c r="BA93" s="467" t="s">
        <v>113</v>
      </c>
      <c r="BB93" s="449"/>
      <c r="BC93" s="449"/>
      <c r="BD93" s="559">
        <v>0</v>
      </c>
      <c r="BE93" s="485"/>
    </row>
    <row r="94" spans="1:57" x14ac:dyDescent="0.25">
      <c r="A94" s="490" t="s">
        <v>64</v>
      </c>
      <c r="B94" s="491"/>
      <c r="C94" s="470"/>
      <c r="D94" s="469"/>
      <c r="E94" s="469"/>
      <c r="F94" s="469"/>
      <c r="G94" s="469"/>
      <c r="H94" s="469"/>
      <c r="I94" s="469"/>
      <c r="J94" s="469"/>
      <c r="K94" s="469"/>
      <c r="L94" s="469"/>
      <c r="M94" s="480"/>
      <c r="N94" s="567"/>
      <c r="O94" s="567"/>
      <c r="P94" s="567"/>
      <c r="Q94" s="457"/>
      <c r="R94" s="457"/>
      <c r="S94" s="457"/>
      <c r="T94" s="457"/>
      <c r="U94" s="561"/>
      <c r="V94" s="561"/>
      <c r="W94" s="561"/>
      <c r="X94" s="457"/>
      <c r="Y94" s="457"/>
      <c r="Z94" s="457"/>
      <c r="AA94" s="457"/>
      <c r="AB94" s="457"/>
      <c r="AC94" s="457"/>
      <c r="AD94" s="457"/>
      <c r="AE94" s="457"/>
      <c r="AF94" s="457"/>
      <c r="AG94" s="457"/>
      <c r="AH94" s="457"/>
      <c r="AI94" s="457"/>
      <c r="AJ94" s="457"/>
      <c r="AK94" s="457"/>
      <c r="AL94" s="457"/>
      <c r="AM94" s="457"/>
      <c r="AN94" s="457"/>
      <c r="AO94" s="457"/>
      <c r="AP94" s="457"/>
      <c r="AQ94" s="457"/>
      <c r="AR94" s="457"/>
      <c r="AS94" s="457"/>
      <c r="AT94" s="457"/>
      <c r="AU94" s="457"/>
      <c r="AV94" s="457"/>
      <c r="AW94" s="457"/>
      <c r="AX94" s="457"/>
      <c r="AY94" s="457"/>
      <c r="AZ94" s="457"/>
      <c r="BA94" s="449"/>
      <c r="BB94" s="449"/>
      <c r="BC94" s="449"/>
      <c r="BD94" s="450"/>
      <c r="BE94" s="450"/>
    </row>
    <row r="95" spans="1:57" x14ac:dyDescent="0.25">
      <c r="A95" s="471" t="s">
        <v>65</v>
      </c>
      <c r="B95" s="450"/>
      <c r="C95" s="450"/>
      <c r="D95" s="450"/>
      <c r="E95" s="450"/>
      <c r="F95" s="450"/>
      <c r="G95" s="450"/>
      <c r="H95" s="450"/>
      <c r="I95" s="450"/>
      <c r="J95" s="450"/>
      <c r="K95" s="450"/>
      <c r="L95" s="450"/>
      <c r="M95" s="560"/>
      <c r="N95" s="569"/>
      <c r="O95" s="560"/>
      <c r="P95" s="560"/>
      <c r="Q95" s="560"/>
      <c r="R95" s="560"/>
      <c r="S95" s="560"/>
      <c r="T95" s="560"/>
      <c r="U95" s="570"/>
      <c r="V95" s="570"/>
      <c r="W95" s="570"/>
      <c r="X95" s="560"/>
      <c r="Y95" s="560"/>
      <c r="Z95" s="560"/>
      <c r="AA95" s="560"/>
      <c r="AB95" s="560"/>
      <c r="AC95" s="560"/>
      <c r="AD95" s="560"/>
      <c r="AE95" s="560"/>
      <c r="AF95" s="560"/>
      <c r="AG95" s="560"/>
      <c r="AH95" s="560"/>
      <c r="AI95" s="560"/>
      <c r="AJ95" s="560"/>
      <c r="AK95" s="560"/>
      <c r="AL95" s="560"/>
      <c r="AM95" s="560"/>
      <c r="AN95" s="560"/>
      <c r="AO95" s="560"/>
      <c r="AP95" s="560"/>
      <c r="AQ95" s="560"/>
      <c r="AR95" s="560"/>
      <c r="AS95" s="560"/>
      <c r="AT95" s="560"/>
      <c r="AU95" s="560"/>
      <c r="AV95" s="560"/>
      <c r="AW95" s="560"/>
      <c r="AX95" s="560"/>
      <c r="AY95" s="560"/>
      <c r="AZ95" s="560"/>
      <c r="BA95" s="492"/>
      <c r="BB95" s="492"/>
      <c r="BC95" s="492"/>
      <c r="BD95" s="466"/>
      <c r="BE95" s="466"/>
    </row>
    <row r="96" spans="1:57" x14ac:dyDescent="0.25">
      <c r="A96" s="1159" t="s">
        <v>66</v>
      </c>
      <c r="B96" s="1159" t="s">
        <v>67</v>
      </c>
      <c r="C96" s="1159" t="s">
        <v>54</v>
      </c>
      <c r="D96" s="1165" t="s">
        <v>68</v>
      </c>
      <c r="E96" s="1166"/>
      <c r="F96" s="1166"/>
      <c r="G96" s="1166"/>
      <c r="H96" s="1166"/>
      <c r="I96" s="1166"/>
      <c r="J96" s="1167"/>
      <c r="K96" s="1163" t="s">
        <v>69</v>
      </c>
      <c r="L96" s="1164"/>
      <c r="M96" s="1184" t="s">
        <v>70</v>
      </c>
      <c r="N96" s="457"/>
      <c r="O96" s="457"/>
      <c r="P96" s="447"/>
      <c r="Q96" s="447"/>
      <c r="R96" s="457"/>
      <c r="S96" s="457"/>
      <c r="T96" s="457"/>
      <c r="U96" s="457"/>
      <c r="V96" s="457"/>
      <c r="W96" s="561"/>
      <c r="X96" s="561"/>
      <c r="Y96" s="457"/>
      <c r="Z96" s="457"/>
      <c r="AA96" s="457"/>
      <c r="AB96" s="457"/>
      <c r="AC96" s="457"/>
      <c r="AD96" s="457"/>
      <c r="AE96" s="457"/>
      <c r="AF96" s="457"/>
      <c r="AG96" s="457"/>
      <c r="AH96" s="457"/>
      <c r="AI96" s="457"/>
      <c r="AJ96" s="457"/>
      <c r="AK96" s="457"/>
      <c r="AL96" s="457"/>
      <c r="AM96" s="457"/>
      <c r="AN96" s="457"/>
      <c r="AO96" s="457"/>
      <c r="AP96" s="457"/>
      <c r="AQ96" s="457"/>
      <c r="AR96" s="457"/>
      <c r="AS96" s="457"/>
      <c r="AT96" s="457"/>
      <c r="AU96" s="457"/>
      <c r="AV96" s="457"/>
      <c r="AW96" s="457"/>
      <c r="AX96" s="457"/>
      <c r="AY96" s="457"/>
      <c r="AZ96" s="457"/>
      <c r="BA96" s="457"/>
      <c r="BB96" s="449"/>
      <c r="BC96" s="449"/>
      <c r="BD96" s="449"/>
      <c r="BE96" s="449"/>
    </row>
    <row r="97" spans="1:57" ht="63" x14ac:dyDescent="0.25">
      <c r="A97" s="1159"/>
      <c r="B97" s="1159"/>
      <c r="C97" s="1183"/>
      <c r="D97" s="455" t="s">
        <v>30</v>
      </c>
      <c r="E97" s="476" t="s">
        <v>71</v>
      </c>
      <c r="F97" s="476" t="s">
        <v>72</v>
      </c>
      <c r="G97" s="476" t="s">
        <v>73</v>
      </c>
      <c r="H97" s="476" t="s">
        <v>74</v>
      </c>
      <c r="I97" s="574" t="s">
        <v>75</v>
      </c>
      <c r="J97" s="456" t="s">
        <v>76</v>
      </c>
      <c r="K97" s="493" t="s">
        <v>77</v>
      </c>
      <c r="L97" s="493" t="s">
        <v>78</v>
      </c>
      <c r="M97" s="1185"/>
      <c r="N97" s="457"/>
      <c r="O97" s="447"/>
      <c r="P97" s="447"/>
      <c r="Q97" s="457"/>
      <c r="R97" s="457"/>
      <c r="S97" s="457"/>
      <c r="T97" s="457"/>
      <c r="U97" s="457"/>
      <c r="V97" s="561"/>
      <c r="W97" s="561"/>
      <c r="X97" s="561"/>
      <c r="Y97" s="457"/>
      <c r="Z97" s="457"/>
      <c r="AA97" s="457"/>
      <c r="AB97" s="457"/>
      <c r="AC97" s="457"/>
      <c r="AD97" s="457"/>
      <c r="AE97" s="457"/>
      <c r="AF97" s="457"/>
      <c r="AG97" s="457"/>
      <c r="AH97" s="457"/>
      <c r="AI97" s="457"/>
      <c r="AJ97" s="457"/>
      <c r="AK97" s="457"/>
      <c r="AL97" s="457"/>
      <c r="AM97" s="457"/>
      <c r="AN97" s="457"/>
      <c r="AO97" s="457"/>
      <c r="AP97" s="457"/>
      <c r="AQ97" s="457"/>
      <c r="AR97" s="457"/>
      <c r="AS97" s="457"/>
      <c r="AT97" s="457"/>
      <c r="AU97" s="457"/>
      <c r="AV97" s="457"/>
      <c r="AW97" s="457"/>
      <c r="AX97" s="457"/>
      <c r="AY97" s="457"/>
      <c r="AZ97" s="457"/>
      <c r="BA97" s="457"/>
      <c r="BB97" s="449"/>
      <c r="BC97" s="449"/>
      <c r="BD97" s="449"/>
      <c r="BE97" s="450"/>
    </row>
    <row r="98" spans="1:57" ht="31.5" x14ac:dyDescent="0.25">
      <c r="A98" s="1159" t="s">
        <v>79</v>
      </c>
      <c r="B98" s="462" t="s">
        <v>80</v>
      </c>
      <c r="C98" s="531">
        <v>0</v>
      </c>
      <c r="D98" s="542"/>
      <c r="E98" s="543"/>
      <c r="F98" s="543"/>
      <c r="G98" s="543"/>
      <c r="H98" s="543"/>
      <c r="I98" s="535"/>
      <c r="J98" s="536"/>
      <c r="K98" s="539"/>
      <c r="L98" s="539"/>
      <c r="M98" s="539"/>
      <c r="N98" s="573" t="s">
        <v>113</v>
      </c>
      <c r="O98" s="447"/>
      <c r="P98" s="447"/>
      <c r="Q98" s="457"/>
      <c r="R98" s="457"/>
      <c r="S98" s="457"/>
      <c r="T98" s="457"/>
      <c r="U98" s="457"/>
      <c r="V98" s="561"/>
      <c r="W98" s="561"/>
      <c r="X98" s="561"/>
      <c r="Y98" s="457"/>
      <c r="Z98" s="457"/>
      <c r="AA98" s="457"/>
      <c r="AB98" s="457"/>
      <c r="AC98" s="457"/>
      <c r="AD98" s="457"/>
      <c r="AE98" s="457"/>
      <c r="AF98" s="457"/>
      <c r="AG98" s="457"/>
      <c r="AH98" s="457"/>
      <c r="AI98" s="457"/>
      <c r="AJ98" s="457"/>
      <c r="AK98" s="457"/>
      <c r="AL98" s="457"/>
      <c r="AM98" s="457"/>
      <c r="AN98" s="457"/>
      <c r="AO98" s="457"/>
      <c r="AP98" s="457"/>
      <c r="AQ98" s="457"/>
      <c r="AR98" s="457"/>
      <c r="AS98" s="457"/>
      <c r="AT98" s="457"/>
      <c r="AU98" s="457"/>
      <c r="AV98" s="457"/>
      <c r="AW98" s="457"/>
      <c r="AX98" s="457"/>
      <c r="AY98" s="457"/>
      <c r="AZ98" s="457"/>
      <c r="BA98" s="457"/>
      <c r="BB98" s="467" t="s">
        <v>113</v>
      </c>
      <c r="BC98" s="449"/>
      <c r="BD98" s="449"/>
      <c r="BE98" s="559">
        <v>0</v>
      </c>
    </row>
    <row r="99" spans="1:57" ht="31.5" x14ac:dyDescent="0.25">
      <c r="A99" s="1159"/>
      <c r="B99" s="463" t="s">
        <v>81</v>
      </c>
      <c r="C99" s="515">
        <v>0</v>
      </c>
      <c r="D99" s="507"/>
      <c r="E99" s="508"/>
      <c r="F99" s="508"/>
      <c r="G99" s="508"/>
      <c r="H99" s="508"/>
      <c r="I99" s="509"/>
      <c r="J99" s="504"/>
      <c r="K99" s="501"/>
      <c r="L99" s="501"/>
      <c r="M99" s="501"/>
      <c r="N99" s="573" t="s">
        <v>113</v>
      </c>
      <c r="O99" s="447"/>
      <c r="P99" s="447"/>
      <c r="Q99" s="457"/>
      <c r="R99" s="457"/>
      <c r="S99" s="457"/>
      <c r="T99" s="457"/>
      <c r="U99" s="457"/>
      <c r="V99" s="561"/>
      <c r="W99" s="561"/>
      <c r="X99" s="561"/>
      <c r="Y99" s="457"/>
      <c r="Z99" s="457"/>
      <c r="AA99" s="457"/>
      <c r="AB99" s="457"/>
      <c r="AC99" s="457"/>
      <c r="AD99" s="457"/>
      <c r="AE99" s="457"/>
      <c r="AF99" s="457"/>
      <c r="AG99" s="457"/>
      <c r="AH99" s="457"/>
      <c r="AI99" s="457"/>
      <c r="AJ99" s="457"/>
      <c r="AK99" s="457"/>
      <c r="AL99" s="457"/>
      <c r="AM99" s="457"/>
      <c r="AN99" s="457"/>
      <c r="AO99" s="457"/>
      <c r="AP99" s="457"/>
      <c r="AQ99" s="457"/>
      <c r="AR99" s="457"/>
      <c r="AS99" s="457"/>
      <c r="AT99" s="457"/>
      <c r="AU99" s="457"/>
      <c r="AV99" s="457"/>
      <c r="AW99" s="457"/>
      <c r="AX99" s="457"/>
      <c r="AY99" s="457"/>
      <c r="AZ99" s="457"/>
      <c r="BA99" s="457"/>
      <c r="BB99" s="467" t="s">
        <v>113</v>
      </c>
      <c r="BC99" s="449"/>
      <c r="BD99" s="449"/>
      <c r="BE99" s="559">
        <v>0</v>
      </c>
    </row>
    <row r="100" spans="1:57" ht="21" x14ac:dyDescent="0.25">
      <c r="A100" s="1160"/>
      <c r="B100" s="463" t="s">
        <v>82</v>
      </c>
      <c r="C100" s="515">
        <v>0</v>
      </c>
      <c r="D100" s="507"/>
      <c r="E100" s="508"/>
      <c r="F100" s="508"/>
      <c r="G100" s="508"/>
      <c r="H100" s="508"/>
      <c r="I100" s="509"/>
      <c r="J100" s="504"/>
      <c r="K100" s="501"/>
      <c r="L100" s="501"/>
      <c r="M100" s="501"/>
      <c r="N100" s="573" t="s">
        <v>113</v>
      </c>
      <c r="O100" s="447"/>
      <c r="P100" s="447"/>
      <c r="Q100" s="457"/>
      <c r="R100" s="457"/>
      <c r="S100" s="457"/>
      <c r="T100" s="457"/>
      <c r="U100" s="457"/>
      <c r="V100" s="561"/>
      <c r="W100" s="561"/>
      <c r="X100" s="561"/>
      <c r="Y100" s="457"/>
      <c r="Z100" s="457"/>
      <c r="AA100" s="457"/>
      <c r="AB100" s="457"/>
      <c r="AC100" s="457"/>
      <c r="AD100" s="457"/>
      <c r="AE100" s="457"/>
      <c r="AF100" s="457"/>
      <c r="AG100" s="457"/>
      <c r="AH100" s="457"/>
      <c r="AI100" s="457"/>
      <c r="AJ100" s="457"/>
      <c r="AK100" s="457"/>
      <c r="AL100" s="457"/>
      <c r="AM100" s="457"/>
      <c r="AN100" s="457"/>
      <c r="AO100" s="457"/>
      <c r="AP100" s="457"/>
      <c r="AQ100" s="457"/>
      <c r="AR100" s="457"/>
      <c r="AS100" s="457"/>
      <c r="AT100" s="457"/>
      <c r="AU100" s="457"/>
      <c r="AV100" s="457"/>
      <c r="AW100" s="457"/>
      <c r="AX100" s="457"/>
      <c r="AY100" s="457"/>
      <c r="AZ100" s="457"/>
      <c r="BA100" s="457"/>
      <c r="BB100" s="467" t="s">
        <v>113</v>
      </c>
      <c r="BC100" s="449"/>
      <c r="BD100" s="449"/>
      <c r="BE100" s="559">
        <v>0</v>
      </c>
    </row>
    <row r="101" spans="1:57" ht="31.5" x14ac:dyDescent="0.25">
      <c r="A101" s="1160"/>
      <c r="B101" s="464" t="s">
        <v>83</v>
      </c>
      <c r="C101" s="516">
        <v>0</v>
      </c>
      <c r="D101" s="544"/>
      <c r="E101" s="545"/>
      <c r="F101" s="545"/>
      <c r="G101" s="545"/>
      <c r="H101" s="545"/>
      <c r="I101" s="556"/>
      <c r="J101" s="534"/>
      <c r="K101" s="506"/>
      <c r="L101" s="506"/>
      <c r="M101" s="506"/>
      <c r="N101" s="573" t="s">
        <v>113</v>
      </c>
      <c r="O101" s="447"/>
      <c r="P101" s="447"/>
      <c r="Q101" s="457"/>
      <c r="R101" s="457"/>
      <c r="S101" s="457"/>
      <c r="T101" s="457"/>
      <c r="U101" s="457"/>
      <c r="V101" s="561"/>
      <c r="W101" s="561"/>
      <c r="X101" s="561"/>
      <c r="Y101" s="457"/>
      <c r="Z101" s="457"/>
      <c r="AA101" s="457"/>
      <c r="AB101" s="457"/>
      <c r="AC101" s="457"/>
      <c r="AD101" s="457"/>
      <c r="AE101" s="457"/>
      <c r="AF101" s="457"/>
      <c r="AG101" s="457"/>
      <c r="AH101" s="457"/>
      <c r="AI101" s="457"/>
      <c r="AJ101" s="457"/>
      <c r="AK101" s="457"/>
      <c r="AL101" s="457"/>
      <c r="AM101" s="457"/>
      <c r="AN101" s="457"/>
      <c r="AO101" s="457"/>
      <c r="AP101" s="457"/>
      <c r="AQ101" s="457"/>
      <c r="AR101" s="457"/>
      <c r="AS101" s="457"/>
      <c r="AT101" s="457"/>
      <c r="AU101" s="457"/>
      <c r="AV101" s="457"/>
      <c r="AW101" s="457"/>
      <c r="AX101" s="457"/>
      <c r="AY101" s="457"/>
      <c r="AZ101" s="457"/>
      <c r="BA101" s="457"/>
      <c r="BB101" s="467" t="s">
        <v>113</v>
      </c>
      <c r="BC101" s="449"/>
      <c r="BD101" s="449"/>
      <c r="BE101" s="559">
        <v>0</v>
      </c>
    </row>
    <row r="102" spans="1:57" ht="31.5" x14ac:dyDescent="0.25">
      <c r="A102" s="1160" t="s">
        <v>84</v>
      </c>
      <c r="B102" s="462" t="s">
        <v>80</v>
      </c>
      <c r="C102" s="514">
        <v>0</v>
      </c>
      <c r="D102" s="519"/>
      <c r="E102" s="520"/>
      <c r="F102" s="520"/>
      <c r="G102" s="520"/>
      <c r="H102" s="520"/>
      <c r="I102" s="527"/>
      <c r="J102" s="532"/>
      <c r="K102" s="500"/>
      <c r="L102" s="500"/>
      <c r="M102" s="500"/>
      <c r="N102" s="573" t="s">
        <v>113</v>
      </c>
      <c r="O102" s="447"/>
      <c r="P102" s="447"/>
      <c r="Q102" s="457"/>
      <c r="R102" s="457"/>
      <c r="S102" s="457"/>
      <c r="T102" s="457"/>
      <c r="U102" s="457"/>
      <c r="V102" s="561"/>
      <c r="W102" s="561"/>
      <c r="X102" s="561"/>
      <c r="Y102" s="457"/>
      <c r="Z102" s="457"/>
      <c r="AA102" s="457"/>
      <c r="AB102" s="457"/>
      <c r="AC102" s="457"/>
      <c r="AD102" s="457"/>
      <c r="AE102" s="457"/>
      <c r="AF102" s="457"/>
      <c r="AG102" s="457"/>
      <c r="AH102" s="457"/>
      <c r="AI102" s="457"/>
      <c r="AJ102" s="457"/>
      <c r="AK102" s="457"/>
      <c r="AL102" s="457"/>
      <c r="AM102" s="457"/>
      <c r="AN102" s="457"/>
      <c r="AO102" s="457"/>
      <c r="AP102" s="457"/>
      <c r="AQ102" s="457"/>
      <c r="AR102" s="457"/>
      <c r="AS102" s="457"/>
      <c r="AT102" s="457"/>
      <c r="AU102" s="457"/>
      <c r="AV102" s="457"/>
      <c r="AW102" s="457"/>
      <c r="AX102" s="457"/>
      <c r="AY102" s="457"/>
      <c r="AZ102" s="457"/>
      <c r="BA102" s="457"/>
      <c r="BB102" s="467" t="s">
        <v>113</v>
      </c>
      <c r="BC102" s="449"/>
      <c r="BD102" s="449"/>
      <c r="BE102" s="559">
        <v>0</v>
      </c>
    </row>
    <row r="103" spans="1:57" ht="31.5" x14ac:dyDescent="0.25">
      <c r="A103" s="1160"/>
      <c r="B103" s="463" t="s">
        <v>81</v>
      </c>
      <c r="C103" s="551">
        <v>0</v>
      </c>
      <c r="D103" s="546"/>
      <c r="E103" s="547"/>
      <c r="F103" s="547"/>
      <c r="G103" s="547"/>
      <c r="H103" s="547"/>
      <c r="I103" s="537"/>
      <c r="J103" s="538"/>
      <c r="K103" s="540"/>
      <c r="L103" s="540"/>
      <c r="M103" s="540"/>
      <c r="N103" s="573" t="s">
        <v>113</v>
      </c>
      <c r="O103" s="447"/>
      <c r="P103" s="447"/>
      <c r="Q103" s="457"/>
      <c r="R103" s="457"/>
      <c r="S103" s="457"/>
      <c r="T103" s="457"/>
      <c r="U103" s="457"/>
      <c r="V103" s="561"/>
      <c r="W103" s="561"/>
      <c r="X103" s="561"/>
      <c r="Y103" s="457"/>
      <c r="Z103" s="457"/>
      <c r="AA103" s="457"/>
      <c r="AB103" s="457"/>
      <c r="AC103" s="457"/>
      <c r="AD103" s="457"/>
      <c r="AE103" s="457"/>
      <c r="AF103" s="457"/>
      <c r="AG103" s="457"/>
      <c r="AH103" s="457"/>
      <c r="AI103" s="457"/>
      <c r="AJ103" s="457"/>
      <c r="AK103" s="457"/>
      <c r="AL103" s="457"/>
      <c r="AM103" s="457"/>
      <c r="AN103" s="457"/>
      <c r="AO103" s="457"/>
      <c r="AP103" s="457"/>
      <c r="AQ103" s="457"/>
      <c r="AR103" s="457"/>
      <c r="AS103" s="457"/>
      <c r="AT103" s="457"/>
      <c r="AU103" s="457"/>
      <c r="AV103" s="457"/>
      <c r="AW103" s="457"/>
      <c r="AX103" s="457"/>
      <c r="AY103" s="457"/>
      <c r="AZ103" s="457"/>
      <c r="BA103" s="457"/>
      <c r="BB103" s="467" t="s">
        <v>113</v>
      </c>
      <c r="BC103" s="449"/>
      <c r="BD103" s="449"/>
      <c r="BE103" s="559">
        <v>0</v>
      </c>
    </row>
    <row r="104" spans="1:57" ht="21" x14ac:dyDescent="0.25">
      <c r="A104" s="1160"/>
      <c r="B104" s="463" t="s">
        <v>82</v>
      </c>
      <c r="C104" s="515">
        <v>0</v>
      </c>
      <c r="D104" s="507"/>
      <c r="E104" s="508"/>
      <c r="F104" s="508"/>
      <c r="G104" s="508"/>
      <c r="H104" s="508"/>
      <c r="I104" s="509"/>
      <c r="J104" s="504"/>
      <c r="K104" s="501"/>
      <c r="L104" s="501"/>
      <c r="M104" s="501"/>
      <c r="N104" s="573" t="s">
        <v>113</v>
      </c>
      <c r="O104" s="447"/>
      <c r="P104" s="447"/>
      <c r="Q104" s="457"/>
      <c r="R104" s="457"/>
      <c r="S104" s="457"/>
      <c r="T104" s="457"/>
      <c r="U104" s="457"/>
      <c r="V104" s="561"/>
      <c r="W104" s="561"/>
      <c r="X104" s="561"/>
      <c r="Y104" s="457"/>
      <c r="Z104" s="457"/>
      <c r="AA104" s="457"/>
      <c r="AB104" s="457"/>
      <c r="AC104" s="457"/>
      <c r="AD104" s="457"/>
      <c r="AE104" s="457"/>
      <c r="AF104" s="457"/>
      <c r="AG104" s="457"/>
      <c r="AH104" s="457"/>
      <c r="AI104" s="457"/>
      <c r="AJ104" s="457"/>
      <c r="AK104" s="457"/>
      <c r="AL104" s="457"/>
      <c r="AM104" s="457"/>
      <c r="AN104" s="457"/>
      <c r="AO104" s="457"/>
      <c r="AP104" s="457"/>
      <c r="AQ104" s="457"/>
      <c r="AR104" s="457"/>
      <c r="AS104" s="457"/>
      <c r="AT104" s="457"/>
      <c r="AU104" s="457"/>
      <c r="AV104" s="457"/>
      <c r="AW104" s="457"/>
      <c r="AX104" s="457"/>
      <c r="AY104" s="457"/>
      <c r="AZ104" s="457"/>
      <c r="BA104" s="457"/>
      <c r="BB104" s="467" t="s">
        <v>113</v>
      </c>
      <c r="BC104" s="449"/>
      <c r="BD104" s="449"/>
      <c r="BE104" s="559">
        <v>0</v>
      </c>
    </row>
    <row r="105" spans="1:57" ht="31.5" x14ac:dyDescent="0.25">
      <c r="A105" s="1160"/>
      <c r="B105" s="464" t="s">
        <v>83</v>
      </c>
      <c r="C105" s="516">
        <v>0</v>
      </c>
      <c r="D105" s="510"/>
      <c r="E105" s="511"/>
      <c r="F105" s="511"/>
      <c r="G105" s="511"/>
      <c r="H105" s="511"/>
      <c r="I105" s="512"/>
      <c r="J105" s="513"/>
      <c r="K105" s="503"/>
      <c r="L105" s="503"/>
      <c r="M105" s="503"/>
      <c r="N105" s="573" t="s">
        <v>113</v>
      </c>
      <c r="O105" s="447"/>
      <c r="P105" s="447"/>
      <c r="Q105" s="457"/>
      <c r="R105" s="457"/>
      <c r="S105" s="457"/>
      <c r="T105" s="457"/>
      <c r="U105" s="457"/>
      <c r="V105" s="561"/>
      <c r="W105" s="561"/>
      <c r="X105" s="561"/>
      <c r="Y105" s="457"/>
      <c r="Z105" s="457"/>
      <c r="AA105" s="457"/>
      <c r="AB105" s="457"/>
      <c r="AC105" s="457"/>
      <c r="AD105" s="457"/>
      <c r="AE105" s="457"/>
      <c r="AF105" s="457"/>
      <c r="AG105" s="457"/>
      <c r="AH105" s="457"/>
      <c r="AI105" s="457"/>
      <c r="AJ105" s="457"/>
      <c r="AK105" s="457"/>
      <c r="AL105" s="457"/>
      <c r="AM105" s="457"/>
      <c r="AN105" s="457"/>
      <c r="AO105" s="457"/>
      <c r="AP105" s="457"/>
      <c r="AQ105" s="457"/>
      <c r="AR105" s="457"/>
      <c r="AS105" s="457"/>
      <c r="AT105" s="457"/>
      <c r="AU105" s="457"/>
      <c r="AV105" s="457"/>
      <c r="AW105" s="457"/>
      <c r="AX105" s="457"/>
      <c r="AY105" s="457"/>
      <c r="AZ105" s="457"/>
      <c r="BA105" s="457"/>
      <c r="BB105" s="467" t="s">
        <v>113</v>
      </c>
      <c r="BC105" s="449"/>
      <c r="BD105" s="449"/>
      <c r="BE105" s="559">
        <v>0</v>
      </c>
    </row>
    <row r="106" spans="1:57" ht="31.5" x14ac:dyDescent="0.25">
      <c r="A106" s="1160" t="s">
        <v>85</v>
      </c>
      <c r="B106" s="462" t="s">
        <v>80</v>
      </c>
      <c r="C106" s="514">
        <v>0</v>
      </c>
      <c r="D106" s="519"/>
      <c r="E106" s="520"/>
      <c r="F106" s="520"/>
      <c r="G106" s="520"/>
      <c r="H106" s="520"/>
      <c r="I106" s="527"/>
      <c r="J106" s="532"/>
      <c r="K106" s="500"/>
      <c r="L106" s="500"/>
      <c r="M106" s="500"/>
      <c r="N106" s="573" t="s">
        <v>113</v>
      </c>
      <c r="O106" s="447"/>
      <c r="P106" s="447"/>
      <c r="Q106" s="457"/>
      <c r="R106" s="457"/>
      <c r="S106" s="457"/>
      <c r="T106" s="457"/>
      <c r="U106" s="457"/>
      <c r="V106" s="561"/>
      <c r="W106" s="561"/>
      <c r="X106" s="561"/>
      <c r="Y106" s="457"/>
      <c r="Z106" s="457"/>
      <c r="AA106" s="457"/>
      <c r="AB106" s="457"/>
      <c r="AC106" s="457"/>
      <c r="AD106" s="457"/>
      <c r="AE106" s="457"/>
      <c r="AF106" s="457"/>
      <c r="AG106" s="457"/>
      <c r="AH106" s="457"/>
      <c r="AI106" s="457"/>
      <c r="AJ106" s="457"/>
      <c r="AK106" s="457"/>
      <c r="AL106" s="457"/>
      <c r="AM106" s="457"/>
      <c r="AN106" s="457"/>
      <c r="AO106" s="457"/>
      <c r="AP106" s="457"/>
      <c r="AQ106" s="457"/>
      <c r="AR106" s="457"/>
      <c r="AS106" s="457"/>
      <c r="AT106" s="457"/>
      <c r="AU106" s="457"/>
      <c r="AV106" s="457"/>
      <c r="AW106" s="457"/>
      <c r="AX106" s="457"/>
      <c r="AY106" s="457"/>
      <c r="AZ106" s="457"/>
      <c r="BA106" s="457"/>
      <c r="BB106" s="467" t="s">
        <v>113</v>
      </c>
      <c r="BC106" s="449"/>
      <c r="BD106" s="449"/>
      <c r="BE106" s="559">
        <v>0</v>
      </c>
    </row>
    <row r="107" spans="1:57" ht="31.5" x14ac:dyDescent="0.25">
      <c r="A107" s="1160"/>
      <c r="B107" s="463" t="s">
        <v>81</v>
      </c>
      <c r="C107" s="551">
        <v>0</v>
      </c>
      <c r="D107" s="546"/>
      <c r="E107" s="547"/>
      <c r="F107" s="547"/>
      <c r="G107" s="547"/>
      <c r="H107" s="547"/>
      <c r="I107" s="537"/>
      <c r="J107" s="538"/>
      <c r="K107" s="540"/>
      <c r="L107" s="540"/>
      <c r="M107" s="540"/>
      <c r="N107" s="573" t="s">
        <v>113</v>
      </c>
      <c r="O107" s="447"/>
      <c r="P107" s="447"/>
      <c r="Q107" s="457"/>
      <c r="R107" s="457"/>
      <c r="S107" s="457"/>
      <c r="T107" s="457"/>
      <c r="U107" s="457"/>
      <c r="V107" s="561"/>
      <c r="W107" s="561"/>
      <c r="X107" s="561"/>
      <c r="Y107" s="457"/>
      <c r="Z107" s="457"/>
      <c r="AA107" s="457"/>
      <c r="AB107" s="457"/>
      <c r="AC107" s="457"/>
      <c r="AD107" s="457"/>
      <c r="AE107" s="457"/>
      <c r="AF107" s="457"/>
      <c r="AG107" s="457"/>
      <c r="AH107" s="457"/>
      <c r="AI107" s="457"/>
      <c r="AJ107" s="457"/>
      <c r="AK107" s="457"/>
      <c r="AL107" s="457"/>
      <c r="AM107" s="457"/>
      <c r="AN107" s="457"/>
      <c r="AO107" s="457"/>
      <c r="AP107" s="457"/>
      <c r="AQ107" s="457"/>
      <c r="AR107" s="457"/>
      <c r="AS107" s="457"/>
      <c r="AT107" s="457"/>
      <c r="AU107" s="457"/>
      <c r="AV107" s="457"/>
      <c r="AW107" s="457"/>
      <c r="AX107" s="457"/>
      <c r="AY107" s="457"/>
      <c r="AZ107" s="457"/>
      <c r="BA107" s="457"/>
      <c r="BB107" s="467" t="s">
        <v>113</v>
      </c>
      <c r="BC107" s="449"/>
      <c r="BD107" s="449"/>
      <c r="BE107" s="559">
        <v>0</v>
      </c>
    </row>
    <row r="108" spans="1:57" ht="21" x14ac:dyDescent="0.25">
      <c r="A108" s="1160"/>
      <c r="B108" s="463" t="s">
        <v>82</v>
      </c>
      <c r="C108" s="515">
        <v>0</v>
      </c>
      <c r="D108" s="507"/>
      <c r="E108" s="508"/>
      <c r="F108" s="508"/>
      <c r="G108" s="508"/>
      <c r="H108" s="508"/>
      <c r="I108" s="509"/>
      <c r="J108" s="504"/>
      <c r="K108" s="501"/>
      <c r="L108" s="501"/>
      <c r="M108" s="501"/>
      <c r="N108" s="573" t="s">
        <v>113</v>
      </c>
      <c r="O108" s="447"/>
      <c r="P108" s="447"/>
      <c r="Q108" s="457"/>
      <c r="R108" s="457"/>
      <c r="S108" s="457"/>
      <c r="T108" s="457"/>
      <c r="U108" s="457"/>
      <c r="V108" s="561"/>
      <c r="W108" s="561"/>
      <c r="X108" s="561"/>
      <c r="Y108" s="457"/>
      <c r="Z108" s="457"/>
      <c r="AA108" s="457"/>
      <c r="AB108" s="457"/>
      <c r="AC108" s="457"/>
      <c r="AD108" s="457"/>
      <c r="AE108" s="457"/>
      <c r="AF108" s="457"/>
      <c r="AG108" s="457"/>
      <c r="AH108" s="457"/>
      <c r="AI108" s="457"/>
      <c r="AJ108" s="457"/>
      <c r="AK108" s="457"/>
      <c r="AL108" s="457"/>
      <c r="AM108" s="457"/>
      <c r="AN108" s="457"/>
      <c r="AO108" s="457"/>
      <c r="AP108" s="457"/>
      <c r="AQ108" s="457"/>
      <c r="AR108" s="457"/>
      <c r="AS108" s="457"/>
      <c r="AT108" s="457"/>
      <c r="AU108" s="457"/>
      <c r="AV108" s="457"/>
      <c r="AW108" s="457"/>
      <c r="AX108" s="457"/>
      <c r="AY108" s="457"/>
      <c r="AZ108" s="457"/>
      <c r="BA108" s="457"/>
      <c r="BB108" s="467" t="s">
        <v>113</v>
      </c>
      <c r="BC108" s="449"/>
      <c r="BD108" s="449"/>
      <c r="BE108" s="559">
        <v>0</v>
      </c>
    </row>
    <row r="109" spans="1:57" ht="31.5" x14ac:dyDescent="0.25">
      <c r="A109" s="1160"/>
      <c r="B109" s="464" t="s">
        <v>83</v>
      </c>
      <c r="C109" s="516">
        <v>0</v>
      </c>
      <c r="D109" s="510"/>
      <c r="E109" s="511"/>
      <c r="F109" s="511"/>
      <c r="G109" s="511"/>
      <c r="H109" s="511"/>
      <c r="I109" s="512"/>
      <c r="J109" s="513"/>
      <c r="K109" s="503"/>
      <c r="L109" s="503"/>
      <c r="M109" s="503"/>
      <c r="N109" s="573" t="s">
        <v>113</v>
      </c>
      <c r="O109" s="447"/>
      <c r="P109" s="447"/>
      <c r="Q109" s="457"/>
      <c r="R109" s="457"/>
      <c r="S109" s="457"/>
      <c r="T109" s="457"/>
      <c r="U109" s="457"/>
      <c r="V109" s="561"/>
      <c r="W109" s="561"/>
      <c r="X109" s="561"/>
      <c r="Y109" s="457"/>
      <c r="Z109" s="457"/>
      <c r="AA109" s="457"/>
      <c r="AB109" s="457"/>
      <c r="AC109" s="457"/>
      <c r="AD109" s="457"/>
      <c r="AE109" s="457"/>
      <c r="AF109" s="457"/>
      <c r="AG109" s="457"/>
      <c r="AH109" s="457"/>
      <c r="AI109" s="457"/>
      <c r="AJ109" s="457"/>
      <c r="AK109" s="457"/>
      <c r="AL109" s="457"/>
      <c r="AM109" s="457"/>
      <c r="AN109" s="457"/>
      <c r="AO109" s="457"/>
      <c r="AP109" s="457"/>
      <c r="AQ109" s="457"/>
      <c r="AR109" s="457"/>
      <c r="AS109" s="457"/>
      <c r="AT109" s="457"/>
      <c r="AU109" s="457"/>
      <c r="AV109" s="457"/>
      <c r="AW109" s="457"/>
      <c r="AX109" s="457"/>
      <c r="AY109" s="457"/>
      <c r="AZ109" s="457"/>
      <c r="BA109" s="457"/>
      <c r="BB109" s="467" t="s">
        <v>113</v>
      </c>
      <c r="BC109" s="449"/>
      <c r="BD109" s="449"/>
      <c r="BE109" s="559">
        <v>0</v>
      </c>
    </row>
    <row r="110" spans="1:57" ht="31.5" x14ac:dyDescent="0.25">
      <c r="A110" s="1160" t="s">
        <v>86</v>
      </c>
      <c r="B110" s="462" t="s">
        <v>80</v>
      </c>
      <c r="C110" s="514">
        <v>0</v>
      </c>
      <c r="D110" s="519"/>
      <c r="E110" s="520"/>
      <c r="F110" s="520"/>
      <c r="G110" s="520"/>
      <c r="H110" s="520"/>
      <c r="I110" s="527"/>
      <c r="J110" s="532"/>
      <c r="K110" s="500"/>
      <c r="L110" s="500"/>
      <c r="M110" s="500"/>
      <c r="N110" s="573" t="s">
        <v>113</v>
      </c>
      <c r="O110" s="447"/>
      <c r="P110" s="447"/>
      <c r="Q110" s="457"/>
      <c r="R110" s="457"/>
      <c r="S110" s="457"/>
      <c r="T110" s="457"/>
      <c r="U110" s="457"/>
      <c r="V110" s="561"/>
      <c r="W110" s="561"/>
      <c r="X110" s="561"/>
      <c r="Y110" s="457"/>
      <c r="Z110" s="457"/>
      <c r="AA110" s="457"/>
      <c r="AB110" s="457"/>
      <c r="AC110" s="457"/>
      <c r="AD110" s="457"/>
      <c r="AE110" s="457"/>
      <c r="AF110" s="457"/>
      <c r="AG110" s="457"/>
      <c r="AH110" s="457"/>
      <c r="AI110" s="457"/>
      <c r="AJ110" s="457"/>
      <c r="AK110" s="457"/>
      <c r="AL110" s="457"/>
      <c r="AM110" s="457"/>
      <c r="AN110" s="457"/>
      <c r="AO110" s="457"/>
      <c r="AP110" s="457"/>
      <c r="AQ110" s="457"/>
      <c r="AR110" s="457"/>
      <c r="AS110" s="457"/>
      <c r="AT110" s="457"/>
      <c r="AU110" s="457"/>
      <c r="AV110" s="457"/>
      <c r="AW110" s="457"/>
      <c r="AX110" s="457"/>
      <c r="AY110" s="457"/>
      <c r="AZ110" s="457"/>
      <c r="BA110" s="457"/>
      <c r="BB110" s="467" t="s">
        <v>113</v>
      </c>
      <c r="BC110" s="449"/>
      <c r="BD110" s="449"/>
      <c r="BE110" s="559">
        <v>0</v>
      </c>
    </row>
    <row r="111" spans="1:57" ht="31.5" x14ac:dyDescent="0.25">
      <c r="A111" s="1160"/>
      <c r="B111" s="463" t="s">
        <v>81</v>
      </c>
      <c r="C111" s="551">
        <v>0</v>
      </c>
      <c r="D111" s="546"/>
      <c r="E111" s="547"/>
      <c r="F111" s="547"/>
      <c r="G111" s="547"/>
      <c r="H111" s="547"/>
      <c r="I111" s="537"/>
      <c r="J111" s="538"/>
      <c r="K111" s="540"/>
      <c r="L111" s="540"/>
      <c r="M111" s="540"/>
      <c r="N111" s="573" t="s">
        <v>113</v>
      </c>
      <c r="O111" s="447"/>
      <c r="P111" s="447"/>
      <c r="Q111" s="457"/>
      <c r="R111" s="457"/>
      <c r="S111" s="457"/>
      <c r="T111" s="457"/>
      <c r="U111" s="457"/>
      <c r="V111" s="561"/>
      <c r="W111" s="561"/>
      <c r="X111" s="561"/>
      <c r="Y111" s="457"/>
      <c r="Z111" s="457"/>
      <c r="AA111" s="457"/>
      <c r="AB111" s="457"/>
      <c r="AC111" s="457"/>
      <c r="AD111" s="457"/>
      <c r="AE111" s="457"/>
      <c r="AF111" s="457"/>
      <c r="AG111" s="457"/>
      <c r="AH111" s="457"/>
      <c r="AI111" s="457"/>
      <c r="AJ111" s="457"/>
      <c r="AK111" s="457"/>
      <c r="AL111" s="457"/>
      <c r="AM111" s="457"/>
      <c r="AN111" s="457"/>
      <c r="AO111" s="457"/>
      <c r="AP111" s="457"/>
      <c r="AQ111" s="457"/>
      <c r="AR111" s="457"/>
      <c r="AS111" s="457"/>
      <c r="AT111" s="457"/>
      <c r="AU111" s="457"/>
      <c r="AV111" s="457"/>
      <c r="AW111" s="457"/>
      <c r="AX111" s="457"/>
      <c r="AY111" s="457"/>
      <c r="AZ111" s="457"/>
      <c r="BA111" s="457"/>
      <c r="BB111" s="467" t="s">
        <v>113</v>
      </c>
      <c r="BC111" s="449"/>
      <c r="BD111" s="449"/>
      <c r="BE111" s="559">
        <v>0</v>
      </c>
    </row>
    <row r="112" spans="1:57" ht="21" x14ac:dyDescent="0.25">
      <c r="A112" s="1160"/>
      <c r="B112" s="463" t="s">
        <v>82</v>
      </c>
      <c r="C112" s="515">
        <v>0</v>
      </c>
      <c r="D112" s="507"/>
      <c r="E112" s="508"/>
      <c r="F112" s="508"/>
      <c r="G112" s="508"/>
      <c r="H112" s="508"/>
      <c r="I112" s="509"/>
      <c r="J112" s="504"/>
      <c r="K112" s="501"/>
      <c r="L112" s="501"/>
      <c r="M112" s="501"/>
      <c r="N112" s="573" t="s">
        <v>113</v>
      </c>
      <c r="O112" s="447"/>
      <c r="P112" s="447"/>
      <c r="Q112" s="457"/>
      <c r="R112" s="457"/>
      <c r="S112" s="457"/>
      <c r="T112" s="457"/>
      <c r="U112" s="457"/>
      <c r="V112" s="561"/>
      <c r="W112" s="561"/>
      <c r="X112" s="561"/>
      <c r="Y112" s="457"/>
      <c r="Z112" s="457"/>
      <c r="AA112" s="457"/>
      <c r="AB112" s="457"/>
      <c r="AC112" s="457"/>
      <c r="AD112" s="457"/>
      <c r="AE112" s="457"/>
      <c r="AF112" s="457"/>
      <c r="AG112" s="457"/>
      <c r="AH112" s="457"/>
      <c r="AI112" s="457"/>
      <c r="AJ112" s="457"/>
      <c r="AK112" s="457"/>
      <c r="AL112" s="457"/>
      <c r="AM112" s="457"/>
      <c r="AN112" s="457"/>
      <c r="AO112" s="457"/>
      <c r="AP112" s="457"/>
      <c r="AQ112" s="457"/>
      <c r="AR112" s="457"/>
      <c r="AS112" s="457"/>
      <c r="AT112" s="457"/>
      <c r="AU112" s="457"/>
      <c r="AV112" s="457"/>
      <c r="AW112" s="457"/>
      <c r="AX112" s="457"/>
      <c r="AY112" s="457"/>
      <c r="AZ112" s="457"/>
      <c r="BA112" s="457"/>
      <c r="BB112" s="467" t="s">
        <v>113</v>
      </c>
      <c r="BC112" s="449"/>
      <c r="BD112" s="449"/>
      <c r="BE112" s="559">
        <v>0</v>
      </c>
    </row>
    <row r="113" spans="1:57" ht="31.5" x14ac:dyDescent="0.25">
      <c r="A113" s="1160"/>
      <c r="B113" s="464" t="s">
        <v>83</v>
      </c>
      <c r="C113" s="516">
        <v>0</v>
      </c>
      <c r="D113" s="510"/>
      <c r="E113" s="511"/>
      <c r="F113" s="511"/>
      <c r="G113" s="511"/>
      <c r="H113" s="511"/>
      <c r="I113" s="512"/>
      <c r="J113" s="513"/>
      <c r="K113" s="503"/>
      <c r="L113" s="503"/>
      <c r="M113" s="503"/>
      <c r="N113" s="573" t="s">
        <v>113</v>
      </c>
      <c r="O113" s="447"/>
      <c r="P113" s="447"/>
      <c r="Q113" s="457"/>
      <c r="R113" s="457"/>
      <c r="S113" s="457"/>
      <c r="T113" s="457"/>
      <c r="U113" s="457"/>
      <c r="V113" s="561"/>
      <c r="W113" s="561"/>
      <c r="X113" s="561"/>
      <c r="Y113" s="457"/>
      <c r="Z113" s="457"/>
      <c r="AA113" s="457"/>
      <c r="AB113" s="457"/>
      <c r="AC113" s="457"/>
      <c r="AD113" s="457"/>
      <c r="AE113" s="457"/>
      <c r="AF113" s="457"/>
      <c r="AG113" s="457"/>
      <c r="AH113" s="457"/>
      <c r="AI113" s="457"/>
      <c r="AJ113" s="457"/>
      <c r="AK113" s="457"/>
      <c r="AL113" s="457"/>
      <c r="AM113" s="457"/>
      <c r="AN113" s="457"/>
      <c r="AO113" s="457"/>
      <c r="AP113" s="457"/>
      <c r="AQ113" s="457"/>
      <c r="AR113" s="457"/>
      <c r="AS113" s="457"/>
      <c r="AT113" s="457"/>
      <c r="AU113" s="457"/>
      <c r="AV113" s="457"/>
      <c r="AW113" s="457"/>
      <c r="AX113" s="457"/>
      <c r="AY113" s="457"/>
      <c r="AZ113" s="457"/>
      <c r="BA113" s="457"/>
      <c r="BB113" s="467" t="s">
        <v>113</v>
      </c>
      <c r="BC113" s="449"/>
      <c r="BD113" s="449"/>
      <c r="BE113" s="559">
        <v>0</v>
      </c>
    </row>
    <row r="114" spans="1:57" x14ac:dyDescent="0.25">
      <c r="A114" s="471" t="s">
        <v>87</v>
      </c>
      <c r="B114" s="450"/>
      <c r="C114" s="450"/>
      <c r="D114" s="450"/>
      <c r="E114" s="450"/>
      <c r="F114" s="450"/>
      <c r="G114" s="450"/>
      <c r="H114" s="450"/>
      <c r="I114" s="450"/>
      <c r="J114" s="450"/>
      <c r="K114" s="450"/>
      <c r="L114" s="450"/>
      <c r="M114" s="457"/>
      <c r="N114" s="571"/>
      <c r="O114" s="457"/>
      <c r="P114" s="457"/>
      <c r="Q114" s="457"/>
      <c r="R114" s="457"/>
      <c r="S114" s="457"/>
      <c r="T114" s="457"/>
      <c r="U114" s="561"/>
      <c r="V114" s="561"/>
      <c r="W114" s="561"/>
      <c r="X114" s="457"/>
      <c r="Y114" s="457"/>
      <c r="Z114" s="457"/>
      <c r="AA114" s="457"/>
      <c r="AB114" s="457"/>
      <c r="AC114" s="457"/>
      <c r="AD114" s="457"/>
      <c r="AE114" s="457"/>
      <c r="AF114" s="457"/>
      <c r="AG114" s="457"/>
      <c r="AH114" s="457"/>
      <c r="AI114" s="457"/>
      <c r="AJ114" s="457"/>
      <c r="AK114" s="457"/>
      <c r="AL114" s="457"/>
      <c r="AM114" s="457"/>
      <c r="AN114" s="457"/>
      <c r="AO114" s="457"/>
      <c r="AP114" s="457"/>
      <c r="AQ114" s="457"/>
      <c r="AR114" s="457"/>
      <c r="AS114" s="457"/>
      <c r="AT114" s="457"/>
      <c r="AU114" s="457"/>
      <c r="AV114" s="457"/>
      <c r="AW114" s="457"/>
      <c r="AX114" s="457"/>
      <c r="AY114" s="457"/>
      <c r="AZ114" s="457"/>
      <c r="BA114" s="449"/>
      <c r="BB114" s="449"/>
      <c r="BC114" s="449"/>
      <c r="BD114" s="450"/>
      <c r="BE114" s="450"/>
    </row>
    <row r="115" spans="1:57" ht="52.5" x14ac:dyDescent="0.25">
      <c r="A115" s="478" t="s">
        <v>88</v>
      </c>
      <c r="B115" s="495" t="s">
        <v>89</v>
      </c>
      <c r="C115" s="495" t="s">
        <v>90</v>
      </c>
      <c r="D115" s="495" t="s">
        <v>91</v>
      </c>
      <c r="E115" s="495" t="s">
        <v>92</v>
      </c>
      <c r="F115" s="495" t="s">
        <v>93</v>
      </c>
      <c r="G115" s="495" t="s">
        <v>94</v>
      </c>
      <c r="H115" s="495" t="s">
        <v>95</v>
      </c>
      <c r="I115" s="494"/>
      <c r="J115" s="496"/>
      <c r="K115" s="497"/>
      <c r="L115" s="497"/>
      <c r="M115" s="572"/>
      <c r="N115" s="572"/>
      <c r="O115" s="571"/>
      <c r="P115" s="571"/>
      <c r="Q115" s="457"/>
      <c r="R115" s="457"/>
      <c r="S115" s="457"/>
      <c r="T115" s="457"/>
      <c r="U115" s="561"/>
      <c r="V115" s="561"/>
      <c r="W115" s="561"/>
      <c r="X115" s="457"/>
      <c r="Y115" s="457"/>
      <c r="Z115" s="457"/>
      <c r="AA115" s="457"/>
      <c r="AB115" s="457"/>
      <c r="AC115" s="457"/>
      <c r="AD115" s="457"/>
      <c r="AE115" s="457"/>
      <c r="AF115" s="457"/>
      <c r="AG115" s="457"/>
      <c r="AH115" s="457"/>
      <c r="AI115" s="457"/>
      <c r="AJ115" s="457"/>
      <c r="AK115" s="457"/>
      <c r="AL115" s="457"/>
      <c r="AM115" s="457"/>
      <c r="AN115" s="457"/>
      <c r="AO115" s="457"/>
      <c r="AP115" s="457"/>
      <c r="AQ115" s="457"/>
      <c r="AR115" s="457"/>
      <c r="AS115" s="457"/>
      <c r="AT115" s="457"/>
      <c r="AU115" s="457"/>
      <c r="AV115" s="457"/>
      <c r="AW115" s="457"/>
      <c r="AX115" s="457"/>
      <c r="AY115" s="457"/>
      <c r="AZ115" s="457"/>
      <c r="BA115" s="449"/>
      <c r="BB115" s="449"/>
      <c r="BC115" s="449"/>
      <c r="BD115" s="450"/>
      <c r="BE115" s="485"/>
    </row>
    <row r="116" spans="1:57" ht="31.5" x14ac:dyDescent="0.25">
      <c r="A116" s="462" t="s">
        <v>96</v>
      </c>
      <c r="B116" s="514">
        <v>0</v>
      </c>
      <c r="C116" s="500"/>
      <c r="D116" s="550"/>
      <c r="E116" s="550"/>
      <c r="F116" s="550"/>
      <c r="G116" s="550"/>
      <c r="H116" s="550"/>
      <c r="I116" s="573" t="s">
        <v>113</v>
      </c>
      <c r="J116" s="450"/>
      <c r="K116" s="446"/>
      <c r="L116" s="446"/>
      <c r="M116" s="447"/>
      <c r="N116" s="447"/>
      <c r="O116" s="457"/>
      <c r="P116" s="457"/>
      <c r="Q116" s="457"/>
      <c r="R116" s="457"/>
      <c r="S116" s="457"/>
      <c r="T116" s="457"/>
      <c r="U116" s="561"/>
      <c r="V116" s="561"/>
      <c r="W116" s="561"/>
      <c r="X116" s="457"/>
      <c r="Y116" s="457"/>
      <c r="Z116" s="457"/>
      <c r="AA116" s="457"/>
      <c r="AB116" s="457"/>
      <c r="AC116" s="457"/>
      <c r="AD116" s="457"/>
      <c r="AE116" s="457"/>
      <c r="AF116" s="457"/>
      <c r="AG116" s="457"/>
      <c r="AH116" s="457"/>
      <c r="AI116" s="457"/>
      <c r="AJ116" s="457"/>
      <c r="AK116" s="457"/>
      <c r="AL116" s="457"/>
      <c r="AM116" s="457"/>
      <c r="AN116" s="457"/>
      <c r="AO116" s="457"/>
      <c r="AP116" s="457"/>
      <c r="AQ116" s="457"/>
      <c r="AR116" s="457"/>
      <c r="AS116" s="457"/>
      <c r="AT116" s="457"/>
      <c r="AU116" s="457"/>
      <c r="AV116" s="457"/>
      <c r="AW116" s="457"/>
      <c r="AX116" s="457"/>
      <c r="AY116" s="457"/>
      <c r="AZ116" s="457"/>
      <c r="BA116" s="467" t="s">
        <v>113</v>
      </c>
      <c r="BB116" s="449"/>
      <c r="BC116" s="449"/>
      <c r="BD116" s="559">
        <v>0</v>
      </c>
      <c r="BE116" s="485"/>
    </row>
    <row r="117" spans="1:57" ht="31.5" x14ac:dyDescent="0.25">
      <c r="A117" s="463" t="s">
        <v>81</v>
      </c>
      <c r="B117" s="551">
        <v>0</v>
      </c>
      <c r="C117" s="540"/>
      <c r="D117" s="540"/>
      <c r="E117" s="540"/>
      <c r="F117" s="540"/>
      <c r="G117" s="540"/>
      <c r="H117" s="540"/>
      <c r="I117" s="573" t="s">
        <v>113</v>
      </c>
      <c r="J117" s="450"/>
      <c r="K117" s="446"/>
      <c r="L117" s="446"/>
      <c r="M117" s="447"/>
      <c r="N117" s="447"/>
      <c r="O117" s="457"/>
      <c r="P117" s="457"/>
      <c r="Q117" s="457"/>
      <c r="R117" s="457"/>
      <c r="S117" s="457"/>
      <c r="T117" s="457"/>
      <c r="U117" s="561"/>
      <c r="V117" s="561"/>
      <c r="W117" s="561"/>
      <c r="X117" s="457"/>
      <c r="Y117" s="457"/>
      <c r="Z117" s="457"/>
      <c r="AA117" s="457"/>
      <c r="AB117" s="457"/>
      <c r="AC117" s="457"/>
      <c r="AD117" s="457"/>
      <c r="AE117" s="457"/>
      <c r="AF117" s="457"/>
      <c r="AG117" s="457"/>
      <c r="AH117" s="457"/>
      <c r="AI117" s="457"/>
      <c r="AJ117" s="457"/>
      <c r="AK117" s="457"/>
      <c r="AL117" s="457"/>
      <c r="AM117" s="457"/>
      <c r="AN117" s="457"/>
      <c r="AO117" s="457"/>
      <c r="AP117" s="457"/>
      <c r="AQ117" s="457"/>
      <c r="AR117" s="457"/>
      <c r="AS117" s="457"/>
      <c r="AT117" s="457"/>
      <c r="AU117" s="457"/>
      <c r="AV117" s="457"/>
      <c r="AW117" s="457"/>
      <c r="AX117" s="457"/>
      <c r="AY117" s="457"/>
      <c r="AZ117" s="457"/>
      <c r="BA117" s="467" t="s">
        <v>113</v>
      </c>
      <c r="BB117" s="449"/>
      <c r="BC117" s="449"/>
      <c r="BD117" s="559">
        <v>0</v>
      </c>
      <c r="BE117" s="485"/>
    </row>
    <row r="118" spans="1:57" ht="21" x14ac:dyDescent="0.25">
      <c r="A118" s="463" t="s">
        <v>82</v>
      </c>
      <c r="B118" s="515">
        <v>0</v>
      </c>
      <c r="C118" s="501"/>
      <c r="D118" s="501"/>
      <c r="E118" s="501"/>
      <c r="F118" s="501"/>
      <c r="G118" s="501"/>
      <c r="H118" s="501"/>
      <c r="I118" s="573" t="s">
        <v>113</v>
      </c>
      <c r="J118" s="450"/>
      <c r="K118" s="446"/>
      <c r="L118" s="446"/>
      <c r="M118" s="447"/>
      <c r="N118" s="447"/>
      <c r="O118" s="457"/>
      <c r="P118" s="457"/>
      <c r="Q118" s="457"/>
      <c r="R118" s="457"/>
      <c r="S118" s="457"/>
      <c r="T118" s="457"/>
      <c r="U118" s="561"/>
      <c r="V118" s="561"/>
      <c r="W118" s="561"/>
      <c r="X118" s="457"/>
      <c r="Y118" s="457"/>
      <c r="Z118" s="457"/>
      <c r="AA118" s="457"/>
      <c r="AB118" s="457"/>
      <c r="AC118" s="457"/>
      <c r="AD118" s="457"/>
      <c r="AE118" s="457"/>
      <c r="AF118" s="457"/>
      <c r="AG118" s="457"/>
      <c r="AH118" s="457"/>
      <c r="AI118" s="457"/>
      <c r="AJ118" s="457"/>
      <c r="AK118" s="457"/>
      <c r="AL118" s="457"/>
      <c r="AM118" s="457"/>
      <c r="AN118" s="457"/>
      <c r="AO118" s="457"/>
      <c r="AP118" s="457"/>
      <c r="AQ118" s="457"/>
      <c r="AR118" s="457"/>
      <c r="AS118" s="457"/>
      <c r="AT118" s="457"/>
      <c r="AU118" s="457"/>
      <c r="AV118" s="457"/>
      <c r="AW118" s="457"/>
      <c r="AX118" s="457"/>
      <c r="AY118" s="457"/>
      <c r="AZ118" s="457"/>
      <c r="BA118" s="467" t="s">
        <v>113</v>
      </c>
      <c r="BB118" s="449"/>
      <c r="BC118" s="449"/>
      <c r="BD118" s="559">
        <v>0</v>
      </c>
      <c r="BE118" s="485"/>
    </row>
    <row r="119" spans="1:57" ht="42" x14ac:dyDescent="0.25">
      <c r="A119" s="464" t="s">
        <v>97</v>
      </c>
      <c r="B119" s="516">
        <v>0</v>
      </c>
      <c r="C119" s="503"/>
      <c r="D119" s="503"/>
      <c r="E119" s="503"/>
      <c r="F119" s="503"/>
      <c r="G119" s="503"/>
      <c r="H119" s="503"/>
      <c r="I119" s="573" t="s">
        <v>113</v>
      </c>
      <c r="J119" s="450"/>
      <c r="K119" s="446"/>
      <c r="L119" s="446"/>
      <c r="M119" s="447"/>
      <c r="N119" s="447"/>
      <c r="O119" s="457"/>
      <c r="P119" s="457"/>
      <c r="Q119" s="457"/>
      <c r="R119" s="457"/>
      <c r="S119" s="457"/>
      <c r="T119" s="457"/>
      <c r="U119" s="561"/>
      <c r="V119" s="561"/>
      <c r="W119" s="561"/>
      <c r="X119" s="457"/>
      <c r="Y119" s="457"/>
      <c r="Z119" s="457"/>
      <c r="AA119" s="457"/>
      <c r="AB119" s="457"/>
      <c r="AC119" s="457"/>
      <c r="AD119" s="457"/>
      <c r="AE119" s="457"/>
      <c r="AF119" s="457"/>
      <c r="AG119" s="457"/>
      <c r="AH119" s="457"/>
      <c r="AI119" s="457"/>
      <c r="AJ119" s="457"/>
      <c r="AK119" s="457"/>
      <c r="AL119" s="457"/>
      <c r="AM119" s="457"/>
      <c r="AN119" s="457"/>
      <c r="AO119" s="457"/>
      <c r="AP119" s="457"/>
      <c r="AQ119" s="457"/>
      <c r="AR119" s="457"/>
      <c r="AS119" s="457"/>
      <c r="AT119" s="457"/>
      <c r="AU119" s="457"/>
      <c r="AV119" s="457"/>
      <c r="AW119" s="457"/>
      <c r="AX119" s="457"/>
      <c r="AY119" s="457"/>
      <c r="AZ119" s="457"/>
      <c r="BA119" s="467" t="s">
        <v>113</v>
      </c>
      <c r="BB119" s="449"/>
      <c r="BC119" s="449"/>
      <c r="BD119" s="559">
        <v>0</v>
      </c>
      <c r="BE119" s="485"/>
    </row>
    <row r="120" spans="1:57" x14ac:dyDescent="0.25">
      <c r="A120" s="471" t="s">
        <v>98</v>
      </c>
      <c r="B120" s="450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7"/>
      <c r="N120" s="571"/>
      <c r="O120" s="457"/>
      <c r="P120" s="457"/>
      <c r="Q120" s="457"/>
      <c r="R120" s="457"/>
      <c r="S120" s="457"/>
      <c r="T120" s="457"/>
      <c r="U120" s="561"/>
      <c r="V120" s="561"/>
      <c r="W120" s="561"/>
      <c r="X120" s="457"/>
      <c r="Y120" s="457"/>
      <c r="Z120" s="457"/>
      <c r="AA120" s="457"/>
      <c r="AB120" s="457"/>
      <c r="AC120" s="457"/>
      <c r="AD120" s="457"/>
      <c r="AE120" s="457"/>
      <c r="AF120" s="457"/>
      <c r="AG120" s="457"/>
      <c r="AH120" s="457"/>
      <c r="AI120" s="457"/>
      <c r="AJ120" s="457"/>
      <c r="AK120" s="457"/>
      <c r="AL120" s="457"/>
      <c r="AM120" s="457"/>
      <c r="AN120" s="457"/>
      <c r="AO120" s="457"/>
      <c r="AP120" s="457"/>
      <c r="AQ120" s="457"/>
      <c r="AR120" s="457"/>
      <c r="AS120" s="457"/>
      <c r="AT120" s="457"/>
      <c r="AU120" s="457"/>
      <c r="AV120" s="457"/>
      <c r="AW120" s="457"/>
      <c r="AX120" s="457"/>
      <c r="AY120" s="457"/>
      <c r="AZ120" s="457"/>
      <c r="BA120" s="449"/>
      <c r="BB120" s="449"/>
      <c r="BC120" s="449"/>
      <c r="BD120" s="450"/>
      <c r="BE120" s="450"/>
    </row>
    <row r="121" spans="1:57" ht="73.5" x14ac:dyDescent="0.25">
      <c r="A121" s="478" t="s">
        <v>88</v>
      </c>
      <c r="B121" s="495" t="s">
        <v>54</v>
      </c>
      <c r="C121" s="495" t="s">
        <v>99</v>
      </c>
      <c r="D121" s="495" t="s">
        <v>100</v>
      </c>
      <c r="E121" s="495" t="s">
        <v>101</v>
      </c>
      <c r="F121" s="495" t="s">
        <v>102</v>
      </c>
      <c r="G121" s="495" t="s">
        <v>103</v>
      </c>
      <c r="H121" s="495" t="s">
        <v>104</v>
      </c>
      <c r="I121" s="494"/>
      <c r="J121" s="496"/>
      <c r="K121" s="497"/>
      <c r="L121" s="497"/>
      <c r="M121" s="572"/>
      <c r="N121" s="572"/>
      <c r="O121" s="571"/>
      <c r="P121" s="571"/>
      <c r="Q121" s="457"/>
      <c r="R121" s="457"/>
      <c r="S121" s="457"/>
      <c r="T121" s="457"/>
      <c r="U121" s="561"/>
      <c r="V121" s="561"/>
      <c r="W121" s="561"/>
      <c r="X121" s="457"/>
      <c r="Y121" s="457"/>
      <c r="Z121" s="457"/>
      <c r="AA121" s="457"/>
      <c r="AB121" s="457"/>
      <c r="AC121" s="457"/>
      <c r="AD121" s="457"/>
      <c r="AE121" s="457"/>
      <c r="AF121" s="457"/>
      <c r="AG121" s="457"/>
      <c r="AH121" s="457"/>
      <c r="AI121" s="457"/>
      <c r="AJ121" s="457"/>
      <c r="AK121" s="457"/>
      <c r="AL121" s="457"/>
      <c r="AM121" s="457"/>
      <c r="AN121" s="457"/>
      <c r="AO121" s="457"/>
      <c r="AP121" s="457"/>
      <c r="AQ121" s="457"/>
      <c r="AR121" s="457"/>
      <c r="AS121" s="457"/>
      <c r="AT121" s="457"/>
      <c r="AU121" s="457"/>
      <c r="AV121" s="457"/>
      <c r="AW121" s="457"/>
      <c r="AX121" s="457"/>
      <c r="AY121" s="457"/>
      <c r="AZ121" s="457"/>
      <c r="BA121" s="449"/>
      <c r="BB121" s="449"/>
      <c r="BC121" s="449"/>
      <c r="BD121" s="450"/>
      <c r="BE121" s="485"/>
    </row>
    <row r="122" spans="1:57" ht="31.5" x14ac:dyDescent="0.25">
      <c r="A122" s="462" t="s">
        <v>96</v>
      </c>
      <c r="B122" s="514">
        <v>0</v>
      </c>
      <c r="C122" s="500"/>
      <c r="D122" s="550"/>
      <c r="E122" s="550"/>
      <c r="F122" s="550"/>
      <c r="G122" s="550"/>
      <c r="H122" s="550"/>
      <c r="I122" s="573" t="s">
        <v>113</v>
      </c>
      <c r="J122" s="450"/>
      <c r="K122" s="446"/>
      <c r="L122" s="446"/>
      <c r="M122" s="447"/>
      <c r="N122" s="447"/>
      <c r="O122" s="457"/>
      <c r="P122" s="457"/>
      <c r="Q122" s="457"/>
      <c r="R122" s="457"/>
      <c r="S122" s="457"/>
      <c r="T122" s="457"/>
      <c r="U122" s="561"/>
      <c r="V122" s="561"/>
      <c r="W122" s="561"/>
      <c r="X122" s="457"/>
      <c r="Y122" s="457"/>
      <c r="Z122" s="457"/>
      <c r="AA122" s="457"/>
      <c r="AB122" s="457"/>
      <c r="AC122" s="457"/>
      <c r="AD122" s="457"/>
      <c r="AE122" s="457"/>
      <c r="AF122" s="457"/>
      <c r="AG122" s="457"/>
      <c r="AH122" s="457"/>
      <c r="AI122" s="457"/>
      <c r="AJ122" s="457"/>
      <c r="AK122" s="457"/>
      <c r="AL122" s="457"/>
      <c r="AM122" s="457"/>
      <c r="AN122" s="457"/>
      <c r="AO122" s="457"/>
      <c r="AP122" s="457"/>
      <c r="AQ122" s="457"/>
      <c r="AR122" s="457"/>
      <c r="AS122" s="457"/>
      <c r="AT122" s="457"/>
      <c r="AU122" s="457"/>
      <c r="AV122" s="457"/>
      <c r="AW122" s="457"/>
      <c r="AX122" s="457"/>
      <c r="AY122" s="457"/>
      <c r="AZ122" s="457"/>
      <c r="BA122" s="467" t="s">
        <v>113</v>
      </c>
      <c r="BB122" s="449"/>
      <c r="BC122" s="449"/>
      <c r="BD122" s="559">
        <v>0</v>
      </c>
      <c r="BE122" s="485"/>
    </row>
    <row r="123" spans="1:57" ht="31.5" x14ac:dyDescent="0.25">
      <c r="A123" s="463" t="s">
        <v>81</v>
      </c>
      <c r="B123" s="515">
        <v>0</v>
      </c>
      <c r="C123" s="501"/>
      <c r="D123" s="501"/>
      <c r="E123" s="501"/>
      <c r="F123" s="501"/>
      <c r="G123" s="501"/>
      <c r="H123" s="501"/>
      <c r="I123" s="573" t="s">
        <v>113</v>
      </c>
      <c r="J123" s="450"/>
      <c r="K123" s="446"/>
      <c r="L123" s="446"/>
      <c r="M123" s="447"/>
      <c r="N123" s="447"/>
      <c r="O123" s="457"/>
      <c r="P123" s="457"/>
      <c r="Q123" s="457"/>
      <c r="R123" s="457"/>
      <c r="S123" s="457"/>
      <c r="T123" s="457"/>
      <c r="U123" s="561"/>
      <c r="V123" s="561"/>
      <c r="W123" s="561"/>
      <c r="X123" s="457"/>
      <c r="Y123" s="457"/>
      <c r="Z123" s="457"/>
      <c r="AA123" s="457"/>
      <c r="AB123" s="457"/>
      <c r="AC123" s="457"/>
      <c r="AD123" s="457"/>
      <c r="AE123" s="457"/>
      <c r="AF123" s="457"/>
      <c r="AG123" s="457"/>
      <c r="AH123" s="457"/>
      <c r="AI123" s="457"/>
      <c r="AJ123" s="457"/>
      <c r="AK123" s="457"/>
      <c r="AL123" s="457"/>
      <c r="AM123" s="457"/>
      <c r="AN123" s="457"/>
      <c r="AO123" s="457"/>
      <c r="AP123" s="457"/>
      <c r="AQ123" s="457"/>
      <c r="AR123" s="457"/>
      <c r="AS123" s="457"/>
      <c r="AT123" s="457"/>
      <c r="AU123" s="457"/>
      <c r="AV123" s="457"/>
      <c r="AW123" s="457"/>
      <c r="AX123" s="457"/>
      <c r="AY123" s="457"/>
      <c r="AZ123" s="457"/>
      <c r="BA123" s="467" t="s">
        <v>113</v>
      </c>
      <c r="BB123" s="449"/>
      <c r="BC123" s="449"/>
      <c r="BD123" s="559">
        <v>0</v>
      </c>
      <c r="BE123" s="485"/>
    </row>
    <row r="124" spans="1:57" ht="21" x14ac:dyDescent="0.25">
      <c r="A124" s="463" t="s">
        <v>82</v>
      </c>
      <c r="B124" s="515">
        <v>0</v>
      </c>
      <c r="C124" s="501"/>
      <c r="D124" s="501"/>
      <c r="E124" s="501"/>
      <c r="F124" s="501"/>
      <c r="G124" s="501"/>
      <c r="H124" s="501"/>
      <c r="I124" s="573" t="s">
        <v>113</v>
      </c>
      <c r="J124" s="450"/>
      <c r="K124" s="446"/>
      <c r="L124" s="446"/>
      <c r="M124" s="447"/>
      <c r="N124" s="447"/>
      <c r="O124" s="457"/>
      <c r="P124" s="457"/>
      <c r="Q124" s="457"/>
      <c r="R124" s="457"/>
      <c r="S124" s="457"/>
      <c r="T124" s="457"/>
      <c r="U124" s="561"/>
      <c r="V124" s="561"/>
      <c r="W124" s="561"/>
      <c r="X124" s="457"/>
      <c r="Y124" s="457"/>
      <c r="Z124" s="457"/>
      <c r="AA124" s="457"/>
      <c r="AB124" s="457"/>
      <c r="AC124" s="457"/>
      <c r="AD124" s="457"/>
      <c r="AE124" s="457"/>
      <c r="AF124" s="457"/>
      <c r="AG124" s="457"/>
      <c r="AH124" s="457"/>
      <c r="AI124" s="457"/>
      <c r="AJ124" s="457"/>
      <c r="AK124" s="457"/>
      <c r="AL124" s="457"/>
      <c r="AM124" s="457"/>
      <c r="AN124" s="457"/>
      <c r="AO124" s="457"/>
      <c r="AP124" s="457"/>
      <c r="AQ124" s="457"/>
      <c r="AR124" s="457"/>
      <c r="AS124" s="457"/>
      <c r="AT124" s="457"/>
      <c r="AU124" s="457"/>
      <c r="AV124" s="457"/>
      <c r="AW124" s="457"/>
      <c r="AX124" s="457"/>
      <c r="AY124" s="457"/>
      <c r="AZ124" s="457"/>
      <c r="BA124" s="467" t="s">
        <v>113</v>
      </c>
      <c r="BB124" s="449"/>
      <c r="BC124" s="449"/>
      <c r="BD124" s="559">
        <v>0</v>
      </c>
      <c r="BE124" s="485"/>
    </row>
    <row r="125" spans="1:57" ht="42" x14ac:dyDescent="0.25">
      <c r="A125" s="463" t="s">
        <v>105</v>
      </c>
      <c r="B125" s="515">
        <v>0</v>
      </c>
      <c r="C125" s="501"/>
      <c r="D125" s="501"/>
      <c r="E125" s="501"/>
      <c r="F125" s="501"/>
      <c r="G125" s="501"/>
      <c r="H125" s="501"/>
      <c r="I125" s="573" t="s">
        <v>113</v>
      </c>
      <c r="J125" s="450"/>
      <c r="K125" s="446"/>
      <c r="L125" s="446"/>
      <c r="M125" s="447"/>
      <c r="N125" s="447"/>
      <c r="O125" s="457"/>
      <c r="P125" s="457"/>
      <c r="Q125" s="457"/>
      <c r="R125" s="457"/>
      <c r="S125" s="457"/>
      <c r="T125" s="457"/>
      <c r="U125" s="561"/>
      <c r="V125" s="561"/>
      <c r="W125" s="561"/>
      <c r="X125" s="457"/>
      <c r="Y125" s="457"/>
      <c r="Z125" s="457"/>
      <c r="AA125" s="457"/>
      <c r="AB125" s="457"/>
      <c r="AC125" s="457"/>
      <c r="AD125" s="457"/>
      <c r="AE125" s="457"/>
      <c r="AF125" s="457"/>
      <c r="AG125" s="457"/>
      <c r="AH125" s="457"/>
      <c r="AI125" s="457"/>
      <c r="AJ125" s="457"/>
      <c r="AK125" s="457"/>
      <c r="AL125" s="457"/>
      <c r="AM125" s="457"/>
      <c r="AN125" s="457"/>
      <c r="AO125" s="457"/>
      <c r="AP125" s="457"/>
      <c r="AQ125" s="457"/>
      <c r="AR125" s="457"/>
      <c r="AS125" s="457"/>
      <c r="AT125" s="457"/>
      <c r="AU125" s="457"/>
      <c r="AV125" s="457"/>
      <c r="AW125" s="457"/>
      <c r="AX125" s="457"/>
      <c r="AY125" s="457"/>
      <c r="AZ125" s="457"/>
      <c r="BA125" s="467" t="s">
        <v>113</v>
      </c>
      <c r="BB125" s="449"/>
      <c r="BC125" s="449"/>
      <c r="BD125" s="559">
        <v>0</v>
      </c>
      <c r="BE125" s="485"/>
    </row>
    <row r="126" spans="1:57" ht="31.5" x14ac:dyDescent="0.25">
      <c r="A126" s="465" t="s">
        <v>106</v>
      </c>
      <c r="B126" s="523">
        <v>0</v>
      </c>
      <c r="C126" s="502"/>
      <c r="D126" s="502"/>
      <c r="E126" s="502"/>
      <c r="F126" s="502"/>
      <c r="G126" s="502"/>
      <c r="H126" s="502"/>
      <c r="I126" s="573" t="s">
        <v>113</v>
      </c>
      <c r="J126" s="450"/>
      <c r="K126" s="446"/>
      <c r="L126" s="446"/>
      <c r="M126" s="447"/>
      <c r="N126" s="447"/>
      <c r="O126" s="457"/>
      <c r="P126" s="457"/>
      <c r="Q126" s="457"/>
      <c r="R126" s="457"/>
      <c r="S126" s="457"/>
      <c r="T126" s="457"/>
      <c r="U126" s="561"/>
      <c r="V126" s="561"/>
      <c r="W126" s="561"/>
      <c r="X126" s="457"/>
      <c r="Y126" s="457"/>
      <c r="Z126" s="457"/>
      <c r="AA126" s="457"/>
      <c r="AB126" s="457"/>
      <c r="AC126" s="457"/>
      <c r="AD126" s="457"/>
      <c r="AE126" s="457"/>
      <c r="AF126" s="457"/>
      <c r="AG126" s="457"/>
      <c r="AH126" s="457"/>
      <c r="AI126" s="457"/>
      <c r="AJ126" s="457"/>
      <c r="AK126" s="457"/>
      <c r="AL126" s="457"/>
      <c r="AM126" s="457"/>
      <c r="AN126" s="457"/>
      <c r="AO126" s="457"/>
      <c r="AP126" s="457"/>
      <c r="AQ126" s="457"/>
      <c r="AR126" s="457"/>
      <c r="AS126" s="457"/>
      <c r="AT126" s="457"/>
      <c r="AU126" s="457"/>
      <c r="AV126" s="457"/>
      <c r="AW126" s="457"/>
      <c r="AX126" s="457"/>
      <c r="AY126" s="457"/>
      <c r="AZ126" s="457"/>
      <c r="BA126" s="467" t="s">
        <v>113</v>
      </c>
      <c r="BB126" s="449"/>
      <c r="BC126" s="449"/>
      <c r="BD126" s="559">
        <v>0</v>
      </c>
      <c r="BE126" s="485"/>
    </row>
    <row r="127" spans="1:57" x14ac:dyDescent="0.25">
      <c r="A127" s="498" t="s">
        <v>107</v>
      </c>
      <c r="B127" s="516">
        <v>0</v>
      </c>
      <c r="C127" s="503"/>
      <c r="D127" s="503"/>
      <c r="E127" s="503"/>
      <c r="F127" s="503"/>
      <c r="G127" s="503"/>
      <c r="H127" s="503"/>
      <c r="I127" s="573" t="s">
        <v>113</v>
      </c>
      <c r="J127" s="450"/>
      <c r="K127" s="446"/>
      <c r="L127" s="446"/>
      <c r="M127" s="447"/>
      <c r="N127" s="447"/>
      <c r="O127" s="457"/>
      <c r="P127" s="457"/>
      <c r="Q127" s="457"/>
      <c r="R127" s="457"/>
      <c r="S127" s="457"/>
      <c r="T127" s="457"/>
      <c r="U127" s="561"/>
      <c r="V127" s="561"/>
      <c r="W127" s="561"/>
      <c r="X127" s="457"/>
      <c r="Y127" s="457"/>
      <c r="Z127" s="457"/>
      <c r="AA127" s="457"/>
      <c r="AB127" s="457"/>
      <c r="AC127" s="457"/>
      <c r="AD127" s="457"/>
      <c r="AE127" s="457"/>
      <c r="AF127" s="457"/>
      <c r="AG127" s="457"/>
      <c r="AH127" s="457"/>
      <c r="AI127" s="457"/>
      <c r="AJ127" s="457"/>
      <c r="AK127" s="457"/>
      <c r="AL127" s="457"/>
      <c r="AM127" s="457"/>
      <c r="AN127" s="457"/>
      <c r="AO127" s="457"/>
      <c r="AP127" s="457"/>
      <c r="AQ127" s="457"/>
      <c r="AR127" s="457"/>
      <c r="AS127" s="457"/>
      <c r="AT127" s="457"/>
      <c r="AU127" s="457"/>
      <c r="AV127" s="457"/>
      <c r="AW127" s="457"/>
      <c r="AX127" s="457"/>
      <c r="AY127" s="457"/>
      <c r="AZ127" s="457"/>
      <c r="BA127" s="467" t="s">
        <v>113</v>
      </c>
      <c r="BB127" s="449"/>
      <c r="BC127" s="449"/>
      <c r="BD127" s="559">
        <v>0</v>
      </c>
      <c r="BE127" s="485"/>
    </row>
    <row r="128" spans="1:57" ht="15.75" x14ac:dyDescent="0.25">
      <c r="A128" s="561"/>
      <c r="B128" s="561"/>
      <c r="C128" s="561"/>
      <c r="D128" s="561"/>
      <c r="E128" s="561"/>
      <c r="F128" s="561"/>
      <c r="G128" s="561"/>
      <c r="H128" s="561"/>
      <c r="I128" s="561"/>
      <c r="J128" s="561"/>
      <c r="K128" s="561"/>
      <c r="L128" s="562"/>
      <c r="M128" s="561"/>
      <c r="N128" s="561"/>
      <c r="O128" s="561"/>
      <c r="P128" s="561"/>
      <c r="Q128" s="561"/>
      <c r="R128" s="561"/>
      <c r="S128" s="561"/>
      <c r="T128" s="561"/>
      <c r="U128" s="561"/>
      <c r="V128" s="561"/>
      <c r="W128" s="561"/>
      <c r="X128" s="561"/>
      <c r="Y128" s="561"/>
      <c r="Z128" s="561"/>
      <c r="AA128" s="561"/>
      <c r="AB128" s="561"/>
      <c r="AC128" s="561"/>
      <c r="AD128" s="561"/>
      <c r="AE128" s="561"/>
      <c r="AF128" s="561"/>
      <c r="AG128" s="561"/>
      <c r="AH128" s="561"/>
      <c r="AI128" s="561"/>
      <c r="AJ128" s="561"/>
      <c r="AK128" s="561"/>
      <c r="AL128" s="561"/>
      <c r="AM128" s="561"/>
      <c r="AN128" s="561"/>
      <c r="AO128" s="561"/>
      <c r="AP128" s="561"/>
      <c r="AQ128" s="561"/>
      <c r="AR128" s="561"/>
      <c r="AS128" s="561"/>
      <c r="AT128" s="561"/>
      <c r="AU128" s="561"/>
      <c r="AV128" s="561"/>
      <c r="AW128" s="561"/>
      <c r="AX128" s="561"/>
      <c r="AY128" s="561"/>
      <c r="AZ128" s="561"/>
      <c r="BA128" s="561"/>
      <c r="BB128" s="561"/>
      <c r="BC128" s="561"/>
      <c r="BD128" s="561"/>
      <c r="BE128" s="561"/>
    </row>
    <row r="129" spans="12:12" ht="15.75" x14ac:dyDescent="0.25">
      <c r="L129" s="562"/>
    </row>
    <row r="130" spans="12:12" ht="15.75" x14ac:dyDescent="0.25">
      <c r="L130" s="562"/>
    </row>
    <row r="131" spans="12:12" ht="15.75" x14ac:dyDescent="0.25">
      <c r="L131" s="562"/>
    </row>
    <row r="132" spans="12:12" ht="15.75" x14ac:dyDescent="0.25">
      <c r="L132" s="562"/>
    </row>
    <row r="133" spans="12:12" ht="15.75" x14ac:dyDescent="0.25">
      <c r="L133" s="562"/>
    </row>
    <row r="134" spans="12:12" ht="15.75" x14ac:dyDescent="0.25">
      <c r="L134" s="562"/>
    </row>
    <row r="135" spans="12:12" ht="15.75" x14ac:dyDescent="0.25">
      <c r="L135" s="562"/>
    </row>
    <row r="136" spans="12:12" ht="15.75" x14ac:dyDescent="0.25">
      <c r="L136" s="562"/>
    </row>
    <row r="137" spans="12:12" ht="15.75" x14ac:dyDescent="0.25">
      <c r="L137" s="562"/>
    </row>
    <row r="138" spans="12:12" ht="15.75" x14ac:dyDescent="0.25">
      <c r="L138" s="562"/>
    </row>
    <row r="139" spans="12:12" ht="15.75" x14ac:dyDescent="0.25">
      <c r="L139" s="562"/>
    </row>
    <row r="140" spans="12:12" ht="15.75" x14ac:dyDescent="0.25">
      <c r="L140" s="562"/>
    </row>
    <row r="141" spans="12:12" ht="15.75" x14ac:dyDescent="0.25">
      <c r="L141" s="562"/>
    </row>
    <row r="142" spans="12:12" ht="15.75" x14ac:dyDescent="0.25">
      <c r="L142" s="562"/>
    </row>
    <row r="143" spans="12:12" ht="15.75" x14ac:dyDescent="0.25">
      <c r="L143" s="562"/>
    </row>
    <row r="144" spans="12:12" ht="15.75" x14ac:dyDescent="0.25">
      <c r="L144" s="562"/>
    </row>
    <row r="145" spans="12:12" ht="15.75" x14ac:dyDescent="0.25">
      <c r="L145" s="562"/>
    </row>
    <row r="146" spans="12:12" ht="15.75" x14ac:dyDescent="0.25">
      <c r="L146" s="562"/>
    </row>
    <row r="147" spans="12:12" ht="15.75" x14ac:dyDescent="0.25">
      <c r="L147" s="562"/>
    </row>
    <row r="148" spans="12:12" ht="15.75" x14ac:dyDescent="0.25">
      <c r="L148" s="562"/>
    </row>
    <row r="149" spans="12:12" ht="15.75" x14ac:dyDescent="0.25">
      <c r="L149" s="562"/>
    </row>
    <row r="150" spans="12:12" ht="15.75" x14ac:dyDescent="0.25">
      <c r="L150" s="562"/>
    </row>
    <row r="151" spans="12:12" ht="15.75" x14ac:dyDescent="0.25">
      <c r="L151" s="562"/>
    </row>
    <row r="152" spans="12:12" ht="15.75" x14ac:dyDescent="0.25">
      <c r="L152" s="562"/>
    </row>
    <row r="153" spans="12:12" ht="15.75" x14ac:dyDescent="0.25">
      <c r="L153" s="562"/>
    </row>
    <row r="154" spans="12:12" ht="15.75" x14ac:dyDescent="0.25">
      <c r="L154" s="562"/>
    </row>
    <row r="155" spans="12:12" ht="15.75" x14ac:dyDescent="0.25">
      <c r="L155" s="562"/>
    </row>
    <row r="156" spans="12:12" ht="15.75" x14ac:dyDescent="0.25">
      <c r="L156" s="562"/>
    </row>
    <row r="157" spans="12:12" ht="15.75" x14ac:dyDescent="0.25">
      <c r="L157" s="562"/>
    </row>
    <row r="158" spans="12:12" ht="15.75" x14ac:dyDescent="0.25">
      <c r="L158" s="562"/>
    </row>
    <row r="159" spans="12:12" ht="15.75" x14ac:dyDescent="0.25">
      <c r="L159" s="562"/>
    </row>
    <row r="160" spans="12:12" ht="15.75" x14ac:dyDescent="0.25">
      <c r="L160" s="562"/>
    </row>
    <row r="161" spans="12:12" ht="15.75" x14ac:dyDescent="0.25">
      <c r="L161" s="562"/>
    </row>
    <row r="162" spans="12:12" ht="15.75" x14ac:dyDescent="0.25">
      <c r="L162" s="562"/>
    </row>
    <row r="163" spans="12:12" ht="15.75" x14ac:dyDescent="0.25">
      <c r="L163" s="562"/>
    </row>
    <row r="164" spans="12:12" ht="15.75" x14ac:dyDescent="0.25">
      <c r="L164" s="562"/>
    </row>
    <row r="165" spans="12:12" ht="15.75" x14ac:dyDescent="0.25">
      <c r="L165" s="562"/>
    </row>
    <row r="166" spans="12:12" ht="15.75" x14ac:dyDescent="0.25">
      <c r="L166" s="562"/>
    </row>
    <row r="167" spans="12:12" ht="15.75" x14ac:dyDescent="0.25">
      <c r="L167" s="562"/>
    </row>
    <row r="168" spans="12:12" ht="15.75" x14ac:dyDescent="0.25">
      <c r="L168" s="562"/>
    </row>
    <row r="169" spans="12:12" ht="15.75" x14ac:dyDescent="0.25">
      <c r="L169" s="562"/>
    </row>
    <row r="170" spans="12:12" ht="15.75" x14ac:dyDescent="0.25">
      <c r="L170" s="562"/>
    </row>
    <row r="171" spans="12:12" ht="15.75" x14ac:dyDescent="0.25">
      <c r="L171" s="562"/>
    </row>
    <row r="172" spans="12:12" ht="15.75" x14ac:dyDescent="0.25">
      <c r="L172" s="562"/>
    </row>
    <row r="173" spans="12:12" ht="15.75" x14ac:dyDescent="0.25">
      <c r="L173" s="562"/>
    </row>
    <row r="174" spans="12:12" ht="15.75" x14ac:dyDescent="0.25">
      <c r="L174" s="562"/>
    </row>
    <row r="175" spans="12:12" ht="15.75" x14ac:dyDescent="0.25">
      <c r="L175" s="562"/>
    </row>
    <row r="176" spans="12:12" ht="15.75" x14ac:dyDescent="0.25">
      <c r="L176" s="562"/>
    </row>
    <row r="177" spans="12:12" ht="15.75" x14ac:dyDescent="0.25">
      <c r="L177" s="562"/>
    </row>
    <row r="178" spans="12:12" ht="15.75" x14ac:dyDescent="0.25">
      <c r="L178" s="562"/>
    </row>
    <row r="250" spans="1:56" x14ac:dyDescent="0.25">
      <c r="A250" s="563">
        <v>0</v>
      </c>
      <c r="B250" s="445"/>
      <c r="C250" s="445"/>
      <c r="D250" s="445"/>
      <c r="E250" s="445"/>
      <c r="F250" s="445"/>
      <c r="G250" s="445"/>
      <c r="H250" s="445"/>
      <c r="I250" s="445"/>
      <c r="J250" s="445"/>
      <c r="K250" s="445"/>
      <c r="L250" s="445"/>
      <c r="M250" s="445"/>
      <c r="N250" s="445"/>
      <c r="O250" s="445"/>
      <c r="P250" s="445"/>
      <c r="Q250" s="445"/>
      <c r="R250" s="445"/>
      <c r="S250" s="445"/>
      <c r="T250" s="445"/>
      <c r="U250" s="445"/>
      <c r="V250" s="445"/>
      <c r="W250" s="445"/>
      <c r="X250" s="445"/>
      <c r="Y250" s="445"/>
      <c r="Z250" s="445"/>
      <c r="AA250" s="445"/>
      <c r="AB250" s="445"/>
      <c r="AC250" s="445"/>
      <c r="AD250" s="445"/>
      <c r="AE250" s="445"/>
      <c r="AF250" s="445"/>
      <c r="AG250" s="445"/>
      <c r="AH250" s="445"/>
      <c r="AI250" s="445"/>
      <c r="AJ250" s="445"/>
      <c r="AK250" s="445"/>
      <c r="AL250" s="445"/>
      <c r="AM250" s="445"/>
      <c r="AN250" s="445"/>
      <c r="AO250" s="445"/>
      <c r="AP250" s="445"/>
      <c r="AQ250" s="445"/>
      <c r="AR250" s="445"/>
      <c r="AS250" s="445"/>
      <c r="AT250" s="445"/>
      <c r="AU250" s="445"/>
      <c r="AV250" s="445"/>
      <c r="AW250" s="445"/>
      <c r="AX250" s="445"/>
      <c r="AY250" s="445"/>
      <c r="AZ250" s="445"/>
      <c r="BA250" s="445"/>
      <c r="BB250" s="445"/>
      <c r="BC250" s="445"/>
      <c r="BD250" s="564">
        <v>0</v>
      </c>
    </row>
  </sheetData>
  <mergeCells count="36">
    <mergeCell ref="J10:K10"/>
    <mergeCell ref="A57:A60"/>
    <mergeCell ref="A61:A67"/>
    <mergeCell ref="A6:L6"/>
    <mergeCell ref="A7:B7"/>
    <mergeCell ref="A9:A11"/>
    <mergeCell ref="B9:B11"/>
    <mergeCell ref="C9:K9"/>
    <mergeCell ref="L9:L11"/>
    <mergeCell ref="C10:C11"/>
    <mergeCell ref="D10:I10"/>
    <mergeCell ref="A12:A21"/>
    <mergeCell ref="A22:A31"/>
    <mergeCell ref="A32:A41"/>
    <mergeCell ref="A42:A47"/>
    <mergeCell ref="A48:A50"/>
    <mergeCell ref="A51:A56"/>
    <mergeCell ref="A69:A71"/>
    <mergeCell ref="B69:B71"/>
    <mergeCell ref="C69:K69"/>
    <mergeCell ref="C70:C71"/>
    <mergeCell ref="D70:I70"/>
    <mergeCell ref="J70:K70"/>
    <mergeCell ref="A110:A113"/>
    <mergeCell ref="A106:A109"/>
    <mergeCell ref="A72:A77"/>
    <mergeCell ref="A78:A83"/>
    <mergeCell ref="A85:A93"/>
    <mergeCell ref="A96:A97"/>
    <mergeCell ref="M96:M97"/>
    <mergeCell ref="A98:A101"/>
    <mergeCell ref="A102:A105"/>
    <mergeCell ref="B96:B97"/>
    <mergeCell ref="C96:C97"/>
    <mergeCell ref="K96:L96"/>
    <mergeCell ref="D96:J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2013-06-24T13:34:03Z</dcterms:modified>
</cp:coreProperties>
</file>