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 activeTab="6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44525"/>
</workbook>
</file>

<file path=xl/calcChain.xml><?xml version="1.0" encoding="utf-8"?>
<calcChain xmlns="http://schemas.openxmlformats.org/spreadsheetml/2006/main">
  <c r="D79" i="7" l="1"/>
  <c r="C73" i="7"/>
  <c r="C56" i="7"/>
  <c r="BF41" i="7"/>
  <c r="BB41" i="7"/>
  <c r="B41" i="7"/>
  <c r="BC41" i="7" s="1"/>
  <c r="BF40" i="7"/>
  <c r="BB40" i="7"/>
  <c r="B40" i="7"/>
  <c r="BC40" i="7" s="1"/>
  <c r="BF39" i="7"/>
  <c r="BB39" i="7"/>
  <c r="B39" i="7"/>
  <c r="BC39" i="7" s="1"/>
  <c r="BF38" i="7"/>
  <c r="BB38" i="7"/>
  <c r="B38" i="7"/>
  <c r="BC38" i="7" s="1"/>
  <c r="BE19" i="7"/>
  <c r="BD19" i="7"/>
  <c r="BB19" i="7"/>
  <c r="BA19" i="7"/>
  <c r="G19" i="7"/>
  <c r="B16" i="7"/>
  <c r="BC16" i="7" s="1"/>
  <c r="B15" i="7"/>
  <c r="BC15" i="7" s="1"/>
  <c r="B14" i="7"/>
  <c r="BD14" i="7" s="1"/>
  <c r="B13" i="7"/>
  <c r="BC13" i="7" s="1"/>
  <c r="B12" i="7"/>
  <c r="A200" i="7" s="1"/>
  <c r="A5" i="7"/>
  <c r="A4" i="7"/>
  <c r="A3" i="7"/>
  <c r="A2" i="7"/>
  <c r="BC12" i="7" l="1"/>
  <c r="BD12" i="7"/>
  <c r="BD13" i="7"/>
  <c r="BD15" i="7"/>
  <c r="BD16" i="7"/>
  <c r="BA12" i="7"/>
  <c r="O12" i="7" s="1"/>
  <c r="BE12" i="7"/>
  <c r="BA13" i="7"/>
  <c r="BE13" i="7"/>
  <c r="BA14" i="7"/>
  <c r="BE14" i="7"/>
  <c r="BA15" i="7"/>
  <c r="BE15" i="7"/>
  <c r="BA16" i="7"/>
  <c r="O16" i="7" s="1"/>
  <c r="BE16" i="7"/>
  <c r="BD38" i="7"/>
  <c r="BD39" i="7"/>
  <c r="BD40" i="7"/>
  <c r="BD41" i="7"/>
  <c r="BB12" i="7"/>
  <c r="BF12" i="7"/>
  <c r="BB13" i="7"/>
  <c r="BF13" i="7"/>
  <c r="BB14" i="7"/>
  <c r="BF14" i="7"/>
  <c r="BB15" i="7"/>
  <c r="BF15" i="7"/>
  <c r="BB16" i="7"/>
  <c r="BF16" i="7"/>
  <c r="BA38" i="7"/>
  <c r="O38" i="7" s="1"/>
  <c r="BE38" i="7"/>
  <c r="BA39" i="7"/>
  <c r="O39" i="7" s="1"/>
  <c r="BE39" i="7"/>
  <c r="BA40" i="7"/>
  <c r="O40" i="7" s="1"/>
  <c r="BE40" i="7"/>
  <c r="BA41" i="7"/>
  <c r="O41" i="7" s="1"/>
  <c r="BE41" i="7"/>
  <c r="BC14" i="7"/>
  <c r="D79" i="6"/>
  <c r="C73" i="6"/>
  <c r="C56" i="6"/>
  <c r="BF41" i="6"/>
  <c r="BB41" i="6"/>
  <c r="B41" i="6"/>
  <c r="BC41" i="6" s="1"/>
  <c r="BF40" i="6"/>
  <c r="BB40" i="6"/>
  <c r="B40" i="6"/>
  <c r="BC40" i="6" s="1"/>
  <c r="BF39" i="6"/>
  <c r="BB39" i="6"/>
  <c r="B39" i="6"/>
  <c r="BC39" i="6" s="1"/>
  <c r="BF38" i="6"/>
  <c r="BB38" i="6"/>
  <c r="B38" i="6"/>
  <c r="BC38" i="6" s="1"/>
  <c r="BE19" i="6"/>
  <c r="BD19" i="6"/>
  <c r="BB19" i="6"/>
  <c r="BA19" i="6"/>
  <c r="G19" i="6"/>
  <c r="B16" i="6"/>
  <c r="BF16" i="6" s="1"/>
  <c r="B15" i="6"/>
  <c r="BF15" i="6" s="1"/>
  <c r="B14" i="6"/>
  <c r="BF14" i="6" s="1"/>
  <c r="B13" i="6"/>
  <c r="BF13" i="6" s="1"/>
  <c r="B12" i="6"/>
  <c r="A200" i="6" s="1"/>
  <c r="A5" i="6"/>
  <c r="A4" i="6"/>
  <c r="A3" i="6"/>
  <c r="A2" i="6"/>
  <c r="O14" i="7" l="1"/>
  <c r="O15" i="7"/>
  <c r="O13" i="7"/>
  <c r="BD200" i="7"/>
  <c r="BC13" i="6"/>
  <c r="BC14" i="6"/>
  <c r="BC15" i="6"/>
  <c r="BC16" i="6"/>
  <c r="BD12" i="6"/>
  <c r="BD13" i="6"/>
  <c r="BD14" i="6"/>
  <c r="BD15" i="6"/>
  <c r="BD16" i="6"/>
  <c r="BA12" i="6"/>
  <c r="BE12" i="6"/>
  <c r="BA13" i="6"/>
  <c r="BE13" i="6"/>
  <c r="BA14" i="6"/>
  <c r="O14" i="6" s="1"/>
  <c r="BE14" i="6"/>
  <c r="BA15" i="6"/>
  <c r="BE15" i="6"/>
  <c r="BA16" i="6"/>
  <c r="O16" i="6" s="1"/>
  <c r="BE16" i="6"/>
  <c r="BD38" i="6"/>
  <c r="BD39" i="6"/>
  <c r="BD40" i="6"/>
  <c r="BD41" i="6"/>
  <c r="BB12" i="6"/>
  <c r="BF12" i="6"/>
  <c r="BB13" i="6"/>
  <c r="BB14" i="6"/>
  <c r="BB15" i="6"/>
  <c r="BB16" i="6"/>
  <c r="BA38" i="6"/>
  <c r="O38" i="6" s="1"/>
  <c r="BE38" i="6"/>
  <c r="BA39" i="6"/>
  <c r="O39" i="6" s="1"/>
  <c r="BE39" i="6"/>
  <c r="BA40" i="6"/>
  <c r="O40" i="6" s="1"/>
  <c r="BE40" i="6"/>
  <c r="BA41" i="6"/>
  <c r="O41" i="6" s="1"/>
  <c r="BE41" i="6"/>
  <c r="BC12" i="6"/>
  <c r="D79" i="5"/>
  <c r="C73" i="5"/>
  <c r="C56" i="5"/>
  <c r="BF41" i="5"/>
  <c r="BE41" i="5"/>
  <c r="BD41" i="5"/>
  <c r="BB41" i="5"/>
  <c r="BA41" i="5"/>
  <c r="B41" i="5"/>
  <c r="BC41" i="5" s="1"/>
  <c r="O41" i="5" s="1"/>
  <c r="BF40" i="5"/>
  <c r="BE40" i="5"/>
  <c r="BD40" i="5"/>
  <c r="BB40" i="5"/>
  <c r="BA40" i="5"/>
  <c r="B40" i="5"/>
  <c r="BC40" i="5" s="1"/>
  <c r="O40" i="5" s="1"/>
  <c r="BF39" i="5"/>
  <c r="BE39" i="5"/>
  <c r="BD39" i="5"/>
  <c r="BB39" i="5"/>
  <c r="BA39" i="5"/>
  <c r="B39" i="5"/>
  <c r="BC39" i="5" s="1"/>
  <c r="O39" i="5" s="1"/>
  <c r="BF38" i="5"/>
  <c r="BE38" i="5"/>
  <c r="BD38" i="5"/>
  <c r="BB38" i="5"/>
  <c r="BA38" i="5"/>
  <c r="B38" i="5"/>
  <c r="BC38" i="5" s="1"/>
  <c r="O38" i="5" s="1"/>
  <c r="BE19" i="5"/>
  <c r="BD19" i="5"/>
  <c r="BB19" i="5"/>
  <c r="G19" i="5" s="1"/>
  <c r="A200" i="5" s="1"/>
  <c r="BA19" i="5"/>
  <c r="BF16" i="5"/>
  <c r="BE16" i="5"/>
  <c r="BB16" i="5"/>
  <c r="BA16" i="5"/>
  <c r="B16" i="5"/>
  <c r="BD16" i="5" s="1"/>
  <c r="BF15" i="5"/>
  <c r="BE15" i="5"/>
  <c r="BB15" i="5"/>
  <c r="BA15" i="5"/>
  <c r="B15" i="5"/>
  <c r="BD15" i="5" s="1"/>
  <c r="BF14" i="5"/>
  <c r="BE14" i="5"/>
  <c r="BB14" i="5"/>
  <c r="BA14" i="5"/>
  <c r="B14" i="5"/>
  <c r="BD14" i="5" s="1"/>
  <c r="BF13" i="5"/>
  <c r="BE13" i="5"/>
  <c r="BB13" i="5"/>
  <c r="BA13" i="5"/>
  <c r="B13" i="5"/>
  <c r="BD13" i="5" s="1"/>
  <c r="BF12" i="5"/>
  <c r="BE12" i="5"/>
  <c r="BB12" i="5"/>
  <c r="BA12" i="5"/>
  <c r="B12" i="5"/>
  <c r="BD12" i="5" s="1"/>
  <c r="BD200" i="5" s="1"/>
  <c r="A5" i="5"/>
  <c r="A4" i="5"/>
  <c r="A3" i="5"/>
  <c r="A2" i="5"/>
  <c r="O15" i="6" l="1"/>
  <c r="O13" i="6"/>
  <c r="O12" i="6"/>
  <c r="BD200" i="6"/>
  <c r="O16" i="5"/>
  <c r="O13" i="5"/>
  <c r="BC12" i="5"/>
  <c r="O12" i="5" s="1"/>
  <c r="BC13" i="5"/>
  <c r="BC14" i="5"/>
  <c r="O14" i="5" s="1"/>
  <c r="BC15" i="5"/>
  <c r="O15" i="5" s="1"/>
  <c r="BC16" i="5"/>
  <c r="D79" i="4"/>
  <c r="C73" i="4"/>
  <c r="C56" i="4"/>
  <c r="BF41" i="4"/>
  <c r="BE41" i="4"/>
  <c r="BD41" i="4"/>
  <c r="BB41" i="4"/>
  <c r="BA41" i="4"/>
  <c r="B41" i="4"/>
  <c r="BC41" i="4" s="1"/>
  <c r="BF40" i="4"/>
  <c r="BE40" i="4"/>
  <c r="BD40" i="4"/>
  <c r="BB40" i="4"/>
  <c r="BA40" i="4"/>
  <c r="B40" i="4"/>
  <c r="BC40" i="4" s="1"/>
  <c r="BF39" i="4"/>
  <c r="BE39" i="4"/>
  <c r="BD39" i="4"/>
  <c r="BB39" i="4"/>
  <c r="BA39" i="4"/>
  <c r="B39" i="4"/>
  <c r="BC39" i="4" s="1"/>
  <c r="BF38" i="4"/>
  <c r="BE38" i="4"/>
  <c r="BD38" i="4"/>
  <c r="BB38" i="4"/>
  <c r="BA38" i="4"/>
  <c r="B38" i="4"/>
  <c r="BC38" i="4" s="1"/>
  <c r="BE19" i="4"/>
  <c r="BD19" i="4"/>
  <c r="BB19" i="4"/>
  <c r="BA19" i="4"/>
  <c r="G19" i="4"/>
  <c r="BF16" i="4"/>
  <c r="BB16" i="4"/>
  <c r="B16" i="4"/>
  <c r="BD16" i="4" s="1"/>
  <c r="BF15" i="4"/>
  <c r="BB15" i="4"/>
  <c r="B15" i="4"/>
  <c r="BD15" i="4" s="1"/>
  <c r="BF14" i="4"/>
  <c r="BB14" i="4"/>
  <c r="B14" i="4"/>
  <c r="BD14" i="4" s="1"/>
  <c r="BF13" i="4"/>
  <c r="BB13" i="4"/>
  <c r="B13" i="4"/>
  <c r="BD13" i="4" s="1"/>
  <c r="BF12" i="4"/>
  <c r="BB12" i="4"/>
  <c r="B12" i="4"/>
  <c r="BD12" i="4" s="1"/>
  <c r="A5" i="4"/>
  <c r="A4" i="4"/>
  <c r="A3" i="4"/>
  <c r="A2" i="4"/>
  <c r="O39" i="4" l="1"/>
  <c r="O41" i="4"/>
  <c r="O38" i="4"/>
  <c r="O40" i="4"/>
  <c r="A200" i="4"/>
  <c r="BA12" i="4"/>
  <c r="BE12" i="4"/>
  <c r="BD200" i="4" s="1"/>
  <c r="BA13" i="4"/>
  <c r="O13" i="4" s="1"/>
  <c r="BE13" i="4"/>
  <c r="BA14" i="4"/>
  <c r="BE14" i="4"/>
  <c r="BA15" i="4"/>
  <c r="BE15" i="4"/>
  <c r="BA16" i="4"/>
  <c r="BE16" i="4"/>
  <c r="BC12" i="4"/>
  <c r="BC13" i="4"/>
  <c r="BC14" i="4"/>
  <c r="BC15" i="4"/>
  <c r="BC16" i="4"/>
  <c r="D79" i="3"/>
  <c r="C73" i="3"/>
  <c r="C56" i="3"/>
  <c r="BD41" i="3"/>
  <c r="B41" i="3"/>
  <c r="BC41" i="3" s="1"/>
  <c r="BD40" i="3"/>
  <c r="B40" i="3"/>
  <c r="BC40" i="3" s="1"/>
  <c r="BD39" i="3"/>
  <c r="B39" i="3"/>
  <c r="BC39" i="3" s="1"/>
  <c r="BD38" i="3"/>
  <c r="B38" i="3"/>
  <c r="BC38" i="3" s="1"/>
  <c r="BE19" i="3"/>
  <c r="BD19" i="3"/>
  <c r="BB19" i="3"/>
  <c r="BA19" i="3"/>
  <c r="G19" i="3" s="1"/>
  <c r="BE16" i="3"/>
  <c r="BD16" i="3"/>
  <c r="BA16" i="3"/>
  <c r="B16" i="3"/>
  <c r="BC16" i="3" s="1"/>
  <c r="BE15" i="3"/>
  <c r="BD15" i="3"/>
  <c r="BA15" i="3"/>
  <c r="B15" i="3"/>
  <c r="BC15" i="3" s="1"/>
  <c r="BE14" i="3"/>
  <c r="BD14" i="3"/>
  <c r="BA14" i="3"/>
  <c r="B14" i="3"/>
  <c r="BC14" i="3" s="1"/>
  <c r="BE13" i="3"/>
  <c r="BD13" i="3"/>
  <c r="BA13" i="3"/>
  <c r="B13" i="3"/>
  <c r="BC13" i="3" s="1"/>
  <c r="BE12" i="3"/>
  <c r="BD12" i="3"/>
  <c r="BA12" i="3"/>
  <c r="B12" i="3"/>
  <c r="A200" i="3" s="1"/>
  <c r="A5" i="3"/>
  <c r="A4" i="3"/>
  <c r="A3" i="3"/>
  <c r="A2" i="3"/>
  <c r="O16" i="4" l="1"/>
  <c r="O14" i="4"/>
  <c r="O12" i="4"/>
  <c r="O15" i="4"/>
  <c r="O14" i="3"/>
  <c r="BB12" i="3"/>
  <c r="O12" i="3" s="1"/>
  <c r="BF12" i="3"/>
  <c r="BD200" i="3" s="1"/>
  <c r="BB13" i="3"/>
  <c r="O13" i="3" s="1"/>
  <c r="BF13" i="3"/>
  <c r="BB14" i="3"/>
  <c r="BF14" i="3"/>
  <c r="BB15" i="3"/>
  <c r="O15" i="3" s="1"/>
  <c r="BF15" i="3"/>
  <c r="BB16" i="3"/>
  <c r="O16" i="3" s="1"/>
  <c r="BF16" i="3"/>
  <c r="BA38" i="3"/>
  <c r="O38" i="3" s="1"/>
  <c r="BE38" i="3"/>
  <c r="BA39" i="3"/>
  <c r="BE39" i="3"/>
  <c r="BA40" i="3"/>
  <c r="O40" i="3" s="1"/>
  <c r="BE40" i="3"/>
  <c r="BA41" i="3"/>
  <c r="BE41" i="3"/>
  <c r="BC12" i="3"/>
  <c r="BB38" i="3"/>
  <c r="BF38" i="3"/>
  <c r="BB39" i="3"/>
  <c r="BF39" i="3"/>
  <c r="BB40" i="3"/>
  <c r="BF40" i="3"/>
  <c r="BB41" i="3"/>
  <c r="BF41" i="3"/>
  <c r="H79" i="1"/>
  <c r="G79" i="1"/>
  <c r="F79" i="1"/>
  <c r="E79" i="1"/>
  <c r="D79" i="1"/>
  <c r="F73" i="1"/>
  <c r="E73" i="1"/>
  <c r="D73" i="1"/>
  <c r="C73" i="1"/>
  <c r="B70" i="1"/>
  <c r="B69" i="1"/>
  <c r="B68" i="1"/>
  <c r="B67" i="1"/>
  <c r="B66" i="1"/>
  <c r="B63" i="1"/>
  <c r="B62" i="1"/>
  <c r="B61" i="1"/>
  <c r="B60" i="1"/>
  <c r="B59" i="1"/>
  <c r="C56" i="1"/>
  <c r="C55" i="1"/>
  <c r="C54" i="1"/>
  <c r="C53" i="1"/>
  <c r="C52" i="1"/>
  <c r="C51" i="1"/>
  <c r="C50" i="1"/>
  <c r="C49" i="1"/>
  <c r="C48" i="1"/>
  <c r="C47" i="1"/>
  <c r="C46" i="1"/>
  <c r="C45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B34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2" i="1"/>
  <c r="D12" i="1"/>
  <c r="E12" i="1"/>
  <c r="F12" i="1"/>
  <c r="G12" i="1"/>
  <c r="H12" i="1"/>
  <c r="I12" i="1"/>
  <c r="J12" i="1"/>
  <c r="K12" i="1"/>
  <c r="L12" i="1"/>
  <c r="M12" i="1"/>
  <c r="N12" i="1"/>
  <c r="C12" i="1"/>
  <c r="O41" i="3" l="1"/>
  <c r="O39" i="3"/>
  <c r="A2" i="2"/>
  <c r="A3" i="2"/>
  <c r="A4" i="2"/>
  <c r="A5" i="2"/>
  <c r="B12" i="2"/>
  <c r="BA12" i="2" s="1"/>
  <c r="BD12" i="2"/>
  <c r="B13" i="2"/>
  <c r="BA13" i="2" s="1"/>
  <c r="BD13" i="2"/>
  <c r="B14" i="2"/>
  <c r="BA14" i="2" s="1"/>
  <c r="BC14" i="2"/>
  <c r="BD14" i="2"/>
  <c r="B15" i="2"/>
  <c r="BA15" i="2" s="1"/>
  <c r="BC15" i="2"/>
  <c r="BD15" i="2"/>
  <c r="B16" i="2"/>
  <c r="BA16" i="2" s="1"/>
  <c r="BC16" i="2"/>
  <c r="BD16" i="2"/>
  <c r="BA19" i="2"/>
  <c r="G19" i="2" s="1"/>
  <c r="A200" i="2" s="1"/>
  <c r="BB19" i="2"/>
  <c r="BD19" i="2"/>
  <c r="BE19" i="2"/>
  <c r="B38" i="2"/>
  <c r="BD38" i="2" s="1"/>
  <c r="BC38" i="2"/>
  <c r="B39" i="2"/>
  <c r="BD39" i="2" s="1"/>
  <c r="BC39" i="2"/>
  <c r="B40" i="2"/>
  <c r="BD40" i="2" s="1"/>
  <c r="BC40" i="2"/>
  <c r="B41" i="2"/>
  <c r="BD41" i="2" s="1"/>
  <c r="BC41" i="2"/>
  <c r="C56" i="2"/>
  <c r="C73" i="2"/>
  <c r="D79" i="2"/>
  <c r="O12" i="2" l="1"/>
  <c r="BB41" i="2"/>
  <c r="BF38" i="2"/>
  <c r="BF41" i="2"/>
  <c r="BF40" i="2"/>
  <c r="BB40" i="2"/>
  <c r="BF39" i="2"/>
  <c r="BB39" i="2"/>
  <c r="BB38" i="2"/>
  <c r="BC13" i="2"/>
  <c r="O13" i="2" s="1"/>
  <c r="BC12" i="2"/>
  <c r="BE41" i="2"/>
  <c r="BA41" i="2"/>
  <c r="BE40" i="2"/>
  <c r="BA40" i="2"/>
  <c r="BE39" i="2"/>
  <c r="BA39" i="2"/>
  <c r="O39" i="2" s="1"/>
  <c r="BE38" i="2"/>
  <c r="BA38" i="2"/>
  <c r="BF16" i="2"/>
  <c r="BB16" i="2"/>
  <c r="O16" i="2" s="1"/>
  <c r="BF15" i="2"/>
  <c r="BB15" i="2"/>
  <c r="O15" i="2" s="1"/>
  <c r="BF14" i="2"/>
  <c r="BB14" i="2"/>
  <c r="O14" i="2" s="1"/>
  <c r="BF13" i="2"/>
  <c r="BB13" i="2"/>
  <c r="BF12" i="2"/>
  <c r="BB12" i="2"/>
  <c r="BE16" i="2"/>
  <c r="BE15" i="2"/>
  <c r="BE14" i="2"/>
  <c r="BE13" i="2"/>
  <c r="BE12" i="2"/>
  <c r="BD200" i="2" s="1"/>
  <c r="O41" i="2" l="1"/>
  <c r="O38" i="2"/>
  <c r="O40" i="2"/>
</calcChain>
</file>

<file path=xl/sharedStrings.xml><?xml version="1.0" encoding="utf-8"?>
<sst xmlns="http://schemas.openxmlformats.org/spreadsheetml/2006/main" count="2144" uniqueCount="99">
  <si>
    <t>ESTABLECIMIENTOS EDUCACIÓN</t>
  </si>
  <si>
    <t>LUGARES DE TRABAJO</t>
  </si>
  <si>
    <t>COMUNAS, COMUNIDADES.</t>
  </si>
  <si>
    <t xml:space="preserve">EDUCACIÓN GRUPAL </t>
  </si>
  <si>
    <t>CUIDADO A LOS CUIDADORES</t>
  </si>
  <si>
    <t>FORMACION DE MONITORES</t>
  </si>
  <si>
    <t>CAPACITACIONES, JORNADAS, 
SEMINARIOS</t>
  </si>
  <si>
    <t>ORGANIZACIONES ASOCIADAS A DISCAPACIDAD</t>
  </si>
  <si>
    <t>COMUNAS, COMUNIDADES. DIAGNOSTICO PARTICIPATIVO, TRABAJO INTERSECTORIAL</t>
  </si>
  <si>
    <t xml:space="preserve">REUNIONES DE PLANIFICACIÓN PARTICIPATIVA </t>
  </si>
  <si>
    <t xml:space="preserve">TOTAL PARTICIPANTES </t>
  </si>
  <si>
    <t>TOTAL ACTIVIDADES</t>
  </si>
  <si>
    <t xml:space="preserve">ESTRATEGIA, ESPACIOS  O LÍNEAS DE ACCIÓN </t>
  </si>
  <si>
    <t>ACTIVIDADES</t>
  </si>
  <si>
    <t>SECCIÓN K: PROMOCIÓN Y TRABAJO INTERSECTORIAL</t>
  </si>
  <si>
    <t>REHABILITACIÓN FÍSICA</t>
  </si>
  <si>
    <t>TÉCNICO 
PARAMÉ-
DICO</t>
  </si>
  <si>
    <t>UN PROFESIONAL Y UN TÉCNICO PARAMÉDICO</t>
  </si>
  <si>
    <t>DOS O MÁS PROFESIONALES</t>
  </si>
  <si>
    <t>UN PROFESIONAL</t>
  </si>
  <si>
    <t>TOTAL</t>
  </si>
  <si>
    <t>ÁREA TEMÁTICA DE PREVENCIÓN Y TRATAMIENTO</t>
  </si>
  <si>
    <t>SECCIÓN J: SESIONES DE EDUCACIÓN GRUPAL</t>
  </si>
  <si>
    <t>SECCIÓN I: PERSONAS QUE INGRESAN A EDUCACIÓN GRUPAL</t>
  </si>
  <si>
    <t>Con integrante en Rehabilitación Física</t>
  </si>
  <si>
    <t>UN PROFE-
SIONAL Y 
UN TÉCNICO 
PARAMÉDICO</t>
  </si>
  <si>
    <t>DOS O MÁS 
PROFESIO-
NALES</t>
  </si>
  <si>
    <t>UN PROFE-
SIONAL</t>
  </si>
  <si>
    <t>FAMILIA</t>
  </si>
  <si>
    <t>SECCIÓN H: VISITAS DOMICILIARIAS INTEGRALES</t>
  </si>
  <si>
    <t>ASISTENTE SOCIAL</t>
  </si>
  <si>
    <t>PSICÓLOGO/A</t>
  </si>
  <si>
    <t>FONOAUDIÓLOGO</t>
  </si>
  <si>
    <t>TERAPEUTA OCUPACIONAL</t>
  </si>
  <si>
    <t>KINESIÓLOGO</t>
  </si>
  <si>
    <t>PROFESIONAL</t>
  </si>
  <si>
    <t>SECCIÓN G: CONSEJERÍA FAMILIAR</t>
  </si>
  <si>
    <t>SECCIÓN F: CONSEJERÍA INDIVIDUAL</t>
  </si>
  <si>
    <t>Actividades Terapéuticas</t>
  </si>
  <si>
    <t>Actividades Recreativas</t>
  </si>
  <si>
    <t>Adaptación del hogar</t>
  </si>
  <si>
    <t>Habilitación y Rehabilitación de AVD</t>
  </si>
  <si>
    <t>Confección de Ayudas Técnicas</t>
  </si>
  <si>
    <t>Confección de Órtesis</t>
  </si>
  <si>
    <t>Habilitación Laboral/Educacional</t>
  </si>
  <si>
    <t>Ejercicios Terapéuticos</t>
  </si>
  <si>
    <t>Masoterapia</t>
  </si>
  <si>
    <t>Fisioterapia</t>
  </si>
  <si>
    <t>Evaluación Ayudas Técnicas</t>
  </si>
  <si>
    <t>PROCEDIMIENTO</t>
  </si>
  <si>
    <t>SECCIÓN E: PROCEDIMIENTOS</t>
  </si>
  <si>
    <t>Mujeres</t>
  </si>
  <si>
    <t>Hombres</t>
  </si>
  <si>
    <t>80 y más años</t>
  </si>
  <si>
    <t>70 a 79 años</t>
  </si>
  <si>
    <t>65 a 69 años</t>
  </si>
  <si>
    <t>25 a 64 años</t>
  </si>
  <si>
    <t>20 a 24 años</t>
  </si>
  <si>
    <t>15 a 19 años</t>
  </si>
  <si>
    <t>10 a 14 años</t>
  </si>
  <si>
    <t>5 a 9 años</t>
  </si>
  <si>
    <t>Menor 
de 4 años</t>
  </si>
  <si>
    <t>A BENEFICIA-RIOS</t>
  </si>
  <si>
    <t>POR SEXO</t>
  </si>
  <si>
    <t>POR DE EDAD (en años)</t>
  </si>
  <si>
    <t xml:space="preserve">TOTAL      </t>
  </si>
  <si>
    <t>SECCIÓN D: CONTROLES DE REHABILITACIÓN FÍSICA</t>
  </si>
  <si>
    <t>Nº  DE PERSONAS</t>
  </si>
  <si>
    <t>COMPONENTE</t>
  </si>
  <si>
    <t>SECCIÓN C: PERSONAS QUE LOGRAN INCLUSIÓN SOCIAL EN EL MES</t>
  </si>
  <si>
    <t>OTROS</t>
  </si>
  <si>
    <t xml:space="preserve">OTRO DEFICIT SECUNDARIO CON COMPROMISO NEUROMUSCULAR  EN MAYOR DE 20 AÑOS </t>
  </si>
  <si>
    <t>OTRO DEFICIT SECUNDARIO CON COMPROMISO NEUROMUSCULAR  EN MENOR DE 20 AÑOS ADQUIRIDO</t>
  </si>
  <si>
    <t>OTRO DEFICIT SECUNDARIO CON COMPROMISO NEUROMUSCULAR  EN MENOR DE 20 AÑOS CONGENITO</t>
  </si>
  <si>
    <t>ENFERMEDAD DE PARKINSON</t>
  </si>
  <si>
    <t>SECUELA QUEMADURA</t>
  </si>
  <si>
    <t>SECUELA TRM</t>
  </si>
  <si>
    <t>SECUELAS DE TEC</t>
  </si>
  <si>
    <t>SECUELA DE AVE</t>
  </si>
  <si>
    <t>ARTROSIS LEVE Y MODERADA DE RODILLA Y CADERA</t>
  </si>
  <si>
    <t>SINDROME DOLOROSO DE ORIGEN NO TRAUMATICO</t>
  </si>
  <si>
    <t>SINDROME DOLOROSO DE ORIGEN TRAUMATICO</t>
  </si>
  <si>
    <t>TOTAL PERSONAS</t>
  </si>
  <si>
    <t>EGRESOS 
POR
ABANDONO</t>
  </si>
  <si>
    <t>EGRESOS POR ALTA</t>
  </si>
  <si>
    <t>TOTAL DE EGRESOS</t>
  </si>
  <si>
    <t>INGRESOS</t>
  </si>
  <si>
    <t>CONCEPTO</t>
  </si>
  <si>
    <t>SECCIÓN B: INGRESOS Y EGRESOS DE REHABILITACIÓN FÍSICA</t>
  </si>
  <si>
    <t>MÉDICO</t>
  </si>
  <si>
    <t>SECCIÓN A: CONSULTAS DE REHABILITACIÓN FÍSICA (EVALUACIÓN)</t>
  </si>
  <si>
    <t>REM-28.  REHABILITACIÓN FÍSICA</t>
  </si>
  <si>
    <t>SERVICIO DE SALUD</t>
  </si>
  <si>
    <t>COMUNA:  - (  )</t>
  </si>
  <si>
    <t>ESTABLECIMIENTO:  - (  )</t>
  </si>
  <si>
    <t>MES:  - (  )</t>
  </si>
  <si>
    <t>AÑO: 2013</t>
  </si>
  <si>
    <t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</si>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</sst>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0">
    <xf numFmtId="0" fontId="0" fillId="0" borderId="0"/>
    <xf numFmtId="0" fontId="11" fillId="8" borderId="2" applyBorder="0">
      <protection locked="0"/>
    </xf>
    <xf numFmtId="0" fontId="11" fillId="8" borderId="2" applyBorder="0">
      <protection locked="0"/>
    </xf>
    <xf numFmtId="16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813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1" fillId="2" borderId="0" xfId="0" applyFont="1" applyFill="1" applyBorder="1"/>
    <xf numFmtId="0" fontId="1" fillId="3" borderId="0" xfId="0" applyFont="1" applyFill="1"/>
    <xf numFmtId="0" fontId="1" fillId="0" borderId="0" xfId="0" applyFont="1" applyFill="1"/>
    <xf numFmtId="0" fontId="2" fillId="3" borderId="0" xfId="0" applyFont="1" applyFill="1"/>
    <xf numFmtId="0" fontId="1" fillId="0" borderId="0" xfId="0" applyFont="1"/>
    <xf numFmtId="3" fontId="1" fillId="4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3" fontId="1" fillId="4" borderId="3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3" fontId="1" fillId="4" borderId="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3" fontId="1" fillId="4" borderId="7" xfId="0" applyNumberFormat="1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/>
    </xf>
    <xf numFmtId="3" fontId="1" fillId="4" borderId="2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0" fontId="1" fillId="3" borderId="9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3" fontId="1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5" fillId="0" borderId="0" xfId="0" applyFont="1" applyFill="1" applyAlignment="1" applyProtection="1"/>
    <xf numFmtId="0" fontId="1" fillId="0" borderId="15" xfId="0" applyNumberFormat="1" applyFont="1" applyFill="1" applyBorder="1" applyAlignment="1" applyProtection="1">
      <alignment wrapText="1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Font="1" applyProtection="1"/>
    <xf numFmtId="0" fontId="1" fillId="3" borderId="0" xfId="0" applyFont="1" applyFill="1" applyProtection="1"/>
    <xf numFmtId="0" fontId="1" fillId="0" borderId="0" xfId="0" applyFont="1" applyFill="1" applyProtection="1"/>
    <xf numFmtId="0" fontId="1" fillId="3" borderId="0" xfId="0" applyNumberFormat="1" applyFont="1" applyFill="1" applyBorder="1" applyAlignment="1" applyProtection="1"/>
    <xf numFmtId="0" fontId="7" fillId="3" borderId="0" xfId="0" applyFont="1" applyFill="1" applyAlignment="1" applyProtection="1">
      <alignment vertical="center"/>
    </xf>
    <xf numFmtId="164" fontId="7" fillId="3" borderId="0" xfId="0" applyNumberFormat="1" applyFont="1" applyFill="1" applyBorder="1" applyAlignment="1" applyProtection="1">
      <protection locked="0"/>
    </xf>
    <xf numFmtId="0" fontId="1" fillId="0" borderId="12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164" fontId="1" fillId="3" borderId="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0" fontId="1" fillId="0" borderId="19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3" fontId="1" fillId="4" borderId="20" xfId="0" applyNumberFormat="1" applyFont="1" applyFill="1" applyBorder="1" applyAlignment="1" applyProtection="1">
      <protection locked="0"/>
    </xf>
    <xf numFmtId="0" fontId="1" fillId="0" borderId="21" xfId="0" applyNumberFormat="1" applyFont="1" applyFill="1" applyBorder="1" applyAlignment="1" applyProtection="1">
      <alignment vertical="center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6" borderId="0" xfId="0" applyNumberFormat="1" applyFont="1" applyFill="1" applyAlignment="1" applyProtection="1"/>
    <xf numFmtId="0" fontId="1" fillId="6" borderId="0" xfId="0" applyFont="1" applyFill="1" applyAlignment="1" applyProtection="1">
      <alignment wrapText="1"/>
    </xf>
    <xf numFmtId="0" fontId="8" fillId="3" borderId="0" xfId="0" applyFont="1" applyFill="1" applyAlignment="1" applyProtection="1">
      <alignment vertical="center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 wrapText="1"/>
    </xf>
    <xf numFmtId="0" fontId="4" fillId="3" borderId="0" xfId="0" applyFont="1" applyFill="1" applyProtection="1"/>
    <xf numFmtId="0" fontId="4" fillId="0" borderId="0" xfId="0" applyFont="1" applyProtection="1"/>
    <xf numFmtId="0" fontId="1" fillId="0" borderId="14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wrapText="1"/>
    </xf>
    <xf numFmtId="0" fontId="4" fillId="0" borderId="33" xfId="0" applyFont="1" applyFill="1" applyBorder="1" applyProtection="1"/>
    <xf numFmtId="3" fontId="1" fillId="7" borderId="1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4" borderId="34" xfId="0" applyNumberFormat="1" applyFont="1" applyFill="1" applyBorder="1" applyAlignment="1" applyProtection="1">
      <protection locked="0"/>
    </xf>
    <xf numFmtId="3" fontId="1" fillId="7" borderId="3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0" fontId="1" fillId="3" borderId="0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3" fontId="1" fillId="0" borderId="1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0" fontId="9" fillId="3" borderId="0" xfId="0" applyFont="1" applyFill="1" applyBorder="1" applyAlignment="1" applyProtection="1">
      <alignment vertical="center" wrapText="1"/>
    </xf>
    <xf numFmtId="0" fontId="6" fillId="3" borderId="0" xfId="0" applyNumberFormat="1" applyFont="1" applyFill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0" fillId="0" borderId="0" xfId="0"/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0" fillId="0" borderId="0" xfId="0"/>
    <xf numFmtId="0" fontId="2" fillId="3" borderId="0" xfId="0" applyFont="1" applyFill="1"/>
    <xf numFmtId="0" fontId="6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4" fillId="3" borderId="0" xfId="0" applyFont="1" applyFill="1" applyProtection="1"/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31" xfId="0" applyFont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wrapText="1"/>
    </xf>
    <xf numFmtId="0" fontId="4" fillId="3" borderId="33" xfId="0" applyFont="1" applyFill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33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4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Alignment="1" applyProtection="1"/>
    <xf numFmtId="0" fontId="1" fillId="0" borderId="0" xfId="0" applyFont="1" applyProtection="1"/>
    <xf numFmtId="0" fontId="1" fillId="0" borderId="16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164" fontId="7" fillId="3" borderId="0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alignment horizontal="left" wrapText="1"/>
    </xf>
    <xf numFmtId="0" fontId="1" fillId="0" borderId="2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 applyProtection="1">
      <alignment wrapText="1"/>
    </xf>
    <xf numFmtId="0" fontId="5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3" fontId="1" fillId="4" borderId="3" xfId="0" applyNumberFormat="1" applyFont="1" applyFill="1" applyBorder="1" applyAlignment="1" applyProtection="1">
      <alignment wrapText="1"/>
      <protection locked="0"/>
    </xf>
    <xf numFmtId="3" fontId="1" fillId="4" borderId="1" xfId="0" applyNumberFormat="1" applyFont="1" applyFill="1" applyBorder="1" applyAlignment="1" applyProtection="1">
      <alignment wrapText="1"/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34" xfId="0" applyNumberFormat="1" applyFont="1" applyFill="1" applyBorder="1" applyAlignment="1" applyProtection="1"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1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3" borderId="3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3" borderId="1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4" borderId="25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3" borderId="2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3" fontId="1" fillId="0" borderId="3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7" borderId="34" xfId="0" applyNumberFormat="1" applyFont="1" applyFill="1" applyBorder="1" applyAlignment="1" applyProtection="1"/>
    <xf numFmtId="3" fontId="1" fillId="7" borderId="3" xfId="0" applyNumberFormat="1" applyFont="1" applyFill="1" applyBorder="1" applyAlignment="1" applyProtection="1"/>
    <xf numFmtId="3" fontId="1" fillId="7" borderId="1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 applyProtection="1">
      <alignment horizontal="left"/>
    </xf>
    <xf numFmtId="0" fontId="8" fillId="3" borderId="0" xfId="0" applyFont="1" applyFill="1" applyAlignment="1" applyProtection="1">
      <alignment vertical="center"/>
    </xf>
    <xf numFmtId="0" fontId="1" fillId="3" borderId="0" xfId="0" applyFont="1" applyFill="1"/>
    <xf numFmtId="164" fontId="1" fillId="3" borderId="0" xfId="0" applyNumberFormat="1" applyFont="1" applyFill="1" applyBorder="1" applyAlignment="1" applyProtection="1">
      <protection locked="0"/>
    </xf>
    <xf numFmtId="0" fontId="1" fillId="0" borderId="0" xfId="0" applyFont="1" applyFill="1"/>
    <xf numFmtId="0" fontId="9" fillId="3" borderId="0" xfId="0" applyFont="1" applyFill="1" applyBorder="1" applyAlignment="1" applyProtection="1">
      <alignment vertical="center" wrapText="1"/>
    </xf>
    <xf numFmtId="0" fontId="1" fillId="6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vertical="center" wrapText="1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wrapText="1"/>
    </xf>
    <xf numFmtId="0" fontId="1" fillId="0" borderId="34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left" vertical="center" wrapText="1"/>
    </xf>
    <xf numFmtId="0" fontId="1" fillId="0" borderId="19" xfId="0" applyNumberFormat="1" applyFont="1" applyFill="1" applyBorder="1" applyAlignment="1" applyProtection="1">
      <alignment horizontal="left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A22" sqref="A22:B22"/>
    </sheetView>
  </sheetViews>
  <sheetFormatPr baseColWidth="10" defaultRowHeight="15" x14ac:dyDescent="0.25"/>
  <cols>
    <col min="1" max="1" width="63.5703125" customWidth="1"/>
    <col min="2" max="2" width="11.5703125" customWidth="1"/>
  </cols>
  <sheetData>
    <row r="1" spans="1:100" x14ac:dyDescent="0.25">
      <c r="A1" s="163" t="s">
        <v>92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7"/>
      <c r="AL1" s="167"/>
      <c r="AM1" s="167"/>
      <c r="AN1" s="167"/>
      <c r="AO1" s="167"/>
      <c r="AP1" s="167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</row>
    <row r="2" spans="1:100" x14ac:dyDescent="0.25">
      <c r="A2" s="163" t="s">
        <v>93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7"/>
      <c r="AL2" s="167"/>
      <c r="AM2" s="167"/>
      <c r="AN2" s="167"/>
      <c r="AO2" s="167"/>
      <c r="AP2" s="167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</row>
    <row r="3" spans="1:100" x14ac:dyDescent="0.25">
      <c r="A3" s="163" t="s">
        <v>94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7"/>
      <c r="AL3" s="167"/>
      <c r="AM3" s="167"/>
      <c r="AN3" s="167"/>
      <c r="AO3" s="167"/>
      <c r="AP3" s="167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</row>
    <row r="4" spans="1:100" x14ac:dyDescent="0.25">
      <c r="A4" s="163" t="s">
        <v>95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7"/>
      <c r="AL4" s="167"/>
      <c r="AM4" s="167"/>
      <c r="AN4" s="167"/>
      <c r="AO4" s="167"/>
      <c r="AP4" s="167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</row>
    <row r="5" spans="1:100" x14ac:dyDescent="0.25">
      <c r="A5" s="101" t="s">
        <v>96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7"/>
      <c r="AL5" s="167"/>
      <c r="AM5" s="167"/>
      <c r="AN5" s="167"/>
      <c r="AO5" s="167"/>
      <c r="AP5" s="167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</row>
    <row r="6" spans="1:100" x14ac:dyDescent="0.2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168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7"/>
      <c r="AL6" s="167"/>
      <c r="AM6" s="167"/>
      <c r="AN6" s="167"/>
      <c r="AO6" s="167"/>
      <c r="AP6" s="167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</row>
    <row r="7" spans="1:100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7"/>
      <c r="AL7" s="167"/>
      <c r="AM7" s="167"/>
      <c r="AN7" s="167"/>
      <c r="AO7" s="167"/>
      <c r="AP7" s="167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</row>
    <row r="8" spans="1:100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7"/>
      <c r="AL8" s="167"/>
      <c r="AM8" s="167"/>
      <c r="AN8" s="167"/>
      <c r="AO8" s="167"/>
      <c r="AP8" s="167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</row>
    <row r="9" spans="1:100" x14ac:dyDescent="0.25">
      <c r="A9" s="104" t="s">
        <v>90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23"/>
      <c r="AL9" s="123"/>
      <c r="AM9" s="123"/>
      <c r="AN9" s="123"/>
      <c r="AO9" s="123"/>
      <c r="AP9" s="123"/>
      <c r="AQ9" s="109"/>
      <c r="AR9" s="109"/>
      <c r="AS9" s="109"/>
      <c r="AT9" s="109"/>
      <c r="AU9" s="109"/>
      <c r="AV9" s="103"/>
      <c r="AW9" s="103"/>
      <c r="AX9" s="109"/>
      <c r="AY9" s="109"/>
      <c r="AZ9" s="109"/>
      <c r="BA9" s="109"/>
      <c r="BB9" s="109"/>
      <c r="BC9" s="109"/>
      <c r="BD9" s="109"/>
      <c r="BE9" s="109"/>
      <c r="BF9" s="109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</row>
    <row r="10" spans="1:100" x14ac:dyDescent="0.2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103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16"/>
      <c r="AX10" s="116"/>
      <c r="AY10" s="123"/>
      <c r="AZ10" s="123"/>
      <c r="BA10" s="123"/>
      <c r="BB10" s="123"/>
      <c r="BC10" s="123"/>
      <c r="BD10" s="123"/>
      <c r="BE10" s="123"/>
      <c r="BF10" s="123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</row>
    <row r="11" spans="1:100" ht="21" x14ac:dyDescent="0.25">
      <c r="A11" s="804"/>
      <c r="B11" s="806"/>
      <c r="C11" s="124" t="s">
        <v>61</v>
      </c>
      <c r="D11" s="105" t="s">
        <v>60</v>
      </c>
      <c r="E11" s="105" t="s">
        <v>59</v>
      </c>
      <c r="F11" s="105" t="s">
        <v>58</v>
      </c>
      <c r="G11" s="105" t="s">
        <v>57</v>
      </c>
      <c r="H11" s="105" t="s">
        <v>56</v>
      </c>
      <c r="I11" s="105" t="s">
        <v>55</v>
      </c>
      <c r="J11" s="105" t="s">
        <v>54</v>
      </c>
      <c r="K11" s="105" t="s">
        <v>53</v>
      </c>
      <c r="L11" s="108" t="s">
        <v>52</v>
      </c>
      <c r="M11" s="107" t="s">
        <v>51</v>
      </c>
      <c r="N11" s="785"/>
      <c r="O11" s="103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65"/>
      <c r="AD11" s="109"/>
      <c r="AE11" s="109"/>
      <c r="AF11" s="109"/>
      <c r="AG11" s="109"/>
      <c r="AH11" s="109"/>
      <c r="AI11" s="109"/>
      <c r="AJ11" s="109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16"/>
      <c r="AX11" s="116"/>
      <c r="AY11" s="123"/>
      <c r="AZ11" s="123"/>
      <c r="BA11" s="123"/>
      <c r="BB11" s="123"/>
      <c r="BC11" s="123"/>
      <c r="BD11" s="123"/>
      <c r="BE11" s="123"/>
      <c r="BF11" s="123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</row>
    <row r="12" spans="1:100" x14ac:dyDescent="0.25">
      <c r="A12" s="110" t="s">
        <v>89</v>
      </c>
      <c r="B12" s="728">
        <f>+ENERO!B12+FEBRERO!B12+MARZO!B12+ABRIL!B12+MAYO!B12+JUNIO!B12+JULIO!B12+AGOSTO!B12+SEPTIEMBRE!B12+OCTUBRE!B12+NOVIEMBRE!B12+'DICIEMBRE '!B12</f>
        <v>0</v>
      </c>
      <c r="C12" s="161">
        <f>+ENERO!C12+FEBRERO!C12+MARZO!C12+ABRIL!C12+MAYO!C12+JUNIO!C12+JULIO!C12+AGOSTO!C12+SEPTIEMBRE!C12+OCTUBRE!C12+NOVIEMBRE!C12+'DICIEMBRE '!C12</f>
        <v>0</v>
      </c>
      <c r="D12" s="728">
        <f>+ENERO!D12+FEBRERO!D12+MARZO!D12+ABRIL!D12+MAYO!D12+JUNIO!D12+JULIO!D12+AGOSTO!D12+SEPTIEMBRE!D12+OCTUBRE!D12+NOVIEMBRE!D12+'DICIEMBRE '!D12</f>
        <v>0</v>
      </c>
      <c r="E12" s="728">
        <f>+ENERO!E12+FEBRERO!E12+MARZO!E12+ABRIL!E12+MAYO!E12+JUNIO!E12+JULIO!E12+AGOSTO!E12+SEPTIEMBRE!E12+OCTUBRE!E12+NOVIEMBRE!E12+'DICIEMBRE '!E12</f>
        <v>0</v>
      </c>
      <c r="F12" s="728">
        <f>+ENERO!F12+FEBRERO!F12+MARZO!F12+ABRIL!F12+MAYO!F12+JUNIO!F12+JULIO!F12+AGOSTO!F12+SEPTIEMBRE!F12+OCTUBRE!F12+NOVIEMBRE!F12+'DICIEMBRE '!F12</f>
        <v>0</v>
      </c>
      <c r="G12" s="728">
        <f>+ENERO!G12+FEBRERO!G12+MARZO!G12+ABRIL!G12+MAYO!G12+JUNIO!G12+JULIO!G12+AGOSTO!G12+SEPTIEMBRE!G12+OCTUBRE!G12+NOVIEMBRE!G12+'DICIEMBRE '!G12</f>
        <v>0</v>
      </c>
      <c r="H12" s="728">
        <f>+ENERO!H12+FEBRERO!H12+MARZO!H12+ABRIL!H12+MAYO!H12+JUNIO!H12+JULIO!H12+AGOSTO!H12+SEPTIEMBRE!H12+OCTUBRE!H12+NOVIEMBRE!H12+'DICIEMBRE '!H12</f>
        <v>0</v>
      </c>
      <c r="I12" s="728">
        <f>+ENERO!I12+FEBRERO!I12+MARZO!I12+ABRIL!I12+MAYO!I12+JUNIO!I12+JULIO!I12+AGOSTO!I12+SEPTIEMBRE!I12+OCTUBRE!I12+NOVIEMBRE!I12+'DICIEMBRE '!I12</f>
        <v>0</v>
      </c>
      <c r="J12" s="728">
        <f>+ENERO!J12+FEBRERO!J12+MARZO!J12+ABRIL!J12+MAYO!J12+JUNIO!J12+JULIO!J12+AGOSTO!J12+SEPTIEMBRE!J12+OCTUBRE!J12+NOVIEMBRE!J12+'DICIEMBRE '!J12</f>
        <v>0</v>
      </c>
      <c r="K12" s="728">
        <f>+ENERO!K12+FEBRERO!K12+MARZO!K12+ABRIL!K12+MAYO!K12+JUNIO!K12+JULIO!K12+AGOSTO!K12+SEPTIEMBRE!K12+OCTUBRE!K12+NOVIEMBRE!K12+'DICIEMBRE '!K12</f>
        <v>0</v>
      </c>
      <c r="L12" s="728">
        <f>+ENERO!L12+FEBRERO!L12+MARZO!L12+ABRIL!L12+MAYO!L12+JUNIO!L12+JULIO!L12+AGOSTO!L12+SEPTIEMBRE!L12+OCTUBRE!L12+NOVIEMBRE!L12+'DICIEMBRE '!L12</f>
        <v>0</v>
      </c>
      <c r="M12" s="728">
        <f>+ENERO!M12+FEBRERO!M12+MARZO!M12+ABRIL!M12+MAYO!M12+JUNIO!M12+JULIO!M12+AGOSTO!M12+SEPTIEMBRE!M12+OCTUBRE!M12+NOVIEMBRE!M12+'DICIEMBRE '!M12</f>
        <v>0</v>
      </c>
      <c r="N12" s="728">
        <f>+ENERO!N12+FEBRERO!N12+MARZO!N12+ABRIL!N12+MAYO!N12+JUNIO!N12+JULIO!N12+AGOSTO!N12+SEPTIEMBRE!N12+OCTUBRE!N12+NOVIEMBRE!N12+'DICIEMBRE '!N12</f>
        <v>0</v>
      </c>
      <c r="O12" s="164" t="s">
        <v>97</v>
      </c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23"/>
      <c r="AB12" s="123"/>
      <c r="AC12" s="123"/>
      <c r="AD12" s="123"/>
      <c r="AE12" s="123"/>
      <c r="AF12" s="109"/>
      <c r="AG12" s="109"/>
      <c r="AH12" s="109"/>
      <c r="AI12" s="109"/>
      <c r="AJ12" s="109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16"/>
      <c r="AX12" s="116"/>
      <c r="AY12" s="123"/>
      <c r="AZ12" s="123"/>
      <c r="BA12" s="169" t="s">
        <v>97</v>
      </c>
      <c r="BB12" s="125" t="s">
        <v>97</v>
      </c>
      <c r="BC12" s="169" t="s">
        <v>97</v>
      </c>
      <c r="BD12" s="138">
        <v>0</v>
      </c>
      <c r="BE12" s="138">
        <v>0</v>
      </c>
      <c r="BF12" s="138" t="s">
        <v>97</v>
      </c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</row>
    <row r="13" spans="1:100" x14ac:dyDescent="0.25">
      <c r="A13" s="110" t="s">
        <v>34</v>
      </c>
      <c r="B13" s="728">
        <f>+ENERO!B13+FEBRERO!B13+MARZO!B13+ABRIL!B13+MAYO!B13+JUNIO!B13+JULIO!B13+AGOSTO!B13+SEPTIEMBRE!B13+OCTUBRE!B13+NOVIEMBRE!B13+'DICIEMBRE '!B13</f>
        <v>462</v>
      </c>
      <c r="C13" s="728">
        <f>+ENERO!C13+FEBRERO!C13+MARZO!C13+ABRIL!C13+MAYO!C13+JUNIO!C13+JULIO!C13+AGOSTO!C13+SEPTIEMBRE!C13+OCTUBRE!C13+NOVIEMBRE!C13+'DICIEMBRE '!C13</f>
        <v>3</v>
      </c>
      <c r="D13" s="728">
        <f>+ENERO!D13+FEBRERO!D13+MARZO!D13+ABRIL!D13+MAYO!D13+JUNIO!D13+JULIO!D13+AGOSTO!D13+SEPTIEMBRE!D13+OCTUBRE!D13+NOVIEMBRE!D13+'DICIEMBRE '!D13</f>
        <v>5</v>
      </c>
      <c r="E13" s="728">
        <f>+ENERO!E13+FEBRERO!E13+MARZO!E13+ABRIL!E13+MAYO!E13+JUNIO!E13+JULIO!E13+AGOSTO!E13+SEPTIEMBRE!E13+OCTUBRE!E13+NOVIEMBRE!E13+'DICIEMBRE '!E13</f>
        <v>16</v>
      </c>
      <c r="F13" s="728">
        <f>+ENERO!F13+FEBRERO!F13+MARZO!F13+ABRIL!F13+MAYO!F13+JUNIO!F13+JULIO!F13+AGOSTO!F13+SEPTIEMBRE!F13+OCTUBRE!F13+NOVIEMBRE!F13+'DICIEMBRE '!F13</f>
        <v>19</v>
      </c>
      <c r="G13" s="728">
        <f>+ENERO!G13+FEBRERO!G13+MARZO!G13+ABRIL!G13+MAYO!G13+JUNIO!G13+JULIO!G13+AGOSTO!G13+SEPTIEMBRE!G13+OCTUBRE!G13+NOVIEMBRE!G13+'DICIEMBRE '!G13</f>
        <v>13</v>
      </c>
      <c r="H13" s="728">
        <f>+ENERO!H13+FEBRERO!H13+MARZO!H13+ABRIL!H13+MAYO!H13+JUNIO!H13+JULIO!H13+AGOSTO!H13+SEPTIEMBRE!H13+OCTUBRE!H13+NOVIEMBRE!H13+'DICIEMBRE '!H13</f>
        <v>269</v>
      </c>
      <c r="I13" s="728">
        <f>+ENERO!I13+FEBRERO!I13+MARZO!I13+ABRIL!I13+MAYO!I13+JUNIO!I13+JULIO!I13+AGOSTO!I13+SEPTIEMBRE!I13+OCTUBRE!I13+NOVIEMBRE!I13+'DICIEMBRE '!I13</f>
        <v>43</v>
      </c>
      <c r="J13" s="728">
        <f>+ENERO!J13+FEBRERO!J13+MARZO!J13+ABRIL!J13+MAYO!J13+JUNIO!J13+JULIO!J13+AGOSTO!J13+SEPTIEMBRE!J13+OCTUBRE!J13+NOVIEMBRE!J13+'DICIEMBRE '!J13</f>
        <v>66</v>
      </c>
      <c r="K13" s="728">
        <f>+ENERO!K13+FEBRERO!K13+MARZO!K13+ABRIL!K13+MAYO!K13+JUNIO!K13+JULIO!K13+AGOSTO!K13+SEPTIEMBRE!K13+OCTUBRE!K13+NOVIEMBRE!K13+'DICIEMBRE '!K13</f>
        <v>28</v>
      </c>
      <c r="L13" s="728">
        <f>+ENERO!L13+FEBRERO!L13+MARZO!L13+ABRIL!L13+MAYO!L13+JUNIO!L13+JULIO!L13+AGOSTO!L13+SEPTIEMBRE!L13+OCTUBRE!L13+NOVIEMBRE!L13+'DICIEMBRE '!L13</f>
        <v>208</v>
      </c>
      <c r="M13" s="728">
        <f>+ENERO!M13+FEBRERO!M13+MARZO!M13+ABRIL!M13+MAYO!M13+JUNIO!M13+JULIO!M13+AGOSTO!M13+SEPTIEMBRE!M13+OCTUBRE!M13+NOVIEMBRE!M13+'DICIEMBRE '!M13</f>
        <v>254</v>
      </c>
      <c r="N13" s="728">
        <f>+ENERO!N13+FEBRERO!N13+MARZO!N13+ABRIL!N13+MAYO!N13+JUNIO!N13+JULIO!N13+AGOSTO!N13+SEPTIEMBRE!N13+OCTUBRE!N13+NOVIEMBRE!N13+'DICIEMBRE '!N13</f>
        <v>462</v>
      </c>
      <c r="O13" s="164" t="s">
        <v>98</v>
      </c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23"/>
      <c r="AB13" s="123"/>
      <c r="AC13" s="123"/>
      <c r="AD13" s="123"/>
      <c r="AE13" s="123"/>
      <c r="AF13" s="109"/>
      <c r="AG13" s="109"/>
      <c r="AH13" s="109"/>
      <c r="AI13" s="109"/>
      <c r="AJ13" s="109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16"/>
      <c r="AX13" s="116"/>
      <c r="AY13" s="123"/>
      <c r="AZ13" s="123"/>
      <c r="BA13" s="169" t="s">
        <v>97</v>
      </c>
      <c r="BB13" s="125" t="s">
        <v>97</v>
      </c>
      <c r="BC13" s="169" t="s">
        <v>97</v>
      </c>
      <c r="BD13" s="138">
        <v>0</v>
      </c>
      <c r="BE13" s="138">
        <v>0</v>
      </c>
      <c r="BF13" s="138" t="s">
        <v>97</v>
      </c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</row>
    <row r="14" spans="1:100" x14ac:dyDescent="0.25">
      <c r="A14" s="110" t="s">
        <v>33</v>
      </c>
      <c r="B14" s="728">
        <f>+ENERO!B14+FEBRERO!B14+MARZO!B14+ABRIL!B14+MAYO!B14+JUNIO!B14+JULIO!B14+AGOSTO!B14+SEPTIEMBRE!B14+OCTUBRE!B14+NOVIEMBRE!B14+'DICIEMBRE '!B14</f>
        <v>0</v>
      </c>
      <c r="C14" s="728">
        <f>+ENERO!C14+FEBRERO!C14+MARZO!C14+ABRIL!C14+MAYO!C14+JUNIO!C14+JULIO!C14+AGOSTO!C14+SEPTIEMBRE!C14+OCTUBRE!C14+NOVIEMBRE!C14+'DICIEMBRE '!C14</f>
        <v>0</v>
      </c>
      <c r="D14" s="728">
        <f>+ENERO!D14+FEBRERO!D14+MARZO!D14+ABRIL!D14+MAYO!D14+JUNIO!D14+JULIO!D14+AGOSTO!D14+SEPTIEMBRE!D14+OCTUBRE!D14+NOVIEMBRE!D14+'DICIEMBRE '!D14</f>
        <v>0</v>
      </c>
      <c r="E14" s="728">
        <f>+ENERO!E14+FEBRERO!E14+MARZO!E14+ABRIL!E14+MAYO!E14+JUNIO!E14+JULIO!E14+AGOSTO!E14+SEPTIEMBRE!E14+OCTUBRE!E14+NOVIEMBRE!E14+'DICIEMBRE '!E14</f>
        <v>0</v>
      </c>
      <c r="F14" s="728">
        <f>+ENERO!F14+FEBRERO!F14+MARZO!F14+ABRIL!F14+MAYO!F14+JUNIO!F14+JULIO!F14+AGOSTO!F14+SEPTIEMBRE!F14+OCTUBRE!F14+NOVIEMBRE!F14+'DICIEMBRE '!F14</f>
        <v>0</v>
      </c>
      <c r="G14" s="728">
        <f>+ENERO!G14+FEBRERO!G14+MARZO!G14+ABRIL!G14+MAYO!G14+JUNIO!G14+JULIO!G14+AGOSTO!G14+SEPTIEMBRE!G14+OCTUBRE!G14+NOVIEMBRE!G14+'DICIEMBRE '!G14</f>
        <v>0</v>
      </c>
      <c r="H14" s="728">
        <f>+ENERO!H14+FEBRERO!H14+MARZO!H14+ABRIL!H14+MAYO!H14+JUNIO!H14+JULIO!H14+AGOSTO!H14+SEPTIEMBRE!H14+OCTUBRE!H14+NOVIEMBRE!H14+'DICIEMBRE '!H14</f>
        <v>0</v>
      </c>
      <c r="I14" s="728">
        <f>+ENERO!I14+FEBRERO!I14+MARZO!I14+ABRIL!I14+MAYO!I14+JUNIO!I14+JULIO!I14+AGOSTO!I14+SEPTIEMBRE!I14+OCTUBRE!I14+NOVIEMBRE!I14+'DICIEMBRE '!I14</f>
        <v>0</v>
      </c>
      <c r="J14" s="728">
        <f>+ENERO!J14+FEBRERO!J14+MARZO!J14+ABRIL!J14+MAYO!J14+JUNIO!J14+JULIO!J14+AGOSTO!J14+SEPTIEMBRE!J14+OCTUBRE!J14+NOVIEMBRE!J14+'DICIEMBRE '!J14</f>
        <v>0</v>
      </c>
      <c r="K14" s="728">
        <f>+ENERO!K14+FEBRERO!K14+MARZO!K14+ABRIL!K14+MAYO!K14+JUNIO!K14+JULIO!K14+AGOSTO!K14+SEPTIEMBRE!K14+OCTUBRE!K14+NOVIEMBRE!K14+'DICIEMBRE '!K14</f>
        <v>0</v>
      </c>
      <c r="L14" s="728">
        <f>+ENERO!L14+FEBRERO!L14+MARZO!L14+ABRIL!L14+MAYO!L14+JUNIO!L14+JULIO!L14+AGOSTO!L14+SEPTIEMBRE!L14+OCTUBRE!L14+NOVIEMBRE!L14+'DICIEMBRE '!L14</f>
        <v>0</v>
      </c>
      <c r="M14" s="728">
        <f>+ENERO!M14+FEBRERO!M14+MARZO!M14+ABRIL!M14+MAYO!M14+JUNIO!M14+JULIO!M14+AGOSTO!M14+SEPTIEMBRE!M14+OCTUBRE!M14+NOVIEMBRE!M14+'DICIEMBRE '!M14</f>
        <v>0</v>
      </c>
      <c r="N14" s="728">
        <f>+ENERO!N14+FEBRERO!N14+MARZO!N14+ABRIL!N14+MAYO!N14+JUNIO!N14+JULIO!N14+AGOSTO!N14+SEPTIEMBRE!N14+OCTUBRE!N14+NOVIEMBRE!N14+'DICIEMBRE '!N14</f>
        <v>0</v>
      </c>
      <c r="O14" s="164" t="s">
        <v>98</v>
      </c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23"/>
      <c r="AB14" s="123"/>
      <c r="AC14" s="123"/>
      <c r="AD14" s="123"/>
      <c r="AE14" s="123"/>
      <c r="AF14" s="109"/>
      <c r="AG14" s="109"/>
      <c r="AH14" s="109"/>
      <c r="AI14" s="109"/>
      <c r="AJ14" s="109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16"/>
      <c r="AX14" s="116"/>
      <c r="AY14" s="123"/>
      <c r="AZ14" s="123"/>
      <c r="BA14" s="169" t="s">
        <v>97</v>
      </c>
      <c r="BB14" s="125" t="s">
        <v>97</v>
      </c>
      <c r="BC14" s="169" t="s">
        <v>97</v>
      </c>
      <c r="BD14" s="138">
        <v>0</v>
      </c>
      <c r="BE14" s="138">
        <v>0</v>
      </c>
      <c r="BF14" s="138" t="s">
        <v>97</v>
      </c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</row>
    <row r="15" spans="1:100" x14ac:dyDescent="0.25">
      <c r="A15" s="110" t="s">
        <v>32</v>
      </c>
      <c r="B15" s="728">
        <f>+ENERO!B15+FEBRERO!B15+MARZO!B15+ABRIL!B15+MAYO!B15+JUNIO!B15+JULIO!B15+AGOSTO!B15+SEPTIEMBRE!B15+OCTUBRE!B15+NOVIEMBRE!B15+'DICIEMBRE '!B15</f>
        <v>0</v>
      </c>
      <c r="C15" s="728">
        <f>+ENERO!C15+FEBRERO!C15+MARZO!C15+ABRIL!C15+MAYO!C15+JUNIO!C15+JULIO!C15+AGOSTO!C15+SEPTIEMBRE!C15+OCTUBRE!C15+NOVIEMBRE!C15+'DICIEMBRE '!C15</f>
        <v>0</v>
      </c>
      <c r="D15" s="728">
        <f>+ENERO!D15+FEBRERO!D15+MARZO!D15+ABRIL!D15+MAYO!D15+JUNIO!D15+JULIO!D15+AGOSTO!D15+SEPTIEMBRE!D15+OCTUBRE!D15+NOVIEMBRE!D15+'DICIEMBRE '!D15</f>
        <v>0</v>
      </c>
      <c r="E15" s="728">
        <f>+ENERO!E15+FEBRERO!E15+MARZO!E15+ABRIL!E15+MAYO!E15+JUNIO!E15+JULIO!E15+AGOSTO!E15+SEPTIEMBRE!E15+OCTUBRE!E15+NOVIEMBRE!E15+'DICIEMBRE '!E15</f>
        <v>0</v>
      </c>
      <c r="F15" s="728">
        <f>+ENERO!F15+FEBRERO!F15+MARZO!F15+ABRIL!F15+MAYO!F15+JUNIO!F15+JULIO!F15+AGOSTO!F15+SEPTIEMBRE!F15+OCTUBRE!F15+NOVIEMBRE!F15+'DICIEMBRE '!F15</f>
        <v>0</v>
      </c>
      <c r="G15" s="728">
        <f>+ENERO!G15+FEBRERO!G15+MARZO!G15+ABRIL!G15+MAYO!G15+JUNIO!G15+JULIO!G15+AGOSTO!G15+SEPTIEMBRE!G15+OCTUBRE!G15+NOVIEMBRE!G15+'DICIEMBRE '!G15</f>
        <v>0</v>
      </c>
      <c r="H15" s="728">
        <f>+ENERO!H15+FEBRERO!H15+MARZO!H15+ABRIL!H15+MAYO!H15+JUNIO!H15+JULIO!H15+AGOSTO!H15+SEPTIEMBRE!H15+OCTUBRE!H15+NOVIEMBRE!H15+'DICIEMBRE '!H15</f>
        <v>0</v>
      </c>
      <c r="I15" s="728">
        <f>+ENERO!I15+FEBRERO!I15+MARZO!I15+ABRIL!I15+MAYO!I15+JUNIO!I15+JULIO!I15+AGOSTO!I15+SEPTIEMBRE!I15+OCTUBRE!I15+NOVIEMBRE!I15+'DICIEMBRE '!I15</f>
        <v>0</v>
      </c>
      <c r="J15" s="728">
        <f>+ENERO!J15+FEBRERO!J15+MARZO!J15+ABRIL!J15+MAYO!J15+JUNIO!J15+JULIO!J15+AGOSTO!J15+SEPTIEMBRE!J15+OCTUBRE!J15+NOVIEMBRE!J15+'DICIEMBRE '!J15</f>
        <v>0</v>
      </c>
      <c r="K15" s="728">
        <f>+ENERO!K15+FEBRERO!K15+MARZO!K15+ABRIL!K15+MAYO!K15+JUNIO!K15+JULIO!K15+AGOSTO!K15+SEPTIEMBRE!K15+OCTUBRE!K15+NOVIEMBRE!K15+'DICIEMBRE '!K15</f>
        <v>0</v>
      </c>
      <c r="L15" s="728">
        <f>+ENERO!L15+FEBRERO!L15+MARZO!L15+ABRIL!L15+MAYO!L15+JUNIO!L15+JULIO!L15+AGOSTO!L15+SEPTIEMBRE!L15+OCTUBRE!L15+NOVIEMBRE!L15+'DICIEMBRE '!L15</f>
        <v>0</v>
      </c>
      <c r="M15" s="728">
        <f>+ENERO!M15+FEBRERO!M15+MARZO!M15+ABRIL!M15+MAYO!M15+JUNIO!M15+JULIO!M15+AGOSTO!M15+SEPTIEMBRE!M15+OCTUBRE!M15+NOVIEMBRE!M15+'DICIEMBRE '!M15</f>
        <v>0</v>
      </c>
      <c r="N15" s="728">
        <f>+ENERO!N15+FEBRERO!N15+MARZO!N15+ABRIL!N15+MAYO!N15+JUNIO!N15+JULIO!N15+AGOSTO!N15+SEPTIEMBRE!N15+OCTUBRE!N15+NOVIEMBRE!N15+'DICIEMBRE '!N15</f>
        <v>0</v>
      </c>
      <c r="O15" s="164" t="s">
        <v>98</v>
      </c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23"/>
      <c r="AB15" s="123"/>
      <c r="AC15" s="123"/>
      <c r="AD15" s="123"/>
      <c r="AE15" s="123"/>
      <c r="AF15" s="109"/>
      <c r="AG15" s="109"/>
      <c r="AH15" s="109"/>
      <c r="AI15" s="109"/>
      <c r="AJ15" s="109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16"/>
      <c r="AX15" s="116"/>
      <c r="AY15" s="123"/>
      <c r="AZ15" s="123"/>
      <c r="BA15" s="169" t="s">
        <v>97</v>
      </c>
      <c r="BB15" s="125" t="s">
        <v>97</v>
      </c>
      <c r="BC15" s="169" t="s">
        <v>97</v>
      </c>
      <c r="BD15" s="138">
        <v>0</v>
      </c>
      <c r="BE15" s="138">
        <v>0</v>
      </c>
      <c r="BF15" s="138" t="s">
        <v>97</v>
      </c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</row>
    <row r="16" spans="1:100" x14ac:dyDescent="0.25">
      <c r="A16" s="132" t="s">
        <v>31</v>
      </c>
      <c r="B16" s="728">
        <f>+ENERO!B16+FEBRERO!B16+MARZO!B16+ABRIL!B16+MAYO!B16+JUNIO!B16+JULIO!B16+AGOSTO!B16+SEPTIEMBRE!B16+OCTUBRE!B16+NOVIEMBRE!B16+'DICIEMBRE '!B16</f>
        <v>0</v>
      </c>
      <c r="C16" s="728">
        <f>+ENERO!C16+FEBRERO!C16+MARZO!C16+ABRIL!C16+MAYO!C16+JUNIO!C16+JULIO!C16+AGOSTO!C16+SEPTIEMBRE!C16+OCTUBRE!C16+NOVIEMBRE!C16+'DICIEMBRE '!C16</f>
        <v>0</v>
      </c>
      <c r="D16" s="728">
        <f>+ENERO!D16+FEBRERO!D16+MARZO!D16+ABRIL!D16+MAYO!D16+JUNIO!D16+JULIO!D16+AGOSTO!D16+SEPTIEMBRE!D16+OCTUBRE!D16+NOVIEMBRE!D16+'DICIEMBRE '!D16</f>
        <v>0</v>
      </c>
      <c r="E16" s="728">
        <f>+ENERO!E16+FEBRERO!E16+MARZO!E16+ABRIL!E16+MAYO!E16+JUNIO!E16+JULIO!E16+AGOSTO!E16+SEPTIEMBRE!E16+OCTUBRE!E16+NOVIEMBRE!E16+'DICIEMBRE '!E16</f>
        <v>0</v>
      </c>
      <c r="F16" s="728">
        <f>+ENERO!F16+FEBRERO!F16+MARZO!F16+ABRIL!F16+MAYO!F16+JUNIO!F16+JULIO!F16+AGOSTO!F16+SEPTIEMBRE!F16+OCTUBRE!F16+NOVIEMBRE!F16+'DICIEMBRE '!F16</f>
        <v>0</v>
      </c>
      <c r="G16" s="728">
        <f>+ENERO!G16+FEBRERO!G16+MARZO!G16+ABRIL!G16+MAYO!G16+JUNIO!G16+JULIO!G16+AGOSTO!G16+SEPTIEMBRE!G16+OCTUBRE!G16+NOVIEMBRE!G16+'DICIEMBRE '!G16</f>
        <v>0</v>
      </c>
      <c r="H16" s="728">
        <f>+ENERO!H16+FEBRERO!H16+MARZO!H16+ABRIL!H16+MAYO!H16+JUNIO!H16+JULIO!H16+AGOSTO!H16+SEPTIEMBRE!H16+OCTUBRE!H16+NOVIEMBRE!H16+'DICIEMBRE '!H16</f>
        <v>0</v>
      </c>
      <c r="I16" s="728">
        <f>+ENERO!I16+FEBRERO!I16+MARZO!I16+ABRIL!I16+MAYO!I16+JUNIO!I16+JULIO!I16+AGOSTO!I16+SEPTIEMBRE!I16+OCTUBRE!I16+NOVIEMBRE!I16+'DICIEMBRE '!I16</f>
        <v>0</v>
      </c>
      <c r="J16" s="728">
        <f>+ENERO!J16+FEBRERO!J16+MARZO!J16+ABRIL!J16+MAYO!J16+JUNIO!J16+JULIO!J16+AGOSTO!J16+SEPTIEMBRE!J16+OCTUBRE!J16+NOVIEMBRE!J16+'DICIEMBRE '!J16</f>
        <v>0</v>
      </c>
      <c r="K16" s="728">
        <f>+ENERO!K16+FEBRERO!K16+MARZO!K16+ABRIL!K16+MAYO!K16+JUNIO!K16+JULIO!K16+AGOSTO!K16+SEPTIEMBRE!K16+OCTUBRE!K16+NOVIEMBRE!K16+'DICIEMBRE '!K16</f>
        <v>0</v>
      </c>
      <c r="L16" s="728">
        <f>+ENERO!L16+FEBRERO!L16+MARZO!L16+ABRIL!L16+MAYO!L16+JUNIO!L16+JULIO!L16+AGOSTO!L16+SEPTIEMBRE!L16+OCTUBRE!L16+NOVIEMBRE!L16+'DICIEMBRE '!L16</f>
        <v>0</v>
      </c>
      <c r="M16" s="728">
        <f>+ENERO!M16+FEBRERO!M16+MARZO!M16+ABRIL!M16+MAYO!M16+JUNIO!M16+JULIO!M16+AGOSTO!M16+SEPTIEMBRE!M16+OCTUBRE!M16+NOVIEMBRE!M16+'DICIEMBRE '!M16</f>
        <v>0</v>
      </c>
      <c r="N16" s="728">
        <f>+ENERO!N16+FEBRERO!N16+MARZO!N16+ABRIL!N16+MAYO!N16+JUNIO!N16+JULIO!N16+AGOSTO!N16+SEPTIEMBRE!N16+OCTUBRE!N16+NOVIEMBRE!N16+'DICIEMBRE '!N16</f>
        <v>0</v>
      </c>
      <c r="O16" s="164" t="s">
        <v>98</v>
      </c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23"/>
      <c r="AB16" s="123"/>
      <c r="AC16" s="123"/>
      <c r="AD16" s="123"/>
      <c r="AE16" s="123"/>
      <c r="AF16" s="109"/>
      <c r="AG16" s="109"/>
      <c r="AH16" s="109"/>
      <c r="AI16" s="109"/>
      <c r="AJ16" s="109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16"/>
      <c r="AX16" s="116"/>
      <c r="AY16" s="123"/>
      <c r="AZ16" s="123"/>
      <c r="BA16" s="169" t="s">
        <v>97</v>
      </c>
      <c r="BB16" s="125" t="s">
        <v>97</v>
      </c>
      <c r="BC16" s="169" t="s">
        <v>97</v>
      </c>
      <c r="BD16" s="138">
        <v>0</v>
      </c>
      <c r="BE16" s="138">
        <v>0</v>
      </c>
      <c r="BF16" s="138" t="s">
        <v>97</v>
      </c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</row>
    <row r="17" spans="1:100" x14ac:dyDescent="0.25">
      <c r="A17" s="128" t="s">
        <v>88</v>
      </c>
      <c r="B17" s="128"/>
      <c r="C17" s="128"/>
      <c r="D17" s="128"/>
      <c r="E17" s="128"/>
      <c r="F17" s="126"/>
      <c r="G17" s="126"/>
      <c r="H17" s="129"/>
      <c r="I17" s="130"/>
      <c r="J17" s="130"/>
      <c r="K17" s="130"/>
      <c r="L17" s="130"/>
      <c r="M17" s="130"/>
      <c r="N17" s="130"/>
      <c r="O17" s="118"/>
      <c r="P17" s="118"/>
      <c r="Q17" s="118"/>
      <c r="R17" s="118"/>
      <c r="S17" s="118"/>
      <c r="T17" s="102"/>
      <c r="U17" s="102"/>
      <c r="V17" s="102"/>
      <c r="W17" s="102"/>
      <c r="X17" s="103"/>
      <c r="Y17" s="103"/>
      <c r="Z17" s="103"/>
      <c r="AA17" s="139"/>
      <c r="AB17" s="139"/>
      <c r="AC17" s="139"/>
      <c r="AD17" s="139"/>
      <c r="AE17" s="139"/>
      <c r="AF17" s="103"/>
      <c r="AG17" s="103"/>
      <c r="AH17" s="103"/>
      <c r="AI17" s="103"/>
      <c r="AJ17" s="103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03"/>
      <c r="BB17" s="103"/>
      <c r="BC17" s="103"/>
      <c r="BD17" s="103"/>
      <c r="BE17" s="103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</row>
    <row r="18" spans="1:100" ht="31.5" x14ac:dyDescent="0.25">
      <c r="A18" s="777" t="s">
        <v>87</v>
      </c>
      <c r="B18" s="777"/>
      <c r="C18" s="127" t="s">
        <v>86</v>
      </c>
      <c r="D18" s="127" t="s">
        <v>85</v>
      </c>
      <c r="E18" s="127" t="s">
        <v>84</v>
      </c>
      <c r="F18" s="127" t="s">
        <v>83</v>
      </c>
      <c r="G18" s="103"/>
      <c r="H18" s="103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3"/>
      <c r="Y18" s="103"/>
      <c r="Z18" s="103"/>
      <c r="AA18" s="139"/>
      <c r="AB18" s="139"/>
      <c r="AC18" s="139"/>
      <c r="AD18" s="139"/>
      <c r="AE18" s="139"/>
      <c r="AF18" s="103"/>
      <c r="AG18" s="103"/>
      <c r="AH18" s="103"/>
      <c r="AI18" s="103"/>
      <c r="AJ18" s="103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03"/>
      <c r="BB18" s="103"/>
      <c r="BC18" s="103"/>
      <c r="BD18" s="103"/>
      <c r="BE18" s="103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</row>
    <row r="19" spans="1:100" x14ac:dyDescent="0.25">
      <c r="A19" s="809" t="s">
        <v>82</v>
      </c>
      <c r="B19" s="810"/>
      <c r="C19" s="728">
        <f>+ENERO!C19+FEBRERO!C19+MARZO!C19+ABRIL!C19+MAYO!C19+JUNIO!C19+JULIO!C19+AGOSTO!C19+SEPTIEMBRE!C19+OCTUBRE!C19+NOVIEMBRE!C19+'DICIEMBRE '!C19</f>
        <v>462</v>
      </c>
      <c r="D19" s="728">
        <f>+ENERO!D19+FEBRERO!D19+MARZO!D19+ABRIL!D19+MAYO!D19+JUNIO!D19+JULIO!D19+AGOSTO!D19+SEPTIEMBRE!D19+OCTUBRE!D19+NOVIEMBRE!D19+'DICIEMBRE '!D19</f>
        <v>141</v>
      </c>
      <c r="E19" s="728">
        <f>+ENERO!E19+FEBRERO!E19+MARZO!E19+ABRIL!E19+MAYO!E19+JUNIO!E19+JULIO!E19+AGOSTO!E19+SEPTIEMBRE!E19+OCTUBRE!E19+NOVIEMBRE!E19+'DICIEMBRE '!E19</f>
        <v>134</v>
      </c>
      <c r="F19" s="728">
        <f>+ENERO!F19+FEBRERO!F19+MARZO!F19+ABRIL!F19+MAYO!F19+JUNIO!F19+JULIO!F19+AGOSTO!F19+SEPTIEMBRE!F19+OCTUBRE!F19+NOVIEMBRE!F19+'DICIEMBRE '!F19</f>
        <v>7</v>
      </c>
      <c r="G19" s="164" t="s">
        <v>98</v>
      </c>
      <c r="H19" s="103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3"/>
      <c r="Y19" s="103"/>
      <c r="Z19" s="103"/>
      <c r="AA19" s="139"/>
      <c r="AB19" s="139"/>
      <c r="AC19" s="139"/>
      <c r="AD19" s="139"/>
      <c r="AE19" s="139"/>
      <c r="AF19" s="103"/>
      <c r="AG19" s="103"/>
      <c r="AH19" s="103"/>
      <c r="AI19" s="103"/>
      <c r="AJ19" s="103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69" t="s">
        <v>97</v>
      </c>
      <c r="BB19" s="169" t="s">
        <v>97</v>
      </c>
      <c r="BC19" s="103"/>
      <c r="BD19" s="138">
        <v>0</v>
      </c>
      <c r="BE19" s="138">
        <v>0</v>
      </c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</row>
    <row r="20" spans="1:100" x14ac:dyDescent="0.25">
      <c r="A20" s="808" t="s">
        <v>81</v>
      </c>
      <c r="B20" s="808"/>
      <c r="C20" s="728">
        <f>+ENERO!C20+FEBRERO!C20+MARZO!C20+ABRIL!C20+MAYO!C20+JUNIO!C20+JULIO!C20+AGOSTO!C20+SEPTIEMBRE!C20+OCTUBRE!C20+NOVIEMBRE!C20+'DICIEMBRE '!C20</f>
        <v>190</v>
      </c>
      <c r="D20" s="728">
        <f>+ENERO!D20+FEBRERO!D20+MARZO!D20+ABRIL!D20+MAYO!D20+JUNIO!D20+JULIO!D20+AGOSTO!D20+SEPTIEMBRE!D20+OCTUBRE!D20+NOVIEMBRE!D20+'DICIEMBRE '!D20</f>
        <v>0</v>
      </c>
      <c r="E20" s="728">
        <f>+ENERO!E20+FEBRERO!E20+MARZO!E20+ABRIL!E20+MAYO!E20+JUNIO!E20+JULIO!E20+AGOSTO!E20+SEPTIEMBRE!E20+OCTUBRE!E20+NOVIEMBRE!E20+'DICIEMBRE '!E20</f>
        <v>0</v>
      </c>
      <c r="F20" s="728">
        <f>+ENERO!F20+FEBRERO!F20+MARZO!F20+ABRIL!F20+MAYO!F20+JUNIO!F20+JULIO!F20+AGOSTO!F20+SEPTIEMBRE!F20+OCTUBRE!F20+NOVIEMBRE!F20+'DICIEMBRE '!F20</f>
        <v>0</v>
      </c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39"/>
      <c r="AB20" s="139"/>
      <c r="AC20" s="139"/>
      <c r="AD20" s="139"/>
      <c r="AE20" s="139"/>
      <c r="AF20" s="103"/>
      <c r="AG20" s="103"/>
      <c r="AH20" s="103"/>
      <c r="AI20" s="103"/>
      <c r="AJ20" s="103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03"/>
      <c r="BB20" s="103"/>
      <c r="BC20" s="103"/>
      <c r="BD20" s="103"/>
      <c r="BE20" s="103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</row>
    <row r="21" spans="1:100" x14ac:dyDescent="0.25">
      <c r="A21" s="800" t="s">
        <v>80</v>
      </c>
      <c r="B21" s="800"/>
      <c r="C21" s="728">
        <f>+ENERO!C21+FEBRERO!C21+MARZO!C21+ABRIL!C21+MAYO!C21+JUNIO!C21+JULIO!C21+AGOSTO!C21+SEPTIEMBRE!C21+OCTUBRE!C21+NOVIEMBRE!C21+'DICIEMBRE '!C21</f>
        <v>179</v>
      </c>
      <c r="D21" s="728">
        <f>+ENERO!D21+FEBRERO!D21+MARZO!D21+ABRIL!D21+MAYO!D21+JUNIO!D21+JULIO!D21+AGOSTO!D21+SEPTIEMBRE!D21+OCTUBRE!D21+NOVIEMBRE!D21+'DICIEMBRE '!D21</f>
        <v>0</v>
      </c>
      <c r="E21" s="728">
        <f>+ENERO!E21+FEBRERO!E21+MARZO!E21+ABRIL!E21+MAYO!E21+JUNIO!E21+JULIO!E21+AGOSTO!E21+SEPTIEMBRE!E21+OCTUBRE!E21+NOVIEMBRE!E21+'DICIEMBRE '!E21</f>
        <v>0</v>
      </c>
      <c r="F21" s="728">
        <f>+ENERO!F21+FEBRERO!F21+MARZO!F21+ABRIL!F21+MAYO!F21+JUNIO!F21+JULIO!F21+AGOSTO!F21+SEPTIEMBRE!F21+OCTUBRE!F21+NOVIEMBRE!F21+'DICIEMBRE '!F21</f>
        <v>0</v>
      </c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39"/>
      <c r="AB21" s="139"/>
      <c r="AC21" s="139"/>
      <c r="AD21" s="139"/>
      <c r="AE21" s="139"/>
      <c r="AF21" s="103"/>
      <c r="AG21" s="103"/>
      <c r="AH21" s="103"/>
      <c r="AI21" s="103"/>
      <c r="AJ21" s="103"/>
      <c r="AK21" s="116"/>
      <c r="AL21" s="116"/>
      <c r="AM21" s="116"/>
      <c r="AN21" s="116"/>
      <c r="AO21" s="116"/>
      <c r="AP21" s="116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03"/>
      <c r="BB21" s="103"/>
      <c r="BC21" s="103"/>
      <c r="BD21" s="103"/>
      <c r="BE21" s="103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</row>
    <row r="22" spans="1:100" x14ac:dyDescent="0.25">
      <c r="A22" s="811" t="s">
        <v>79</v>
      </c>
      <c r="B22" s="812"/>
      <c r="C22" s="728">
        <f>+ENERO!C22+FEBRERO!C22+MARZO!C22+ABRIL!C22+MAYO!C22+JUNIO!C22+JULIO!C22+AGOSTO!C22+SEPTIEMBRE!C22+OCTUBRE!C22+NOVIEMBRE!C22+'DICIEMBRE '!C22</f>
        <v>14</v>
      </c>
      <c r="D22" s="728">
        <f>+ENERO!D22+FEBRERO!D22+MARZO!D22+ABRIL!D22+MAYO!D22+JUNIO!D22+JULIO!D22+AGOSTO!D22+SEPTIEMBRE!D22+OCTUBRE!D22+NOVIEMBRE!D22+'DICIEMBRE '!D22</f>
        <v>0</v>
      </c>
      <c r="E22" s="728">
        <f>+ENERO!E22+FEBRERO!E22+MARZO!E22+ABRIL!E22+MAYO!E22+JUNIO!E22+JULIO!E22+AGOSTO!E22+SEPTIEMBRE!E22+OCTUBRE!E22+NOVIEMBRE!E22+'DICIEMBRE '!E22</f>
        <v>0</v>
      </c>
      <c r="F22" s="728">
        <f>+ENERO!F22+FEBRERO!F22+MARZO!F22+ABRIL!F22+MAYO!F22+JUNIO!F22+JULIO!F22+AGOSTO!F22+SEPTIEMBRE!F22+OCTUBRE!F22+NOVIEMBRE!F22+'DICIEMBRE '!F22</f>
        <v>0</v>
      </c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39"/>
      <c r="AB22" s="139"/>
      <c r="AC22" s="139"/>
      <c r="AD22" s="139"/>
      <c r="AE22" s="139"/>
      <c r="AF22" s="103"/>
      <c r="AG22" s="103"/>
      <c r="AH22" s="103"/>
      <c r="AI22" s="103"/>
      <c r="AJ22" s="103"/>
      <c r="AK22" s="116"/>
      <c r="AL22" s="116"/>
      <c r="AM22" s="116"/>
      <c r="AN22" s="116"/>
      <c r="AO22" s="116"/>
      <c r="AP22" s="116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03"/>
      <c r="BB22" s="103"/>
      <c r="BC22" s="103"/>
      <c r="BD22" s="103"/>
      <c r="BE22" s="103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39"/>
      <c r="CT22" s="139"/>
      <c r="CU22" s="139"/>
      <c r="CV22" s="139"/>
    </row>
    <row r="23" spans="1:100" x14ac:dyDescent="0.25">
      <c r="A23" s="800" t="s">
        <v>78</v>
      </c>
      <c r="B23" s="800"/>
      <c r="C23" s="728">
        <f>+ENERO!C23+FEBRERO!C23+MARZO!C23+ABRIL!C23+MAYO!C23+JUNIO!C23+JULIO!C23+AGOSTO!C23+SEPTIEMBRE!C23+OCTUBRE!C23+NOVIEMBRE!C23+'DICIEMBRE '!C23</f>
        <v>24</v>
      </c>
      <c r="D23" s="728">
        <f>+ENERO!D23+FEBRERO!D23+MARZO!D23+ABRIL!D23+MAYO!D23+JUNIO!D23+JULIO!D23+AGOSTO!D23+SEPTIEMBRE!D23+OCTUBRE!D23+NOVIEMBRE!D23+'DICIEMBRE '!D23</f>
        <v>0</v>
      </c>
      <c r="E23" s="728">
        <f>+ENERO!E23+FEBRERO!E23+MARZO!E23+ABRIL!E23+MAYO!E23+JUNIO!E23+JULIO!E23+AGOSTO!E23+SEPTIEMBRE!E23+OCTUBRE!E23+NOVIEMBRE!E23+'DICIEMBRE '!E23</f>
        <v>0</v>
      </c>
      <c r="F23" s="728">
        <f>+ENERO!F23+FEBRERO!F23+MARZO!F23+ABRIL!F23+MAYO!F23+JUNIO!F23+JULIO!F23+AGOSTO!F23+SEPTIEMBRE!F23+OCTUBRE!F23+NOVIEMBRE!F23+'DICIEMBRE '!F23</f>
        <v>0</v>
      </c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39"/>
      <c r="AB23" s="139"/>
      <c r="AC23" s="139"/>
      <c r="AD23" s="139"/>
      <c r="AE23" s="139"/>
      <c r="AF23" s="103"/>
      <c r="AG23" s="103"/>
      <c r="AH23" s="103"/>
      <c r="AI23" s="103"/>
      <c r="AJ23" s="103"/>
      <c r="AK23" s="116"/>
      <c r="AL23" s="116"/>
      <c r="AM23" s="116"/>
      <c r="AN23" s="116"/>
      <c r="AO23" s="116"/>
      <c r="AP23" s="116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03"/>
      <c r="BB23" s="103"/>
      <c r="BC23" s="103"/>
      <c r="BD23" s="103"/>
      <c r="BE23" s="103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</row>
    <row r="24" spans="1:100" x14ac:dyDescent="0.25">
      <c r="A24" s="800" t="s">
        <v>77</v>
      </c>
      <c r="B24" s="800"/>
      <c r="C24" s="728">
        <f>+ENERO!C24+FEBRERO!C24+MARZO!C24+ABRIL!C24+MAYO!C24+JUNIO!C24+JULIO!C24+AGOSTO!C24+SEPTIEMBRE!C24+OCTUBRE!C24+NOVIEMBRE!C24+'DICIEMBRE '!C24</f>
        <v>1</v>
      </c>
      <c r="D24" s="728">
        <f>+ENERO!D24+FEBRERO!D24+MARZO!D24+ABRIL!D24+MAYO!D24+JUNIO!D24+JULIO!D24+AGOSTO!D24+SEPTIEMBRE!D24+OCTUBRE!D24+NOVIEMBRE!D24+'DICIEMBRE '!D24</f>
        <v>0</v>
      </c>
      <c r="E24" s="728">
        <f>+ENERO!E24+FEBRERO!E24+MARZO!E24+ABRIL!E24+MAYO!E24+JUNIO!E24+JULIO!E24+AGOSTO!E24+SEPTIEMBRE!E24+OCTUBRE!E24+NOVIEMBRE!E24+'DICIEMBRE '!E24</f>
        <v>0</v>
      </c>
      <c r="F24" s="728">
        <f>+ENERO!F24+FEBRERO!F24+MARZO!F24+ABRIL!F24+MAYO!F24+JUNIO!F24+JULIO!F24+AGOSTO!F24+SEPTIEMBRE!F24+OCTUBRE!F24+NOVIEMBRE!F24+'DICIEMBRE '!F24</f>
        <v>0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39"/>
      <c r="AB24" s="139"/>
      <c r="AC24" s="139"/>
      <c r="AD24" s="139"/>
      <c r="AE24" s="139"/>
      <c r="AF24" s="103"/>
      <c r="AG24" s="103"/>
      <c r="AH24" s="103"/>
      <c r="AI24" s="103"/>
      <c r="AJ24" s="103"/>
      <c r="AK24" s="116"/>
      <c r="AL24" s="116"/>
      <c r="AM24" s="116"/>
      <c r="AN24" s="116"/>
      <c r="AO24" s="116"/>
      <c r="AP24" s="116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03"/>
      <c r="BB24" s="103"/>
      <c r="BC24" s="103"/>
      <c r="BD24" s="103"/>
      <c r="BE24" s="103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</row>
    <row r="25" spans="1:100" x14ac:dyDescent="0.25">
      <c r="A25" s="800" t="s">
        <v>76</v>
      </c>
      <c r="B25" s="800"/>
      <c r="C25" s="728">
        <f>+ENERO!C25+FEBRERO!C25+MARZO!C25+ABRIL!C25+MAYO!C25+JUNIO!C25+JULIO!C25+AGOSTO!C25+SEPTIEMBRE!C25+OCTUBRE!C25+NOVIEMBRE!C25+'DICIEMBRE '!C25</f>
        <v>0</v>
      </c>
      <c r="D25" s="728">
        <f>+ENERO!D25+FEBRERO!D25+MARZO!D25+ABRIL!D25+MAYO!D25+JUNIO!D25+JULIO!D25+AGOSTO!D25+SEPTIEMBRE!D25+OCTUBRE!D25+NOVIEMBRE!D25+'DICIEMBRE '!D25</f>
        <v>0</v>
      </c>
      <c r="E25" s="728">
        <f>+ENERO!E25+FEBRERO!E25+MARZO!E25+ABRIL!E25+MAYO!E25+JUNIO!E25+JULIO!E25+AGOSTO!E25+SEPTIEMBRE!E25+OCTUBRE!E25+NOVIEMBRE!E25+'DICIEMBRE '!E25</f>
        <v>0</v>
      </c>
      <c r="F25" s="728">
        <f>+ENERO!F25+FEBRERO!F25+MARZO!F25+ABRIL!F25+MAYO!F25+JUNIO!F25+JULIO!F25+AGOSTO!F25+SEPTIEMBRE!F25+OCTUBRE!F25+NOVIEMBRE!F25+'DICIEMBRE '!F25</f>
        <v>0</v>
      </c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39"/>
      <c r="AB25" s="139"/>
      <c r="AC25" s="139"/>
      <c r="AD25" s="139"/>
      <c r="AE25" s="139"/>
      <c r="AF25" s="103"/>
      <c r="AG25" s="103"/>
      <c r="AH25" s="103"/>
      <c r="AI25" s="103"/>
      <c r="AJ25" s="103"/>
      <c r="AK25" s="116"/>
      <c r="AL25" s="116"/>
      <c r="AM25" s="116"/>
      <c r="AN25" s="116"/>
      <c r="AO25" s="116"/>
      <c r="AP25" s="116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03"/>
      <c r="BB25" s="103"/>
      <c r="BC25" s="103"/>
      <c r="BD25" s="103"/>
      <c r="BE25" s="103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  <c r="CP25" s="139"/>
      <c r="CQ25" s="139"/>
      <c r="CR25" s="139"/>
      <c r="CS25" s="139"/>
      <c r="CT25" s="139"/>
      <c r="CU25" s="139"/>
      <c r="CV25" s="139"/>
    </row>
    <row r="26" spans="1:100" x14ac:dyDescent="0.25">
      <c r="A26" s="800" t="s">
        <v>75</v>
      </c>
      <c r="B26" s="800"/>
      <c r="C26" s="728">
        <f>+ENERO!C26+FEBRERO!C26+MARZO!C26+ABRIL!C26+MAYO!C26+JUNIO!C26+JULIO!C26+AGOSTO!C26+SEPTIEMBRE!C26+OCTUBRE!C26+NOVIEMBRE!C26+'DICIEMBRE '!C26</f>
        <v>0</v>
      </c>
      <c r="D26" s="728">
        <f>+ENERO!D26+FEBRERO!D26+MARZO!D26+ABRIL!D26+MAYO!D26+JUNIO!D26+JULIO!D26+AGOSTO!D26+SEPTIEMBRE!D26+OCTUBRE!D26+NOVIEMBRE!D26+'DICIEMBRE '!D26</f>
        <v>0</v>
      </c>
      <c r="E26" s="728">
        <f>+ENERO!E26+FEBRERO!E26+MARZO!E26+ABRIL!E26+MAYO!E26+JUNIO!E26+JULIO!E26+AGOSTO!E26+SEPTIEMBRE!E26+OCTUBRE!E26+NOVIEMBRE!E26+'DICIEMBRE '!E26</f>
        <v>0</v>
      </c>
      <c r="F26" s="728">
        <f>+ENERO!F26+FEBRERO!F26+MARZO!F26+ABRIL!F26+MAYO!F26+JUNIO!F26+JULIO!F26+AGOSTO!F26+SEPTIEMBRE!F26+OCTUBRE!F26+NOVIEMBRE!F26+'DICIEMBRE '!F26</f>
        <v>0</v>
      </c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39"/>
      <c r="AB26" s="139"/>
      <c r="AC26" s="139"/>
      <c r="AD26" s="139"/>
      <c r="AE26" s="139"/>
      <c r="AF26" s="103"/>
      <c r="AG26" s="103"/>
      <c r="AH26" s="103"/>
      <c r="AI26" s="103"/>
      <c r="AJ26" s="103"/>
      <c r="AK26" s="116"/>
      <c r="AL26" s="116"/>
      <c r="AM26" s="116"/>
      <c r="AN26" s="116"/>
      <c r="AO26" s="116"/>
      <c r="AP26" s="116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03"/>
      <c r="BB26" s="103"/>
      <c r="BC26" s="103"/>
      <c r="BD26" s="103"/>
      <c r="BE26" s="103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  <c r="CP26" s="139"/>
      <c r="CQ26" s="139"/>
      <c r="CR26" s="139"/>
      <c r="CS26" s="139"/>
      <c r="CT26" s="139"/>
      <c r="CU26" s="139"/>
      <c r="CV26" s="139"/>
    </row>
    <row r="27" spans="1:100" x14ac:dyDescent="0.25">
      <c r="A27" s="800" t="s">
        <v>74</v>
      </c>
      <c r="B27" s="800"/>
      <c r="C27" s="728">
        <f>+ENERO!C27+FEBRERO!C27+MARZO!C27+ABRIL!C27+MAYO!C27+JUNIO!C27+JULIO!C27+AGOSTO!C27+SEPTIEMBRE!C27+OCTUBRE!C27+NOVIEMBRE!C27+'DICIEMBRE '!C27</f>
        <v>0</v>
      </c>
      <c r="D27" s="728">
        <f>+ENERO!D27+FEBRERO!D27+MARZO!D27+ABRIL!D27+MAYO!D27+JUNIO!D27+JULIO!D27+AGOSTO!D27+SEPTIEMBRE!D27+OCTUBRE!D27+NOVIEMBRE!D27+'DICIEMBRE '!D27</f>
        <v>0</v>
      </c>
      <c r="E27" s="728">
        <f>+ENERO!E27+FEBRERO!E27+MARZO!E27+ABRIL!E27+MAYO!E27+JUNIO!E27+JULIO!E27+AGOSTO!E27+SEPTIEMBRE!E27+OCTUBRE!E27+NOVIEMBRE!E27+'DICIEMBRE '!E27</f>
        <v>0</v>
      </c>
      <c r="F27" s="728">
        <f>+ENERO!F27+FEBRERO!F27+MARZO!F27+ABRIL!F27+MAYO!F27+JUNIO!F27+JULIO!F27+AGOSTO!F27+SEPTIEMBRE!F27+OCTUBRE!F27+NOVIEMBRE!F27+'DICIEMBRE '!F27</f>
        <v>0</v>
      </c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39"/>
      <c r="AB27" s="139"/>
      <c r="AC27" s="139"/>
      <c r="AD27" s="139"/>
      <c r="AE27" s="139"/>
      <c r="AF27" s="103"/>
      <c r="AG27" s="103"/>
      <c r="AH27" s="103"/>
      <c r="AI27" s="103"/>
      <c r="AJ27" s="103"/>
      <c r="AK27" s="116"/>
      <c r="AL27" s="116"/>
      <c r="AM27" s="116"/>
      <c r="AN27" s="116"/>
      <c r="AO27" s="116"/>
      <c r="AP27" s="116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03"/>
      <c r="BB27" s="103"/>
      <c r="BC27" s="103"/>
      <c r="BD27" s="103"/>
      <c r="BE27" s="103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  <c r="CP27" s="139"/>
      <c r="CQ27" s="139"/>
      <c r="CR27" s="139"/>
      <c r="CS27" s="139"/>
      <c r="CT27" s="139"/>
      <c r="CU27" s="139"/>
      <c r="CV27" s="139"/>
    </row>
    <row r="28" spans="1:100" x14ac:dyDescent="0.25">
      <c r="A28" s="800" t="s">
        <v>73</v>
      </c>
      <c r="B28" s="800"/>
      <c r="C28" s="728">
        <f>+ENERO!C28+FEBRERO!C28+MARZO!C28+ABRIL!C28+MAYO!C28+JUNIO!C28+JULIO!C28+AGOSTO!C28+SEPTIEMBRE!C28+OCTUBRE!C28+NOVIEMBRE!C28+'DICIEMBRE '!C28</f>
        <v>0</v>
      </c>
      <c r="D28" s="728">
        <f>+ENERO!D28+FEBRERO!D28+MARZO!D28+ABRIL!D28+MAYO!D28+JUNIO!D28+JULIO!D28+AGOSTO!D28+SEPTIEMBRE!D28+OCTUBRE!D28+NOVIEMBRE!D28+'DICIEMBRE '!D28</f>
        <v>0</v>
      </c>
      <c r="E28" s="728">
        <f>+ENERO!E28+FEBRERO!E28+MARZO!E28+ABRIL!E28+MAYO!E28+JUNIO!E28+JULIO!E28+AGOSTO!E28+SEPTIEMBRE!E28+OCTUBRE!E28+NOVIEMBRE!E28+'DICIEMBRE '!E28</f>
        <v>0</v>
      </c>
      <c r="F28" s="728">
        <f>+ENERO!F28+FEBRERO!F28+MARZO!F28+ABRIL!F28+MAYO!F28+JUNIO!F28+JULIO!F28+AGOSTO!F28+SEPTIEMBRE!F28+OCTUBRE!F28+NOVIEMBRE!F28+'DICIEMBRE '!F28</f>
        <v>0</v>
      </c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39"/>
      <c r="AB28" s="139"/>
      <c r="AC28" s="139"/>
      <c r="AD28" s="139"/>
      <c r="AE28" s="139"/>
      <c r="AF28" s="103"/>
      <c r="AG28" s="103"/>
      <c r="AH28" s="103"/>
      <c r="AI28" s="103"/>
      <c r="AJ28" s="103"/>
      <c r="AK28" s="116"/>
      <c r="AL28" s="116"/>
      <c r="AM28" s="116"/>
      <c r="AN28" s="116"/>
      <c r="AO28" s="116"/>
      <c r="AP28" s="116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03"/>
      <c r="BB28" s="103"/>
      <c r="BC28" s="103"/>
      <c r="BD28" s="103"/>
      <c r="BE28" s="103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39"/>
      <c r="CQ28" s="139"/>
      <c r="CR28" s="139"/>
      <c r="CS28" s="139"/>
      <c r="CT28" s="139"/>
      <c r="CU28" s="139"/>
      <c r="CV28" s="139"/>
    </row>
    <row r="29" spans="1:100" x14ac:dyDescent="0.25">
      <c r="A29" s="800" t="s">
        <v>72</v>
      </c>
      <c r="B29" s="800"/>
      <c r="C29" s="728">
        <f>+ENERO!C29+FEBRERO!C29+MARZO!C29+ABRIL!C29+MAYO!C29+JUNIO!C29+JULIO!C29+AGOSTO!C29+SEPTIEMBRE!C29+OCTUBRE!C29+NOVIEMBRE!C29+'DICIEMBRE '!C29</f>
        <v>1</v>
      </c>
      <c r="D29" s="728">
        <f>+ENERO!D29+FEBRERO!D29+MARZO!D29+ABRIL!D29+MAYO!D29+JUNIO!D29+JULIO!D29+AGOSTO!D29+SEPTIEMBRE!D29+OCTUBRE!D29+NOVIEMBRE!D29+'DICIEMBRE '!D29</f>
        <v>0</v>
      </c>
      <c r="E29" s="728">
        <f>+ENERO!E29+FEBRERO!E29+MARZO!E29+ABRIL!E29+MAYO!E29+JUNIO!E29+JULIO!E29+AGOSTO!E29+SEPTIEMBRE!E29+OCTUBRE!E29+NOVIEMBRE!E29+'DICIEMBRE '!E29</f>
        <v>0</v>
      </c>
      <c r="F29" s="728">
        <f>+ENERO!F29+FEBRERO!F29+MARZO!F29+ABRIL!F29+MAYO!F29+JUNIO!F29+JULIO!F29+AGOSTO!F29+SEPTIEMBRE!F29+OCTUBRE!F29+NOVIEMBRE!F29+'DICIEMBRE '!F29</f>
        <v>0</v>
      </c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39"/>
      <c r="AB29" s="139"/>
      <c r="AC29" s="139"/>
      <c r="AD29" s="139"/>
      <c r="AE29" s="139"/>
      <c r="AF29" s="103"/>
      <c r="AG29" s="103"/>
      <c r="AH29" s="103"/>
      <c r="AI29" s="103"/>
      <c r="AJ29" s="103"/>
      <c r="AK29" s="116"/>
      <c r="AL29" s="116"/>
      <c r="AM29" s="116"/>
      <c r="AN29" s="116"/>
      <c r="AO29" s="116"/>
      <c r="AP29" s="116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03"/>
      <c r="BB29" s="103"/>
      <c r="BC29" s="103"/>
      <c r="BD29" s="103"/>
      <c r="BE29" s="103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</row>
    <row r="30" spans="1:100" x14ac:dyDescent="0.25">
      <c r="A30" s="801" t="s">
        <v>71</v>
      </c>
      <c r="B30" s="801"/>
      <c r="C30" s="728">
        <f>+ENERO!C30+FEBRERO!C30+MARZO!C30+ABRIL!C30+MAYO!C30+JUNIO!C30+JULIO!C30+AGOSTO!C30+SEPTIEMBRE!C30+OCTUBRE!C30+NOVIEMBRE!C30+'DICIEMBRE '!C30</f>
        <v>0</v>
      </c>
      <c r="D30" s="728">
        <f>+ENERO!D30+FEBRERO!D30+MARZO!D30+ABRIL!D30+MAYO!D30+JUNIO!D30+JULIO!D30+AGOSTO!D30+SEPTIEMBRE!D30+OCTUBRE!D30+NOVIEMBRE!D30+'DICIEMBRE '!D30</f>
        <v>0</v>
      </c>
      <c r="E30" s="728">
        <f>+ENERO!E30+FEBRERO!E30+MARZO!E30+ABRIL!E30+MAYO!E30+JUNIO!E30+JULIO!E30+AGOSTO!E30+SEPTIEMBRE!E30+OCTUBRE!E30+NOVIEMBRE!E30+'DICIEMBRE '!E30</f>
        <v>0</v>
      </c>
      <c r="F30" s="728">
        <f>+ENERO!F30+FEBRERO!F30+MARZO!F30+ABRIL!F30+MAYO!F30+JUNIO!F30+JULIO!F30+AGOSTO!F30+SEPTIEMBRE!F30+OCTUBRE!F30+NOVIEMBRE!F30+'DICIEMBRE '!F30</f>
        <v>0</v>
      </c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39"/>
      <c r="AB30" s="139"/>
      <c r="AC30" s="139"/>
      <c r="AD30" s="139"/>
      <c r="AE30" s="139"/>
      <c r="AF30" s="103"/>
      <c r="AG30" s="103"/>
      <c r="AH30" s="103"/>
      <c r="AI30" s="103"/>
      <c r="AJ30" s="103"/>
      <c r="AK30" s="116"/>
      <c r="AL30" s="116"/>
      <c r="AM30" s="116"/>
      <c r="AN30" s="116"/>
      <c r="AO30" s="116"/>
      <c r="AP30" s="116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03"/>
      <c r="BB30" s="103"/>
      <c r="BC30" s="103"/>
      <c r="BD30" s="103"/>
      <c r="BE30" s="103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  <c r="CP30" s="139"/>
      <c r="CQ30" s="139"/>
      <c r="CR30" s="139"/>
      <c r="CS30" s="139"/>
      <c r="CT30" s="139"/>
      <c r="CU30" s="139"/>
      <c r="CV30" s="139"/>
    </row>
    <row r="31" spans="1:100" x14ac:dyDescent="0.25">
      <c r="A31" s="802" t="s">
        <v>70</v>
      </c>
      <c r="B31" s="802"/>
      <c r="C31" s="728">
        <f>+ENERO!C31+FEBRERO!C31+MARZO!C31+ABRIL!C31+MAYO!C31+JUNIO!C31+JULIO!C31+AGOSTO!C31+SEPTIEMBRE!C31+OCTUBRE!C31+NOVIEMBRE!C31+'DICIEMBRE '!C31</f>
        <v>53</v>
      </c>
      <c r="D31" s="728">
        <f>+ENERO!D31+FEBRERO!D31+MARZO!D31+ABRIL!D31+MAYO!D31+JUNIO!D31+JULIO!D31+AGOSTO!D31+SEPTIEMBRE!D31+OCTUBRE!D31+NOVIEMBRE!D31+'DICIEMBRE '!D31</f>
        <v>0</v>
      </c>
      <c r="E31" s="728">
        <f>+ENERO!E31+FEBRERO!E31+MARZO!E31+ABRIL!E31+MAYO!E31+JUNIO!E31+JULIO!E31+AGOSTO!E31+SEPTIEMBRE!E31+OCTUBRE!E31+NOVIEMBRE!E31+'DICIEMBRE '!E31</f>
        <v>0</v>
      </c>
      <c r="F31" s="728">
        <f>+ENERO!F31+FEBRERO!F31+MARZO!F31+ABRIL!F31+MAYO!F31+JUNIO!F31+JULIO!F31+AGOSTO!F31+SEPTIEMBRE!F31+OCTUBRE!F31+NOVIEMBRE!F31+'DICIEMBRE '!F31</f>
        <v>0</v>
      </c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39"/>
      <c r="AB31" s="139"/>
      <c r="AC31" s="139"/>
      <c r="AD31" s="139"/>
      <c r="AE31" s="139"/>
      <c r="AF31" s="103"/>
      <c r="AG31" s="103"/>
      <c r="AH31" s="103"/>
      <c r="AI31" s="103"/>
      <c r="AJ31" s="103"/>
      <c r="AK31" s="116"/>
      <c r="AL31" s="116"/>
      <c r="AM31" s="116"/>
      <c r="AN31" s="116"/>
      <c r="AO31" s="116"/>
      <c r="AP31" s="116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03"/>
      <c r="BB31" s="103"/>
      <c r="BC31" s="103"/>
      <c r="BD31" s="103"/>
      <c r="BE31" s="103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  <c r="CP31" s="139"/>
      <c r="CQ31" s="139"/>
      <c r="CR31" s="139"/>
      <c r="CS31" s="139"/>
      <c r="CT31" s="139"/>
      <c r="CU31" s="139"/>
      <c r="CV31" s="139"/>
    </row>
    <row r="32" spans="1:100" x14ac:dyDescent="0.25">
      <c r="A32" s="128" t="s">
        <v>69</v>
      </c>
      <c r="B32" s="143"/>
      <c r="C32" s="144"/>
      <c r="D32" s="144"/>
      <c r="E32" s="144"/>
      <c r="F32" s="117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39"/>
      <c r="AB32" s="139"/>
      <c r="AC32" s="139"/>
      <c r="AD32" s="139"/>
      <c r="AE32" s="139"/>
      <c r="AF32" s="103"/>
      <c r="AG32" s="103"/>
      <c r="AH32" s="103"/>
      <c r="AI32" s="103"/>
      <c r="AJ32" s="103"/>
      <c r="AK32" s="116"/>
      <c r="AL32" s="116"/>
      <c r="AM32" s="116"/>
      <c r="AN32" s="116"/>
      <c r="AO32" s="116"/>
      <c r="AP32" s="116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03"/>
      <c r="BB32" s="103"/>
      <c r="BC32" s="103"/>
      <c r="BD32" s="103"/>
      <c r="BE32" s="103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139"/>
      <c r="CO32" s="139"/>
      <c r="CP32" s="139"/>
      <c r="CQ32" s="139"/>
      <c r="CR32" s="139"/>
      <c r="CS32" s="139"/>
      <c r="CT32" s="139"/>
      <c r="CU32" s="139"/>
      <c r="CV32" s="139"/>
    </row>
    <row r="33" spans="1:100" x14ac:dyDescent="0.25">
      <c r="A33" s="114" t="s">
        <v>68</v>
      </c>
      <c r="B33" s="115" t="s">
        <v>20</v>
      </c>
      <c r="C33" s="144"/>
      <c r="D33" s="144"/>
      <c r="E33" s="144"/>
      <c r="F33" s="117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16"/>
      <c r="AL33" s="116"/>
      <c r="AM33" s="116"/>
      <c r="AN33" s="116"/>
      <c r="AO33" s="116"/>
      <c r="AP33" s="116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</row>
    <row r="34" spans="1:100" x14ac:dyDescent="0.25">
      <c r="A34" s="133" t="s">
        <v>67</v>
      </c>
      <c r="B34" s="728">
        <f>+ENERO!B34+FEBRERO!B34+MARZO!B34+ABRIL!B34+MAYO!B34+JUNIO!B34+JULIO!B34+AGOSTO!B34+SEPTIEMBRE!B34+OCTUBRE!B34+NOVIEMBRE!B34+'DICIEMBRE '!B34</f>
        <v>0</v>
      </c>
      <c r="C34" s="166"/>
      <c r="D34" s="144"/>
      <c r="E34" s="144"/>
      <c r="F34" s="117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39"/>
      <c r="AB34" s="139"/>
      <c r="AC34" s="139"/>
      <c r="AD34" s="139"/>
      <c r="AE34" s="139"/>
      <c r="AF34" s="103"/>
      <c r="AG34" s="103"/>
      <c r="AH34" s="103"/>
      <c r="AI34" s="103"/>
      <c r="AJ34" s="103"/>
      <c r="AK34" s="116"/>
      <c r="AL34" s="116"/>
      <c r="AM34" s="116"/>
      <c r="AN34" s="116"/>
      <c r="AO34" s="116"/>
      <c r="AP34" s="116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03"/>
      <c r="BB34" s="103"/>
      <c r="BC34" s="103"/>
      <c r="BD34" s="103"/>
      <c r="BE34" s="103"/>
      <c r="BF34" s="139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</row>
    <row r="35" spans="1:100" x14ac:dyDescent="0.25">
      <c r="A35" s="113" t="s">
        <v>66</v>
      </c>
      <c r="B35" s="113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23"/>
      <c r="AB35" s="123"/>
      <c r="AC35" s="123"/>
      <c r="AD35" s="123"/>
      <c r="AE35" s="123"/>
      <c r="AF35" s="109"/>
      <c r="AG35" s="109"/>
      <c r="AH35" s="109"/>
      <c r="AI35" s="109"/>
      <c r="AJ35" s="109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16"/>
      <c r="AW35" s="116"/>
      <c r="AX35" s="123"/>
      <c r="AY35" s="123"/>
      <c r="AZ35" s="123"/>
      <c r="BA35" s="109"/>
      <c r="BB35" s="109"/>
      <c r="BC35" s="109"/>
      <c r="BD35" s="109"/>
      <c r="BE35" s="109"/>
      <c r="BF35" s="123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</row>
    <row r="36" spans="1:100" x14ac:dyDescent="0.2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103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23"/>
      <c r="AB36" s="123"/>
      <c r="AC36" s="123"/>
      <c r="AD36" s="123"/>
      <c r="AE36" s="123"/>
      <c r="AF36" s="109"/>
      <c r="AG36" s="109"/>
      <c r="AH36" s="109"/>
      <c r="AI36" s="109"/>
      <c r="AJ36" s="109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16"/>
      <c r="AX36" s="116"/>
      <c r="AY36" s="123"/>
      <c r="AZ36" s="123"/>
      <c r="BA36" s="109"/>
      <c r="BB36" s="109"/>
      <c r="BC36" s="109"/>
      <c r="BD36" s="109"/>
      <c r="BE36" s="109"/>
      <c r="BF36" s="123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</row>
    <row r="37" spans="1:100" ht="21" x14ac:dyDescent="0.25">
      <c r="A37" s="804"/>
      <c r="B37" s="806"/>
      <c r="C37" s="124" t="s">
        <v>61</v>
      </c>
      <c r="D37" s="106" t="s">
        <v>60</v>
      </c>
      <c r="E37" s="105" t="s">
        <v>59</v>
      </c>
      <c r="F37" s="105" t="s">
        <v>58</v>
      </c>
      <c r="G37" s="105" t="s">
        <v>57</v>
      </c>
      <c r="H37" s="105" t="s">
        <v>56</v>
      </c>
      <c r="I37" s="105" t="s">
        <v>55</v>
      </c>
      <c r="J37" s="105" t="s">
        <v>54</v>
      </c>
      <c r="K37" s="105" t="s">
        <v>53</v>
      </c>
      <c r="L37" s="108" t="s">
        <v>52</v>
      </c>
      <c r="M37" s="107" t="s">
        <v>51</v>
      </c>
      <c r="N37" s="785"/>
      <c r="O37" s="103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23"/>
      <c r="AB37" s="123"/>
      <c r="AC37" s="123"/>
      <c r="AD37" s="123"/>
      <c r="AE37" s="123"/>
      <c r="AF37" s="109"/>
      <c r="AG37" s="109"/>
      <c r="AH37" s="109"/>
      <c r="AI37" s="109"/>
      <c r="AJ37" s="109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16"/>
      <c r="AX37" s="116"/>
      <c r="AY37" s="123"/>
      <c r="AZ37" s="123"/>
      <c r="BA37" s="109"/>
      <c r="BB37" s="109"/>
      <c r="BC37" s="109"/>
      <c r="BD37" s="109"/>
      <c r="BE37" s="109"/>
      <c r="BF37" s="123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</row>
    <row r="38" spans="1:100" x14ac:dyDescent="0.25">
      <c r="A38" s="110" t="s">
        <v>34</v>
      </c>
      <c r="B38" s="728">
        <f>+ENERO!B38+FEBRERO!B38+MARZO!B38+ABRIL!B38+MAYO!B38+JUNIO!B38+JULIO!B38+AGOSTO!B38+SEPTIEMBRE!B38+OCTUBRE!B38+NOVIEMBRE!B38+'DICIEMBRE '!B38</f>
        <v>4269</v>
      </c>
      <c r="C38" s="728">
        <f>+ENERO!C38+FEBRERO!C38+MARZO!C38+ABRIL!C38+MAYO!C38+JUNIO!C38+JULIO!C38+AGOSTO!C38+SEPTIEMBRE!C38+OCTUBRE!C38+NOVIEMBRE!C38+'DICIEMBRE '!C38</f>
        <v>10</v>
      </c>
      <c r="D38" s="728">
        <f>+ENERO!D38+FEBRERO!D38+MARZO!D38+ABRIL!D38+MAYO!D38+JUNIO!D38+JULIO!D38+AGOSTO!D38+SEPTIEMBRE!D38+OCTUBRE!D38+NOVIEMBRE!D38+'DICIEMBRE '!D38</f>
        <v>44</v>
      </c>
      <c r="E38" s="728">
        <f>+ENERO!E38+FEBRERO!E38+MARZO!E38+ABRIL!E38+MAYO!E38+JUNIO!E38+JULIO!E38+AGOSTO!E38+SEPTIEMBRE!E38+OCTUBRE!E38+NOVIEMBRE!E38+'DICIEMBRE '!E38</f>
        <v>131</v>
      </c>
      <c r="F38" s="728">
        <f>+ENERO!F38+FEBRERO!F38+MARZO!F38+ABRIL!F38+MAYO!F38+JUNIO!F38+JULIO!F38+AGOSTO!F38+SEPTIEMBRE!F38+OCTUBRE!F38+NOVIEMBRE!F38+'DICIEMBRE '!F38</f>
        <v>155</v>
      </c>
      <c r="G38" s="728">
        <f>+ENERO!G38+FEBRERO!G38+MARZO!G38+ABRIL!G38+MAYO!G38+JUNIO!G38+JULIO!G38+AGOSTO!G38+SEPTIEMBRE!G38+OCTUBRE!G38+NOVIEMBRE!G38+'DICIEMBRE '!G38</f>
        <v>105</v>
      </c>
      <c r="H38" s="728">
        <f>+ENERO!H38+FEBRERO!H38+MARZO!H38+ABRIL!H38+MAYO!H38+JUNIO!H38+JULIO!H38+AGOSTO!H38+SEPTIEMBRE!H38+OCTUBRE!H38+NOVIEMBRE!H38+'DICIEMBRE '!H38</f>
        <v>2547</v>
      </c>
      <c r="I38" s="728">
        <f>+ENERO!I38+FEBRERO!I38+MARZO!I38+ABRIL!I38+MAYO!I38+JUNIO!I38+JULIO!I38+AGOSTO!I38+SEPTIEMBRE!I38+OCTUBRE!I38+NOVIEMBRE!I38+'DICIEMBRE '!I38</f>
        <v>412</v>
      </c>
      <c r="J38" s="728">
        <f>+ENERO!J38+FEBRERO!J38+MARZO!J38+ABRIL!J38+MAYO!J38+JUNIO!J38+JULIO!J38+AGOSTO!J38+SEPTIEMBRE!J38+OCTUBRE!J38+NOVIEMBRE!J38+'DICIEMBRE '!J38</f>
        <v>666</v>
      </c>
      <c r="K38" s="728">
        <f>+ENERO!K38+FEBRERO!K38+MARZO!K38+ABRIL!K38+MAYO!K38+JUNIO!K38+JULIO!K38+AGOSTO!K38+SEPTIEMBRE!K38+OCTUBRE!K38+NOVIEMBRE!K38+'DICIEMBRE '!K38</f>
        <v>199</v>
      </c>
      <c r="L38" s="728">
        <f>+ENERO!L38+FEBRERO!L38+MARZO!L38+ABRIL!L38+MAYO!L38+JUNIO!L38+JULIO!L38+AGOSTO!L38+SEPTIEMBRE!L38+OCTUBRE!L38+NOVIEMBRE!L38+'DICIEMBRE '!L38</f>
        <v>1720</v>
      </c>
      <c r="M38" s="728">
        <f>+ENERO!M38+FEBRERO!M38+MARZO!M38+ABRIL!M38+MAYO!M38+JUNIO!M38+JULIO!M38+AGOSTO!M38+SEPTIEMBRE!M38+OCTUBRE!M38+NOVIEMBRE!M38+'DICIEMBRE '!M38</f>
        <v>2549</v>
      </c>
      <c r="N38" s="728">
        <f>+ENERO!N38+FEBRERO!N38+MARZO!N38+ABRIL!N38+MAYO!N38+JUNIO!N38+JULIO!N38+AGOSTO!N38+SEPTIEMBRE!N38+OCTUBRE!N38+NOVIEMBRE!N38+'DICIEMBRE '!N38</f>
        <v>4269</v>
      </c>
      <c r="O38" s="164" t="s">
        <v>98</v>
      </c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23"/>
      <c r="AB38" s="123"/>
      <c r="AC38" s="123"/>
      <c r="AD38" s="123"/>
      <c r="AE38" s="123"/>
      <c r="AF38" s="109"/>
      <c r="AG38" s="109"/>
      <c r="AH38" s="109"/>
      <c r="AI38" s="109"/>
      <c r="AJ38" s="109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16"/>
      <c r="AX38" s="116"/>
      <c r="AY38" s="123"/>
      <c r="AZ38" s="123"/>
      <c r="BA38" s="169" t="s">
        <v>97</v>
      </c>
      <c r="BB38" s="125" t="s">
        <v>97</v>
      </c>
      <c r="BC38" s="169" t="s">
        <v>97</v>
      </c>
      <c r="BD38" s="138">
        <v>0</v>
      </c>
      <c r="BE38" s="138">
        <v>0</v>
      </c>
      <c r="BF38" s="138" t="s">
        <v>97</v>
      </c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</row>
    <row r="39" spans="1:100" x14ac:dyDescent="0.25">
      <c r="A39" s="110" t="s">
        <v>33</v>
      </c>
      <c r="B39" s="728">
        <f>+ENERO!B39+FEBRERO!B39+MARZO!B39+ABRIL!B39+MAYO!B39+JUNIO!B39+JULIO!B39+AGOSTO!B39+SEPTIEMBRE!B39+OCTUBRE!B39+NOVIEMBRE!B39+'DICIEMBRE '!B39</f>
        <v>0</v>
      </c>
      <c r="C39" s="728">
        <f>+ENERO!C39+FEBRERO!C39+MARZO!C39+ABRIL!C39+MAYO!C39+JUNIO!C39+JULIO!C39+AGOSTO!C39+SEPTIEMBRE!C39+OCTUBRE!C39+NOVIEMBRE!C39+'DICIEMBRE '!C39</f>
        <v>0</v>
      </c>
      <c r="D39" s="728">
        <f>+ENERO!D39+FEBRERO!D39+MARZO!D39+ABRIL!D39+MAYO!D39+JUNIO!D39+JULIO!D39+AGOSTO!D39+SEPTIEMBRE!D39+OCTUBRE!D39+NOVIEMBRE!D39+'DICIEMBRE '!D39</f>
        <v>0</v>
      </c>
      <c r="E39" s="728">
        <f>+ENERO!E39+FEBRERO!E39+MARZO!E39+ABRIL!E39+MAYO!E39+JUNIO!E39+JULIO!E39+AGOSTO!E39+SEPTIEMBRE!E39+OCTUBRE!E39+NOVIEMBRE!E39+'DICIEMBRE '!E39</f>
        <v>0</v>
      </c>
      <c r="F39" s="728">
        <f>+ENERO!F39+FEBRERO!F39+MARZO!F39+ABRIL!F39+MAYO!F39+JUNIO!F39+JULIO!F39+AGOSTO!F39+SEPTIEMBRE!F39+OCTUBRE!F39+NOVIEMBRE!F39+'DICIEMBRE '!F39</f>
        <v>0</v>
      </c>
      <c r="G39" s="728">
        <f>+ENERO!G39+FEBRERO!G39+MARZO!G39+ABRIL!G39+MAYO!G39+JUNIO!G39+JULIO!G39+AGOSTO!G39+SEPTIEMBRE!G39+OCTUBRE!G39+NOVIEMBRE!G39+'DICIEMBRE '!G39</f>
        <v>0</v>
      </c>
      <c r="H39" s="728">
        <f>+ENERO!H39+FEBRERO!H39+MARZO!H39+ABRIL!H39+MAYO!H39+JUNIO!H39+JULIO!H39+AGOSTO!H39+SEPTIEMBRE!H39+OCTUBRE!H39+NOVIEMBRE!H39+'DICIEMBRE '!H39</f>
        <v>0</v>
      </c>
      <c r="I39" s="728">
        <f>+ENERO!I39+FEBRERO!I39+MARZO!I39+ABRIL!I39+MAYO!I39+JUNIO!I39+JULIO!I39+AGOSTO!I39+SEPTIEMBRE!I39+OCTUBRE!I39+NOVIEMBRE!I39+'DICIEMBRE '!I39</f>
        <v>0</v>
      </c>
      <c r="J39" s="728">
        <f>+ENERO!J39+FEBRERO!J39+MARZO!J39+ABRIL!J39+MAYO!J39+JUNIO!J39+JULIO!J39+AGOSTO!J39+SEPTIEMBRE!J39+OCTUBRE!J39+NOVIEMBRE!J39+'DICIEMBRE '!J39</f>
        <v>0</v>
      </c>
      <c r="K39" s="728">
        <f>+ENERO!K39+FEBRERO!K39+MARZO!K39+ABRIL!K39+MAYO!K39+JUNIO!K39+JULIO!K39+AGOSTO!K39+SEPTIEMBRE!K39+OCTUBRE!K39+NOVIEMBRE!K39+'DICIEMBRE '!K39</f>
        <v>0</v>
      </c>
      <c r="L39" s="728">
        <f>+ENERO!L39+FEBRERO!L39+MARZO!L39+ABRIL!L39+MAYO!L39+JUNIO!L39+JULIO!L39+AGOSTO!L39+SEPTIEMBRE!L39+OCTUBRE!L39+NOVIEMBRE!L39+'DICIEMBRE '!L39</f>
        <v>0</v>
      </c>
      <c r="M39" s="728">
        <f>+ENERO!M39+FEBRERO!M39+MARZO!M39+ABRIL!M39+MAYO!M39+JUNIO!M39+JULIO!M39+AGOSTO!M39+SEPTIEMBRE!M39+OCTUBRE!M39+NOVIEMBRE!M39+'DICIEMBRE '!M39</f>
        <v>0</v>
      </c>
      <c r="N39" s="728">
        <f>+ENERO!N39+FEBRERO!N39+MARZO!N39+ABRIL!N39+MAYO!N39+JUNIO!N39+JULIO!N39+AGOSTO!N39+SEPTIEMBRE!N39+OCTUBRE!N39+NOVIEMBRE!N39+'DICIEMBRE '!N39</f>
        <v>0</v>
      </c>
      <c r="O39" s="164" t="s">
        <v>98</v>
      </c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23"/>
      <c r="AB39" s="123"/>
      <c r="AC39" s="123"/>
      <c r="AD39" s="123"/>
      <c r="AE39" s="123"/>
      <c r="AF39" s="109"/>
      <c r="AG39" s="109"/>
      <c r="AH39" s="109"/>
      <c r="AI39" s="109"/>
      <c r="AJ39" s="109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16"/>
      <c r="AX39" s="116"/>
      <c r="AY39" s="123"/>
      <c r="AZ39" s="123"/>
      <c r="BA39" s="169" t="s">
        <v>97</v>
      </c>
      <c r="BB39" s="125" t="s">
        <v>97</v>
      </c>
      <c r="BC39" s="169" t="s">
        <v>97</v>
      </c>
      <c r="BD39" s="138">
        <v>0</v>
      </c>
      <c r="BE39" s="138">
        <v>0</v>
      </c>
      <c r="BF39" s="138" t="s">
        <v>97</v>
      </c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</row>
    <row r="40" spans="1:100" x14ac:dyDescent="0.25">
      <c r="A40" s="110" t="s">
        <v>32</v>
      </c>
      <c r="B40" s="728">
        <f>+ENERO!B40+FEBRERO!B40+MARZO!B40+ABRIL!B40+MAYO!B40+JUNIO!B40+JULIO!B40+AGOSTO!B40+SEPTIEMBRE!B40+OCTUBRE!B40+NOVIEMBRE!B40+'DICIEMBRE '!B40</f>
        <v>0</v>
      </c>
      <c r="C40" s="728">
        <f>+ENERO!C40+FEBRERO!C40+MARZO!C40+ABRIL!C40+MAYO!C40+JUNIO!C40+JULIO!C40+AGOSTO!C40+SEPTIEMBRE!C40+OCTUBRE!C40+NOVIEMBRE!C40+'DICIEMBRE '!C40</f>
        <v>0</v>
      </c>
      <c r="D40" s="728">
        <f>+ENERO!D40+FEBRERO!D40+MARZO!D40+ABRIL!D40+MAYO!D40+JUNIO!D40+JULIO!D40+AGOSTO!D40+SEPTIEMBRE!D40+OCTUBRE!D40+NOVIEMBRE!D40+'DICIEMBRE '!D40</f>
        <v>0</v>
      </c>
      <c r="E40" s="728">
        <f>+ENERO!E40+FEBRERO!E40+MARZO!E40+ABRIL!E40+MAYO!E40+JUNIO!E40+JULIO!E40+AGOSTO!E40+SEPTIEMBRE!E40+OCTUBRE!E40+NOVIEMBRE!E40+'DICIEMBRE '!E40</f>
        <v>0</v>
      </c>
      <c r="F40" s="728">
        <f>+ENERO!F40+FEBRERO!F40+MARZO!F40+ABRIL!F40+MAYO!F40+JUNIO!F40+JULIO!F40+AGOSTO!F40+SEPTIEMBRE!F40+OCTUBRE!F40+NOVIEMBRE!F40+'DICIEMBRE '!F40</f>
        <v>0</v>
      </c>
      <c r="G40" s="728">
        <f>+ENERO!G40+FEBRERO!G40+MARZO!G40+ABRIL!G40+MAYO!G40+JUNIO!G40+JULIO!G40+AGOSTO!G40+SEPTIEMBRE!G40+OCTUBRE!G40+NOVIEMBRE!G40+'DICIEMBRE '!G40</f>
        <v>0</v>
      </c>
      <c r="H40" s="728">
        <f>+ENERO!H40+FEBRERO!H40+MARZO!H40+ABRIL!H40+MAYO!H40+JUNIO!H40+JULIO!H40+AGOSTO!H40+SEPTIEMBRE!H40+OCTUBRE!H40+NOVIEMBRE!H40+'DICIEMBRE '!H40</f>
        <v>0</v>
      </c>
      <c r="I40" s="728">
        <f>+ENERO!I40+FEBRERO!I40+MARZO!I40+ABRIL!I40+MAYO!I40+JUNIO!I40+JULIO!I40+AGOSTO!I40+SEPTIEMBRE!I40+OCTUBRE!I40+NOVIEMBRE!I40+'DICIEMBRE '!I40</f>
        <v>0</v>
      </c>
      <c r="J40" s="728">
        <f>+ENERO!J40+FEBRERO!J40+MARZO!J40+ABRIL!J40+MAYO!J40+JUNIO!J40+JULIO!J40+AGOSTO!J40+SEPTIEMBRE!J40+OCTUBRE!J40+NOVIEMBRE!J40+'DICIEMBRE '!J40</f>
        <v>0</v>
      </c>
      <c r="K40" s="728">
        <f>+ENERO!K40+FEBRERO!K40+MARZO!K40+ABRIL!K40+MAYO!K40+JUNIO!K40+JULIO!K40+AGOSTO!K40+SEPTIEMBRE!K40+OCTUBRE!K40+NOVIEMBRE!K40+'DICIEMBRE '!K40</f>
        <v>0</v>
      </c>
      <c r="L40" s="728">
        <f>+ENERO!L40+FEBRERO!L40+MARZO!L40+ABRIL!L40+MAYO!L40+JUNIO!L40+JULIO!L40+AGOSTO!L40+SEPTIEMBRE!L40+OCTUBRE!L40+NOVIEMBRE!L40+'DICIEMBRE '!L40</f>
        <v>0</v>
      </c>
      <c r="M40" s="728">
        <f>+ENERO!M40+FEBRERO!M40+MARZO!M40+ABRIL!M40+MAYO!M40+JUNIO!M40+JULIO!M40+AGOSTO!M40+SEPTIEMBRE!M40+OCTUBRE!M40+NOVIEMBRE!M40+'DICIEMBRE '!M40</f>
        <v>0</v>
      </c>
      <c r="N40" s="728">
        <f>+ENERO!N40+FEBRERO!N40+MARZO!N40+ABRIL!N40+MAYO!N40+JUNIO!N40+JULIO!N40+AGOSTO!N40+SEPTIEMBRE!N40+OCTUBRE!N40+NOVIEMBRE!N40+'DICIEMBRE '!N40</f>
        <v>0</v>
      </c>
      <c r="O40" s="164" t="s">
        <v>98</v>
      </c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23"/>
      <c r="AB40" s="123"/>
      <c r="AC40" s="123"/>
      <c r="AD40" s="123"/>
      <c r="AE40" s="123"/>
      <c r="AF40" s="109"/>
      <c r="AG40" s="109"/>
      <c r="AH40" s="109"/>
      <c r="AI40" s="109"/>
      <c r="AJ40" s="109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16"/>
      <c r="AX40" s="116"/>
      <c r="AY40" s="123"/>
      <c r="AZ40" s="123"/>
      <c r="BA40" s="169" t="s">
        <v>97</v>
      </c>
      <c r="BB40" s="125" t="s">
        <v>97</v>
      </c>
      <c r="BC40" s="169" t="s">
        <v>97</v>
      </c>
      <c r="BD40" s="138">
        <v>0</v>
      </c>
      <c r="BE40" s="138">
        <v>0</v>
      </c>
      <c r="BF40" s="138" t="s">
        <v>97</v>
      </c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</row>
    <row r="41" spans="1:100" x14ac:dyDescent="0.25">
      <c r="A41" s="132" t="s">
        <v>31</v>
      </c>
      <c r="B41" s="728">
        <f>+ENERO!B41+FEBRERO!B41+MARZO!B41+ABRIL!B41+MAYO!B41+JUNIO!B41+JULIO!B41+AGOSTO!B41+SEPTIEMBRE!B41+OCTUBRE!B41+NOVIEMBRE!B41+'DICIEMBRE '!B41</f>
        <v>0</v>
      </c>
      <c r="C41" s="728">
        <f>+ENERO!C41+FEBRERO!C41+MARZO!C41+ABRIL!C41+MAYO!C41+JUNIO!C41+JULIO!C41+AGOSTO!C41+SEPTIEMBRE!C41+OCTUBRE!C41+NOVIEMBRE!C41+'DICIEMBRE '!C41</f>
        <v>0</v>
      </c>
      <c r="D41" s="728">
        <f>+ENERO!D41+FEBRERO!D41+MARZO!D41+ABRIL!D41+MAYO!D41+JUNIO!D41+JULIO!D41+AGOSTO!D41+SEPTIEMBRE!D41+OCTUBRE!D41+NOVIEMBRE!D41+'DICIEMBRE '!D41</f>
        <v>0</v>
      </c>
      <c r="E41" s="728">
        <f>+ENERO!E41+FEBRERO!E41+MARZO!E41+ABRIL!E41+MAYO!E41+JUNIO!E41+JULIO!E41+AGOSTO!E41+SEPTIEMBRE!E41+OCTUBRE!E41+NOVIEMBRE!E41+'DICIEMBRE '!E41</f>
        <v>0</v>
      </c>
      <c r="F41" s="728">
        <f>+ENERO!F41+FEBRERO!F41+MARZO!F41+ABRIL!F41+MAYO!F41+JUNIO!F41+JULIO!F41+AGOSTO!F41+SEPTIEMBRE!F41+OCTUBRE!F41+NOVIEMBRE!F41+'DICIEMBRE '!F41</f>
        <v>0</v>
      </c>
      <c r="G41" s="728">
        <f>+ENERO!G41+FEBRERO!G41+MARZO!G41+ABRIL!G41+MAYO!G41+JUNIO!G41+JULIO!G41+AGOSTO!G41+SEPTIEMBRE!G41+OCTUBRE!G41+NOVIEMBRE!G41+'DICIEMBRE '!G41</f>
        <v>0</v>
      </c>
      <c r="H41" s="728">
        <f>+ENERO!H41+FEBRERO!H41+MARZO!H41+ABRIL!H41+MAYO!H41+JUNIO!H41+JULIO!H41+AGOSTO!H41+SEPTIEMBRE!H41+OCTUBRE!H41+NOVIEMBRE!H41+'DICIEMBRE '!H41</f>
        <v>0</v>
      </c>
      <c r="I41" s="728">
        <f>+ENERO!I41+FEBRERO!I41+MARZO!I41+ABRIL!I41+MAYO!I41+JUNIO!I41+JULIO!I41+AGOSTO!I41+SEPTIEMBRE!I41+OCTUBRE!I41+NOVIEMBRE!I41+'DICIEMBRE '!I41</f>
        <v>0</v>
      </c>
      <c r="J41" s="728">
        <f>+ENERO!J41+FEBRERO!J41+MARZO!J41+ABRIL!J41+MAYO!J41+JUNIO!J41+JULIO!J41+AGOSTO!J41+SEPTIEMBRE!J41+OCTUBRE!J41+NOVIEMBRE!J41+'DICIEMBRE '!J41</f>
        <v>0</v>
      </c>
      <c r="K41" s="728">
        <f>+ENERO!K41+FEBRERO!K41+MARZO!K41+ABRIL!K41+MAYO!K41+JUNIO!K41+JULIO!K41+AGOSTO!K41+SEPTIEMBRE!K41+OCTUBRE!K41+NOVIEMBRE!K41+'DICIEMBRE '!K41</f>
        <v>0</v>
      </c>
      <c r="L41" s="728">
        <f>+ENERO!L41+FEBRERO!L41+MARZO!L41+ABRIL!L41+MAYO!L41+JUNIO!L41+JULIO!L41+AGOSTO!L41+SEPTIEMBRE!L41+OCTUBRE!L41+NOVIEMBRE!L41+'DICIEMBRE '!L41</f>
        <v>0</v>
      </c>
      <c r="M41" s="728">
        <f>+ENERO!M41+FEBRERO!M41+MARZO!M41+ABRIL!M41+MAYO!M41+JUNIO!M41+JULIO!M41+AGOSTO!M41+SEPTIEMBRE!M41+OCTUBRE!M41+NOVIEMBRE!M41+'DICIEMBRE '!M41</f>
        <v>0</v>
      </c>
      <c r="N41" s="728">
        <f>+ENERO!N41+FEBRERO!N41+MARZO!N41+ABRIL!N41+MAYO!N41+JUNIO!N41+JULIO!N41+AGOSTO!N41+SEPTIEMBRE!N41+OCTUBRE!N41+NOVIEMBRE!N41+'DICIEMBRE '!N41</f>
        <v>0</v>
      </c>
      <c r="O41" s="164" t="s">
        <v>98</v>
      </c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23"/>
      <c r="AB41" s="123"/>
      <c r="AC41" s="123"/>
      <c r="AD41" s="123"/>
      <c r="AE41" s="123"/>
      <c r="AF41" s="109"/>
      <c r="AG41" s="109"/>
      <c r="AH41" s="109"/>
      <c r="AI41" s="109"/>
      <c r="AJ41" s="109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16"/>
      <c r="AX41" s="116"/>
      <c r="AY41" s="123"/>
      <c r="AZ41" s="123"/>
      <c r="BA41" s="169" t="s">
        <v>97</v>
      </c>
      <c r="BB41" s="125" t="s">
        <v>97</v>
      </c>
      <c r="BC41" s="169" t="s">
        <v>97</v>
      </c>
      <c r="BD41" s="138">
        <v>0</v>
      </c>
      <c r="BE41" s="138">
        <v>0</v>
      </c>
      <c r="BF41" s="138" t="s">
        <v>97</v>
      </c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</row>
    <row r="42" spans="1:100" x14ac:dyDescent="0.25">
      <c r="A42" s="134" t="s">
        <v>50</v>
      </c>
      <c r="B42" s="145"/>
      <c r="C42" s="144"/>
      <c r="D42" s="144"/>
      <c r="E42" s="144"/>
      <c r="F42" s="117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16"/>
      <c r="AL42" s="116"/>
      <c r="AM42" s="116"/>
      <c r="AN42" s="116"/>
      <c r="AO42" s="116"/>
      <c r="AP42" s="116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</row>
    <row r="43" spans="1:100" x14ac:dyDescent="0.25">
      <c r="A43" s="789" t="s">
        <v>49</v>
      </c>
      <c r="B43" s="790"/>
      <c r="C43" s="793" t="s">
        <v>20</v>
      </c>
      <c r="D43" s="144"/>
      <c r="E43" s="144"/>
      <c r="F43" s="117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39"/>
      <c r="AB43" s="139"/>
      <c r="AC43" s="139"/>
      <c r="AD43" s="139"/>
      <c r="AE43" s="139"/>
      <c r="AF43" s="103"/>
      <c r="AG43" s="103"/>
      <c r="AH43" s="103"/>
      <c r="AI43" s="103"/>
      <c r="AJ43" s="103"/>
      <c r="AK43" s="116"/>
      <c r="AL43" s="116"/>
      <c r="AM43" s="116"/>
      <c r="AN43" s="116"/>
      <c r="AO43" s="116"/>
      <c r="AP43" s="116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03"/>
      <c r="BB43" s="103"/>
      <c r="BC43" s="103"/>
      <c r="BD43" s="103"/>
      <c r="BE43" s="103"/>
      <c r="BF43" s="139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</row>
    <row r="44" spans="1:100" x14ac:dyDescent="0.25">
      <c r="A44" s="791"/>
      <c r="B44" s="792"/>
      <c r="C44" s="794"/>
      <c r="D44" s="144"/>
      <c r="E44" s="144"/>
      <c r="F44" s="117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39"/>
      <c r="AB44" s="139"/>
      <c r="AC44" s="139"/>
      <c r="AD44" s="139"/>
      <c r="AE44" s="139"/>
      <c r="AF44" s="103"/>
      <c r="AG44" s="103"/>
      <c r="AH44" s="103"/>
      <c r="AI44" s="103"/>
      <c r="AJ44" s="103"/>
      <c r="AK44" s="116"/>
      <c r="AL44" s="116"/>
      <c r="AM44" s="116"/>
      <c r="AN44" s="116"/>
      <c r="AO44" s="116"/>
      <c r="AP44" s="116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03"/>
      <c r="BB44" s="103"/>
      <c r="BC44" s="103"/>
      <c r="BD44" s="103"/>
      <c r="BE44" s="103"/>
      <c r="BF44" s="139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</row>
    <row r="45" spans="1:100" x14ac:dyDescent="0.25">
      <c r="A45" s="146" t="s">
        <v>48</v>
      </c>
      <c r="B45" s="141"/>
      <c r="C45" s="728">
        <f>+ENERO!C45+FEBRERO!C45+MARZO!C45+ABRIL!C45+MAYO!C45+JUNIO!C45+JULIO!C45+AGOSTO!C45+SEPTIEMBRE!C45+OCTUBRE!C45+NOVIEMBRE!C45+'DICIEMBRE '!C45</f>
        <v>0</v>
      </c>
      <c r="D45" s="166"/>
      <c r="E45" s="144"/>
      <c r="F45" s="117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39"/>
      <c r="AB45" s="139"/>
      <c r="AC45" s="139"/>
      <c r="AD45" s="139"/>
      <c r="AE45" s="139"/>
      <c r="AF45" s="103"/>
      <c r="AG45" s="103"/>
      <c r="AH45" s="103"/>
      <c r="AI45" s="103"/>
      <c r="AJ45" s="103"/>
      <c r="AK45" s="116"/>
      <c r="AL45" s="116"/>
      <c r="AM45" s="116"/>
      <c r="AN45" s="116"/>
      <c r="AO45" s="116"/>
      <c r="AP45" s="116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03"/>
      <c r="BB45" s="103"/>
      <c r="BC45" s="103"/>
      <c r="BD45" s="103"/>
      <c r="BE45" s="103"/>
      <c r="BF45" s="139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</row>
    <row r="46" spans="1:100" x14ac:dyDescent="0.25">
      <c r="A46" s="140" t="s">
        <v>47</v>
      </c>
      <c r="B46" s="141"/>
      <c r="C46" s="728">
        <f>+ENERO!C46+FEBRERO!C46+MARZO!C46+ABRIL!C46+MAYO!C46+JUNIO!C46+JULIO!C46+AGOSTO!C46+SEPTIEMBRE!C46+OCTUBRE!C46+NOVIEMBRE!C46+'DICIEMBRE '!C46</f>
        <v>9268</v>
      </c>
      <c r="D46" s="166"/>
      <c r="E46" s="144"/>
      <c r="F46" s="117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39"/>
      <c r="AB46" s="139"/>
      <c r="AC46" s="139"/>
      <c r="AD46" s="139"/>
      <c r="AE46" s="139"/>
      <c r="AF46" s="103"/>
      <c r="AG46" s="103"/>
      <c r="AH46" s="103"/>
      <c r="AI46" s="103"/>
      <c r="AJ46" s="103"/>
      <c r="AK46" s="116"/>
      <c r="AL46" s="116"/>
      <c r="AM46" s="116"/>
      <c r="AN46" s="116"/>
      <c r="AO46" s="116"/>
      <c r="AP46" s="116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03"/>
      <c r="BB46" s="103"/>
      <c r="BC46" s="103"/>
      <c r="BD46" s="103"/>
      <c r="BE46" s="103"/>
      <c r="BF46" s="139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/>
      <c r="CJ46" s="98"/>
      <c r="CK46" s="98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</row>
    <row r="47" spans="1:100" x14ac:dyDescent="0.25">
      <c r="A47" s="140" t="s">
        <v>46</v>
      </c>
      <c r="B47" s="141"/>
      <c r="C47" s="728">
        <f>+ENERO!C47+FEBRERO!C47+MARZO!C47+ABRIL!C47+MAYO!C47+JUNIO!C47+JULIO!C47+AGOSTO!C47+SEPTIEMBRE!C47+OCTUBRE!C47+NOVIEMBRE!C47+'DICIEMBRE '!C47</f>
        <v>177</v>
      </c>
      <c r="D47" s="166"/>
      <c r="E47" s="144"/>
      <c r="F47" s="117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39"/>
      <c r="AB47" s="139"/>
      <c r="AC47" s="139"/>
      <c r="AD47" s="139"/>
      <c r="AE47" s="139"/>
      <c r="AF47" s="103"/>
      <c r="AG47" s="103"/>
      <c r="AH47" s="103"/>
      <c r="AI47" s="103"/>
      <c r="AJ47" s="103"/>
      <c r="AK47" s="116"/>
      <c r="AL47" s="116"/>
      <c r="AM47" s="116"/>
      <c r="AN47" s="116"/>
      <c r="AO47" s="116"/>
      <c r="AP47" s="116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03"/>
      <c r="BB47" s="103"/>
      <c r="BC47" s="103"/>
      <c r="BD47" s="103"/>
      <c r="BE47" s="103"/>
      <c r="BF47" s="139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</row>
    <row r="48" spans="1:100" x14ac:dyDescent="0.25">
      <c r="A48" s="140" t="s">
        <v>45</v>
      </c>
      <c r="B48" s="141"/>
      <c r="C48" s="728">
        <f>+ENERO!C48+FEBRERO!C48+MARZO!C48+ABRIL!C48+MAYO!C48+JUNIO!C48+JULIO!C48+AGOSTO!C48+SEPTIEMBRE!C48+OCTUBRE!C48+NOVIEMBRE!C48+'DICIEMBRE '!C48</f>
        <v>4112</v>
      </c>
      <c r="D48" s="166"/>
      <c r="E48" s="144"/>
      <c r="F48" s="117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39"/>
      <c r="AB48" s="139"/>
      <c r="AC48" s="139"/>
      <c r="AD48" s="139"/>
      <c r="AE48" s="139"/>
      <c r="AF48" s="103"/>
      <c r="AG48" s="103"/>
      <c r="AH48" s="103"/>
      <c r="AI48" s="103"/>
      <c r="AJ48" s="103"/>
      <c r="AK48" s="116"/>
      <c r="AL48" s="116"/>
      <c r="AM48" s="116"/>
      <c r="AN48" s="116"/>
      <c r="AO48" s="116"/>
      <c r="AP48" s="116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03"/>
      <c r="BB48" s="103"/>
      <c r="BC48" s="103"/>
      <c r="BD48" s="103"/>
      <c r="BE48" s="103"/>
      <c r="BF48" s="139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</row>
    <row r="49" spans="1:100" x14ac:dyDescent="0.25">
      <c r="A49" s="140" t="s">
        <v>44</v>
      </c>
      <c r="B49" s="141"/>
      <c r="C49" s="728">
        <f>+ENERO!C49+FEBRERO!C49+MARZO!C49+ABRIL!C49+MAYO!C49+JUNIO!C49+JULIO!C49+AGOSTO!C49+SEPTIEMBRE!C49+OCTUBRE!C49+NOVIEMBRE!C49+'DICIEMBRE '!C49</f>
        <v>0</v>
      </c>
      <c r="D49" s="166"/>
      <c r="E49" s="144"/>
      <c r="F49" s="117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39"/>
      <c r="AB49" s="139"/>
      <c r="AC49" s="139"/>
      <c r="AD49" s="139"/>
      <c r="AE49" s="139"/>
      <c r="AF49" s="103"/>
      <c r="AG49" s="103"/>
      <c r="AH49" s="103"/>
      <c r="AI49" s="103"/>
      <c r="AJ49" s="103"/>
      <c r="AK49" s="116"/>
      <c r="AL49" s="116"/>
      <c r="AM49" s="116"/>
      <c r="AN49" s="116"/>
      <c r="AO49" s="116"/>
      <c r="AP49" s="116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03"/>
      <c r="BB49" s="103"/>
      <c r="BC49" s="103"/>
      <c r="BD49" s="103"/>
      <c r="BE49" s="103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</row>
    <row r="50" spans="1:100" x14ac:dyDescent="0.25">
      <c r="A50" s="140" t="s">
        <v>43</v>
      </c>
      <c r="B50" s="141"/>
      <c r="C50" s="728">
        <f>+ENERO!C50+FEBRERO!C50+MARZO!C50+ABRIL!C50+MAYO!C50+JUNIO!C50+JULIO!C50+AGOSTO!C50+SEPTIEMBRE!C50+OCTUBRE!C50+NOVIEMBRE!C50+'DICIEMBRE '!C50</f>
        <v>0</v>
      </c>
      <c r="D50" s="166"/>
      <c r="E50" s="144"/>
      <c r="F50" s="117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39"/>
      <c r="AB50" s="139"/>
      <c r="AC50" s="139"/>
      <c r="AD50" s="139"/>
      <c r="AE50" s="139"/>
      <c r="AF50" s="103"/>
      <c r="AG50" s="103"/>
      <c r="AH50" s="103"/>
      <c r="AI50" s="103"/>
      <c r="AJ50" s="103"/>
      <c r="AK50" s="116"/>
      <c r="AL50" s="116"/>
      <c r="AM50" s="116"/>
      <c r="AN50" s="116"/>
      <c r="AO50" s="116"/>
      <c r="AP50" s="116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03"/>
      <c r="BB50" s="103"/>
      <c r="BC50" s="103"/>
      <c r="BD50" s="103"/>
      <c r="BE50" s="103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</row>
    <row r="51" spans="1:100" x14ac:dyDescent="0.25">
      <c r="A51" s="140" t="s">
        <v>42</v>
      </c>
      <c r="B51" s="141"/>
      <c r="C51" s="728">
        <f>+ENERO!C51+FEBRERO!C51+MARZO!C51+ABRIL!C51+MAYO!C51+JUNIO!C51+JULIO!C51+AGOSTO!C51+SEPTIEMBRE!C51+OCTUBRE!C51+NOVIEMBRE!C51+'DICIEMBRE '!C51</f>
        <v>0</v>
      </c>
      <c r="D51" s="166"/>
      <c r="E51" s="144"/>
      <c r="F51" s="117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39"/>
      <c r="AB51" s="139"/>
      <c r="AC51" s="139"/>
      <c r="AD51" s="139"/>
      <c r="AE51" s="139"/>
      <c r="AF51" s="103"/>
      <c r="AG51" s="103"/>
      <c r="AH51" s="103"/>
      <c r="AI51" s="103"/>
      <c r="AJ51" s="103"/>
      <c r="AK51" s="116"/>
      <c r="AL51" s="116"/>
      <c r="AM51" s="116"/>
      <c r="AN51" s="116"/>
      <c r="AO51" s="116"/>
      <c r="AP51" s="116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03"/>
      <c r="BB51" s="103"/>
      <c r="BC51" s="103"/>
      <c r="BD51" s="103"/>
      <c r="BE51" s="103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</row>
    <row r="52" spans="1:100" x14ac:dyDescent="0.25">
      <c r="A52" s="140" t="s">
        <v>41</v>
      </c>
      <c r="B52" s="141"/>
      <c r="C52" s="728">
        <f>+ENERO!C52+FEBRERO!C52+MARZO!C52+ABRIL!C52+MAYO!C52+JUNIO!C52+JULIO!C52+AGOSTO!C52+SEPTIEMBRE!C52+OCTUBRE!C52+NOVIEMBRE!C52+'DICIEMBRE '!C52</f>
        <v>0</v>
      </c>
      <c r="D52" s="166"/>
      <c r="E52" s="144"/>
      <c r="F52" s="117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39"/>
      <c r="AB52" s="139"/>
      <c r="AC52" s="139"/>
      <c r="AD52" s="139"/>
      <c r="AE52" s="139"/>
      <c r="AF52" s="103"/>
      <c r="AG52" s="103"/>
      <c r="AH52" s="103"/>
      <c r="AI52" s="103"/>
      <c r="AJ52" s="103"/>
      <c r="AK52" s="116"/>
      <c r="AL52" s="116"/>
      <c r="AM52" s="116"/>
      <c r="AN52" s="116"/>
      <c r="AO52" s="116"/>
      <c r="AP52" s="116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03"/>
      <c r="BB52" s="103"/>
      <c r="BC52" s="103"/>
      <c r="BD52" s="103"/>
      <c r="BE52" s="103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</row>
    <row r="53" spans="1:100" x14ac:dyDescent="0.25">
      <c r="A53" s="140" t="s">
        <v>40</v>
      </c>
      <c r="B53" s="141"/>
      <c r="C53" s="728">
        <f>+ENERO!C53+FEBRERO!C53+MARZO!C53+ABRIL!C53+MAYO!C53+JUNIO!C53+JULIO!C53+AGOSTO!C53+SEPTIEMBRE!C53+OCTUBRE!C53+NOVIEMBRE!C53+'DICIEMBRE '!C53</f>
        <v>0</v>
      </c>
      <c r="D53" s="166"/>
      <c r="E53" s="144"/>
      <c r="F53" s="117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39"/>
      <c r="AB53" s="139"/>
      <c r="AC53" s="139"/>
      <c r="AD53" s="139"/>
      <c r="AE53" s="139"/>
      <c r="AF53" s="103"/>
      <c r="AG53" s="103"/>
      <c r="AH53" s="103"/>
      <c r="AI53" s="103"/>
      <c r="AJ53" s="103"/>
      <c r="AK53" s="116"/>
      <c r="AL53" s="116"/>
      <c r="AM53" s="116"/>
      <c r="AN53" s="116"/>
      <c r="AO53" s="116"/>
      <c r="AP53" s="116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03"/>
      <c r="BB53" s="103"/>
      <c r="BC53" s="103"/>
      <c r="BD53" s="103"/>
      <c r="BE53" s="103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</row>
    <row r="54" spans="1:100" x14ac:dyDescent="0.25">
      <c r="A54" s="140" t="s">
        <v>39</v>
      </c>
      <c r="B54" s="141"/>
      <c r="C54" s="728">
        <f>+ENERO!C54+FEBRERO!C54+MARZO!C54+ABRIL!C54+MAYO!C54+JUNIO!C54+JULIO!C54+AGOSTO!C54+SEPTIEMBRE!C54+OCTUBRE!C54+NOVIEMBRE!C54+'DICIEMBRE '!C54</f>
        <v>0</v>
      </c>
      <c r="D54" s="166"/>
      <c r="E54" s="144"/>
      <c r="F54" s="117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39"/>
      <c r="AB54" s="139"/>
      <c r="AC54" s="139"/>
      <c r="AD54" s="139"/>
      <c r="AE54" s="139"/>
      <c r="AF54" s="103"/>
      <c r="AG54" s="103"/>
      <c r="AH54" s="103"/>
      <c r="AI54" s="103"/>
      <c r="AJ54" s="103"/>
      <c r="AK54" s="116"/>
      <c r="AL54" s="116"/>
      <c r="AM54" s="116"/>
      <c r="AN54" s="116"/>
      <c r="AO54" s="116"/>
      <c r="AP54" s="116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03"/>
      <c r="BB54" s="103"/>
      <c r="BC54" s="103"/>
      <c r="BD54" s="103"/>
      <c r="BE54" s="103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</row>
    <row r="55" spans="1:100" x14ac:dyDescent="0.25">
      <c r="A55" s="140" t="s">
        <v>38</v>
      </c>
      <c r="B55" s="141"/>
      <c r="C55" s="728">
        <f>+ENERO!C55+FEBRERO!C55+MARZO!C55+ABRIL!C55+MAYO!C55+JUNIO!C55+JULIO!C55+AGOSTO!C55+SEPTIEMBRE!C55+OCTUBRE!C55+NOVIEMBRE!C55+'DICIEMBRE '!C55</f>
        <v>0</v>
      </c>
      <c r="D55" s="166"/>
      <c r="E55" s="144"/>
      <c r="F55" s="117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39"/>
      <c r="AB55" s="139"/>
      <c r="AC55" s="139"/>
      <c r="AD55" s="139"/>
      <c r="AE55" s="139"/>
      <c r="AF55" s="103"/>
      <c r="AG55" s="103"/>
      <c r="AH55" s="103"/>
      <c r="AI55" s="103"/>
      <c r="AJ55" s="103"/>
      <c r="AK55" s="116"/>
      <c r="AL55" s="116"/>
      <c r="AM55" s="116"/>
      <c r="AN55" s="116"/>
      <c r="AO55" s="116"/>
      <c r="AP55" s="116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03"/>
      <c r="BB55" s="103"/>
      <c r="BC55" s="103"/>
      <c r="BD55" s="103"/>
      <c r="BE55" s="103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</row>
    <row r="56" spans="1:100" x14ac:dyDescent="0.25">
      <c r="A56" s="111" t="s">
        <v>20</v>
      </c>
      <c r="B56" s="112"/>
      <c r="C56" s="728">
        <f>+ENERO!C56+FEBRERO!C56+MARZO!C56+ABRIL!C56+MAYO!C56+JUNIO!C56+JULIO!C56+AGOSTO!C56+SEPTIEMBRE!C56+OCTUBRE!C56+NOVIEMBRE!C56+'DICIEMBRE '!C56</f>
        <v>13557</v>
      </c>
      <c r="D56" s="144"/>
      <c r="E56" s="144"/>
      <c r="F56" s="117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39"/>
      <c r="AB56" s="139"/>
      <c r="AC56" s="139"/>
      <c r="AD56" s="139"/>
      <c r="AE56" s="139"/>
      <c r="AF56" s="103"/>
      <c r="AG56" s="103"/>
      <c r="AH56" s="103"/>
      <c r="AI56" s="103"/>
      <c r="AJ56" s="103"/>
      <c r="AK56" s="116"/>
      <c r="AL56" s="116"/>
      <c r="AM56" s="116"/>
      <c r="AN56" s="116"/>
      <c r="AO56" s="116"/>
      <c r="AP56" s="116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03"/>
      <c r="BB56" s="103"/>
      <c r="BC56" s="103"/>
      <c r="BD56" s="103"/>
      <c r="BE56" s="103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</row>
    <row r="57" spans="1:100" x14ac:dyDescent="0.25">
      <c r="A57" s="147" t="s">
        <v>37</v>
      </c>
      <c r="B57" s="148"/>
      <c r="C57" s="137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70"/>
      <c r="AB57" s="170"/>
      <c r="AC57" s="170"/>
      <c r="AD57" s="170"/>
      <c r="AE57" s="170"/>
      <c r="AF57" s="165"/>
      <c r="AG57" s="165"/>
      <c r="AH57" s="165"/>
      <c r="AI57" s="165"/>
      <c r="AJ57" s="165"/>
      <c r="AK57" s="167"/>
      <c r="AL57" s="167"/>
      <c r="AM57" s="167"/>
      <c r="AN57" s="167"/>
      <c r="AO57" s="167"/>
      <c r="AP57" s="167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65"/>
      <c r="BB57" s="165"/>
      <c r="BC57" s="165"/>
      <c r="BD57" s="165"/>
      <c r="BE57" s="165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</row>
    <row r="58" spans="1:100" x14ac:dyDescent="0.25">
      <c r="A58" s="135" t="s">
        <v>35</v>
      </c>
      <c r="B58" s="136" t="s">
        <v>20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70"/>
      <c r="AB58" s="170"/>
      <c r="AC58" s="170"/>
      <c r="AD58" s="170"/>
      <c r="AE58" s="170"/>
      <c r="AF58" s="165"/>
      <c r="AG58" s="165"/>
      <c r="AH58" s="165"/>
      <c r="AI58" s="165"/>
      <c r="AJ58" s="165"/>
      <c r="AK58" s="167"/>
      <c r="AL58" s="167"/>
      <c r="AM58" s="167"/>
      <c r="AN58" s="167"/>
      <c r="AO58" s="167"/>
      <c r="AP58" s="167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65"/>
      <c r="BB58" s="165"/>
      <c r="BC58" s="165"/>
      <c r="BD58" s="165"/>
      <c r="BE58" s="165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</row>
    <row r="59" spans="1:100" x14ac:dyDescent="0.25">
      <c r="A59" s="149" t="s">
        <v>34</v>
      </c>
      <c r="B59" s="728">
        <f>+ENERO!B59+FEBRERO!B59+MARZO!B59+ABRIL!B59+MAYO!B59+JUNIO!B59+JULIO!B59+AGOSTO!B59+SEPTIEMBRE!B59+OCTUBRE!B59+NOVIEMBRE!B59+'DICIEMBRE '!B59</f>
        <v>0</v>
      </c>
      <c r="C59" s="165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70"/>
      <c r="AB59" s="170"/>
      <c r="AC59" s="170"/>
      <c r="AD59" s="170"/>
      <c r="AE59" s="170"/>
      <c r="AF59" s="165"/>
      <c r="AG59" s="165"/>
      <c r="AH59" s="165"/>
      <c r="AI59" s="165"/>
      <c r="AJ59" s="165"/>
      <c r="AK59" s="167"/>
      <c r="AL59" s="167"/>
      <c r="AM59" s="167"/>
      <c r="AN59" s="167"/>
      <c r="AO59" s="167"/>
      <c r="AP59" s="167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65"/>
      <c r="BB59" s="165"/>
      <c r="BC59" s="165"/>
      <c r="BD59" s="165"/>
      <c r="BE59" s="165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</row>
    <row r="60" spans="1:100" x14ac:dyDescent="0.25">
      <c r="A60" s="150" t="s">
        <v>33</v>
      </c>
      <c r="B60" s="728">
        <f>+ENERO!B60+FEBRERO!B60+MARZO!B60+ABRIL!B60+MAYO!B60+JUNIO!B60+JULIO!B60+AGOSTO!B60+SEPTIEMBRE!B60+OCTUBRE!B60+NOVIEMBRE!B60+'DICIEMBRE '!B60</f>
        <v>0</v>
      </c>
      <c r="C60" s="165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70"/>
      <c r="AB60" s="170"/>
      <c r="AC60" s="170"/>
      <c r="AD60" s="170"/>
      <c r="AE60" s="170"/>
      <c r="AF60" s="165"/>
      <c r="AG60" s="165"/>
      <c r="AH60" s="165"/>
      <c r="AI60" s="165"/>
      <c r="AJ60" s="165"/>
      <c r="AK60" s="167"/>
      <c r="AL60" s="167"/>
      <c r="AM60" s="167"/>
      <c r="AN60" s="167"/>
      <c r="AO60" s="167"/>
      <c r="AP60" s="167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65"/>
      <c r="BB60" s="165"/>
      <c r="BC60" s="165"/>
      <c r="BD60" s="165"/>
      <c r="BE60" s="165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</row>
    <row r="61" spans="1:100" x14ac:dyDescent="0.25">
      <c r="A61" s="150" t="s">
        <v>32</v>
      </c>
      <c r="B61" s="728">
        <f>+ENERO!B61+FEBRERO!B61+MARZO!B61+ABRIL!B61+MAYO!B61+JUNIO!B61+JULIO!B61+AGOSTO!B61+SEPTIEMBRE!B61+OCTUBRE!B61+NOVIEMBRE!B61+'DICIEMBRE '!B61</f>
        <v>0</v>
      </c>
      <c r="C61" s="165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70"/>
      <c r="AB61" s="170"/>
      <c r="AC61" s="170"/>
      <c r="AD61" s="170"/>
      <c r="AE61" s="170"/>
      <c r="AF61" s="165"/>
      <c r="AG61" s="165"/>
      <c r="AH61" s="165"/>
      <c r="AI61" s="165"/>
      <c r="AJ61" s="165"/>
      <c r="AK61" s="167"/>
      <c r="AL61" s="167"/>
      <c r="AM61" s="167"/>
      <c r="AN61" s="167"/>
      <c r="AO61" s="167"/>
      <c r="AP61" s="167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65"/>
      <c r="BB61" s="165"/>
      <c r="BC61" s="165"/>
      <c r="BD61" s="165"/>
      <c r="BE61" s="165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</row>
    <row r="62" spans="1:100" x14ac:dyDescent="0.25">
      <c r="A62" s="150" t="s">
        <v>31</v>
      </c>
      <c r="B62" s="728">
        <f>+ENERO!B62+FEBRERO!B62+MARZO!B62+ABRIL!B62+MAYO!B62+JUNIO!B62+JULIO!B62+AGOSTO!B62+SEPTIEMBRE!B62+OCTUBRE!B62+NOVIEMBRE!B62+'DICIEMBRE '!B62</f>
        <v>0</v>
      </c>
      <c r="C62" s="165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70"/>
      <c r="AB62" s="170"/>
      <c r="AC62" s="170"/>
      <c r="AD62" s="170"/>
      <c r="AE62" s="170"/>
      <c r="AF62" s="165"/>
      <c r="AG62" s="165"/>
      <c r="AH62" s="165"/>
      <c r="AI62" s="165"/>
      <c r="AJ62" s="165"/>
      <c r="AK62" s="167"/>
      <c r="AL62" s="167"/>
      <c r="AM62" s="167"/>
      <c r="AN62" s="167"/>
      <c r="AO62" s="167"/>
      <c r="AP62" s="167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  <c r="BA62" s="165"/>
      <c r="BB62" s="165"/>
      <c r="BC62" s="165"/>
      <c r="BD62" s="165"/>
      <c r="BE62" s="165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</row>
    <row r="63" spans="1:100" x14ac:dyDescent="0.25">
      <c r="A63" s="151" t="s">
        <v>30</v>
      </c>
      <c r="B63" s="728">
        <f>+ENERO!B63+FEBRERO!B63+MARZO!B63+ABRIL!B63+MAYO!B63+JUNIO!B63+JULIO!B63+AGOSTO!B63+SEPTIEMBRE!B63+OCTUBRE!B63+NOVIEMBRE!B63+'DICIEMBRE '!B63</f>
        <v>0</v>
      </c>
      <c r="C63" s="165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70"/>
      <c r="AB63" s="170"/>
      <c r="AC63" s="170"/>
      <c r="AD63" s="170"/>
      <c r="AE63" s="170"/>
      <c r="AF63" s="165"/>
      <c r="AG63" s="165"/>
      <c r="AH63" s="165"/>
      <c r="AI63" s="165"/>
      <c r="AJ63" s="165"/>
      <c r="AK63" s="167"/>
      <c r="AL63" s="167"/>
      <c r="AM63" s="167"/>
      <c r="AN63" s="167"/>
      <c r="AO63" s="167"/>
      <c r="AP63" s="167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65"/>
      <c r="BB63" s="165"/>
      <c r="BC63" s="165"/>
      <c r="BD63" s="165"/>
      <c r="BE63" s="165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</row>
    <row r="64" spans="1:100" x14ac:dyDescent="0.25">
      <c r="A64" s="147" t="s">
        <v>36</v>
      </c>
      <c r="B64" s="728"/>
      <c r="C64" s="131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70"/>
      <c r="AB64" s="170"/>
      <c r="AC64" s="170"/>
      <c r="AD64" s="170"/>
      <c r="AE64" s="170"/>
      <c r="AF64" s="165"/>
      <c r="AG64" s="165"/>
      <c r="AH64" s="165"/>
      <c r="AI64" s="165"/>
      <c r="AJ64" s="165"/>
      <c r="AK64" s="167"/>
      <c r="AL64" s="167"/>
      <c r="AM64" s="167"/>
      <c r="AN64" s="167"/>
      <c r="AO64" s="167"/>
      <c r="AP64" s="167"/>
      <c r="AQ64" s="170"/>
      <c r="AR64" s="170"/>
      <c r="AS64" s="170"/>
      <c r="AT64" s="170"/>
      <c r="AU64" s="170"/>
      <c r="AV64" s="170"/>
      <c r="AW64" s="170"/>
      <c r="AX64" s="170"/>
      <c r="AY64" s="170"/>
      <c r="AZ64" s="170"/>
      <c r="BA64" s="165"/>
      <c r="BB64" s="165"/>
      <c r="BC64" s="165"/>
      <c r="BD64" s="165"/>
      <c r="BE64" s="165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</row>
    <row r="65" spans="1:100" x14ac:dyDescent="0.25">
      <c r="A65" s="135" t="s">
        <v>35</v>
      </c>
      <c r="B65" s="728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70"/>
      <c r="AB65" s="170"/>
      <c r="AC65" s="170"/>
      <c r="AD65" s="170"/>
      <c r="AE65" s="170"/>
      <c r="AF65" s="165"/>
      <c r="AG65" s="165"/>
      <c r="AH65" s="165"/>
      <c r="AI65" s="165"/>
      <c r="AJ65" s="165"/>
      <c r="AK65" s="167"/>
      <c r="AL65" s="167"/>
      <c r="AM65" s="167"/>
      <c r="AN65" s="167"/>
      <c r="AO65" s="167"/>
      <c r="AP65" s="167"/>
      <c r="AQ65" s="170"/>
      <c r="AR65" s="170"/>
      <c r="AS65" s="170"/>
      <c r="AT65" s="170"/>
      <c r="AU65" s="170"/>
      <c r="AV65" s="170"/>
      <c r="AW65" s="170"/>
      <c r="AX65" s="170"/>
      <c r="AY65" s="170"/>
      <c r="AZ65" s="170"/>
      <c r="BA65" s="165"/>
      <c r="BB65" s="165"/>
      <c r="BC65" s="165"/>
      <c r="BD65" s="165"/>
      <c r="BE65" s="165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</row>
    <row r="66" spans="1:100" x14ac:dyDescent="0.25">
      <c r="A66" s="149" t="s">
        <v>34</v>
      </c>
      <c r="B66" s="728">
        <f>+ENERO!B66+FEBRERO!B66+MARZO!B66+ABRIL!B66+MAYO!B66+JUNIO!B66+JULIO!B66+AGOSTO!B66+SEPTIEMBRE!B66+OCTUBRE!B66+NOVIEMBRE!B66+'DICIEMBRE '!B66</f>
        <v>0</v>
      </c>
      <c r="C66" s="165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70"/>
      <c r="AB66" s="170"/>
      <c r="AC66" s="170"/>
      <c r="AD66" s="170"/>
      <c r="AE66" s="170"/>
      <c r="AF66" s="165"/>
      <c r="AG66" s="165"/>
      <c r="AH66" s="165"/>
      <c r="AI66" s="165"/>
      <c r="AJ66" s="165"/>
      <c r="AK66" s="167"/>
      <c r="AL66" s="167"/>
      <c r="AM66" s="167"/>
      <c r="AN66" s="167"/>
      <c r="AO66" s="167"/>
      <c r="AP66" s="167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65"/>
      <c r="BB66" s="165"/>
      <c r="BC66" s="165"/>
      <c r="BD66" s="165"/>
      <c r="BE66" s="165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</row>
    <row r="67" spans="1:100" x14ac:dyDescent="0.25">
      <c r="A67" s="150" t="s">
        <v>33</v>
      </c>
      <c r="B67" s="728">
        <f>+ENERO!B67+FEBRERO!B67+MARZO!B67+ABRIL!B67+MAYO!B67+JUNIO!B67+JULIO!B67+AGOSTO!B67+SEPTIEMBRE!B67+OCTUBRE!B67+NOVIEMBRE!B67+'DICIEMBRE '!B67</f>
        <v>0</v>
      </c>
      <c r="C67" s="165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70"/>
      <c r="AB67" s="170"/>
      <c r="AC67" s="170"/>
      <c r="AD67" s="170"/>
      <c r="AE67" s="170"/>
      <c r="AF67" s="165"/>
      <c r="AG67" s="165"/>
      <c r="AH67" s="165"/>
      <c r="AI67" s="165"/>
      <c r="AJ67" s="165"/>
      <c r="AK67" s="167"/>
      <c r="AL67" s="167"/>
      <c r="AM67" s="167"/>
      <c r="AN67" s="167"/>
      <c r="AO67" s="167"/>
      <c r="AP67" s="167"/>
      <c r="AQ67" s="170"/>
      <c r="AR67" s="170"/>
      <c r="AS67" s="170"/>
      <c r="AT67" s="170"/>
      <c r="AU67" s="170"/>
      <c r="AV67" s="170"/>
      <c r="AW67" s="170"/>
      <c r="AX67" s="170"/>
      <c r="AY67" s="170"/>
      <c r="AZ67" s="170"/>
      <c r="BA67" s="165"/>
      <c r="BB67" s="165"/>
      <c r="BC67" s="165"/>
      <c r="BD67" s="165"/>
      <c r="BE67" s="165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</row>
    <row r="68" spans="1:100" x14ac:dyDescent="0.25">
      <c r="A68" s="150" t="s">
        <v>32</v>
      </c>
      <c r="B68" s="728">
        <f>+ENERO!B68+FEBRERO!B68+MARZO!B68+ABRIL!B68+MAYO!B68+JUNIO!B68+JULIO!B68+AGOSTO!B68+SEPTIEMBRE!B68+OCTUBRE!B68+NOVIEMBRE!B68+'DICIEMBRE '!B68</f>
        <v>0</v>
      </c>
      <c r="C68" s="165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70"/>
      <c r="AB68" s="170"/>
      <c r="AC68" s="170"/>
      <c r="AD68" s="170"/>
      <c r="AE68" s="170"/>
      <c r="AF68" s="165"/>
      <c r="AG68" s="165"/>
      <c r="AH68" s="165"/>
      <c r="AI68" s="165"/>
      <c r="AJ68" s="165"/>
      <c r="AK68" s="167"/>
      <c r="AL68" s="167"/>
      <c r="AM68" s="167"/>
      <c r="AN68" s="167"/>
      <c r="AO68" s="167"/>
      <c r="AP68" s="167"/>
      <c r="AQ68" s="170"/>
      <c r="AR68" s="170"/>
      <c r="AS68" s="170"/>
      <c r="AT68" s="170"/>
      <c r="AU68" s="170"/>
      <c r="AV68" s="170"/>
      <c r="AW68" s="170"/>
      <c r="AX68" s="170"/>
      <c r="AY68" s="170"/>
      <c r="AZ68" s="170"/>
      <c r="BA68" s="165"/>
      <c r="BB68" s="165"/>
      <c r="BC68" s="165"/>
      <c r="BD68" s="165"/>
      <c r="BE68" s="165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</row>
    <row r="69" spans="1:100" x14ac:dyDescent="0.25">
      <c r="A69" s="150" t="s">
        <v>31</v>
      </c>
      <c r="B69" s="728">
        <f>+ENERO!B69+FEBRERO!B69+MARZO!B69+ABRIL!B69+MAYO!B69+JUNIO!B69+JULIO!B69+AGOSTO!B69+SEPTIEMBRE!B69+OCTUBRE!B69+NOVIEMBRE!B69+'DICIEMBRE '!B69</f>
        <v>0</v>
      </c>
      <c r="C69" s="165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70"/>
      <c r="AB69" s="170"/>
      <c r="AC69" s="170"/>
      <c r="AD69" s="170"/>
      <c r="AE69" s="170"/>
      <c r="AF69" s="165"/>
      <c r="AG69" s="165"/>
      <c r="AH69" s="165"/>
      <c r="AI69" s="165"/>
      <c r="AJ69" s="165"/>
      <c r="AK69" s="167"/>
      <c r="AL69" s="167"/>
      <c r="AM69" s="167"/>
      <c r="AN69" s="167"/>
      <c r="AO69" s="167"/>
      <c r="AP69" s="167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65"/>
      <c r="BB69" s="165"/>
      <c r="BC69" s="165"/>
      <c r="BD69" s="165"/>
      <c r="BE69" s="165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</row>
    <row r="70" spans="1:100" x14ac:dyDescent="0.25">
      <c r="A70" s="151" t="s">
        <v>30</v>
      </c>
      <c r="B70" s="728">
        <f>+ENERO!B70+FEBRERO!B70+MARZO!B70+ABRIL!B70+MAYO!B70+JUNIO!B70+JULIO!B70+AGOSTO!B70+SEPTIEMBRE!B70+OCTUBRE!B70+NOVIEMBRE!B70+'DICIEMBRE '!B70</f>
        <v>0</v>
      </c>
      <c r="C70" s="165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70"/>
      <c r="AB70" s="170"/>
      <c r="AC70" s="170"/>
      <c r="AD70" s="170"/>
      <c r="AE70" s="170"/>
      <c r="AF70" s="165"/>
      <c r="AG70" s="165"/>
      <c r="AH70" s="165"/>
      <c r="AI70" s="165"/>
      <c r="AJ70" s="165"/>
      <c r="AK70" s="167"/>
      <c r="AL70" s="167"/>
      <c r="AM70" s="167"/>
      <c r="AN70" s="167"/>
      <c r="AO70" s="167"/>
      <c r="AP70" s="167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65"/>
      <c r="BB70" s="165"/>
      <c r="BC70" s="165"/>
      <c r="BD70" s="165"/>
      <c r="BE70" s="165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98"/>
      <c r="CO70" s="98"/>
      <c r="CP70" s="98"/>
      <c r="CQ70" s="98"/>
      <c r="CR70" s="98"/>
      <c r="CS70" s="98"/>
      <c r="CT70" s="98"/>
      <c r="CU70" s="98"/>
      <c r="CV70" s="98"/>
    </row>
    <row r="71" spans="1:100" x14ac:dyDescent="0.25">
      <c r="A71" s="147" t="s">
        <v>29</v>
      </c>
      <c r="B71" s="152"/>
      <c r="C71" s="131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70"/>
      <c r="AB71" s="170"/>
      <c r="AC71" s="170"/>
      <c r="AD71" s="170"/>
      <c r="AE71" s="170"/>
      <c r="AF71" s="165"/>
      <c r="AG71" s="165"/>
      <c r="AH71" s="165"/>
      <c r="AI71" s="165"/>
      <c r="AJ71" s="165"/>
      <c r="AK71" s="167"/>
      <c r="AL71" s="167"/>
      <c r="AM71" s="167"/>
      <c r="AN71" s="167"/>
      <c r="AO71" s="167"/>
      <c r="AP71" s="167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65"/>
      <c r="BB71" s="165"/>
      <c r="BC71" s="165"/>
      <c r="BD71" s="165"/>
      <c r="BE71" s="165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/>
      <c r="CI71" s="98"/>
      <c r="CJ71" s="98"/>
      <c r="CK71" s="98"/>
      <c r="CL71" s="98"/>
      <c r="CM71" s="98"/>
      <c r="CN71" s="98"/>
      <c r="CO71" s="98"/>
      <c r="CP71" s="98"/>
      <c r="CQ71" s="98"/>
      <c r="CR71" s="98"/>
      <c r="CS71" s="98"/>
      <c r="CT71" s="98"/>
      <c r="CU71" s="98"/>
      <c r="CV71" s="98"/>
    </row>
    <row r="72" spans="1:100" ht="63" x14ac:dyDescent="0.25">
      <c r="A72" s="795" t="s">
        <v>28</v>
      </c>
      <c r="B72" s="796"/>
      <c r="C72" s="122" t="s">
        <v>20</v>
      </c>
      <c r="D72" s="122" t="s">
        <v>27</v>
      </c>
      <c r="E72" s="122" t="s">
        <v>26</v>
      </c>
      <c r="F72" s="122" t="s">
        <v>25</v>
      </c>
      <c r="G72" s="100"/>
      <c r="H72" s="100"/>
      <c r="I72" s="100"/>
      <c r="J72" s="100"/>
      <c r="K72" s="100"/>
      <c r="L72" s="100"/>
      <c r="M72" s="100"/>
      <c r="N72" s="100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70"/>
      <c r="AB72" s="170"/>
      <c r="AC72" s="170"/>
      <c r="AD72" s="170"/>
      <c r="AE72" s="170"/>
      <c r="AF72" s="165"/>
      <c r="AG72" s="165"/>
      <c r="AH72" s="165"/>
      <c r="AI72" s="165"/>
      <c r="AJ72" s="165"/>
      <c r="AK72" s="167"/>
      <c r="AL72" s="167"/>
      <c r="AM72" s="167"/>
      <c r="AN72" s="167"/>
      <c r="AO72" s="167"/>
      <c r="AP72" s="167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65"/>
      <c r="BB72" s="165"/>
      <c r="BC72" s="165"/>
      <c r="BD72" s="165"/>
      <c r="BE72" s="165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/>
      <c r="CI72" s="98"/>
      <c r="CJ72" s="98"/>
      <c r="CK72" s="98"/>
      <c r="CL72" s="98"/>
      <c r="CM72" s="98"/>
      <c r="CN72" s="98"/>
      <c r="CO72" s="98"/>
      <c r="CP72" s="98"/>
      <c r="CQ72" s="98"/>
      <c r="CR72" s="98"/>
      <c r="CS72" s="98"/>
      <c r="CT72" s="98"/>
      <c r="CU72" s="98"/>
      <c r="CV72" s="98"/>
    </row>
    <row r="73" spans="1:100" x14ac:dyDescent="0.25">
      <c r="A73" s="787" t="s">
        <v>24</v>
      </c>
      <c r="B73" s="788"/>
      <c r="C73" s="728">
        <f>+ENERO!C73+FEBRERO!C73+MARZO!C73+ABRIL!C73+MAYO!C73+JUNIO!C73+JULIO!C73+AGOSTO!C73+SEPTIEMBRE!C73+OCTUBRE!C73+NOVIEMBRE!C73+'DICIEMBRE '!C73</f>
        <v>0</v>
      </c>
      <c r="D73" s="728">
        <f>+ENERO!D73+FEBRERO!D73+MARZO!D73+ABRIL!D73+MAYO!D73+JUNIO!D73+JULIO!D73+AGOSTO!D73+SEPTIEMBRE!D73+OCTUBRE!D73+NOVIEMBRE!D73+'DICIEMBRE '!D73</f>
        <v>0</v>
      </c>
      <c r="E73" s="728">
        <f>+ENERO!E73+FEBRERO!E73+MARZO!E73+ABRIL!E73+MAYO!E73+JUNIO!E73+JULIO!E73+AGOSTO!E73+SEPTIEMBRE!E73+OCTUBRE!E73+NOVIEMBRE!E73+'DICIEMBRE '!E73</f>
        <v>0</v>
      </c>
      <c r="F73" s="728">
        <f>+ENERO!F73+FEBRERO!F73+MARZO!F73+ABRIL!F73+MAYO!F73+JUNIO!F73+JULIO!F73+AGOSTO!F73+SEPTIEMBRE!F73+OCTUBRE!F73+NOVIEMBRE!F73+'DICIEMBRE '!F73</f>
        <v>0</v>
      </c>
      <c r="G73" s="165"/>
      <c r="H73" s="100"/>
      <c r="I73" s="100"/>
      <c r="J73" s="100"/>
      <c r="K73" s="100"/>
      <c r="L73" s="100"/>
      <c r="M73" s="100"/>
      <c r="N73" s="100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70"/>
      <c r="AB73" s="170"/>
      <c r="AC73" s="170"/>
      <c r="AD73" s="170"/>
      <c r="AE73" s="170"/>
      <c r="AF73" s="165"/>
      <c r="AG73" s="165"/>
      <c r="AH73" s="165"/>
      <c r="AI73" s="165"/>
      <c r="AJ73" s="165"/>
      <c r="AK73" s="167"/>
      <c r="AL73" s="167"/>
      <c r="AM73" s="167"/>
      <c r="AN73" s="167"/>
      <c r="AO73" s="167"/>
      <c r="AP73" s="167"/>
      <c r="AQ73" s="170"/>
      <c r="AR73" s="170"/>
      <c r="AS73" s="170"/>
      <c r="AT73" s="170"/>
      <c r="AU73" s="170"/>
      <c r="AV73" s="170"/>
      <c r="AW73" s="170"/>
      <c r="AX73" s="170"/>
      <c r="AY73" s="170"/>
      <c r="AZ73" s="170"/>
      <c r="BA73" s="165"/>
      <c r="BB73" s="165"/>
      <c r="BC73" s="165"/>
      <c r="BD73" s="165"/>
      <c r="BE73" s="165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98"/>
      <c r="CF73" s="98"/>
      <c r="CG73" s="98"/>
      <c r="CH73" s="98"/>
      <c r="CI73" s="98"/>
      <c r="CJ73" s="98"/>
      <c r="CK73" s="98"/>
      <c r="CL73" s="98"/>
      <c r="CM73" s="98"/>
      <c r="CN73" s="98"/>
      <c r="CO73" s="98"/>
      <c r="CP73" s="98"/>
      <c r="CQ73" s="98"/>
      <c r="CR73" s="98"/>
      <c r="CS73" s="98"/>
      <c r="CT73" s="98"/>
      <c r="CU73" s="98"/>
      <c r="CV73" s="98"/>
    </row>
    <row r="74" spans="1:100" x14ac:dyDescent="0.25">
      <c r="A74" s="134" t="s">
        <v>23</v>
      </c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00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70"/>
      <c r="AB74" s="170"/>
      <c r="AC74" s="170"/>
      <c r="AD74" s="170"/>
      <c r="AE74" s="170"/>
      <c r="AF74" s="165"/>
      <c r="AG74" s="165"/>
      <c r="AH74" s="165"/>
      <c r="AI74" s="165"/>
      <c r="AJ74" s="165"/>
      <c r="AK74" s="167"/>
      <c r="AL74" s="167"/>
      <c r="AM74" s="167"/>
      <c r="AN74" s="167"/>
      <c r="AO74" s="167"/>
      <c r="AP74" s="167"/>
      <c r="AQ74" s="170"/>
      <c r="AR74" s="170"/>
      <c r="AS74" s="170"/>
      <c r="AT74" s="170"/>
      <c r="AU74" s="170"/>
      <c r="AV74" s="170"/>
      <c r="AW74" s="170"/>
      <c r="AX74" s="170"/>
      <c r="AY74" s="170"/>
      <c r="AZ74" s="170"/>
      <c r="BA74" s="165"/>
      <c r="BB74" s="165"/>
      <c r="BC74" s="165"/>
      <c r="BD74" s="165"/>
      <c r="BE74" s="165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98"/>
    </row>
    <row r="75" spans="1:100" x14ac:dyDescent="0.25">
      <c r="A75" s="779" t="s">
        <v>21</v>
      </c>
      <c r="B75" s="780"/>
      <c r="C75" s="781"/>
      <c r="D75" s="122" t="s">
        <v>20</v>
      </c>
      <c r="E75" s="173"/>
      <c r="F75" s="173"/>
      <c r="G75" s="173"/>
      <c r="H75" s="173"/>
      <c r="I75" s="100"/>
      <c r="J75" s="100"/>
      <c r="K75" s="100"/>
      <c r="L75" s="100"/>
      <c r="M75" s="100"/>
      <c r="N75" s="100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70"/>
      <c r="AB75" s="170"/>
      <c r="AC75" s="170"/>
      <c r="AD75" s="170"/>
      <c r="AE75" s="170"/>
      <c r="AF75" s="165"/>
      <c r="AG75" s="165"/>
      <c r="AH75" s="165"/>
      <c r="AI75" s="165"/>
      <c r="AJ75" s="165"/>
      <c r="AK75" s="167"/>
      <c r="AL75" s="167"/>
      <c r="AM75" s="167"/>
      <c r="AN75" s="167"/>
      <c r="AO75" s="167"/>
      <c r="AP75" s="167"/>
      <c r="AQ75" s="170"/>
      <c r="AR75" s="170"/>
      <c r="AS75" s="170"/>
      <c r="AT75" s="170"/>
      <c r="AU75" s="170"/>
      <c r="AV75" s="170"/>
      <c r="AW75" s="170"/>
      <c r="AX75" s="170"/>
      <c r="AY75" s="170"/>
      <c r="AZ75" s="170"/>
      <c r="BA75" s="165"/>
      <c r="BB75" s="165"/>
      <c r="BC75" s="165"/>
      <c r="BD75" s="165"/>
      <c r="BE75" s="165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8"/>
      <c r="CV75" s="98"/>
    </row>
    <row r="76" spans="1:100" x14ac:dyDescent="0.25">
      <c r="A76" s="154" t="s">
        <v>15</v>
      </c>
      <c r="B76" s="155"/>
      <c r="C76" s="156"/>
      <c r="D76" s="162"/>
      <c r="E76" s="174"/>
      <c r="F76" s="174"/>
      <c r="G76" s="174"/>
      <c r="H76" s="174"/>
      <c r="I76" s="100"/>
      <c r="J76" s="100"/>
      <c r="K76" s="100"/>
      <c r="L76" s="100"/>
      <c r="M76" s="100"/>
      <c r="N76" s="100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70"/>
      <c r="AB76" s="170"/>
      <c r="AC76" s="170"/>
      <c r="AD76" s="170"/>
      <c r="AE76" s="170"/>
      <c r="AF76" s="165"/>
      <c r="AG76" s="165"/>
      <c r="AH76" s="165"/>
      <c r="AI76" s="165"/>
      <c r="AJ76" s="165"/>
      <c r="AK76" s="167"/>
      <c r="AL76" s="167"/>
      <c r="AM76" s="167"/>
      <c r="AN76" s="167"/>
      <c r="AO76" s="167"/>
      <c r="AP76" s="167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65"/>
      <c r="BB76" s="165"/>
      <c r="BC76" s="165"/>
      <c r="BD76" s="165"/>
      <c r="BE76" s="165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</row>
    <row r="77" spans="1:100" x14ac:dyDescent="0.25">
      <c r="A77" s="134" t="s">
        <v>22</v>
      </c>
      <c r="B77" s="142"/>
      <c r="C77" s="142"/>
      <c r="D77" s="142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70"/>
      <c r="AB77" s="170"/>
      <c r="AC77" s="170"/>
      <c r="AD77" s="170"/>
      <c r="AE77" s="170"/>
      <c r="AF77" s="165"/>
      <c r="AG77" s="165"/>
      <c r="AH77" s="165"/>
      <c r="AI77" s="165"/>
      <c r="AJ77" s="165"/>
      <c r="AK77" s="167"/>
      <c r="AL77" s="167"/>
      <c r="AM77" s="167"/>
      <c r="AN77" s="167"/>
      <c r="AO77" s="167"/>
      <c r="AP77" s="167"/>
      <c r="AQ77" s="170"/>
      <c r="AR77" s="170"/>
      <c r="AS77" s="170"/>
      <c r="AT77" s="170"/>
      <c r="AU77" s="170"/>
      <c r="AV77" s="170"/>
      <c r="AW77" s="170"/>
      <c r="AX77" s="170"/>
      <c r="AY77" s="170"/>
      <c r="AZ77" s="170"/>
      <c r="BA77" s="165"/>
      <c r="BB77" s="165"/>
      <c r="BC77" s="165"/>
      <c r="BD77" s="165"/>
      <c r="BE77" s="165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</row>
    <row r="78" spans="1:100" ht="63" x14ac:dyDescent="0.25">
      <c r="A78" s="779" t="s">
        <v>21</v>
      </c>
      <c r="B78" s="780"/>
      <c r="C78" s="781"/>
      <c r="D78" s="122" t="s">
        <v>20</v>
      </c>
      <c r="E78" s="122" t="s">
        <v>19</v>
      </c>
      <c r="F78" s="122" t="s">
        <v>18</v>
      </c>
      <c r="G78" s="122" t="s">
        <v>17</v>
      </c>
      <c r="H78" s="122" t="s">
        <v>16</v>
      </c>
      <c r="I78" s="100"/>
      <c r="J78" s="100"/>
      <c r="K78" s="100"/>
      <c r="L78" s="100"/>
      <c r="M78" s="100"/>
      <c r="N78" s="100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70"/>
      <c r="AB78" s="170"/>
      <c r="AC78" s="170"/>
      <c r="AD78" s="170"/>
      <c r="AE78" s="170"/>
      <c r="AF78" s="165"/>
      <c r="AG78" s="165"/>
      <c r="AH78" s="165"/>
      <c r="AI78" s="165"/>
      <c r="AJ78" s="165"/>
      <c r="AK78" s="167"/>
      <c r="AL78" s="167"/>
      <c r="AM78" s="167"/>
      <c r="AN78" s="167"/>
      <c r="AO78" s="167"/>
      <c r="AP78" s="167"/>
      <c r="AQ78" s="170"/>
      <c r="AR78" s="170"/>
      <c r="AS78" s="170"/>
      <c r="AT78" s="170"/>
      <c r="AU78" s="170"/>
      <c r="AV78" s="170"/>
      <c r="AW78" s="170"/>
      <c r="AX78" s="170"/>
      <c r="AY78" s="170"/>
      <c r="AZ78" s="170"/>
      <c r="BA78" s="165"/>
      <c r="BB78" s="165"/>
      <c r="BC78" s="165"/>
      <c r="BD78" s="165"/>
      <c r="BE78" s="165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</row>
    <row r="79" spans="1:100" x14ac:dyDescent="0.25">
      <c r="A79" s="154" t="s">
        <v>15</v>
      </c>
      <c r="B79" s="155"/>
      <c r="C79" s="156"/>
      <c r="D79" s="728">
        <f>+ENERO!D79+FEBRERO!D79+MARZO!D79+ABRIL!D79+MAYO!D79+JUNIO!D79+JULIO!D79+AGOSTO!D79+SEPTIEMBRE!D79+OCTUBRE!D79+NOVIEMBRE!D79+'DICIEMBRE '!D79</f>
        <v>0</v>
      </c>
      <c r="E79" s="728">
        <f>+ENERO!E79+FEBRERO!E79+MARZO!E79+ABRIL!E79+MAYO!E79+JUNIO!E79+JULIO!E79+AGOSTO!E79+SEPTIEMBRE!E79+OCTUBRE!E79+NOVIEMBRE!E79+'DICIEMBRE '!E79</f>
        <v>0</v>
      </c>
      <c r="F79" s="728">
        <f>+ENERO!F79+FEBRERO!F79+MARZO!F79+ABRIL!F79+MAYO!F79+JUNIO!F79+JULIO!F79+AGOSTO!F79+SEPTIEMBRE!F79+OCTUBRE!F79+NOVIEMBRE!F79+'DICIEMBRE '!F79</f>
        <v>0</v>
      </c>
      <c r="G79" s="728">
        <f>+ENERO!G79+FEBRERO!G79+MARZO!G79+ABRIL!G79+MAYO!G79+JUNIO!G79+JULIO!G79+AGOSTO!G79+SEPTIEMBRE!G79+OCTUBRE!G79+NOVIEMBRE!G79+'DICIEMBRE '!G79</f>
        <v>0</v>
      </c>
      <c r="H79" s="728">
        <f>+ENERO!H79+FEBRERO!H79+MARZO!H79+ABRIL!H79+MAYO!H79+JUNIO!H79+JULIO!H79+AGOSTO!H79+SEPTIEMBRE!H79+OCTUBRE!H79+NOVIEMBRE!H79+'DICIEMBRE '!H79</f>
        <v>0</v>
      </c>
      <c r="I79" s="100"/>
      <c r="J79" s="100"/>
      <c r="K79" s="100"/>
      <c r="L79" s="100"/>
      <c r="M79" s="100"/>
      <c r="N79" s="100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70"/>
      <c r="AB79" s="170"/>
      <c r="AC79" s="170"/>
      <c r="AD79" s="170"/>
      <c r="AE79" s="170"/>
      <c r="AF79" s="165"/>
      <c r="AG79" s="165"/>
      <c r="AH79" s="165"/>
      <c r="AI79" s="165"/>
      <c r="AJ79" s="165"/>
      <c r="AK79" s="167"/>
      <c r="AL79" s="167"/>
      <c r="AM79" s="167"/>
      <c r="AN79" s="167"/>
      <c r="AO79" s="167"/>
      <c r="AP79" s="167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A79" s="165"/>
      <c r="BB79" s="165"/>
      <c r="BC79" s="165"/>
      <c r="BD79" s="165"/>
      <c r="BE79" s="165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</row>
    <row r="80" spans="1:100" x14ac:dyDescent="0.25">
      <c r="A80" s="147" t="s">
        <v>14</v>
      </c>
      <c r="B80" s="153"/>
      <c r="C80" s="153"/>
      <c r="D80" s="153"/>
      <c r="E80" s="142"/>
      <c r="F80" s="142"/>
      <c r="G80" s="142"/>
      <c r="H80" s="142"/>
      <c r="I80" s="142"/>
      <c r="J80" s="142"/>
      <c r="K80" s="142"/>
      <c r="L80" s="142"/>
      <c r="M80" s="142"/>
      <c r="N80" s="100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70"/>
      <c r="AB80" s="170"/>
      <c r="AC80" s="170"/>
      <c r="AD80" s="170"/>
      <c r="AE80" s="170"/>
      <c r="AF80" s="165"/>
      <c r="AG80" s="165"/>
      <c r="AH80" s="165"/>
      <c r="AI80" s="165"/>
      <c r="AJ80" s="165"/>
      <c r="AK80" s="167"/>
      <c r="AL80" s="167"/>
      <c r="AM80" s="167"/>
      <c r="AN80" s="167"/>
      <c r="AO80" s="167"/>
      <c r="AP80" s="167"/>
      <c r="AQ80" s="170"/>
      <c r="AR80" s="170"/>
      <c r="AS80" s="170"/>
      <c r="AT80" s="170"/>
      <c r="AU80" s="170"/>
      <c r="AV80" s="170"/>
      <c r="AW80" s="170"/>
      <c r="AX80" s="170"/>
      <c r="AY80" s="170"/>
      <c r="AZ80" s="170"/>
      <c r="BA80" s="165"/>
      <c r="BB80" s="165"/>
      <c r="BC80" s="165"/>
      <c r="BD80" s="165"/>
      <c r="BE80" s="165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8"/>
      <c r="CM80" s="98"/>
      <c r="CN80" s="98"/>
      <c r="CO80" s="98"/>
      <c r="CP80" s="98"/>
      <c r="CQ80" s="98"/>
      <c r="CR80" s="98"/>
      <c r="CS80" s="98"/>
      <c r="CT80" s="98"/>
      <c r="CU80" s="98"/>
      <c r="CV80" s="98"/>
    </row>
    <row r="81" spans="1:100" x14ac:dyDescent="0.25">
      <c r="A81" s="782" t="s">
        <v>13</v>
      </c>
      <c r="B81" s="783" t="s">
        <v>12</v>
      </c>
      <c r="C81" s="783" t="s">
        <v>11</v>
      </c>
      <c r="D81" s="784" t="s">
        <v>10</v>
      </c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70"/>
      <c r="AB81" s="170"/>
      <c r="AC81" s="170"/>
      <c r="AD81" s="170"/>
      <c r="AE81" s="170"/>
      <c r="AF81" s="165"/>
      <c r="AG81" s="165"/>
      <c r="AH81" s="165"/>
      <c r="AI81" s="165"/>
      <c r="AJ81" s="165"/>
      <c r="AK81" s="167"/>
      <c r="AL81" s="167"/>
      <c r="AM81" s="167"/>
      <c r="AN81" s="167"/>
      <c r="AO81" s="167"/>
      <c r="AP81" s="167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65"/>
      <c r="BB81" s="165"/>
      <c r="BC81" s="165"/>
      <c r="BD81" s="165"/>
      <c r="BE81" s="165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</row>
    <row r="82" spans="1:100" x14ac:dyDescent="0.25">
      <c r="A82" s="782"/>
      <c r="B82" s="783"/>
      <c r="C82" s="777"/>
      <c r="D82" s="785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70"/>
      <c r="AB82" s="170"/>
      <c r="AC82" s="170"/>
      <c r="AD82" s="170"/>
      <c r="AE82" s="170"/>
      <c r="AF82" s="165"/>
      <c r="AG82" s="165"/>
      <c r="AH82" s="165"/>
      <c r="AI82" s="165"/>
      <c r="AJ82" s="165"/>
      <c r="AK82" s="167"/>
      <c r="AL82" s="167"/>
      <c r="AM82" s="167"/>
      <c r="AN82" s="167"/>
      <c r="AO82" s="167"/>
      <c r="AP82" s="167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65"/>
      <c r="BB82" s="165"/>
      <c r="BC82" s="165"/>
      <c r="BD82" s="165"/>
      <c r="BE82" s="165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98"/>
      <c r="CV82" s="98"/>
    </row>
    <row r="83" spans="1:100" ht="105" x14ac:dyDescent="0.25">
      <c r="A83" s="784" t="s">
        <v>9</v>
      </c>
      <c r="B83" s="119" t="s">
        <v>8</v>
      </c>
      <c r="C83" s="158"/>
      <c r="D83" s="160"/>
      <c r="E83" s="165"/>
      <c r="F83" s="100"/>
      <c r="G83" s="100"/>
      <c r="H83" s="100"/>
      <c r="I83" s="100"/>
      <c r="J83" s="100"/>
      <c r="K83" s="100"/>
      <c r="L83" s="100"/>
      <c r="M83" s="100"/>
      <c r="N83" s="100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70"/>
      <c r="AB83" s="170"/>
      <c r="AC83" s="170"/>
      <c r="AD83" s="170"/>
      <c r="AE83" s="170"/>
      <c r="AF83" s="165"/>
      <c r="AG83" s="165"/>
      <c r="AH83" s="165"/>
      <c r="AI83" s="165"/>
      <c r="AJ83" s="165"/>
      <c r="AK83" s="167"/>
      <c r="AL83" s="167"/>
      <c r="AM83" s="167"/>
      <c r="AN83" s="167"/>
      <c r="AO83" s="167"/>
      <c r="AP83" s="167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65"/>
      <c r="BB83" s="165"/>
      <c r="BC83" s="165"/>
      <c r="BD83" s="165"/>
      <c r="BE83" s="165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</row>
    <row r="84" spans="1:100" ht="63" x14ac:dyDescent="0.25">
      <c r="A84" s="786"/>
      <c r="B84" s="120" t="s">
        <v>7</v>
      </c>
      <c r="C84" s="158"/>
      <c r="D84" s="158"/>
      <c r="E84" s="165"/>
      <c r="F84" s="100"/>
      <c r="G84" s="100"/>
      <c r="H84" s="100"/>
      <c r="I84" s="100"/>
      <c r="J84" s="100"/>
      <c r="K84" s="100"/>
      <c r="L84" s="100"/>
      <c r="M84" s="100"/>
      <c r="N84" s="100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70"/>
      <c r="AB84" s="170"/>
      <c r="AC84" s="170"/>
      <c r="AD84" s="170"/>
      <c r="AE84" s="170"/>
      <c r="AF84" s="165"/>
      <c r="AG84" s="165"/>
      <c r="AH84" s="165"/>
      <c r="AI84" s="165"/>
      <c r="AJ84" s="165"/>
      <c r="AK84" s="167"/>
      <c r="AL84" s="167"/>
      <c r="AM84" s="167"/>
      <c r="AN84" s="167"/>
      <c r="AO84" s="167"/>
      <c r="AP84" s="167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65"/>
      <c r="BB84" s="165"/>
      <c r="BC84" s="165"/>
      <c r="BD84" s="165"/>
      <c r="BE84" s="165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98"/>
      <c r="CV84" s="98"/>
    </row>
    <row r="85" spans="1:100" ht="21" x14ac:dyDescent="0.25">
      <c r="A85" s="786"/>
      <c r="B85" s="120" t="s">
        <v>1</v>
      </c>
      <c r="C85" s="158"/>
      <c r="D85" s="158"/>
      <c r="E85" s="165"/>
      <c r="F85" s="100"/>
      <c r="G85" s="100"/>
      <c r="H85" s="100"/>
      <c r="I85" s="100"/>
      <c r="J85" s="100"/>
      <c r="K85" s="100"/>
      <c r="L85" s="100"/>
      <c r="M85" s="100"/>
      <c r="N85" s="100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70"/>
      <c r="AB85" s="170"/>
      <c r="AC85" s="170"/>
      <c r="AD85" s="170"/>
      <c r="AE85" s="170"/>
      <c r="AF85" s="165"/>
      <c r="AG85" s="165"/>
      <c r="AH85" s="165"/>
      <c r="AI85" s="165"/>
      <c r="AJ85" s="165"/>
      <c r="AK85" s="167"/>
      <c r="AL85" s="167"/>
      <c r="AM85" s="167"/>
      <c r="AN85" s="167"/>
      <c r="AO85" s="167"/>
      <c r="AP85" s="167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65"/>
      <c r="BB85" s="165"/>
      <c r="BC85" s="165"/>
      <c r="BD85" s="165"/>
      <c r="BE85" s="165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8"/>
      <c r="CM85" s="98"/>
      <c r="CN85" s="98"/>
      <c r="CO85" s="98"/>
      <c r="CP85" s="98"/>
      <c r="CQ85" s="98"/>
      <c r="CR85" s="98"/>
      <c r="CS85" s="98"/>
      <c r="CT85" s="98"/>
      <c r="CU85" s="98"/>
      <c r="CV85" s="98"/>
    </row>
    <row r="86" spans="1:100" ht="31.5" x14ac:dyDescent="0.25">
      <c r="A86" s="785"/>
      <c r="B86" s="121" t="s">
        <v>0</v>
      </c>
      <c r="C86" s="159"/>
      <c r="D86" s="159"/>
      <c r="E86" s="165"/>
      <c r="F86" s="100"/>
      <c r="G86" s="100"/>
      <c r="H86" s="100"/>
      <c r="I86" s="100"/>
      <c r="J86" s="100"/>
      <c r="K86" s="100"/>
      <c r="L86" s="100"/>
      <c r="M86" s="100"/>
      <c r="N86" s="100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70"/>
      <c r="AB86" s="170"/>
      <c r="AC86" s="170"/>
      <c r="AD86" s="170"/>
      <c r="AE86" s="170"/>
      <c r="AF86" s="165"/>
      <c r="AG86" s="165"/>
      <c r="AH86" s="165"/>
      <c r="AI86" s="165"/>
      <c r="AJ86" s="165"/>
      <c r="AK86" s="167"/>
      <c r="AL86" s="167"/>
      <c r="AM86" s="167"/>
      <c r="AN86" s="167"/>
      <c r="AO86" s="167"/>
      <c r="AP86" s="167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65"/>
      <c r="BB86" s="165"/>
      <c r="BC86" s="165"/>
      <c r="BD86" s="165"/>
      <c r="BE86" s="165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O86" s="98"/>
      <c r="CP86" s="98"/>
      <c r="CQ86" s="98"/>
      <c r="CR86" s="98"/>
      <c r="CS86" s="98"/>
      <c r="CT86" s="98"/>
      <c r="CU86" s="98"/>
      <c r="CV86" s="98"/>
    </row>
    <row r="87" spans="1:100" ht="31.5" x14ac:dyDescent="0.25">
      <c r="A87" s="777" t="s">
        <v>6</v>
      </c>
      <c r="B87" s="119" t="s">
        <v>2</v>
      </c>
      <c r="C87" s="157"/>
      <c r="D87" s="157"/>
      <c r="E87" s="165"/>
      <c r="F87" s="100"/>
      <c r="G87" s="100"/>
      <c r="H87" s="100"/>
      <c r="I87" s="100"/>
      <c r="J87" s="100"/>
      <c r="K87" s="100"/>
      <c r="L87" s="100"/>
      <c r="M87" s="100"/>
      <c r="N87" s="100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70"/>
      <c r="AB87" s="170"/>
      <c r="AC87" s="170"/>
      <c r="AD87" s="170"/>
      <c r="AE87" s="170"/>
      <c r="AF87" s="165"/>
      <c r="AG87" s="165"/>
      <c r="AH87" s="165"/>
      <c r="AI87" s="165"/>
      <c r="AJ87" s="165"/>
      <c r="AK87" s="167"/>
      <c r="AL87" s="167"/>
      <c r="AM87" s="167"/>
      <c r="AN87" s="167"/>
      <c r="AO87" s="167"/>
      <c r="AP87" s="167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65"/>
      <c r="BB87" s="165"/>
      <c r="BC87" s="165"/>
      <c r="BD87" s="165"/>
      <c r="BE87" s="165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  <c r="CA87" s="98"/>
      <c r="CB87" s="98"/>
      <c r="CC87" s="98"/>
      <c r="CD87" s="98"/>
      <c r="CE87" s="98"/>
      <c r="CF87" s="98"/>
      <c r="CG87" s="98"/>
      <c r="CH87" s="98"/>
      <c r="CI87" s="98"/>
      <c r="CJ87" s="98"/>
      <c r="CK87" s="98"/>
      <c r="CL87" s="98"/>
      <c r="CM87" s="98"/>
      <c r="CN87" s="98"/>
      <c r="CO87" s="98"/>
      <c r="CP87" s="98"/>
      <c r="CQ87" s="98"/>
      <c r="CR87" s="98"/>
      <c r="CS87" s="98"/>
      <c r="CT87" s="98"/>
      <c r="CU87" s="98"/>
      <c r="CV87" s="98"/>
    </row>
    <row r="88" spans="1:100" ht="31.5" x14ac:dyDescent="0.25">
      <c r="A88" s="778"/>
      <c r="B88" s="120" t="s">
        <v>5</v>
      </c>
      <c r="C88" s="158"/>
      <c r="D88" s="158"/>
      <c r="E88" s="165"/>
      <c r="F88" s="100"/>
      <c r="G88" s="100"/>
      <c r="H88" s="100"/>
      <c r="I88" s="100"/>
      <c r="J88" s="100"/>
      <c r="K88" s="100"/>
      <c r="L88" s="100"/>
      <c r="M88" s="100"/>
      <c r="N88" s="100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70"/>
      <c r="AB88" s="170"/>
      <c r="AC88" s="170"/>
      <c r="AD88" s="170"/>
      <c r="AE88" s="170"/>
      <c r="AF88" s="165"/>
      <c r="AG88" s="165"/>
      <c r="AH88" s="165"/>
      <c r="AI88" s="165"/>
      <c r="AJ88" s="165"/>
      <c r="AK88" s="167"/>
      <c r="AL88" s="167"/>
      <c r="AM88" s="167"/>
      <c r="AN88" s="167"/>
      <c r="AO88" s="167"/>
      <c r="AP88" s="167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65"/>
      <c r="BB88" s="165"/>
      <c r="BC88" s="165"/>
      <c r="BD88" s="165"/>
      <c r="BE88" s="165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  <c r="CA88" s="98"/>
      <c r="CB88" s="98"/>
      <c r="CC88" s="98"/>
      <c r="CD88" s="98"/>
      <c r="CE88" s="98"/>
      <c r="CF88" s="98"/>
      <c r="CG88" s="98"/>
      <c r="CH88" s="98"/>
      <c r="CI88" s="98"/>
      <c r="CJ88" s="98"/>
      <c r="CK88" s="98"/>
      <c r="CL88" s="98"/>
      <c r="CM88" s="98"/>
      <c r="CN88" s="98"/>
      <c r="CO88" s="98"/>
      <c r="CP88" s="98"/>
      <c r="CQ88" s="98"/>
      <c r="CR88" s="98"/>
      <c r="CS88" s="98"/>
      <c r="CT88" s="98"/>
      <c r="CU88" s="98"/>
      <c r="CV88" s="98"/>
    </row>
    <row r="89" spans="1:100" ht="21" x14ac:dyDescent="0.25">
      <c r="A89" s="778"/>
      <c r="B89" s="120" t="s">
        <v>1</v>
      </c>
      <c r="C89" s="158"/>
      <c r="D89" s="158"/>
      <c r="E89" s="165"/>
      <c r="F89" s="100"/>
      <c r="G89" s="100"/>
      <c r="H89" s="100"/>
      <c r="I89" s="100"/>
      <c r="J89" s="100"/>
      <c r="K89" s="100"/>
      <c r="L89" s="100"/>
      <c r="M89" s="100"/>
      <c r="N89" s="100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70"/>
      <c r="AB89" s="170"/>
      <c r="AC89" s="170"/>
      <c r="AD89" s="170"/>
      <c r="AE89" s="170"/>
      <c r="AF89" s="165"/>
      <c r="AG89" s="165"/>
      <c r="AH89" s="165"/>
      <c r="AI89" s="165"/>
      <c r="AJ89" s="165"/>
      <c r="AK89" s="167"/>
      <c r="AL89" s="167"/>
      <c r="AM89" s="167"/>
      <c r="AN89" s="167"/>
      <c r="AO89" s="167"/>
      <c r="AP89" s="167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65"/>
      <c r="BB89" s="165"/>
      <c r="BC89" s="165"/>
      <c r="BD89" s="165"/>
      <c r="BE89" s="165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  <c r="CA89" s="98"/>
      <c r="CB89" s="98"/>
      <c r="CC89" s="98"/>
      <c r="CD89" s="98"/>
      <c r="CE89" s="98"/>
      <c r="CF89" s="98"/>
      <c r="CG89" s="98"/>
      <c r="CH89" s="98"/>
      <c r="CI89" s="98"/>
      <c r="CJ89" s="98"/>
      <c r="CK89" s="98"/>
      <c r="CL89" s="98"/>
      <c r="CM89" s="98"/>
      <c r="CN89" s="98"/>
      <c r="CO89" s="98"/>
      <c r="CP89" s="98"/>
      <c r="CQ89" s="98"/>
      <c r="CR89" s="98"/>
      <c r="CS89" s="98"/>
      <c r="CT89" s="98"/>
      <c r="CU89" s="98"/>
      <c r="CV89" s="98"/>
    </row>
    <row r="90" spans="1:100" ht="42" x14ac:dyDescent="0.25">
      <c r="A90" s="778"/>
      <c r="B90" s="121" t="s">
        <v>4</v>
      </c>
      <c r="C90" s="159"/>
      <c r="D90" s="159"/>
      <c r="E90" s="165"/>
      <c r="F90" s="100"/>
      <c r="G90" s="100"/>
      <c r="H90" s="100"/>
      <c r="I90" s="100"/>
      <c r="J90" s="100"/>
      <c r="K90" s="100"/>
      <c r="L90" s="100"/>
      <c r="M90" s="100"/>
      <c r="N90" s="100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70"/>
      <c r="AB90" s="170"/>
      <c r="AC90" s="170"/>
      <c r="AD90" s="170"/>
      <c r="AE90" s="170"/>
      <c r="AF90" s="165"/>
      <c r="AG90" s="165"/>
      <c r="AH90" s="165"/>
      <c r="AI90" s="165"/>
      <c r="AJ90" s="165"/>
      <c r="AK90" s="167"/>
      <c r="AL90" s="167"/>
      <c r="AM90" s="167"/>
      <c r="AN90" s="167"/>
      <c r="AO90" s="167"/>
      <c r="AP90" s="167"/>
      <c r="AQ90" s="170"/>
      <c r="AR90" s="170"/>
      <c r="AS90" s="170"/>
      <c r="AT90" s="170"/>
      <c r="AU90" s="170"/>
      <c r="AV90" s="170"/>
      <c r="AW90" s="170"/>
      <c r="AX90" s="170"/>
      <c r="AY90" s="170"/>
      <c r="AZ90" s="170"/>
      <c r="BA90" s="165"/>
      <c r="BB90" s="165"/>
      <c r="BC90" s="165"/>
      <c r="BD90" s="165"/>
      <c r="BE90" s="165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  <c r="CR90" s="98"/>
      <c r="CS90" s="98"/>
      <c r="CT90" s="98"/>
      <c r="CU90" s="98"/>
      <c r="CV90" s="98"/>
    </row>
    <row r="91" spans="1:100" ht="31.5" x14ac:dyDescent="0.25">
      <c r="A91" s="778" t="s">
        <v>3</v>
      </c>
      <c r="B91" s="119" t="s">
        <v>2</v>
      </c>
      <c r="C91" s="157"/>
      <c r="D91" s="157"/>
      <c r="E91" s="165"/>
      <c r="F91" s="100"/>
      <c r="G91" s="100"/>
      <c r="H91" s="100"/>
      <c r="I91" s="100"/>
      <c r="J91" s="100"/>
      <c r="K91" s="100"/>
      <c r="L91" s="100"/>
      <c r="M91" s="100"/>
      <c r="N91" s="100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70"/>
      <c r="AB91" s="170"/>
      <c r="AC91" s="170"/>
      <c r="AD91" s="170"/>
      <c r="AE91" s="170"/>
      <c r="AF91" s="165"/>
      <c r="AG91" s="165"/>
      <c r="AH91" s="165"/>
      <c r="AI91" s="165"/>
      <c r="AJ91" s="165"/>
      <c r="AK91" s="167"/>
      <c r="AL91" s="167"/>
      <c r="AM91" s="167"/>
      <c r="AN91" s="167"/>
      <c r="AO91" s="167"/>
      <c r="AP91" s="167"/>
      <c r="AQ91" s="170"/>
      <c r="AR91" s="170"/>
      <c r="AS91" s="170"/>
      <c r="AT91" s="170"/>
      <c r="AU91" s="170"/>
      <c r="AV91" s="170"/>
      <c r="AW91" s="170"/>
      <c r="AX91" s="170"/>
      <c r="AY91" s="170"/>
      <c r="AZ91" s="170"/>
      <c r="BA91" s="165"/>
      <c r="BB91" s="165"/>
      <c r="BC91" s="165"/>
      <c r="BD91" s="165"/>
      <c r="BE91" s="165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  <c r="CI91" s="98"/>
      <c r="CJ91" s="98"/>
      <c r="CK91" s="98"/>
      <c r="CL91" s="98"/>
      <c r="CM91" s="98"/>
      <c r="CN91" s="98"/>
      <c r="CO91" s="98"/>
      <c r="CP91" s="98"/>
      <c r="CQ91" s="98"/>
      <c r="CR91" s="98"/>
      <c r="CS91" s="98"/>
      <c r="CT91" s="98"/>
      <c r="CU91" s="98"/>
      <c r="CV91" s="98"/>
    </row>
    <row r="92" spans="1:100" ht="21" x14ac:dyDescent="0.25">
      <c r="A92" s="778"/>
      <c r="B92" s="120" t="s">
        <v>1</v>
      </c>
      <c r="C92" s="158"/>
      <c r="D92" s="158"/>
      <c r="E92" s="165"/>
      <c r="F92" s="100"/>
      <c r="G92" s="100"/>
      <c r="H92" s="100"/>
      <c r="I92" s="100"/>
      <c r="J92" s="100"/>
      <c r="K92" s="100"/>
      <c r="L92" s="100"/>
      <c r="M92" s="100"/>
      <c r="N92" s="100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70"/>
      <c r="AB92" s="170"/>
      <c r="AC92" s="170"/>
      <c r="AD92" s="170"/>
      <c r="AE92" s="170"/>
      <c r="AF92" s="165"/>
      <c r="AG92" s="165"/>
      <c r="AH92" s="165"/>
      <c r="AI92" s="165"/>
      <c r="AJ92" s="165"/>
      <c r="AK92" s="167"/>
      <c r="AL92" s="167"/>
      <c r="AM92" s="167"/>
      <c r="AN92" s="167"/>
      <c r="AO92" s="167"/>
      <c r="AP92" s="167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65"/>
      <c r="BB92" s="165"/>
      <c r="BC92" s="165"/>
      <c r="BD92" s="165"/>
      <c r="BE92" s="165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  <c r="CI92" s="98"/>
      <c r="CJ92" s="98"/>
      <c r="CK92" s="98"/>
      <c r="CL92" s="98"/>
      <c r="CM92" s="98"/>
      <c r="CN92" s="98"/>
      <c r="CO92" s="98"/>
      <c r="CP92" s="98"/>
      <c r="CQ92" s="98"/>
      <c r="CR92" s="98"/>
      <c r="CS92" s="98"/>
      <c r="CT92" s="98"/>
      <c r="CU92" s="98"/>
      <c r="CV92" s="98"/>
    </row>
    <row r="93" spans="1:100" ht="31.5" x14ac:dyDescent="0.25">
      <c r="A93" s="778"/>
      <c r="B93" s="121" t="s">
        <v>0</v>
      </c>
      <c r="C93" s="159"/>
      <c r="D93" s="159"/>
      <c r="E93" s="165"/>
      <c r="F93" s="100"/>
      <c r="G93" s="100"/>
      <c r="H93" s="100"/>
      <c r="I93" s="100"/>
      <c r="J93" s="100"/>
      <c r="K93" s="100"/>
      <c r="L93" s="100"/>
      <c r="M93" s="100"/>
      <c r="N93" s="100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70"/>
      <c r="AB93" s="170"/>
      <c r="AC93" s="170"/>
      <c r="AD93" s="170"/>
      <c r="AE93" s="170"/>
      <c r="AF93" s="165"/>
      <c r="AG93" s="165"/>
      <c r="AH93" s="165"/>
      <c r="AI93" s="165"/>
      <c r="AJ93" s="165"/>
      <c r="AK93" s="167"/>
      <c r="AL93" s="167"/>
      <c r="AM93" s="167"/>
      <c r="AN93" s="167"/>
      <c r="AO93" s="167"/>
      <c r="AP93" s="167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65"/>
      <c r="BB93" s="165"/>
      <c r="BC93" s="165"/>
      <c r="BD93" s="165"/>
      <c r="BE93" s="165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  <c r="CI93" s="98"/>
      <c r="CJ93" s="98"/>
      <c r="CK93" s="98"/>
      <c r="CL93" s="98"/>
      <c r="CM93" s="98"/>
      <c r="CN93" s="98"/>
      <c r="CO93" s="98"/>
      <c r="CP93" s="98"/>
      <c r="CQ93" s="98"/>
      <c r="CR93" s="98"/>
      <c r="CS93" s="98"/>
      <c r="CT93" s="98"/>
      <c r="CU93" s="98"/>
      <c r="CV93" s="98"/>
    </row>
    <row r="94" spans="1:100" x14ac:dyDescent="0.25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7"/>
      <c r="AL94" s="167"/>
      <c r="AM94" s="167"/>
      <c r="AN94" s="167"/>
      <c r="AO94" s="167"/>
      <c r="AP94" s="167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98"/>
      <c r="CU94" s="98"/>
      <c r="CV94" s="98"/>
    </row>
    <row r="95" spans="1:100" x14ac:dyDescent="0.2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98"/>
      <c r="CO95" s="98"/>
      <c r="CP95" s="98"/>
      <c r="CQ95" s="98"/>
      <c r="CR95" s="98"/>
      <c r="CS95" s="98"/>
      <c r="CT95" s="98"/>
      <c r="CU95" s="98"/>
      <c r="CV95" s="98"/>
    </row>
    <row r="96" spans="1:100" x14ac:dyDescent="0.2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</row>
    <row r="97" spans="1:100" x14ac:dyDescent="0.25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</row>
    <row r="98" spans="1:100" x14ac:dyDescent="0.2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</row>
    <row r="99" spans="1:100" x14ac:dyDescent="0.2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</row>
    <row r="100" spans="1:100" x14ac:dyDescent="0.2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</row>
    <row r="101" spans="1:100" x14ac:dyDescent="0.25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8"/>
      <c r="CM101" s="98"/>
      <c r="CN101" s="98"/>
      <c r="CO101" s="98"/>
      <c r="CP101" s="98"/>
      <c r="CQ101" s="98"/>
      <c r="CR101" s="98"/>
      <c r="CS101" s="98"/>
      <c r="CT101" s="98"/>
      <c r="CU101" s="98"/>
      <c r="CV101" s="98"/>
    </row>
    <row r="102" spans="1:100" x14ac:dyDescent="0.25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8"/>
      <c r="CV102" s="98"/>
    </row>
    <row r="103" spans="1:100" x14ac:dyDescent="0.2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</row>
    <row r="104" spans="1:100" x14ac:dyDescent="0.2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</row>
    <row r="105" spans="1:100" x14ac:dyDescent="0.2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  <c r="BS105" s="98"/>
      <c r="BT105" s="98"/>
      <c r="BU105" s="98"/>
      <c r="BV105" s="98"/>
      <c r="BW105" s="98"/>
      <c r="BX105" s="98"/>
      <c r="BY105" s="98"/>
      <c r="BZ105" s="98"/>
      <c r="CA105" s="98"/>
      <c r="CB105" s="98"/>
      <c r="CC105" s="98"/>
      <c r="CD105" s="98"/>
      <c r="CE105" s="98"/>
      <c r="CF105" s="98"/>
      <c r="CG105" s="98"/>
      <c r="CH105" s="98"/>
      <c r="CI105" s="98"/>
      <c r="CJ105" s="98"/>
      <c r="CK105" s="98"/>
      <c r="CL105" s="98"/>
      <c r="CM105" s="98"/>
      <c r="CN105" s="98"/>
      <c r="CO105" s="98"/>
      <c r="CP105" s="98"/>
      <c r="CQ105" s="98"/>
      <c r="CR105" s="98"/>
      <c r="CS105" s="98"/>
      <c r="CT105" s="98"/>
      <c r="CU105" s="98"/>
      <c r="CV105" s="98"/>
    </row>
    <row r="106" spans="1:100" x14ac:dyDescent="0.25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  <c r="BZ106" s="98"/>
      <c r="CA106" s="98"/>
      <c r="CB106" s="98"/>
      <c r="CC106" s="98"/>
      <c r="CD106" s="98"/>
      <c r="CE106" s="98"/>
      <c r="CF106" s="98"/>
      <c r="CG106" s="98"/>
      <c r="CH106" s="98"/>
      <c r="CI106" s="98"/>
      <c r="CJ106" s="98"/>
      <c r="CK106" s="98"/>
      <c r="CL106" s="98"/>
      <c r="CM106" s="98"/>
      <c r="CN106" s="98"/>
      <c r="CO106" s="98"/>
      <c r="CP106" s="98"/>
      <c r="CQ106" s="98"/>
      <c r="CR106" s="98"/>
      <c r="CS106" s="98"/>
      <c r="CT106" s="98"/>
      <c r="CU106" s="98"/>
      <c r="CV106" s="98"/>
    </row>
    <row r="107" spans="1:100" x14ac:dyDescent="0.25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8"/>
      <c r="CD107" s="98"/>
      <c r="CE107" s="98"/>
      <c r="CF107" s="98"/>
      <c r="CG107" s="98"/>
      <c r="CH107" s="98"/>
      <c r="CI107" s="98"/>
      <c r="CJ107" s="98"/>
      <c r="CK107" s="98"/>
      <c r="CL107" s="98"/>
      <c r="CM107" s="98"/>
      <c r="CN107" s="98"/>
      <c r="CO107" s="98"/>
      <c r="CP107" s="98"/>
      <c r="CQ107" s="98"/>
      <c r="CR107" s="98"/>
      <c r="CS107" s="98"/>
      <c r="CT107" s="98"/>
      <c r="CU107" s="98"/>
      <c r="CV107" s="98"/>
    </row>
    <row r="108" spans="1:100" x14ac:dyDescent="0.25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98"/>
      <c r="CI108" s="98"/>
      <c r="CJ108" s="98"/>
      <c r="CK108" s="98"/>
      <c r="CL108" s="98"/>
      <c r="CM108" s="98"/>
      <c r="CN108" s="98"/>
      <c r="CO108" s="98"/>
      <c r="CP108" s="98"/>
      <c r="CQ108" s="98"/>
      <c r="CR108" s="98"/>
      <c r="CS108" s="98"/>
      <c r="CT108" s="98"/>
      <c r="CU108" s="98"/>
      <c r="CV108" s="98"/>
    </row>
    <row r="109" spans="1:100" x14ac:dyDescent="0.25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98"/>
      <c r="CC109" s="98"/>
      <c r="CD109" s="98"/>
      <c r="CE109" s="98"/>
      <c r="CF109" s="98"/>
      <c r="CG109" s="98"/>
      <c r="CH109" s="98"/>
      <c r="CI109" s="98"/>
      <c r="CJ109" s="98"/>
      <c r="CK109" s="98"/>
      <c r="CL109" s="98"/>
      <c r="CM109" s="98"/>
      <c r="CN109" s="98"/>
      <c r="CO109" s="98"/>
      <c r="CP109" s="98"/>
      <c r="CQ109" s="98"/>
      <c r="CR109" s="98"/>
      <c r="CS109" s="98"/>
      <c r="CT109" s="98"/>
      <c r="CU109" s="98"/>
      <c r="CV109" s="98"/>
    </row>
    <row r="110" spans="1:100" x14ac:dyDescent="0.25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  <c r="BO110" s="98"/>
      <c r="BP110" s="98"/>
      <c r="BQ110" s="98"/>
      <c r="BR110" s="98"/>
      <c r="BS110" s="98"/>
      <c r="BT110" s="98"/>
      <c r="BU110" s="98"/>
      <c r="BV110" s="98"/>
      <c r="BW110" s="98"/>
      <c r="BX110" s="98"/>
      <c r="BY110" s="98"/>
      <c r="BZ110" s="98"/>
      <c r="CA110" s="98"/>
      <c r="CB110" s="98"/>
      <c r="CC110" s="98"/>
      <c r="CD110" s="98"/>
      <c r="CE110" s="98"/>
      <c r="CF110" s="98"/>
      <c r="CG110" s="98"/>
      <c r="CH110" s="98"/>
      <c r="CI110" s="98"/>
      <c r="CJ110" s="98"/>
      <c r="CK110" s="98"/>
      <c r="CL110" s="98"/>
      <c r="CM110" s="98"/>
      <c r="CN110" s="98"/>
      <c r="CO110" s="98"/>
      <c r="CP110" s="98"/>
      <c r="CQ110" s="98"/>
      <c r="CR110" s="98"/>
      <c r="CS110" s="98"/>
      <c r="CT110" s="98"/>
      <c r="CU110" s="98"/>
      <c r="CV110" s="98"/>
    </row>
    <row r="111" spans="1:100" x14ac:dyDescent="0.25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8"/>
      <c r="BL111" s="98"/>
      <c r="BM111" s="98"/>
      <c r="BN111" s="98"/>
      <c r="BO111" s="98"/>
      <c r="BP111" s="98"/>
      <c r="BQ111" s="98"/>
      <c r="BR111" s="98"/>
      <c r="BS111" s="98"/>
      <c r="BT111" s="98"/>
      <c r="BU111" s="98"/>
      <c r="BV111" s="98"/>
      <c r="BW111" s="98"/>
      <c r="BX111" s="98"/>
      <c r="BY111" s="98"/>
      <c r="BZ111" s="98"/>
      <c r="CA111" s="98"/>
      <c r="CB111" s="98"/>
      <c r="CC111" s="98"/>
      <c r="CD111" s="98"/>
      <c r="CE111" s="98"/>
      <c r="CF111" s="98"/>
      <c r="CG111" s="98"/>
      <c r="CH111" s="98"/>
      <c r="CI111" s="98"/>
      <c r="CJ111" s="98"/>
      <c r="CK111" s="98"/>
      <c r="CL111" s="98"/>
      <c r="CM111" s="98"/>
      <c r="CN111" s="98"/>
      <c r="CO111" s="98"/>
      <c r="CP111" s="98"/>
      <c r="CQ111" s="98"/>
      <c r="CR111" s="98"/>
      <c r="CS111" s="98"/>
      <c r="CT111" s="98"/>
      <c r="CU111" s="98"/>
      <c r="CV111" s="98"/>
    </row>
    <row r="112" spans="1:100" x14ac:dyDescent="0.25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8"/>
      <c r="BI112" s="98"/>
      <c r="BJ112" s="98"/>
      <c r="BK112" s="98"/>
      <c r="BL112" s="98"/>
      <c r="BM112" s="98"/>
      <c r="BN112" s="98"/>
      <c r="BO112" s="98"/>
      <c r="BP112" s="98"/>
      <c r="BQ112" s="98"/>
      <c r="BR112" s="98"/>
      <c r="BS112" s="98"/>
      <c r="BT112" s="98"/>
      <c r="BU112" s="98"/>
      <c r="BV112" s="98"/>
      <c r="BW112" s="98"/>
      <c r="BX112" s="98"/>
      <c r="BY112" s="98"/>
      <c r="BZ112" s="98"/>
      <c r="CA112" s="98"/>
      <c r="CB112" s="98"/>
      <c r="CC112" s="98"/>
      <c r="CD112" s="98"/>
      <c r="CE112" s="98"/>
      <c r="CF112" s="98"/>
      <c r="CG112" s="98"/>
      <c r="CH112" s="98"/>
      <c r="CI112" s="98"/>
      <c r="CJ112" s="98"/>
      <c r="CK112" s="98"/>
      <c r="CL112" s="98"/>
      <c r="CM112" s="98"/>
      <c r="CN112" s="98"/>
      <c r="CO112" s="98"/>
      <c r="CP112" s="98"/>
      <c r="CQ112" s="98"/>
      <c r="CR112" s="98"/>
      <c r="CS112" s="98"/>
      <c r="CT112" s="98"/>
      <c r="CU112" s="98"/>
      <c r="CV112" s="98"/>
    </row>
    <row r="113" spans="1:100" x14ac:dyDescent="0.25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98"/>
      <c r="BK113" s="98"/>
      <c r="BL113" s="98"/>
      <c r="BM113" s="98"/>
      <c r="BN113" s="98"/>
      <c r="BO113" s="98"/>
      <c r="BP113" s="98"/>
      <c r="BQ113" s="98"/>
      <c r="BR113" s="98"/>
      <c r="BS113" s="98"/>
      <c r="BT113" s="98"/>
      <c r="BU113" s="98"/>
      <c r="BV113" s="98"/>
      <c r="BW113" s="98"/>
      <c r="BX113" s="98"/>
      <c r="BY113" s="98"/>
      <c r="BZ113" s="98"/>
      <c r="CA113" s="98"/>
      <c r="CB113" s="98"/>
      <c r="CC113" s="98"/>
      <c r="CD113" s="98"/>
      <c r="CE113" s="98"/>
      <c r="CF113" s="98"/>
      <c r="CG113" s="98"/>
      <c r="CH113" s="98"/>
      <c r="CI113" s="98"/>
      <c r="CJ113" s="98"/>
      <c r="CK113" s="98"/>
      <c r="CL113" s="98"/>
      <c r="CM113" s="98"/>
      <c r="CN113" s="98"/>
      <c r="CO113" s="98"/>
      <c r="CP113" s="98"/>
      <c r="CQ113" s="98"/>
      <c r="CR113" s="98"/>
      <c r="CS113" s="98"/>
      <c r="CT113" s="98"/>
      <c r="CU113" s="98"/>
      <c r="CV113" s="98"/>
    </row>
    <row r="114" spans="1:100" x14ac:dyDescent="0.25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8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8"/>
      <c r="BV114" s="98"/>
      <c r="BW114" s="98"/>
      <c r="BX114" s="98"/>
      <c r="BY114" s="98"/>
      <c r="BZ114" s="98"/>
      <c r="CA114" s="98"/>
      <c r="CB114" s="98"/>
      <c r="CC114" s="98"/>
      <c r="CD114" s="98"/>
      <c r="CE114" s="98"/>
      <c r="CF114" s="98"/>
      <c r="CG114" s="98"/>
      <c r="CH114" s="98"/>
      <c r="CI114" s="98"/>
      <c r="CJ114" s="98"/>
      <c r="CK114" s="98"/>
      <c r="CL114" s="98"/>
      <c r="CM114" s="98"/>
      <c r="CN114" s="98"/>
      <c r="CO114" s="98"/>
      <c r="CP114" s="98"/>
      <c r="CQ114" s="98"/>
      <c r="CR114" s="98"/>
      <c r="CS114" s="98"/>
      <c r="CT114" s="98"/>
      <c r="CU114" s="98"/>
      <c r="CV114" s="98"/>
    </row>
    <row r="115" spans="1:100" x14ac:dyDescent="0.25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8"/>
      <c r="BI115" s="98"/>
      <c r="BJ115" s="98"/>
      <c r="BK115" s="98"/>
      <c r="BL115" s="98"/>
      <c r="BM115" s="98"/>
      <c r="BN115" s="98"/>
      <c r="BO115" s="98"/>
      <c r="BP115" s="98"/>
      <c r="BQ115" s="98"/>
      <c r="BR115" s="98"/>
      <c r="BS115" s="98"/>
      <c r="BT115" s="98"/>
      <c r="BU115" s="98"/>
      <c r="BV115" s="98"/>
      <c r="BW115" s="98"/>
      <c r="BX115" s="98"/>
      <c r="BY115" s="98"/>
      <c r="BZ115" s="98"/>
      <c r="CA115" s="98"/>
      <c r="CB115" s="98"/>
      <c r="CC115" s="98"/>
      <c r="CD115" s="98"/>
      <c r="CE115" s="98"/>
      <c r="CF115" s="98"/>
      <c r="CG115" s="98"/>
      <c r="CH115" s="98"/>
      <c r="CI115" s="98"/>
      <c r="CJ115" s="98"/>
      <c r="CK115" s="98"/>
      <c r="CL115" s="98"/>
      <c r="CM115" s="98"/>
      <c r="CN115" s="98"/>
      <c r="CO115" s="98"/>
      <c r="CP115" s="98"/>
      <c r="CQ115" s="98"/>
      <c r="CR115" s="98"/>
      <c r="CS115" s="98"/>
      <c r="CT115" s="98"/>
      <c r="CU115" s="98"/>
      <c r="CV115" s="98"/>
    </row>
    <row r="116" spans="1:100" x14ac:dyDescent="0.25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98"/>
      <c r="BO116" s="98"/>
      <c r="BP116" s="98"/>
      <c r="BQ116" s="98"/>
      <c r="BR116" s="98"/>
      <c r="BS116" s="98"/>
      <c r="BT116" s="98"/>
      <c r="BU116" s="98"/>
      <c r="BV116" s="98"/>
      <c r="BW116" s="98"/>
      <c r="BX116" s="98"/>
      <c r="BY116" s="98"/>
      <c r="BZ116" s="98"/>
      <c r="CA116" s="98"/>
      <c r="CB116" s="98"/>
      <c r="CC116" s="98"/>
      <c r="CD116" s="98"/>
      <c r="CE116" s="98"/>
      <c r="CF116" s="98"/>
      <c r="CG116" s="98"/>
      <c r="CH116" s="98"/>
      <c r="CI116" s="98"/>
      <c r="CJ116" s="98"/>
      <c r="CK116" s="98"/>
      <c r="CL116" s="98"/>
      <c r="CM116" s="98"/>
      <c r="CN116" s="98"/>
      <c r="CO116" s="98"/>
      <c r="CP116" s="98"/>
      <c r="CQ116" s="98"/>
      <c r="CR116" s="98"/>
      <c r="CS116" s="98"/>
      <c r="CT116" s="98"/>
      <c r="CU116" s="98"/>
      <c r="CV116" s="98"/>
    </row>
    <row r="117" spans="1:100" x14ac:dyDescent="0.25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98"/>
      <c r="BH117" s="98"/>
      <c r="BI117" s="98"/>
      <c r="BJ117" s="98"/>
      <c r="BK117" s="98"/>
      <c r="BL117" s="98"/>
      <c r="BM117" s="98"/>
      <c r="BN117" s="98"/>
      <c r="BO117" s="98"/>
      <c r="BP117" s="98"/>
      <c r="BQ117" s="98"/>
      <c r="BR117" s="98"/>
      <c r="BS117" s="98"/>
      <c r="BT117" s="98"/>
      <c r="BU117" s="98"/>
      <c r="BV117" s="98"/>
      <c r="BW117" s="98"/>
      <c r="BX117" s="98"/>
      <c r="BY117" s="98"/>
      <c r="BZ117" s="98"/>
      <c r="CA117" s="98"/>
      <c r="CB117" s="98"/>
      <c r="CC117" s="98"/>
      <c r="CD117" s="98"/>
      <c r="CE117" s="98"/>
      <c r="CF117" s="98"/>
      <c r="CG117" s="98"/>
      <c r="CH117" s="98"/>
      <c r="CI117" s="98"/>
      <c r="CJ117" s="98"/>
      <c r="CK117" s="98"/>
      <c r="CL117" s="98"/>
      <c r="CM117" s="98"/>
      <c r="CN117" s="98"/>
      <c r="CO117" s="98"/>
      <c r="CP117" s="98"/>
      <c r="CQ117" s="98"/>
      <c r="CR117" s="98"/>
      <c r="CS117" s="98"/>
      <c r="CT117" s="98"/>
      <c r="CU117" s="98"/>
      <c r="CV117" s="98"/>
    </row>
    <row r="118" spans="1:100" x14ac:dyDescent="0.25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98"/>
      <c r="AY118" s="98"/>
      <c r="AZ118" s="98"/>
      <c r="BA118" s="98"/>
      <c r="BB118" s="98"/>
      <c r="BC118" s="98"/>
      <c r="BD118" s="98"/>
      <c r="BE118" s="98"/>
      <c r="BF118" s="98"/>
      <c r="BG118" s="98"/>
      <c r="BH118" s="98"/>
      <c r="BI118" s="98"/>
      <c r="BJ118" s="98"/>
      <c r="BK118" s="98"/>
      <c r="BL118" s="98"/>
      <c r="BM118" s="98"/>
      <c r="BN118" s="98"/>
      <c r="BO118" s="98"/>
      <c r="BP118" s="98"/>
      <c r="BQ118" s="98"/>
      <c r="BR118" s="98"/>
      <c r="BS118" s="98"/>
      <c r="BT118" s="98"/>
      <c r="BU118" s="98"/>
      <c r="BV118" s="98"/>
      <c r="BW118" s="98"/>
      <c r="BX118" s="98"/>
      <c r="BY118" s="98"/>
      <c r="BZ118" s="98"/>
      <c r="CA118" s="98"/>
      <c r="CB118" s="98"/>
      <c r="CC118" s="98"/>
      <c r="CD118" s="98"/>
      <c r="CE118" s="98"/>
      <c r="CF118" s="98"/>
      <c r="CG118" s="98"/>
      <c r="CH118" s="98"/>
      <c r="CI118" s="98"/>
      <c r="CJ118" s="98"/>
      <c r="CK118" s="98"/>
      <c r="CL118" s="98"/>
      <c r="CM118" s="98"/>
      <c r="CN118" s="98"/>
      <c r="CO118" s="98"/>
      <c r="CP118" s="98"/>
      <c r="CQ118" s="98"/>
      <c r="CR118" s="98"/>
      <c r="CS118" s="98"/>
      <c r="CT118" s="98"/>
      <c r="CU118" s="98"/>
      <c r="CV118" s="98"/>
    </row>
    <row r="119" spans="1:100" x14ac:dyDescent="0.25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8"/>
      <c r="BE119" s="98"/>
      <c r="BF119" s="98"/>
      <c r="BG119" s="98"/>
      <c r="BH119" s="98"/>
      <c r="BI119" s="98"/>
      <c r="BJ119" s="98"/>
      <c r="BK119" s="98"/>
      <c r="BL119" s="98"/>
      <c r="BM119" s="98"/>
      <c r="BN119" s="98"/>
      <c r="BO119" s="98"/>
      <c r="BP119" s="98"/>
      <c r="BQ119" s="98"/>
      <c r="BR119" s="98"/>
      <c r="BS119" s="98"/>
      <c r="BT119" s="98"/>
      <c r="BU119" s="98"/>
      <c r="BV119" s="98"/>
      <c r="BW119" s="98"/>
      <c r="BX119" s="98"/>
      <c r="BY119" s="98"/>
      <c r="BZ119" s="98"/>
      <c r="CA119" s="98"/>
      <c r="CB119" s="98"/>
      <c r="CC119" s="98"/>
      <c r="CD119" s="98"/>
      <c r="CE119" s="98"/>
      <c r="CF119" s="98"/>
      <c r="CG119" s="98"/>
      <c r="CH119" s="98"/>
      <c r="CI119" s="98"/>
      <c r="CJ119" s="98"/>
      <c r="CK119" s="98"/>
      <c r="CL119" s="98"/>
      <c r="CM119" s="98"/>
      <c r="CN119" s="98"/>
      <c r="CO119" s="98"/>
      <c r="CP119" s="98"/>
      <c r="CQ119" s="98"/>
      <c r="CR119" s="98"/>
      <c r="CS119" s="98"/>
      <c r="CT119" s="98"/>
      <c r="CU119" s="98"/>
      <c r="CV119" s="98"/>
    </row>
    <row r="120" spans="1:100" x14ac:dyDescent="0.25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/>
      <c r="AV120" s="98"/>
      <c r="AW120" s="98"/>
      <c r="AX120" s="98"/>
      <c r="AY120" s="98"/>
      <c r="AZ120" s="98"/>
      <c r="BA120" s="98"/>
      <c r="BB120" s="98"/>
      <c r="BC120" s="98"/>
      <c r="BD120" s="98"/>
      <c r="BE120" s="98"/>
      <c r="BF120" s="98"/>
      <c r="BG120" s="98"/>
      <c r="BH120" s="98"/>
      <c r="BI120" s="98"/>
      <c r="BJ120" s="98"/>
      <c r="BK120" s="98"/>
      <c r="BL120" s="98"/>
      <c r="BM120" s="98"/>
      <c r="BN120" s="98"/>
      <c r="BO120" s="98"/>
      <c r="BP120" s="98"/>
      <c r="BQ120" s="98"/>
      <c r="BR120" s="98"/>
      <c r="BS120" s="98"/>
      <c r="BT120" s="98"/>
      <c r="BU120" s="98"/>
      <c r="BV120" s="98"/>
      <c r="BW120" s="98"/>
      <c r="BX120" s="98"/>
      <c r="BY120" s="98"/>
      <c r="BZ120" s="98"/>
      <c r="CA120" s="98"/>
      <c r="CB120" s="98"/>
      <c r="CC120" s="98"/>
      <c r="CD120" s="98"/>
      <c r="CE120" s="98"/>
      <c r="CF120" s="98"/>
      <c r="CG120" s="98"/>
      <c r="CH120" s="98"/>
      <c r="CI120" s="98"/>
      <c r="CJ120" s="98"/>
      <c r="CK120" s="98"/>
      <c r="CL120" s="98"/>
      <c r="CM120" s="98"/>
      <c r="CN120" s="98"/>
      <c r="CO120" s="98"/>
      <c r="CP120" s="98"/>
      <c r="CQ120" s="98"/>
      <c r="CR120" s="98"/>
      <c r="CS120" s="98"/>
      <c r="CT120" s="98"/>
      <c r="CU120" s="98"/>
      <c r="CV120" s="98"/>
    </row>
    <row r="121" spans="1:100" x14ac:dyDescent="0.25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/>
      <c r="AV121" s="98"/>
      <c r="AW121" s="98"/>
      <c r="AX121" s="98"/>
      <c r="AY121" s="98"/>
      <c r="AZ121" s="98"/>
      <c r="BA121" s="98"/>
      <c r="BB121" s="98"/>
      <c r="BC121" s="98"/>
      <c r="BD121" s="98"/>
      <c r="BE121" s="98"/>
      <c r="BF121" s="98"/>
      <c r="BG121" s="98"/>
      <c r="BH121" s="98"/>
      <c r="BI121" s="98"/>
      <c r="BJ121" s="98"/>
      <c r="BK121" s="98"/>
      <c r="BL121" s="98"/>
      <c r="BM121" s="98"/>
      <c r="BN121" s="98"/>
      <c r="BO121" s="98"/>
      <c r="BP121" s="98"/>
      <c r="BQ121" s="98"/>
      <c r="BR121" s="98"/>
      <c r="BS121" s="98"/>
      <c r="BT121" s="98"/>
      <c r="BU121" s="98"/>
      <c r="BV121" s="98"/>
      <c r="BW121" s="98"/>
      <c r="BX121" s="98"/>
      <c r="BY121" s="98"/>
      <c r="BZ121" s="98"/>
      <c r="CA121" s="98"/>
      <c r="CB121" s="98"/>
      <c r="CC121" s="98"/>
      <c r="CD121" s="98"/>
      <c r="CE121" s="98"/>
      <c r="CF121" s="98"/>
      <c r="CG121" s="98"/>
      <c r="CH121" s="98"/>
      <c r="CI121" s="98"/>
      <c r="CJ121" s="98"/>
      <c r="CK121" s="98"/>
      <c r="CL121" s="98"/>
      <c r="CM121" s="98"/>
      <c r="CN121" s="98"/>
      <c r="CO121" s="98"/>
      <c r="CP121" s="98"/>
      <c r="CQ121" s="98"/>
      <c r="CR121" s="98"/>
      <c r="CS121" s="98"/>
      <c r="CT121" s="98"/>
      <c r="CU121" s="98"/>
      <c r="CV121" s="98"/>
    </row>
    <row r="122" spans="1:100" x14ac:dyDescent="0.25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98"/>
      <c r="BA122" s="98"/>
      <c r="BB122" s="98"/>
      <c r="BC122" s="98"/>
      <c r="BD122" s="98"/>
      <c r="BE122" s="98"/>
      <c r="BF122" s="98"/>
      <c r="BG122" s="98"/>
      <c r="BH122" s="98"/>
      <c r="BI122" s="98"/>
      <c r="BJ122" s="98"/>
      <c r="BK122" s="98"/>
      <c r="BL122" s="98"/>
      <c r="BM122" s="98"/>
      <c r="BN122" s="98"/>
      <c r="BO122" s="98"/>
      <c r="BP122" s="98"/>
      <c r="BQ122" s="98"/>
      <c r="BR122" s="98"/>
      <c r="BS122" s="98"/>
      <c r="BT122" s="98"/>
      <c r="BU122" s="98"/>
      <c r="BV122" s="98"/>
      <c r="BW122" s="98"/>
      <c r="BX122" s="98"/>
      <c r="BY122" s="98"/>
      <c r="BZ122" s="98"/>
      <c r="CA122" s="98"/>
      <c r="CB122" s="98"/>
      <c r="CC122" s="98"/>
      <c r="CD122" s="98"/>
      <c r="CE122" s="98"/>
      <c r="CF122" s="98"/>
      <c r="CG122" s="98"/>
      <c r="CH122" s="98"/>
      <c r="CI122" s="98"/>
      <c r="CJ122" s="98"/>
      <c r="CK122" s="98"/>
      <c r="CL122" s="98"/>
      <c r="CM122" s="98"/>
      <c r="CN122" s="98"/>
      <c r="CO122" s="98"/>
      <c r="CP122" s="98"/>
      <c r="CQ122" s="98"/>
      <c r="CR122" s="98"/>
      <c r="CS122" s="98"/>
      <c r="CT122" s="98"/>
      <c r="CU122" s="98"/>
      <c r="CV122" s="98"/>
    </row>
    <row r="123" spans="1:100" x14ac:dyDescent="0.25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8"/>
      <c r="BV123" s="98"/>
      <c r="BW123" s="98"/>
      <c r="BX123" s="98"/>
      <c r="BY123" s="98"/>
      <c r="BZ123" s="98"/>
      <c r="CA123" s="98"/>
      <c r="CB123" s="98"/>
      <c r="CC123" s="98"/>
      <c r="CD123" s="98"/>
      <c r="CE123" s="98"/>
      <c r="CF123" s="98"/>
      <c r="CG123" s="98"/>
      <c r="CH123" s="98"/>
      <c r="CI123" s="98"/>
      <c r="CJ123" s="98"/>
      <c r="CK123" s="98"/>
      <c r="CL123" s="98"/>
      <c r="CM123" s="98"/>
      <c r="CN123" s="98"/>
      <c r="CO123" s="98"/>
      <c r="CP123" s="98"/>
      <c r="CQ123" s="98"/>
      <c r="CR123" s="98"/>
      <c r="CS123" s="98"/>
      <c r="CT123" s="98"/>
      <c r="CU123" s="98"/>
      <c r="CV123" s="98"/>
    </row>
    <row r="124" spans="1:100" x14ac:dyDescent="0.25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98"/>
      <c r="BH124" s="98"/>
      <c r="BI124" s="98"/>
      <c r="BJ124" s="98"/>
      <c r="BK124" s="98"/>
      <c r="BL124" s="98"/>
      <c r="BM124" s="98"/>
      <c r="BN124" s="98"/>
      <c r="BO124" s="98"/>
      <c r="BP124" s="98"/>
      <c r="BQ124" s="98"/>
      <c r="BR124" s="98"/>
      <c r="BS124" s="98"/>
      <c r="BT124" s="98"/>
      <c r="BU124" s="98"/>
      <c r="BV124" s="98"/>
      <c r="BW124" s="98"/>
      <c r="BX124" s="98"/>
      <c r="BY124" s="98"/>
      <c r="BZ124" s="98"/>
      <c r="CA124" s="98"/>
      <c r="CB124" s="98"/>
      <c r="CC124" s="98"/>
      <c r="CD124" s="98"/>
      <c r="CE124" s="98"/>
      <c r="CF124" s="98"/>
      <c r="CG124" s="98"/>
      <c r="CH124" s="98"/>
      <c r="CI124" s="98"/>
      <c r="CJ124" s="98"/>
      <c r="CK124" s="98"/>
      <c r="CL124" s="98"/>
      <c r="CM124" s="98"/>
      <c r="CN124" s="98"/>
      <c r="CO124" s="98"/>
      <c r="CP124" s="98"/>
      <c r="CQ124" s="98"/>
      <c r="CR124" s="98"/>
      <c r="CS124" s="98"/>
      <c r="CT124" s="98"/>
      <c r="CU124" s="98"/>
      <c r="CV124" s="98"/>
    </row>
    <row r="125" spans="1:100" x14ac:dyDescent="0.25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8"/>
      <c r="BH125" s="98"/>
      <c r="BI125" s="98"/>
      <c r="BJ125" s="98"/>
      <c r="BK125" s="98"/>
      <c r="BL125" s="98"/>
      <c r="BM125" s="98"/>
      <c r="BN125" s="98"/>
      <c r="BO125" s="98"/>
      <c r="BP125" s="98"/>
      <c r="BQ125" s="98"/>
      <c r="BR125" s="98"/>
      <c r="BS125" s="98"/>
      <c r="BT125" s="98"/>
      <c r="BU125" s="98"/>
      <c r="BV125" s="98"/>
      <c r="BW125" s="98"/>
      <c r="BX125" s="98"/>
      <c r="BY125" s="98"/>
      <c r="BZ125" s="98"/>
      <c r="CA125" s="98"/>
      <c r="CB125" s="98"/>
      <c r="CC125" s="98"/>
      <c r="CD125" s="98"/>
      <c r="CE125" s="98"/>
      <c r="CF125" s="98"/>
      <c r="CG125" s="98"/>
      <c r="CH125" s="98"/>
      <c r="CI125" s="98"/>
      <c r="CJ125" s="98"/>
      <c r="CK125" s="98"/>
      <c r="CL125" s="98"/>
      <c r="CM125" s="98"/>
      <c r="CN125" s="98"/>
      <c r="CO125" s="98"/>
      <c r="CP125" s="98"/>
      <c r="CQ125" s="98"/>
      <c r="CR125" s="98"/>
      <c r="CS125" s="98"/>
      <c r="CT125" s="98"/>
      <c r="CU125" s="98"/>
      <c r="CV125" s="98"/>
    </row>
    <row r="126" spans="1:100" x14ac:dyDescent="0.25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98"/>
      <c r="BU126" s="98"/>
      <c r="BV126" s="98"/>
      <c r="BW126" s="98"/>
      <c r="BX126" s="98"/>
      <c r="BY126" s="98"/>
      <c r="BZ126" s="98"/>
      <c r="CA126" s="98"/>
      <c r="CB126" s="98"/>
      <c r="CC126" s="98"/>
      <c r="CD126" s="98"/>
      <c r="CE126" s="98"/>
      <c r="CF126" s="98"/>
      <c r="CG126" s="98"/>
      <c r="CH126" s="98"/>
      <c r="CI126" s="98"/>
      <c r="CJ126" s="98"/>
      <c r="CK126" s="98"/>
      <c r="CL126" s="98"/>
      <c r="CM126" s="98"/>
      <c r="CN126" s="98"/>
      <c r="CO126" s="98"/>
      <c r="CP126" s="98"/>
      <c r="CQ126" s="98"/>
      <c r="CR126" s="98"/>
      <c r="CS126" s="98"/>
      <c r="CT126" s="98"/>
      <c r="CU126" s="98"/>
      <c r="CV126" s="98"/>
    </row>
    <row r="127" spans="1:100" x14ac:dyDescent="0.25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8"/>
      <c r="AZ127" s="98"/>
      <c r="BA127" s="98"/>
      <c r="BB127" s="98"/>
      <c r="BC127" s="98"/>
      <c r="BD127" s="98"/>
      <c r="BE127" s="98"/>
      <c r="BF127" s="98"/>
      <c r="BG127" s="98"/>
      <c r="BH127" s="98"/>
      <c r="BI127" s="98"/>
      <c r="BJ127" s="98"/>
      <c r="BK127" s="98"/>
      <c r="BL127" s="98"/>
      <c r="BM127" s="98"/>
      <c r="BN127" s="98"/>
      <c r="BO127" s="98"/>
      <c r="BP127" s="98"/>
      <c r="BQ127" s="98"/>
      <c r="BR127" s="98"/>
      <c r="BS127" s="98"/>
      <c r="BT127" s="98"/>
      <c r="BU127" s="98"/>
      <c r="BV127" s="98"/>
      <c r="BW127" s="98"/>
      <c r="BX127" s="98"/>
      <c r="BY127" s="98"/>
      <c r="BZ127" s="98"/>
      <c r="CA127" s="98"/>
      <c r="CB127" s="98"/>
      <c r="CC127" s="98"/>
      <c r="CD127" s="98"/>
      <c r="CE127" s="98"/>
      <c r="CF127" s="98"/>
      <c r="CG127" s="98"/>
      <c r="CH127" s="98"/>
      <c r="CI127" s="98"/>
      <c r="CJ127" s="98"/>
      <c r="CK127" s="98"/>
      <c r="CL127" s="98"/>
      <c r="CM127" s="98"/>
      <c r="CN127" s="98"/>
      <c r="CO127" s="98"/>
      <c r="CP127" s="98"/>
      <c r="CQ127" s="98"/>
      <c r="CR127" s="98"/>
      <c r="CS127" s="98"/>
      <c r="CT127" s="98"/>
      <c r="CU127" s="98"/>
      <c r="CV127" s="98"/>
    </row>
    <row r="128" spans="1:100" x14ac:dyDescent="0.25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  <c r="BF128" s="98"/>
      <c r="BG128" s="98"/>
      <c r="BH128" s="98"/>
      <c r="BI128" s="98"/>
      <c r="BJ128" s="98"/>
      <c r="BK128" s="98"/>
      <c r="BL128" s="98"/>
      <c r="BM128" s="98"/>
      <c r="BN128" s="98"/>
      <c r="BO128" s="98"/>
      <c r="BP128" s="98"/>
      <c r="BQ128" s="98"/>
      <c r="BR128" s="98"/>
      <c r="BS128" s="98"/>
      <c r="BT128" s="98"/>
      <c r="BU128" s="98"/>
      <c r="BV128" s="98"/>
      <c r="BW128" s="98"/>
      <c r="BX128" s="98"/>
      <c r="BY128" s="98"/>
      <c r="BZ128" s="98"/>
      <c r="CA128" s="98"/>
      <c r="CB128" s="98"/>
      <c r="CC128" s="98"/>
      <c r="CD128" s="98"/>
      <c r="CE128" s="98"/>
      <c r="CF128" s="98"/>
      <c r="CG128" s="98"/>
      <c r="CH128" s="98"/>
      <c r="CI128" s="98"/>
      <c r="CJ128" s="98"/>
      <c r="CK128" s="98"/>
      <c r="CL128" s="98"/>
      <c r="CM128" s="98"/>
      <c r="CN128" s="98"/>
      <c r="CO128" s="98"/>
      <c r="CP128" s="98"/>
      <c r="CQ128" s="98"/>
      <c r="CR128" s="98"/>
      <c r="CS128" s="98"/>
      <c r="CT128" s="98"/>
      <c r="CU128" s="98"/>
      <c r="CV128" s="98"/>
    </row>
    <row r="129" spans="1:100" x14ac:dyDescent="0.25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98"/>
      <c r="BC129" s="98"/>
      <c r="BD129" s="98"/>
      <c r="BE129" s="98"/>
      <c r="BF129" s="98"/>
      <c r="BG129" s="98"/>
      <c r="BH129" s="98"/>
      <c r="BI129" s="98"/>
      <c r="BJ129" s="98"/>
      <c r="BK129" s="98"/>
      <c r="BL129" s="98"/>
      <c r="BM129" s="98"/>
      <c r="BN129" s="98"/>
      <c r="BO129" s="98"/>
      <c r="BP129" s="98"/>
      <c r="BQ129" s="98"/>
      <c r="BR129" s="98"/>
      <c r="BS129" s="98"/>
      <c r="BT129" s="98"/>
      <c r="BU129" s="98"/>
      <c r="BV129" s="98"/>
      <c r="BW129" s="98"/>
      <c r="BX129" s="98"/>
      <c r="BY129" s="98"/>
      <c r="BZ129" s="98"/>
      <c r="CA129" s="98"/>
      <c r="CB129" s="98"/>
      <c r="CC129" s="98"/>
      <c r="CD129" s="98"/>
      <c r="CE129" s="98"/>
      <c r="CF129" s="98"/>
      <c r="CG129" s="98"/>
      <c r="CH129" s="98"/>
      <c r="CI129" s="98"/>
      <c r="CJ129" s="98"/>
      <c r="CK129" s="98"/>
      <c r="CL129" s="98"/>
      <c r="CM129" s="98"/>
      <c r="CN129" s="98"/>
      <c r="CO129" s="98"/>
      <c r="CP129" s="98"/>
      <c r="CQ129" s="98"/>
      <c r="CR129" s="98"/>
      <c r="CS129" s="98"/>
      <c r="CT129" s="98"/>
      <c r="CU129" s="98"/>
      <c r="CV129" s="98"/>
    </row>
    <row r="130" spans="1:100" x14ac:dyDescent="0.25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8"/>
      <c r="BV130" s="98"/>
      <c r="BW130" s="98"/>
      <c r="BX130" s="98"/>
      <c r="BY130" s="98"/>
      <c r="BZ130" s="98"/>
      <c r="CA130" s="98"/>
      <c r="CB130" s="98"/>
      <c r="CC130" s="98"/>
      <c r="CD130" s="98"/>
      <c r="CE130" s="98"/>
      <c r="CF130" s="98"/>
      <c r="CG130" s="98"/>
      <c r="CH130" s="98"/>
      <c r="CI130" s="98"/>
      <c r="CJ130" s="98"/>
      <c r="CK130" s="98"/>
      <c r="CL130" s="98"/>
      <c r="CM130" s="98"/>
      <c r="CN130" s="98"/>
      <c r="CO130" s="98"/>
      <c r="CP130" s="98"/>
      <c r="CQ130" s="98"/>
      <c r="CR130" s="98"/>
      <c r="CS130" s="98"/>
      <c r="CT130" s="98"/>
      <c r="CU130" s="98"/>
      <c r="CV130" s="98"/>
    </row>
    <row r="131" spans="1:100" x14ac:dyDescent="0.25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8"/>
      <c r="CB131" s="98"/>
      <c r="CC131" s="98"/>
      <c r="CD131" s="98"/>
      <c r="CE131" s="98"/>
      <c r="CF131" s="98"/>
      <c r="CG131" s="98"/>
      <c r="CH131" s="98"/>
      <c r="CI131" s="98"/>
      <c r="CJ131" s="98"/>
      <c r="CK131" s="98"/>
      <c r="CL131" s="98"/>
      <c r="CM131" s="98"/>
      <c r="CN131" s="98"/>
      <c r="CO131" s="98"/>
      <c r="CP131" s="98"/>
      <c r="CQ131" s="98"/>
      <c r="CR131" s="98"/>
      <c r="CS131" s="98"/>
      <c r="CT131" s="98"/>
      <c r="CU131" s="98"/>
      <c r="CV131" s="98"/>
    </row>
    <row r="132" spans="1:100" x14ac:dyDescent="0.25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98"/>
      <c r="BI132" s="98"/>
      <c r="BJ132" s="98"/>
      <c r="BK132" s="98"/>
      <c r="BL132" s="98"/>
      <c r="BM132" s="98"/>
      <c r="BN132" s="98"/>
      <c r="BO132" s="98"/>
      <c r="BP132" s="98"/>
      <c r="BQ132" s="98"/>
      <c r="BR132" s="98"/>
      <c r="BS132" s="98"/>
      <c r="BT132" s="98"/>
      <c r="BU132" s="98"/>
      <c r="BV132" s="98"/>
      <c r="BW132" s="98"/>
      <c r="BX132" s="98"/>
      <c r="BY132" s="98"/>
      <c r="BZ132" s="98"/>
      <c r="CA132" s="98"/>
      <c r="CB132" s="98"/>
      <c r="CC132" s="98"/>
      <c r="CD132" s="98"/>
      <c r="CE132" s="98"/>
      <c r="CF132" s="98"/>
      <c r="CG132" s="98"/>
      <c r="CH132" s="98"/>
      <c r="CI132" s="98"/>
      <c r="CJ132" s="98"/>
      <c r="CK132" s="98"/>
      <c r="CL132" s="98"/>
      <c r="CM132" s="98"/>
      <c r="CN132" s="98"/>
      <c r="CO132" s="98"/>
      <c r="CP132" s="98"/>
      <c r="CQ132" s="98"/>
      <c r="CR132" s="98"/>
      <c r="CS132" s="98"/>
      <c r="CT132" s="98"/>
      <c r="CU132" s="98"/>
      <c r="CV132" s="98"/>
    </row>
    <row r="133" spans="1:100" x14ac:dyDescent="0.25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98"/>
      <c r="BC133" s="98"/>
      <c r="BD133" s="98"/>
      <c r="BE133" s="98"/>
      <c r="BF133" s="98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8"/>
      <c r="BS133" s="98"/>
      <c r="BT133" s="98"/>
      <c r="BU133" s="98"/>
      <c r="BV133" s="98"/>
      <c r="BW133" s="98"/>
      <c r="BX133" s="98"/>
      <c r="BY133" s="98"/>
      <c r="BZ133" s="98"/>
      <c r="CA133" s="98"/>
      <c r="CB133" s="98"/>
      <c r="CC133" s="98"/>
      <c r="CD133" s="98"/>
      <c r="CE133" s="98"/>
      <c r="CF133" s="98"/>
      <c r="CG133" s="98"/>
      <c r="CH133" s="98"/>
      <c r="CI133" s="98"/>
      <c r="CJ133" s="98"/>
      <c r="CK133" s="98"/>
      <c r="CL133" s="98"/>
      <c r="CM133" s="98"/>
      <c r="CN133" s="98"/>
      <c r="CO133" s="98"/>
      <c r="CP133" s="98"/>
      <c r="CQ133" s="98"/>
      <c r="CR133" s="98"/>
      <c r="CS133" s="98"/>
      <c r="CT133" s="98"/>
      <c r="CU133" s="98"/>
      <c r="CV133" s="98"/>
    </row>
    <row r="134" spans="1:100" x14ac:dyDescent="0.25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98"/>
      <c r="BC134" s="98"/>
      <c r="BD134" s="98"/>
      <c r="BE134" s="98"/>
      <c r="BF134" s="98"/>
      <c r="BG134" s="98"/>
      <c r="BH134" s="98"/>
      <c r="BI134" s="98"/>
      <c r="BJ134" s="98"/>
      <c r="BK134" s="98"/>
      <c r="BL134" s="98"/>
      <c r="BM134" s="98"/>
      <c r="BN134" s="98"/>
      <c r="BO134" s="98"/>
      <c r="BP134" s="98"/>
      <c r="BQ134" s="98"/>
      <c r="BR134" s="98"/>
      <c r="BS134" s="98"/>
      <c r="BT134" s="98"/>
      <c r="BU134" s="98"/>
      <c r="BV134" s="98"/>
      <c r="BW134" s="98"/>
      <c r="BX134" s="98"/>
      <c r="BY134" s="98"/>
      <c r="BZ134" s="98"/>
      <c r="CA134" s="98"/>
      <c r="CB134" s="98"/>
      <c r="CC134" s="98"/>
      <c r="CD134" s="98"/>
      <c r="CE134" s="98"/>
      <c r="CF134" s="98"/>
      <c r="CG134" s="98"/>
      <c r="CH134" s="98"/>
      <c r="CI134" s="98"/>
      <c r="CJ134" s="98"/>
      <c r="CK134" s="98"/>
      <c r="CL134" s="98"/>
      <c r="CM134" s="98"/>
      <c r="CN134" s="98"/>
      <c r="CO134" s="98"/>
      <c r="CP134" s="98"/>
      <c r="CQ134" s="98"/>
      <c r="CR134" s="98"/>
      <c r="CS134" s="98"/>
      <c r="CT134" s="98"/>
      <c r="CU134" s="98"/>
      <c r="CV134" s="98"/>
    </row>
    <row r="135" spans="1:100" x14ac:dyDescent="0.25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  <c r="BF135" s="98"/>
      <c r="BG135" s="98"/>
      <c r="BH135" s="98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98"/>
      <c r="BU135" s="98"/>
      <c r="BV135" s="98"/>
      <c r="BW135" s="98"/>
      <c r="BX135" s="98"/>
      <c r="BY135" s="98"/>
      <c r="BZ135" s="98"/>
      <c r="CA135" s="98"/>
      <c r="CB135" s="98"/>
      <c r="CC135" s="98"/>
      <c r="CD135" s="98"/>
      <c r="CE135" s="98"/>
      <c r="CF135" s="98"/>
      <c r="CG135" s="98"/>
      <c r="CH135" s="98"/>
      <c r="CI135" s="98"/>
      <c r="CJ135" s="98"/>
      <c r="CK135" s="98"/>
      <c r="CL135" s="98"/>
      <c r="CM135" s="98"/>
      <c r="CN135" s="98"/>
      <c r="CO135" s="98"/>
      <c r="CP135" s="98"/>
      <c r="CQ135" s="98"/>
      <c r="CR135" s="98"/>
      <c r="CS135" s="98"/>
      <c r="CT135" s="98"/>
      <c r="CU135" s="98"/>
      <c r="CV135" s="98"/>
    </row>
    <row r="136" spans="1:100" x14ac:dyDescent="0.25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98"/>
      <c r="BI136" s="98"/>
      <c r="BJ136" s="98"/>
      <c r="BK136" s="98"/>
      <c r="BL136" s="98"/>
      <c r="BM136" s="98"/>
      <c r="BN136" s="98"/>
      <c r="BO136" s="98"/>
      <c r="BP136" s="98"/>
      <c r="BQ136" s="98"/>
      <c r="BR136" s="98"/>
      <c r="BS136" s="98"/>
      <c r="BT136" s="98"/>
      <c r="BU136" s="98"/>
      <c r="BV136" s="98"/>
      <c r="BW136" s="98"/>
      <c r="BX136" s="98"/>
      <c r="BY136" s="98"/>
      <c r="BZ136" s="98"/>
      <c r="CA136" s="98"/>
      <c r="CB136" s="98"/>
      <c r="CC136" s="98"/>
      <c r="CD136" s="98"/>
      <c r="CE136" s="98"/>
      <c r="CF136" s="98"/>
      <c r="CG136" s="98"/>
      <c r="CH136" s="98"/>
      <c r="CI136" s="98"/>
      <c r="CJ136" s="98"/>
      <c r="CK136" s="98"/>
      <c r="CL136" s="98"/>
      <c r="CM136" s="98"/>
      <c r="CN136" s="98"/>
      <c r="CO136" s="98"/>
      <c r="CP136" s="98"/>
      <c r="CQ136" s="98"/>
      <c r="CR136" s="98"/>
      <c r="CS136" s="98"/>
      <c r="CT136" s="98"/>
      <c r="CU136" s="98"/>
      <c r="CV136" s="98"/>
    </row>
    <row r="137" spans="1:100" x14ac:dyDescent="0.25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8"/>
      <c r="BF137" s="98"/>
      <c r="BG137" s="98"/>
      <c r="BH137" s="98"/>
      <c r="BI137" s="98"/>
      <c r="BJ137" s="98"/>
      <c r="BK137" s="98"/>
      <c r="BL137" s="98"/>
      <c r="BM137" s="98"/>
      <c r="BN137" s="98"/>
      <c r="BO137" s="98"/>
      <c r="BP137" s="98"/>
      <c r="BQ137" s="98"/>
      <c r="BR137" s="98"/>
      <c r="BS137" s="98"/>
      <c r="BT137" s="98"/>
      <c r="BU137" s="98"/>
      <c r="BV137" s="98"/>
      <c r="BW137" s="98"/>
      <c r="BX137" s="98"/>
      <c r="BY137" s="98"/>
      <c r="BZ137" s="98"/>
      <c r="CA137" s="98"/>
      <c r="CB137" s="98"/>
      <c r="CC137" s="98"/>
      <c r="CD137" s="98"/>
      <c r="CE137" s="98"/>
      <c r="CF137" s="98"/>
      <c r="CG137" s="98"/>
      <c r="CH137" s="98"/>
      <c r="CI137" s="98"/>
      <c r="CJ137" s="98"/>
      <c r="CK137" s="98"/>
      <c r="CL137" s="98"/>
      <c r="CM137" s="98"/>
      <c r="CN137" s="98"/>
      <c r="CO137" s="98"/>
      <c r="CP137" s="98"/>
      <c r="CQ137" s="98"/>
      <c r="CR137" s="98"/>
      <c r="CS137" s="98"/>
      <c r="CT137" s="98"/>
      <c r="CU137" s="98"/>
      <c r="CV137" s="98"/>
    </row>
    <row r="138" spans="1:100" x14ac:dyDescent="0.25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98"/>
      <c r="BH138" s="98"/>
      <c r="BI138" s="98"/>
      <c r="BJ138" s="98"/>
      <c r="BK138" s="98"/>
      <c r="BL138" s="98"/>
      <c r="BM138" s="98"/>
      <c r="BN138" s="98"/>
      <c r="BO138" s="98"/>
      <c r="BP138" s="98"/>
      <c r="BQ138" s="98"/>
      <c r="BR138" s="98"/>
      <c r="BS138" s="98"/>
      <c r="BT138" s="98"/>
      <c r="BU138" s="98"/>
      <c r="BV138" s="98"/>
      <c r="BW138" s="98"/>
      <c r="BX138" s="98"/>
      <c r="BY138" s="98"/>
      <c r="BZ138" s="98"/>
      <c r="CA138" s="98"/>
      <c r="CB138" s="98"/>
      <c r="CC138" s="98"/>
      <c r="CD138" s="98"/>
      <c r="CE138" s="98"/>
      <c r="CF138" s="98"/>
      <c r="CG138" s="98"/>
      <c r="CH138" s="98"/>
      <c r="CI138" s="98"/>
      <c r="CJ138" s="98"/>
      <c r="CK138" s="98"/>
      <c r="CL138" s="98"/>
      <c r="CM138" s="98"/>
      <c r="CN138" s="98"/>
      <c r="CO138" s="98"/>
      <c r="CP138" s="98"/>
      <c r="CQ138" s="98"/>
      <c r="CR138" s="98"/>
      <c r="CS138" s="98"/>
      <c r="CT138" s="98"/>
      <c r="CU138" s="98"/>
      <c r="CV138" s="98"/>
    </row>
    <row r="139" spans="1:100" x14ac:dyDescent="0.25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98"/>
      <c r="AW139" s="98"/>
      <c r="AX139" s="98"/>
      <c r="AY139" s="98"/>
      <c r="AZ139" s="98"/>
      <c r="BA139" s="98"/>
      <c r="BB139" s="98"/>
      <c r="BC139" s="98"/>
      <c r="BD139" s="98"/>
      <c r="BE139" s="98"/>
      <c r="BF139" s="98"/>
      <c r="BG139" s="98"/>
      <c r="BH139" s="98"/>
      <c r="BI139" s="98"/>
      <c r="BJ139" s="98"/>
      <c r="BK139" s="98"/>
      <c r="BL139" s="98"/>
      <c r="BM139" s="98"/>
      <c r="BN139" s="98"/>
      <c r="BO139" s="98"/>
      <c r="BP139" s="98"/>
      <c r="BQ139" s="98"/>
      <c r="BR139" s="98"/>
      <c r="BS139" s="98"/>
      <c r="BT139" s="98"/>
      <c r="BU139" s="98"/>
      <c r="BV139" s="98"/>
      <c r="BW139" s="98"/>
      <c r="BX139" s="98"/>
      <c r="BY139" s="98"/>
      <c r="BZ139" s="98"/>
      <c r="CA139" s="98"/>
      <c r="CB139" s="98"/>
      <c r="CC139" s="98"/>
      <c r="CD139" s="98"/>
      <c r="CE139" s="98"/>
      <c r="CF139" s="98"/>
      <c r="CG139" s="98"/>
      <c r="CH139" s="98"/>
      <c r="CI139" s="98"/>
      <c r="CJ139" s="98"/>
      <c r="CK139" s="98"/>
      <c r="CL139" s="98"/>
      <c r="CM139" s="98"/>
      <c r="CN139" s="98"/>
      <c r="CO139" s="98"/>
      <c r="CP139" s="98"/>
      <c r="CQ139" s="98"/>
      <c r="CR139" s="98"/>
      <c r="CS139" s="98"/>
      <c r="CT139" s="98"/>
      <c r="CU139" s="98"/>
      <c r="CV139" s="98"/>
    </row>
    <row r="140" spans="1:100" x14ac:dyDescent="0.25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8"/>
      <c r="BI140" s="98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8"/>
      <c r="BW140" s="98"/>
      <c r="BX140" s="98"/>
      <c r="BY140" s="98"/>
      <c r="BZ140" s="98"/>
      <c r="CA140" s="98"/>
      <c r="CB140" s="98"/>
      <c r="CC140" s="98"/>
      <c r="CD140" s="98"/>
      <c r="CE140" s="98"/>
      <c r="CF140" s="98"/>
      <c r="CG140" s="98"/>
      <c r="CH140" s="98"/>
      <c r="CI140" s="98"/>
      <c r="CJ140" s="98"/>
      <c r="CK140" s="98"/>
      <c r="CL140" s="98"/>
      <c r="CM140" s="98"/>
      <c r="CN140" s="98"/>
      <c r="CO140" s="98"/>
      <c r="CP140" s="98"/>
      <c r="CQ140" s="98"/>
      <c r="CR140" s="98"/>
      <c r="CS140" s="98"/>
      <c r="CT140" s="98"/>
      <c r="CU140" s="98"/>
      <c r="CV140" s="98"/>
    </row>
    <row r="141" spans="1:100" x14ac:dyDescent="0.25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98"/>
      <c r="AW141" s="98"/>
      <c r="AX141" s="98"/>
      <c r="AY141" s="98"/>
      <c r="AZ141" s="98"/>
      <c r="BA141" s="98"/>
      <c r="BB141" s="98"/>
      <c r="BC141" s="98"/>
      <c r="BD141" s="98"/>
      <c r="BE141" s="98"/>
      <c r="BF141" s="98"/>
      <c r="BG141" s="98"/>
      <c r="BH141" s="98"/>
      <c r="BI141" s="98"/>
      <c r="BJ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8"/>
      <c r="BV141" s="98"/>
      <c r="BW141" s="98"/>
      <c r="BX141" s="98"/>
      <c r="BY141" s="98"/>
      <c r="BZ141" s="98"/>
      <c r="CA141" s="98"/>
      <c r="CB141" s="98"/>
      <c r="CC141" s="98"/>
      <c r="CD141" s="98"/>
      <c r="CE141" s="98"/>
      <c r="CF141" s="98"/>
      <c r="CG141" s="98"/>
      <c r="CH141" s="98"/>
      <c r="CI141" s="98"/>
      <c r="CJ141" s="98"/>
      <c r="CK141" s="98"/>
      <c r="CL141" s="98"/>
      <c r="CM141" s="98"/>
      <c r="CN141" s="98"/>
      <c r="CO141" s="98"/>
      <c r="CP141" s="98"/>
      <c r="CQ141" s="98"/>
      <c r="CR141" s="98"/>
      <c r="CS141" s="98"/>
      <c r="CT141" s="98"/>
      <c r="CU141" s="98"/>
      <c r="CV141" s="98"/>
    </row>
    <row r="142" spans="1:100" x14ac:dyDescent="0.25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</row>
    <row r="143" spans="1:100" x14ac:dyDescent="0.25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/>
      <c r="BH143" s="98"/>
      <c r="BI143" s="98"/>
      <c r="BJ143" s="98"/>
      <c r="BK143" s="98"/>
      <c r="BL143" s="98"/>
      <c r="BM143" s="98"/>
      <c r="BN143" s="98"/>
      <c r="BO143" s="98"/>
      <c r="BP143" s="98"/>
      <c r="BQ143" s="98"/>
      <c r="BR143" s="98"/>
      <c r="BS143" s="98"/>
      <c r="BT143" s="98"/>
      <c r="BU143" s="98"/>
      <c r="BV143" s="98"/>
      <c r="BW143" s="98"/>
      <c r="BX143" s="98"/>
      <c r="BY143" s="98"/>
      <c r="BZ143" s="98"/>
      <c r="CA143" s="98"/>
      <c r="CB143" s="98"/>
      <c r="CC143" s="98"/>
      <c r="CD143" s="98"/>
      <c r="CE143" s="98"/>
      <c r="CF143" s="98"/>
      <c r="CG143" s="98"/>
      <c r="CH143" s="98"/>
      <c r="CI143" s="98"/>
      <c r="CJ143" s="98"/>
      <c r="CK143" s="98"/>
      <c r="CL143" s="98"/>
      <c r="CM143" s="98"/>
      <c r="CN143" s="98"/>
      <c r="CO143" s="98"/>
      <c r="CP143" s="98"/>
      <c r="CQ143" s="98"/>
      <c r="CR143" s="98"/>
      <c r="CS143" s="98"/>
      <c r="CT143" s="98"/>
      <c r="CU143" s="98"/>
      <c r="CV143" s="98"/>
    </row>
    <row r="144" spans="1:100" x14ac:dyDescent="0.25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8"/>
      <c r="BI144" s="98"/>
      <c r="BJ144" s="98"/>
      <c r="BK144" s="98"/>
      <c r="BL144" s="98"/>
      <c r="BM144" s="98"/>
      <c r="BN144" s="98"/>
      <c r="BO144" s="98"/>
      <c r="BP144" s="98"/>
      <c r="BQ144" s="98"/>
      <c r="BR144" s="98"/>
      <c r="BS144" s="98"/>
      <c r="BT144" s="98"/>
      <c r="BU144" s="98"/>
      <c r="BV144" s="98"/>
      <c r="BW144" s="98"/>
      <c r="BX144" s="98"/>
      <c r="BY144" s="98"/>
      <c r="BZ144" s="98"/>
      <c r="CA144" s="98"/>
      <c r="CB144" s="98"/>
      <c r="CC144" s="98"/>
      <c r="CD144" s="98"/>
      <c r="CE144" s="98"/>
      <c r="CF144" s="98"/>
      <c r="CG144" s="98"/>
      <c r="CH144" s="98"/>
      <c r="CI144" s="98"/>
      <c r="CJ144" s="98"/>
      <c r="CK144" s="98"/>
      <c r="CL144" s="98"/>
      <c r="CM144" s="98"/>
      <c r="CN144" s="98"/>
      <c r="CO144" s="98"/>
      <c r="CP144" s="98"/>
      <c r="CQ144" s="98"/>
      <c r="CR144" s="98"/>
      <c r="CS144" s="98"/>
      <c r="CT144" s="98"/>
      <c r="CU144" s="98"/>
      <c r="CV144" s="98"/>
    </row>
    <row r="145" spans="1:100" x14ac:dyDescent="0.25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98"/>
      <c r="BH145" s="98"/>
      <c r="BI145" s="98"/>
      <c r="BJ145" s="98"/>
      <c r="BK145" s="98"/>
      <c r="BL145" s="98"/>
      <c r="BM145" s="98"/>
      <c r="BN145" s="98"/>
      <c r="BO145" s="98"/>
      <c r="BP145" s="98"/>
      <c r="BQ145" s="98"/>
      <c r="BR145" s="98"/>
      <c r="BS145" s="98"/>
      <c r="BT145" s="98"/>
      <c r="BU145" s="98"/>
      <c r="BV145" s="98"/>
      <c r="BW145" s="98"/>
      <c r="BX145" s="98"/>
      <c r="BY145" s="98"/>
      <c r="BZ145" s="98"/>
      <c r="CA145" s="98"/>
      <c r="CB145" s="98"/>
      <c r="CC145" s="98"/>
      <c r="CD145" s="98"/>
      <c r="CE145" s="98"/>
      <c r="CF145" s="98"/>
      <c r="CG145" s="98"/>
      <c r="CH145" s="98"/>
      <c r="CI145" s="98"/>
      <c r="CJ145" s="98"/>
      <c r="CK145" s="98"/>
      <c r="CL145" s="98"/>
      <c r="CM145" s="98"/>
      <c r="CN145" s="98"/>
      <c r="CO145" s="98"/>
      <c r="CP145" s="98"/>
      <c r="CQ145" s="98"/>
      <c r="CR145" s="98"/>
      <c r="CS145" s="98"/>
      <c r="CT145" s="98"/>
      <c r="CU145" s="98"/>
      <c r="CV145" s="98"/>
    </row>
    <row r="146" spans="1:100" x14ac:dyDescent="0.25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98"/>
      <c r="BA146" s="98"/>
      <c r="BB146" s="98"/>
      <c r="BC146" s="98"/>
      <c r="BD146" s="98"/>
      <c r="BE146" s="98"/>
      <c r="BF146" s="98"/>
      <c r="BG146" s="98"/>
      <c r="BH146" s="98"/>
      <c r="BI146" s="98"/>
      <c r="BJ146" s="98"/>
      <c r="BK146" s="98"/>
      <c r="BL146" s="98"/>
      <c r="BM146" s="98"/>
      <c r="BN146" s="98"/>
      <c r="BO146" s="98"/>
      <c r="BP146" s="98"/>
      <c r="BQ146" s="98"/>
      <c r="BR146" s="98"/>
      <c r="BS146" s="98"/>
      <c r="BT146" s="98"/>
      <c r="BU146" s="98"/>
      <c r="BV146" s="98"/>
      <c r="BW146" s="98"/>
      <c r="BX146" s="98"/>
      <c r="BY146" s="98"/>
      <c r="BZ146" s="98"/>
      <c r="CA146" s="98"/>
      <c r="CB146" s="98"/>
      <c r="CC146" s="98"/>
      <c r="CD146" s="98"/>
      <c r="CE146" s="98"/>
      <c r="CF146" s="98"/>
      <c r="CG146" s="98"/>
      <c r="CH146" s="98"/>
      <c r="CI146" s="98"/>
      <c r="CJ146" s="98"/>
      <c r="CK146" s="98"/>
      <c r="CL146" s="98"/>
      <c r="CM146" s="98"/>
      <c r="CN146" s="98"/>
      <c r="CO146" s="98"/>
      <c r="CP146" s="98"/>
      <c r="CQ146" s="98"/>
      <c r="CR146" s="98"/>
      <c r="CS146" s="98"/>
      <c r="CT146" s="98"/>
      <c r="CU146" s="98"/>
      <c r="CV146" s="98"/>
    </row>
    <row r="147" spans="1:100" x14ac:dyDescent="0.25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8"/>
      <c r="BD147" s="98"/>
      <c r="BE147" s="98"/>
      <c r="BF147" s="98"/>
      <c r="BG147" s="98"/>
      <c r="BH147" s="98"/>
      <c r="BI147" s="98"/>
      <c r="BJ147" s="98"/>
      <c r="BK147" s="98"/>
      <c r="BL147" s="98"/>
      <c r="BM147" s="98"/>
      <c r="BN147" s="98"/>
      <c r="BO147" s="98"/>
      <c r="BP147" s="98"/>
      <c r="BQ147" s="98"/>
      <c r="BR147" s="98"/>
      <c r="BS147" s="98"/>
      <c r="BT147" s="98"/>
      <c r="BU147" s="98"/>
      <c r="BV147" s="98"/>
      <c r="BW147" s="98"/>
      <c r="BX147" s="98"/>
      <c r="BY147" s="98"/>
      <c r="BZ147" s="98"/>
      <c r="CA147" s="98"/>
      <c r="CB147" s="98"/>
      <c r="CC147" s="98"/>
      <c r="CD147" s="98"/>
      <c r="CE147" s="98"/>
      <c r="CF147" s="98"/>
      <c r="CG147" s="98"/>
      <c r="CH147" s="98"/>
      <c r="CI147" s="98"/>
      <c r="CJ147" s="98"/>
      <c r="CK147" s="98"/>
      <c r="CL147" s="98"/>
      <c r="CM147" s="98"/>
      <c r="CN147" s="98"/>
      <c r="CO147" s="98"/>
      <c r="CP147" s="98"/>
      <c r="CQ147" s="98"/>
      <c r="CR147" s="98"/>
      <c r="CS147" s="98"/>
      <c r="CT147" s="98"/>
      <c r="CU147" s="98"/>
      <c r="CV147" s="98"/>
    </row>
    <row r="148" spans="1:100" x14ac:dyDescent="0.25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8"/>
      <c r="BD148" s="98"/>
      <c r="BE148" s="98"/>
      <c r="BF148" s="98"/>
      <c r="BG148" s="98"/>
      <c r="BH148" s="98"/>
      <c r="BI148" s="98"/>
      <c r="BJ148" s="98"/>
      <c r="BK148" s="98"/>
      <c r="BL148" s="98"/>
      <c r="BM148" s="98"/>
      <c r="BN148" s="98"/>
      <c r="BO148" s="98"/>
      <c r="BP148" s="98"/>
      <c r="BQ148" s="98"/>
      <c r="BR148" s="98"/>
      <c r="BS148" s="98"/>
      <c r="BT148" s="98"/>
      <c r="BU148" s="98"/>
      <c r="BV148" s="98"/>
      <c r="BW148" s="98"/>
      <c r="BX148" s="98"/>
      <c r="BY148" s="98"/>
      <c r="BZ148" s="98"/>
      <c r="CA148" s="98"/>
      <c r="CB148" s="98"/>
      <c r="CC148" s="98"/>
      <c r="CD148" s="98"/>
      <c r="CE148" s="98"/>
      <c r="CF148" s="98"/>
      <c r="CG148" s="98"/>
      <c r="CH148" s="98"/>
      <c r="CI148" s="98"/>
      <c r="CJ148" s="98"/>
      <c r="CK148" s="98"/>
      <c r="CL148" s="98"/>
      <c r="CM148" s="98"/>
      <c r="CN148" s="98"/>
      <c r="CO148" s="98"/>
      <c r="CP148" s="98"/>
      <c r="CQ148" s="98"/>
      <c r="CR148" s="98"/>
      <c r="CS148" s="98"/>
      <c r="CT148" s="98"/>
      <c r="CU148" s="98"/>
      <c r="CV148" s="98"/>
    </row>
    <row r="149" spans="1:100" x14ac:dyDescent="0.25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98"/>
      <c r="AX149" s="98"/>
      <c r="AY149" s="98"/>
      <c r="AZ149" s="98"/>
      <c r="BA149" s="98"/>
      <c r="BB149" s="98"/>
      <c r="BC149" s="98"/>
      <c r="BD149" s="98"/>
      <c r="BE149" s="98"/>
      <c r="BF149" s="98"/>
      <c r="BG149" s="98"/>
      <c r="BH149" s="98"/>
      <c r="BI149" s="98"/>
      <c r="BJ149" s="98"/>
      <c r="BK149" s="98"/>
      <c r="BL149" s="98"/>
      <c r="BM149" s="98"/>
      <c r="BN149" s="98"/>
      <c r="BO149" s="98"/>
      <c r="BP149" s="98"/>
      <c r="BQ149" s="98"/>
      <c r="BR149" s="98"/>
      <c r="BS149" s="98"/>
      <c r="BT149" s="98"/>
      <c r="BU149" s="98"/>
      <c r="BV149" s="98"/>
      <c r="BW149" s="98"/>
      <c r="BX149" s="98"/>
      <c r="BY149" s="98"/>
      <c r="BZ149" s="98"/>
      <c r="CA149" s="98"/>
      <c r="CB149" s="98"/>
      <c r="CC149" s="98"/>
      <c r="CD149" s="98"/>
      <c r="CE149" s="98"/>
      <c r="CF149" s="98"/>
      <c r="CG149" s="98"/>
      <c r="CH149" s="98"/>
      <c r="CI149" s="98"/>
      <c r="CJ149" s="98"/>
      <c r="CK149" s="98"/>
      <c r="CL149" s="98"/>
      <c r="CM149" s="98"/>
      <c r="CN149" s="98"/>
      <c r="CO149" s="98"/>
      <c r="CP149" s="98"/>
      <c r="CQ149" s="98"/>
      <c r="CR149" s="98"/>
      <c r="CS149" s="98"/>
      <c r="CT149" s="98"/>
      <c r="CU149" s="98"/>
      <c r="CV149" s="98"/>
    </row>
    <row r="150" spans="1:100" x14ac:dyDescent="0.25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98"/>
      <c r="BA150" s="98"/>
      <c r="BB150" s="98"/>
      <c r="BC150" s="98"/>
      <c r="BD150" s="98"/>
      <c r="BE150" s="98"/>
      <c r="BF150" s="98"/>
      <c r="BG150" s="98"/>
      <c r="BH150" s="98"/>
      <c r="BI150" s="98"/>
      <c r="BJ150" s="98"/>
      <c r="BK150" s="98"/>
      <c r="BL150" s="98"/>
      <c r="BM150" s="98"/>
      <c r="BN150" s="98"/>
      <c r="BO150" s="98"/>
      <c r="BP150" s="98"/>
      <c r="BQ150" s="98"/>
      <c r="BR150" s="98"/>
      <c r="BS150" s="98"/>
      <c r="BT150" s="98"/>
      <c r="BU150" s="98"/>
      <c r="BV150" s="98"/>
      <c r="BW150" s="98"/>
      <c r="BX150" s="98"/>
      <c r="BY150" s="98"/>
      <c r="BZ150" s="98"/>
      <c r="CA150" s="98"/>
      <c r="CB150" s="98"/>
      <c r="CC150" s="98"/>
      <c r="CD150" s="98"/>
      <c r="CE150" s="98"/>
      <c r="CF150" s="98"/>
      <c r="CG150" s="98"/>
      <c r="CH150" s="98"/>
      <c r="CI150" s="98"/>
      <c r="CJ150" s="98"/>
      <c r="CK150" s="98"/>
      <c r="CL150" s="98"/>
      <c r="CM150" s="98"/>
      <c r="CN150" s="98"/>
      <c r="CO150" s="98"/>
      <c r="CP150" s="98"/>
      <c r="CQ150" s="98"/>
      <c r="CR150" s="98"/>
      <c r="CS150" s="98"/>
      <c r="CT150" s="98"/>
      <c r="CU150" s="98"/>
      <c r="CV150" s="98"/>
    </row>
    <row r="151" spans="1:100" x14ac:dyDescent="0.25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98"/>
      <c r="BA151" s="98"/>
      <c r="BB151" s="98"/>
      <c r="BC151" s="98"/>
      <c r="BD151" s="98"/>
      <c r="BE151" s="98"/>
      <c r="BF151" s="98"/>
      <c r="BG151" s="98"/>
      <c r="BH151" s="98"/>
      <c r="BI151" s="98"/>
      <c r="BJ151" s="98"/>
      <c r="BK151" s="98"/>
      <c r="BL151" s="98"/>
      <c r="BM151" s="98"/>
      <c r="BN151" s="98"/>
      <c r="BO151" s="98"/>
      <c r="BP151" s="98"/>
      <c r="BQ151" s="98"/>
      <c r="BR151" s="98"/>
      <c r="BS151" s="98"/>
      <c r="BT151" s="98"/>
      <c r="BU151" s="98"/>
      <c r="BV151" s="98"/>
      <c r="BW151" s="98"/>
      <c r="BX151" s="98"/>
      <c r="BY151" s="98"/>
      <c r="BZ151" s="98"/>
      <c r="CA151" s="98"/>
      <c r="CB151" s="98"/>
      <c r="CC151" s="98"/>
      <c r="CD151" s="98"/>
      <c r="CE151" s="98"/>
      <c r="CF151" s="98"/>
      <c r="CG151" s="98"/>
      <c r="CH151" s="98"/>
      <c r="CI151" s="98"/>
      <c r="CJ151" s="98"/>
      <c r="CK151" s="98"/>
      <c r="CL151" s="98"/>
      <c r="CM151" s="98"/>
      <c r="CN151" s="98"/>
      <c r="CO151" s="98"/>
      <c r="CP151" s="98"/>
      <c r="CQ151" s="98"/>
      <c r="CR151" s="98"/>
      <c r="CS151" s="98"/>
      <c r="CT151" s="98"/>
      <c r="CU151" s="98"/>
      <c r="CV151" s="98"/>
    </row>
    <row r="152" spans="1:100" x14ac:dyDescent="0.25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8"/>
      <c r="BD152" s="98"/>
      <c r="BE152" s="98"/>
      <c r="BF152" s="98"/>
      <c r="BG152" s="98"/>
      <c r="BH152" s="98"/>
      <c r="BI152" s="98"/>
      <c r="BJ152" s="98"/>
      <c r="BK152" s="98"/>
      <c r="BL152" s="98"/>
      <c r="BM152" s="98"/>
      <c r="BN152" s="98"/>
      <c r="BO152" s="98"/>
      <c r="BP152" s="98"/>
      <c r="BQ152" s="98"/>
      <c r="BR152" s="98"/>
      <c r="BS152" s="98"/>
      <c r="BT152" s="98"/>
      <c r="BU152" s="98"/>
      <c r="BV152" s="98"/>
      <c r="BW152" s="98"/>
      <c r="BX152" s="98"/>
      <c r="BY152" s="98"/>
      <c r="BZ152" s="98"/>
      <c r="CA152" s="98"/>
      <c r="CB152" s="98"/>
      <c r="CC152" s="98"/>
      <c r="CD152" s="98"/>
      <c r="CE152" s="98"/>
      <c r="CF152" s="98"/>
      <c r="CG152" s="98"/>
      <c r="CH152" s="98"/>
      <c r="CI152" s="98"/>
      <c r="CJ152" s="98"/>
      <c r="CK152" s="98"/>
      <c r="CL152" s="98"/>
      <c r="CM152" s="98"/>
      <c r="CN152" s="98"/>
      <c r="CO152" s="98"/>
      <c r="CP152" s="98"/>
      <c r="CQ152" s="98"/>
      <c r="CR152" s="98"/>
      <c r="CS152" s="98"/>
      <c r="CT152" s="98"/>
      <c r="CU152" s="98"/>
      <c r="CV152" s="98"/>
    </row>
    <row r="153" spans="1:100" x14ac:dyDescent="0.25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98"/>
      <c r="BA153" s="98"/>
      <c r="BB153" s="98"/>
      <c r="BC153" s="98"/>
      <c r="BD153" s="98"/>
      <c r="BE153" s="98"/>
      <c r="BF153" s="98"/>
      <c r="BG153" s="98"/>
      <c r="BH153" s="98"/>
      <c r="BI153" s="98"/>
      <c r="BJ153" s="98"/>
      <c r="BK153" s="98"/>
      <c r="BL153" s="98"/>
      <c r="BM153" s="98"/>
      <c r="BN153" s="98"/>
      <c r="BO153" s="98"/>
      <c r="BP153" s="98"/>
      <c r="BQ153" s="98"/>
      <c r="BR153" s="98"/>
      <c r="BS153" s="98"/>
      <c r="BT153" s="98"/>
      <c r="BU153" s="98"/>
      <c r="BV153" s="98"/>
      <c r="BW153" s="98"/>
      <c r="BX153" s="98"/>
      <c r="BY153" s="98"/>
      <c r="BZ153" s="98"/>
      <c r="CA153" s="98"/>
      <c r="CB153" s="98"/>
      <c r="CC153" s="98"/>
      <c r="CD153" s="98"/>
      <c r="CE153" s="98"/>
      <c r="CF153" s="98"/>
      <c r="CG153" s="98"/>
      <c r="CH153" s="98"/>
      <c r="CI153" s="98"/>
      <c r="CJ153" s="98"/>
      <c r="CK153" s="98"/>
      <c r="CL153" s="98"/>
      <c r="CM153" s="98"/>
      <c r="CN153" s="98"/>
      <c r="CO153" s="98"/>
      <c r="CP153" s="98"/>
      <c r="CQ153" s="98"/>
      <c r="CR153" s="98"/>
      <c r="CS153" s="98"/>
      <c r="CT153" s="98"/>
      <c r="CU153" s="98"/>
      <c r="CV153" s="98"/>
    </row>
    <row r="154" spans="1:100" x14ac:dyDescent="0.25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8"/>
      <c r="BD154" s="98"/>
      <c r="BE154" s="98"/>
      <c r="BF154" s="98"/>
      <c r="BG154" s="98"/>
      <c r="BH154" s="98"/>
      <c r="BI154" s="98"/>
      <c r="BJ154" s="98"/>
      <c r="BK154" s="98"/>
      <c r="BL154" s="98"/>
      <c r="BM154" s="98"/>
      <c r="BN154" s="98"/>
      <c r="BO154" s="98"/>
      <c r="BP154" s="98"/>
      <c r="BQ154" s="98"/>
      <c r="BR154" s="98"/>
      <c r="BS154" s="98"/>
      <c r="BT154" s="98"/>
      <c r="BU154" s="98"/>
      <c r="BV154" s="98"/>
      <c r="BW154" s="98"/>
      <c r="BX154" s="98"/>
      <c r="BY154" s="98"/>
      <c r="BZ154" s="98"/>
      <c r="CA154" s="98"/>
      <c r="CB154" s="98"/>
      <c r="CC154" s="98"/>
      <c r="CD154" s="98"/>
      <c r="CE154" s="98"/>
      <c r="CF154" s="98"/>
      <c r="CG154" s="98"/>
      <c r="CH154" s="98"/>
      <c r="CI154" s="98"/>
      <c r="CJ154" s="98"/>
      <c r="CK154" s="98"/>
      <c r="CL154" s="98"/>
      <c r="CM154" s="98"/>
      <c r="CN154" s="98"/>
      <c r="CO154" s="98"/>
      <c r="CP154" s="98"/>
      <c r="CQ154" s="98"/>
      <c r="CR154" s="98"/>
      <c r="CS154" s="98"/>
      <c r="CT154" s="98"/>
      <c r="CU154" s="98"/>
      <c r="CV154" s="98"/>
    </row>
    <row r="155" spans="1:100" x14ac:dyDescent="0.25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8"/>
      <c r="AZ155" s="98"/>
      <c r="BA155" s="98"/>
      <c r="BB155" s="98"/>
      <c r="BC155" s="98"/>
      <c r="BD155" s="98"/>
      <c r="BE155" s="98"/>
      <c r="BF155" s="98"/>
      <c r="BG155" s="98"/>
      <c r="BH155" s="98"/>
      <c r="BI155" s="98"/>
      <c r="BJ155" s="98"/>
      <c r="BK155" s="98"/>
      <c r="BL155" s="98"/>
      <c r="BM155" s="98"/>
      <c r="BN155" s="98"/>
      <c r="BO155" s="98"/>
      <c r="BP155" s="98"/>
      <c r="BQ155" s="98"/>
      <c r="BR155" s="98"/>
      <c r="BS155" s="98"/>
      <c r="BT155" s="98"/>
      <c r="BU155" s="98"/>
      <c r="BV155" s="98"/>
      <c r="BW155" s="98"/>
      <c r="BX155" s="98"/>
      <c r="BY155" s="98"/>
      <c r="BZ155" s="98"/>
      <c r="CA155" s="98"/>
      <c r="CB155" s="98"/>
      <c r="CC155" s="98"/>
      <c r="CD155" s="98"/>
      <c r="CE155" s="98"/>
      <c r="CF155" s="98"/>
      <c r="CG155" s="98"/>
      <c r="CH155" s="98"/>
      <c r="CI155" s="98"/>
      <c r="CJ155" s="98"/>
      <c r="CK155" s="98"/>
      <c r="CL155" s="98"/>
      <c r="CM155" s="98"/>
      <c r="CN155" s="98"/>
      <c r="CO155" s="98"/>
      <c r="CP155" s="98"/>
      <c r="CQ155" s="98"/>
      <c r="CR155" s="98"/>
      <c r="CS155" s="98"/>
      <c r="CT155" s="98"/>
      <c r="CU155" s="98"/>
      <c r="CV155" s="98"/>
    </row>
    <row r="156" spans="1:100" x14ac:dyDescent="0.25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8"/>
      <c r="AZ156" s="98"/>
      <c r="BA156" s="98"/>
      <c r="BB156" s="98"/>
      <c r="BC156" s="98"/>
      <c r="BD156" s="98"/>
      <c r="BE156" s="98"/>
      <c r="BF156" s="98"/>
      <c r="BG156" s="98"/>
      <c r="BH156" s="98"/>
      <c r="BI156" s="98"/>
      <c r="BJ156" s="98"/>
      <c r="BK156" s="98"/>
      <c r="BL156" s="98"/>
      <c r="BM156" s="98"/>
      <c r="BN156" s="98"/>
      <c r="BO156" s="98"/>
      <c r="BP156" s="98"/>
      <c r="BQ156" s="98"/>
      <c r="BR156" s="98"/>
      <c r="BS156" s="98"/>
      <c r="BT156" s="98"/>
      <c r="BU156" s="98"/>
      <c r="BV156" s="98"/>
      <c r="BW156" s="98"/>
      <c r="BX156" s="98"/>
      <c r="BY156" s="98"/>
      <c r="BZ156" s="98"/>
      <c r="CA156" s="98"/>
      <c r="CB156" s="98"/>
      <c r="CC156" s="98"/>
      <c r="CD156" s="98"/>
      <c r="CE156" s="98"/>
      <c r="CF156" s="98"/>
      <c r="CG156" s="98"/>
      <c r="CH156" s="98"/>
      <c r="CI156" s="98"/>
      <c r="CJ156" s="98"/>
      <c r="CK156" s="98"/>
      <c r="CL156" s="98"/>
      <c r="CM156" s="98"/>
      <c r="CN156" s="98"/>
      <c r="CO156" s="98"/>
      <c r="CP156" s="98"/>
      <c r="CQ156" s="98"/>
      <c r="CR156" s="98"/>
      <c r="CS156" s="98"/>
      <c r="CT156" s="98"/>
      <c r="CU156" s="98"/>
      <c r="CV156" s="98"/>
    </row>
    <row r="157" spans="1:100" x14ac:dyDescent="0.25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8"/>
      <c r="BI157" s="98"/>
      <c r="BJ157" s="98"/>
      <c r="BK157" s="98"/>
      <c r="BL157" s="98"/>
      <c r="BM157" s="98"/>
      <c r="BN157" s="98"/>
      <c r="BO157" s="98"/>
      <c r="BP157" s="98"/>
      <c r="BQ157" s="98"/>
      <c r="BR157" s="98"/>
      <c r="BS157" s="98"/>
      <c r="BT157" s="98"/>
      <c r="BU157" s="98"/>
      <c r="BV157" s="98"/>
      <c r="BW157" s="98"/>
      <c r="BX157" s="98"/>
      <c r="BY157" s="98"/>
      <c r="BZ157" s="98"/>
      <c r="CA157" s="98"/>
      <c r="CB157" s="98"/>
      <c r="CC157" s="98"/>
      <c r="CD157" s="98"/>
      <c r="CE157" s="98"/>
      <c r="CF157" s="98"/>
      <c r="CG157" s="98"/>
      <c r="CH157" s="98"/>
      <c r="CI157" s="98"/>
      <c r="CJ157" s="98"/>
      <c r="CK157" s="98"/>
      <c r="CL157" s="98"/>
      <c r="CM157" s="98"/>
      <c r="CN157" s="98"/>
      <c r="CO157" s="98"/>
      <c r="CP157" s="98"/>
      <c r="CQ157" s="98"/>
      <c r="CR157" s="98"/>
      <c r="CS157" s="98"/>
      <c r="CT157" s="98"/>
      <c r="CU157" s="98"/>
      <c r="CV157" s="98"/>
    </row>
    <row r="158" spans="1:100" x14ac:dyDescent="0.25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8"/>
      <c r="AZ158" s="98"/>
      <c r="BA158" s="98"/>
      <c r="BB158" s="98"/>
      <c r="BC158" s="98"/>
      <c r="BD158" s="98"/>
      <c r="BE158" s="98"/>
      <c r="BF158" s="98"/>
      <c r="BG158" s="98"/>
      <c r="BH158" s="98"/>
      <c r="BI158" s="98"/>
      <c r="BJ158" s="98"/>
      <c r="BK158" s="98"/>
      <c r="BL158" s="98"/>
      <c r="BM158" s="98"/>
      <c r="BN158" s="98"/>
      <c r="BO158" s="98"/>
      <c r="BP158" s="98"/>
      <c r="BQ158" s="98"/>
      <c r="BR158" s="98"/>
      <c r="BS158" s="98"/>
      <c r="BT158" s="98"/>
      <c r="BU158" s="98"/>
      <c r="BV158" s="98"/>
      <c r="BW158" s="98"/>
      <c r="BX158" s="98"/>
      <c r="BY158" s="98"/>
      <c r="BZ158" s="98"/>
      <c r="CA158" s="98"/>
      <c r="CB158" s="98"/>
      <c r="CC158" s="98"/>
      <c r="CD158" s="98"/>
      <c r="CE158" s="98"/>
      <c r="CF158" s="98"/>
      <c r="CG158" s="98"/>
      <c r="CH158" s="98"/>
      <c r="CI158" s="98"/>
      <c r="CJ158" s="98"/>
      <c r="CK158" s="98"/>
      <c r="CL158" s="98"/>
      <c r="CM158" s="98"/>
      <c r="CN158" s="98"/>
      <c r="CO158" s="98"/>
      <c r="CP158" s="98"/>
      <c r="CQ158" s="98"/>
      <c r="CR158" s="98"/>
      <c r="CS158" s="98"/>
      <c r="CT158" s="98"/>
      <c r="CU158" s="98"/>
      <c r="CV158" s="98"/>
    </row>
    <row r="159" spans="1:100" x14ac:dyDescent="0.25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8"/>
      <c r="AZ159" s="98"/>
      <c r="BA159" s="98"/>
      <c r="BB159" s="98"/>
      <c r="BC159" s="98"/>
      <c r="BD159" s="98"/>
      <c r="BE159" s="98"/>
      <c r="BF159" s="98"/>
      <c r="BG159" s="98"/>
      <c r="BH159" s="98"/>
      <c r="BI159" s="98"/>
      <c r="BJ159" s="98"/>
      <c r="BK159" s="98"/>
      <c r="BL159" s="98"/>
      <c r="BM159" s="98"/>
      <c r="BN159" s="98"/>
      <c r="BO159" s="98"/>
      <c r="BP159" s="98"/>
      <c r="BQ159" s="98"/>
      <c r="BR159" s="98"/>
      <c r="BS159" s="98"/>
      <c r="BT159" s="98"/>
      <c r="BU159" s="98"/>
      <c r="BV159" s="98"/>
      <c r="BW159" s="98"/>
      <c r="BX159" s="98"/>
      <c r="BY159" s="98"/>
      <c r="BZ159" s="98"/>
      <c r="CA159" s="98"/>
      <c r="CB159" s="98"/>
      <c r="CC159" s="98"/>
      <c r="CD159" s="98"/>
      <c r="CE159" s="98"/>
      <c r="CF159" s="98"/>
      <c r="CG159" s="98"/>
      <c r="CH159" s="98"/>
      <c r="CI159" s="98"/>
      <c r="CJ159" s="98"/>
      <c r="CK159" s="98"/>
      <c r="CL159" s="98"/>
      <c r="CM159" s="98"/>
      <c r="CN159" s="98"/>
      <c r="CO159" s="98"/>
      <c r="CP159" s="98"/>
      <c r="CQ159" s="98"/>
      <c r="CR159" s="98"/>
      <c r="CS159" s="98"/>
      <c r="CT159" s="98"/>
      <c r="CU159" s="98"/>
      <c r="CV159" s="98"/>
    </row>
    <row r="160" spans="1:100" x14ac:dyDescent="0.25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8"/>
      <c r="AZ160" s="98"/>
      <c r="BA160" s="98"/>
      <c r="BB160" s="98"/>
      <c r="BC160" s="98"/>
      <c r="BD160" s="98"/>
      <c r="BE160" s="98"/>
      <c r="BF160" s="98"/>
      <c r="BG160" s="98"/>
      <c r="BH160" s="98"/>
      <c r="BI160" s="98"/>
      <c r="BJ160" s="98"/>
      <c r="BK160" s="98"/>
      <c r="BL160" s="98"/>
      <c r="BM160" s="98"/>
      <c r="BN160" s="98"/>
      <c r="BO160" s="98"/>
      <c r="BP160" s="98"/>
      <c r="BQ160" s="98"/>
      <c r="BR160" s="98"/>
      <c r="BS160" s="98"/>
      <c r="BT160" s="98"/>
      <c r="BU160" s="98"/>
      <c r="BV160" s="98"/>
      <c r="BW160" s="98"/>
      <c r="BX160" s="98"/>
      <c r="BY160" s="98"/>
      <c r="BZ160" s="98"/>
      <c r="CA160" s="98"/>
      <c r="CB160" s="98"/>
      <c r="CC160" s="98"/>
      <c r="CD160" s="98"/>
      <c r="CE160" s="98"/>
      <c r="CF160" s="98"/>
      <c r="CG160" s="98"/>
      <c r="CH160" s="98"/>
      <c r="CI160" s="98"/>
      <c r="CJ160" s="98"/>
      <c r="CK160" s="98"/>
      <c r="CL160" s="98"/>
      <c r="CM160" s="98"/>
      <c r="CN160" s="98"/>
      <c r="CO160" s="98"/>
      <c r="CP160" s="98"/>
      <c r="CQ160" s="98"/>
      <c r="CR160" s="98"/>
      <c r="CS160" s="98"/>
      <c r="CT160" s="98"/>
      <c r="CU160" s="98"/>
      <c r="CV160" s="98"/>
    </row>
    <row r="161" spans="1:100" x14ac:dyDescent="0.25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  <c r="AF161" s="98"/>
      <c r="AG161" s="98"/>
      <c r="AH161" s="98"/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/>
      <c r="AV161" s="98"/>
      <c r="AW161" s="98"/>
      <c r="AX161" s="98"/>
      <c r="AY161" s="98"/>
      <c r="AZ161" s="98"/>
      <c r="BA161" s="98"/>
      <c r="BB161" s="98"/>
      <c r="BC161" s="98"/>
      <c r="BD161" s="98"/>
      <c r="BE161" s="98"/>
      <c r="BF161" s="98"/>
      <c r="BG161" s="98"/>
      <c r="BH161" s="98"/>
      <c r="BI161" s="98"/>
      <c r="BJ161" s="98"/>
      <c r="BK161" s="98"/>
      <c r="BL161" s="98"/>
      <c r="BM161" s="98"/>
      <c r="BN161" s="98"/>
      <c r="BO161" s="98"/>
      <c r="BP161" s="98"/>
      <c r="BQ161" s="98"/>
      <c r="BR161" s="98"/>
      <c r="BS161" s="98"/>
      <c r="BT161" s="98"/>
      <c r="BU161" s="98"/>
      <c r="BV161" s="98"/>
      <c r="BW161" s="98"/>
      <c r="BX161" s="98"/>
      <c r="BY161" s="98"/>
      <c r="BZ161" s="98"/>
      <c r="CA161" s="98"/>
      <c r="CB161" s="98"/>
      <c r="CC161" s="98"/>
      <c r="CD161" s="98"/>
      <c r="CE161" s="98"/>
      <c r="CF161" s="98"/>
      <c r="CG161" s="98"/>
      <c r="CH161" s="98"/>
      <c r="CI161" s="98"/>
      <c r="CJ161" s="98"/>
      <c r="CK161" s="98"/>
      <c r="CL161" s="98"/>
      <c r="CM161" s="98"/>
      <c r="CN161" s="98"/>
      <c r="CO161" s="98"/>
      <c r="CP161" s="98"/>
      <c r="CQ161" s="98"/>
      <c r="CR161" s="98"/>
      <c r="CS161" s="98"/>
      <c r="CT161" s="98"/>
      <c r="CU161" s="98"/>
      <c r="CV161" s="98"/>
    </row>
    <row r="162" spans="1:100" x14ac:dyDescent="0.25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/>
      <c r="AV162" s="98"/>
      <c r="AW162" s="98"/>
      <c r="AX162" s="98"/>
      <c r="AY162" s="98"/>
      <c r="AZ162" s="98"/>
      <c r="BA162" s="98"/>
      <c r="BB162" s="98"/>
      <c r="BC162" s="98"/>
      <c r="BD162" s="98"/>
      <c r="BE162" s="98"/>
      <c r="BF162" s="98"/>
      <c r="BG162" s="98"/>
      <c r="BH162" s="98"/>
      <c r="BI162" s="98"/>
      <c r="BJ162" s="98"/>
      <c r="BK162" s="98"/>
      <c r="BL162" s="98"/>
      <c r="BM162" s="98"/>
      <c r="BN162" s="98"/>
      <c r="BO162" s="98"/>
      <c r="BP162" s="98"/>
      <c r="BQ162" s="98"/>
      <c r="BR162" s="98"/>
      <c r="BS162" s="98"/>
      <c r="BT162" s="98"/>
      <c r="BU162" s="98"/>
      <c r="BV162" s="98"/>
      <c r="BW162" s="98"/>
      <c r="BX162" s="98"/>
      <c r="BY162" s="98"/>
      <c r="BZ162" s="98"/>
      <c r="CA162" s="98"/>
      <c r="CB162" s="98"/>
      <c r="CC162" s="98"/>
      <c r="CD162" s="98"/>
      <c r="CE162" s="98"/>
      <c r="CF162" s="98"/>
      <c r="CG162" s="98"/>
      <c r="CH162" s="98"/>
      <c r="CI162" s="98"/>
      <c r="CJ162" s="98"/>
      <c r="CK162" s="98"/>
      <c r="CL162" s="98"/>
      <c r="CM162" s="98"/>
      <c r="CN162" s="98"/>
      <c r="CO162" s="98"/>
      <c r="CP162" s="98"/>
      <c r="CQ162" s="98"/>
      <c r="CR162" s="98"/>
      <c r="CS162" s="98"/>
      <c r="CT162" s="98"/>
      <c r="CU162" s="98"/>
      <c r="CV162" s="98"/>
    </row>
    <row r="163" spans="1:100" x14ac:dyDescent="0.25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  <c r="AV163" s="98"/>
      <c r="AW163" s="98"/>
      <c r="AX163" s="98"/>
      <c r="AY163" s="98"/>
      <c r="AZ163" s="98"/>
      <c r="BA163" s="98"/>
      <c r="BB163" s="98"/>
      <c r="BC163" s="98"/>
      <c r="BD163" s="98"/>
      <c r="BE163" s="98"/>
      <c r="BF163" s="98"/>
      <c r="BG163" s="98"/>
      <c r="BH163" s="98"/>
      <c r="BI163" s="98"/>
      <c r="BJ163" s="98"/>
      <c r="BK163" s="98"/>
      <c r="BL163" s="98"/>
      <c r="BM163" s="98"/>
      <c r="BN163" s="98"/>
      <c r="BO163" s="98"/>
      <c r="BP163" s="98"/>
      <c r="BQ163" s="98"/>
      <c r="BR163" s="98"/>
      <c r="BS163" s="98"/>
      <c r="BT163" s="98"/>
      <c r="BU163" s="98"/>
      <c r="BV163" s="98"/>
      <c r="BW163" s="98"/>
      <c r="BX163" s="98"/>
      <c r="BY163" s="98"/>
      <c r="BZ163" s="98"/>
      <c r="CA163" s="98"/>
      <c r="CB163" s="98"/>
      <c r="CC163" s="98"/>
      <c r="CD163" s="98"/>
      <c r="CE163" s="98"/>
      <c r="CF163" s="98"/>
      <c r="CG163" s="98"/>
      <c r="CH163" s="98"/>
      <c r="CI163" s="98"/>
      <c r="CJ163" s="98"/>
      <c r="CK163" s="98"/>
      <c r="CL163" s="98"/>
      <c r="CM163" s="98"/>
      <c r="CN163" s="98"/>
      <c r="CO163" s="98"/>
      <c r="CP163" s="98"/>
      <c r="CQ163" s="98"/>
      <c r="CR163" s="98"/>
      <c r="CS163" s="98"/>
      <c r="CT163" s="98"/>
      <c r="CU163" s="98"/>
      <c r="CV163" s="98"/>
    </row>
    <row r="164" spans="1:100" x14ac:dyDescent="0.25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X164" s="98"/>
      <c r="AY164" s="98"/>
      <c r="AZ164" s="98"/>
      <c r="BA164" s="98"/>
      <c r="BB164" s="98"/>
      <c r="BC164" s="98"/>
      <c r="BD164" s="98"/>
      <c r="BE164" s="98"/>
      <c r="BF164" s="98"/>
      <c r="BG164" s="98"/>
      <c r="BH164" s="98"/>
      <c r="BI164" s="98"/>
      <c r="BJ164" s="98"/>
      <c r="BK164" s="98"/>
      <c r="BL164" s="98"/>
      <c r="BM164" s="98"/>
      <c r="BN164" s="98"/>
      <c r="BO164" s="98"/>
      <c r="BP164" s="98"/>
      <c r="BQ164" s="98"/>
      <c r="BR164" s="98"/>
      <c r="BS164" s="98"/>
      <c r="BT164" s="98"/>
      <c r="BU164" s="98"/>
      <c r="BV164" s="98"/>
      <c r="BW164" s="98"/>
      <c r="BX164" s="98"/>
      <c r="BY164" s="98"/>
      <c r="BZ164" s="98"/>
      <c r="CA164" s="98"/>
      <c r="CB164" s="98"/>
      <c r="CC164" s="98"/>
      <c r="CD164" s="98"/>
      <c r="CE164" s="98"/>
      <c r="CF164" s="98"/>
      <c r="CG164" s="98"/>
      <c r="CH164" s="98"/>
      <c r="CI164" s="98"/>
      <c r="CJ164" s="98"/>
      <c r="CK164" s="98"/>
      <c r="CL164" s="98"/>
      <c r="CM164" s="98"/>
      <c r="CN164" s="98"/>
      <c r="CO164" s="98"/>
      <c r="CP164" s="98"/>
      <c r="CQ164" s="98"/>
      <c r="CR164" s="98"/>
      <c r="CS164" s="98"/>
      <c r="CT164" s="98"/>
      <c r="CU164" s="98"/>
      <c r="CV164" s="98"/>
    </row>
    <row r="165" spans="1:100" x14ac:dyDescent="0.25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98"/>
      <c r="AX165" s="98"/>
      <c r="AY165" s="98"/>
      <c r="AZ165" s="98"/>
      <c r="BA165" s="98"/>
      <c r="BB165" s="98"/>
      <c r="BC165" s="98"/>
      <c r="BD165" s="98"/>
      <c r="BE165" s="98"/>
      <c r="BF165" s="98"/>
      <c r="BG165" s="98"/>
      <c r="BH165" s="98"/>
      <c r="BI165" s="98"/>
      <c r="BJ165" s="98"/>
      <c r="BK165" s="98"/>
      <c r="BL165" s="98"/>
      <c r="BM165" s="98"/>
      <c r="BN165" s="98"/>
      <c r="BO165" s="98"/>
      <c r="BP165" s="98"/>
      <c r="BQ165" s="98"/>
      <c r="BR165" s="98"/>
      <c r="BS165" s="98"/>
      <c r="BT165" s="98"/>
      <c r="BU165" s="98"/>
      <c r="BV165" s="98"/>
      <c r="BW165" s="98"/>
      <c r="BX165" s="98"/>
      <c r="BY165" s="98"/>
      <c r="BZ165" s="98"/>
      <c r="CA165" s="98"/>
      <c r="CB165" s="98"/>
      <c r="CC165" s="98"/>
      <c r="CD165" s="98"/>
      <c r="CE165" s="98"/>
      <c r="CF165" s="98"/>
      <c r="CG165" s="98"/>
      <c r="CH165" s="98"/>
      <c r="CI165" s="98"/>
      <c r="CJ165" s="98"/>
      <c r="CK165" s="98"/>
      <c r="CL165" s="98"/>
      <c r="CM165" s="98"/>
      <c r="CN165" s="98"/>
      <c r="CO165" s="98"/>
      <c r="CP165" s="98"/>
      <c r="CQ165" s="98"/>
      <c r="CR165" s="98"/>
      <c r="CS165" s="98"/>
      <c r="CT165" s="98"/>
      <c r="CU165" s="98"/>
      <c r="CV165" s="98"/>
    </row>
    <row r="166" spans="1:100" x14ac:dyDescent="0.25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98"/>
      <c r="AX166" s="98"/>
      <c r="AY166" s="98"/>
      <c r="AZ166" s="98"/>
      <c r="BA166" s="98"/>
      <c r="BB166" s="98"/>
      <c r="BC166" s="98"/>
      <c r="BD166" s="98"/>
      <c r="BE166" s="98"/>
      <c r="BF166" s="98"/>
      <c r="BG166" s="98"/>
      <c r="BH166" s="98"/>
      <c r="BI166" s="98"/>
      <c r="BJ166" s="98"/>
      <c r="BK166" s="98"/>
      <c r="BL166" s="98"/>
      <c r="BM166" s="98"/>
      <c r="BN166" s="98"/>
      <c r="BO166" s="98"/>
      <c r="BP166" s="98"/>
      <c r="BQ166" s="98"/>
      <c r="BR166" s="98"/>
      <c r="BS166" s="98"/>
      <c r="BT166" s="98"/>
      <c r="BU166" s="98"/>
      <c r="BV166" s="98"/>
      <c r="BW166" s="98"/>
      <c r="BX166" s="98"/>
      <c r="BY166" s="98"/>
      <c r="BZ166" s="98"/>
      <c r="CA166" s="98"/>
      <c r="CB166" s="98"/>
      <c r="CC166" s="98"/>
      <c r="CD166" s="98"/>
      <c r="CE166" s="98"/>
      <c r="CF166" s="98"/>
      <c r="CG166" s="98"/>
      <c r="CH166" s="98"/>
      <c r="CI166" s="98"/>
      <c r="CJ166" s="98"/>
      <c r="CK166" s="98"/>
      <c r="CL166" s="98"/>
      <c r="CM166" s="98"/>
      <c r="CN166" s="98"/>
      <c r="CO166" s="98"/>
      <c r="CP166" s="98"/>
      <c r="CQ166" s="98"/>
      <c r="CR166" s="98"/>
      <c r="CS166" s="98"/>
      <c r="CT166" s="98"/>
      <c r="CU166" s="98"/>
      <c r="CV166" s="98"/>
    </row>
    <row r="167" spans="1:100" x14ac:dyDescent="0.25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X167" s="98"/>
      <c r="AY167" s="98"/>
      <c r="AZ167" s="98"/>
      <c r="BA167" s="98"/>
      <c r="BB167" s="98"/>
      <c r="BC167" s="98"/>
      <c r="BD167" s="98"/>
      <c r="BE167" s="98"/>
      <c r="BF167" s="98"/>
      <c r="BG167" s="98"/>
      <c r="BH167" s="98"/>
      <c r="BI167" s="98"/>
      <c r="BJ167" s="98"/>
      <c r="BK167" s="98"/>
      <c r="BL167" s="98"/>
      <c r="BM167" s="98"/>
      <c r="BN167" s="98"/>
      <c r="BO167" s="98"/>
      <c r="BP167" s="98"/>
      <c r="BQ167" s="98"/>
      <c r="BR167" s="98"/>
      <c r="BS167" s="98"/>
      <c r="BT167" s="98"/>
      <c r="BU167" s="98"/>
      <c r="BV167" s="98"/>
      <c r="BW167" s="98"/>
      <c r="BX167" s="98"/>
      <c r="BY167" s="98"/>
      <c r="BZ167" s="98"/>
      <c r="CA167" s="98"/>
      <c r="CB167" s="98"/>
      <c r="CC167" s="98"/>
      <c r="CD167" s="98"/>
      <c r="CE167" s="98"/>
      <c r="CF167" s="98"/>
      <c r="CG167" s="98"/>
      <c r="CH167" s="98"/>
      <c r="CI167" s="98"/>
      <c r="CJ167" s="98"/>
      <c r="CK167" s="98"/>
      <c r="CL167" s="98"/>
      <c r="CM167" s="98"/>
      <c r="CN167" s="98"/>
      <c r="CO167" s="98"/>
      <c r="CP167" s="98"/>
      <c r="CQ167" s="98"/>
      <c r="CR167" s="98"/>
      <c r="CS167" s="98"/>
      <c r="CT167" s="98"/>
      <c r="CU167" s="98"/>
      <c r="CV167" s="98"/>
    </row>
    <row r="168" spans="1:100" x14ac:dyDescent="0.25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X168" s="98"/>
      <c r="AY168" s="98"/>
      <c r="AZ168" s="98"/>
      <c r="BA168" s="98"/>
      <c r="BB168" s="98"/>
      <c r="BC168" s="98"/>
      <c r="BD168" s="98"/>
      <c r="BE168" s="98"/>
      <c r="BF168" s="98"/>
      <c r="BG168" s="98"/>
      <c r="BH168" s="98"/>
      <c r="BI168" s="98"/>
      <c r="BJ168" s="98"/>
      <c r="BK168" s="98"/>
      <c r="BL168" s="98"/>
      <c r="BM168" s="98"/>
      <c r="BN168" s="98"/>
      <c r="BO168" s="98"/>
      <c r="BP168" s="98"/>
      <c r="BQ168" s="98"/>
      <c r="BR168" s="98"/>
      <c r="BS168" s="98"/>
      <c r="BT168" s="98"/>
      <c r="BU168" s="98"/>
      <c r="BV168" s="98"/>
      <c r="BW168" s="98"/>
      <c r="BX168" s="98"/>
      <c r="BY168" s="98"/>
      <c r="BZ168" s="98"/>
      <c r="CA168" s="98"/>
      <c r="CB168" s="98"/>
      <c r="CC168" s="98"/>
      <c r="CD168" s="98"/>
      <c r="CE168" s="98"/>
      <c r="CF168" s="98"/>
      <c r="CG168" s="98"/>
      <c r="CH168" s="98"/>
      <c r="CI168" s="98"/>
      <c r="CJ168" s="98"/>
      <c r="CK168" s="98"/>
      <c r="CL168" s="98"/>
      <c r="CM168" s="98"/>
      <c r="CN168" s="98"/>
      <c r="CO168" s="98"/>
      <c r="CP168" s="98"/>
      <c r="CQ168" s="98"/>
      <c r="CR168" s="98"/>
      <c r="CS168" s="98"/>
      <c r="CT168" s="98"/>
      <c r="CU168" s="98"/>
      <c r="CV168" s="98"/>
    </row>
    <row r="169" spans="1:100" x14ac:dyDescent="0.25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8"/>
      <c r="BI169" s="98"/>
      <c r="BJ169" s="98"/>
      <c r="BK169" s="98"/>
      <c r="BL169" s="98"/>
      <c r="BM169" s="98"/>
      <c r="BN169" s="98"/>
      <c r="BO169" s="98"/>
      <c r="BP169" s="98"/>
      <c r="BQ169" s="98"/>
      <c r="BR169" s="98"/>
      <c r="BS169" s="98"/>
      <c r="BT169" s="98"/>
      <c r="BU169" s="98"/>
      <c r="BV169" s="98"/>
      <c r="BW169" s="98"/>
      <c r="BX169" s="98"/>
      <c r="BY169" s="98"/>
      <c r="BZ169" s="98"/>
      <c r="CA169" s="98"/>
      <c r="CB169" s="98"/>
      <c r="CC169" s="98"/>
      <c r="CD169" s="98"/>
      <c r="CE169" s="98"/>
      <c r="CF169" s="98"/>
      <c r="CG169" s="98"/>
      <c r="CH169" s="98"/>
      <c r="CI169" s="98"/>
      <c r="CJ169" s="98"/>
      <c r="CK169" s="98"/>
      <c r="CL169" s="98"/>
      <c r="CM169" s="98"/>
      <c r="CN169" s="98"/>
      <c r="CO169" s="98"/>
      <c r="CP169" s="98"/>
      <c r="CQ169" s="98"/>
      <c r="CR169" s="98"/>
      <c r="CS169" s="98"/>
      <c r="CT169" s="98"/>
      <c r="CU169" s="98"/>
      <c r="CV169" s="98"/>
    </row>
    <row r="170" spans="1:100" x14ac:dyDescent="0.25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  <c r="AX170" s="98"/>
      <c r="AY170" s="98"/>
      <c r="AZ170" s="98"/>
      <c r="BA170" s="98"/>
      <c r="BB170" s="98"/>
      <c r="BC170" s="98"/>
      <c r="BD170" s="98"/>
      <c r="BE170" s="98"/>
      <c r="BF170" s="98"/>
      <c r="BG170" s="98"/>
      <c r="BH170" s="98"/>
      <c r="BI170" s="98"/>
      <c r="BJ170" s="98"/>
      <c r="BK170" s="98"/>
      <c r="BL170" s="98"/>
      <c r="BM170" s="98"/>
      <c r="BN170" s="98"/>
      <c r="BO170" s="98"/>
      <c r="BP170" s="98"/>
      <c r="BQ170" s="98"/>
      <c r="BR170" s="98"/>
      <c r="BS170" s="98"/>
      <c r="BT170" s="98"/>
      <c r="BU170" s="98"/>
      <c r="BV170" s="98"/>
      <c r="BW170" s="98"/>
      <c r="BX170" s="98"/>
      <c r="BY170" s="98"/>
      <c r="BZ170" s="98"/>
      <c r="CA170" s="98"/>
      <c r="CB170" s="98"/>
      <c r="CC170" s="98"/>
      <c r="CD170" s="98"/>
      <c r="CE170" s="98"/>
      <c r="CF170" s="98"/>
      <c r="CG170" s="98"/>
      <c r="CH170" s="98"/>
      <c r="CI170" s="98"/>
      <c r="CJ170" s="98"/>
      <c r="CK170" s="98"/>
      <c r="CL170" s="98"/>
      <c r="CM170" s="98"/>
      <c r="CN170" s="98"/>
      <c r="CO170" s="98"/>
      <c r="CP170" s="98"/>
      <c r="CQ170" s="98"/>
      <c r="CR170" s="98"/>
      <c r="CS170" s="98"/>
      <c r="CT170" s="98"/>
      <c r="CU170" s="98"/>
      <c r="CV170" s="98"/>
    </row>
    <row r="171" spans="1:100" x14ac:dyDescent="0.25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  <c r="BF171" s="98"/>
      <c r="BG171" s="98"/>
      <c r="BH171" s="98"/>
      <c r="BI171" s="98"/>
      <c r="BJ171" s="98"/>
      <c r="BK171" s="98"/>
      <c r="BL171" s="98"/>
      <c r="BM171" s="98"/>
      <c r="BN171" s="98"/>
      <c r="BO171" s="98"/>
      <c r="BP171" s="98"/>
      <c r="BQ171" s="98"/>
      <c r="BR171" s="98"/>
      <c r="BS171" s="98"/>
      <c r="BT171" s="98"/>
      <c r="BU171" s="98"/>
      <c r="BV171" s="98"/>
      <c r="BW171" s="98"/>
      <c r="BX171" s="98"/>
      <c r="BY171" s="98"/>
      <c r="BZ171" s="98"/>
      <c r="CA171" s="98"/>
      <c r="CB171" s="98"/>
      <c r="CC171" s="98"/>
      <c r="CD171" s="98"/>
      <c r="CE171" s="98"/>
      <c r="CF171" s="98"/>
      <c r="CG171" s="98"/>
      <c r="CH171" s="98"/>
      <c r="CI171" s="98"/>
      <c r="CJ171" s="98"/>
      <c r="CK171" s="98"/>
      <c r="CL171" s="98"/>
      <c r="CM171" s="98"/>
      <c r="CN171" s="98"/>
      <c r="CO171" s="98"/>
      <c r="CP171" s="98"/>
      <c r="CQ171" s="98"/>
      <c r="CR171" s="98"/>
      <c r="CS171" s="98"/>
      <c r="CT171" s="98"/>
      <c r="CU171" s="98"/>
      <c r="CV171" s="98"/>
    </row>
    <row r="172" spans="1:100" x14ac:dyDescent="0.25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Y172" s="98"/>
      <c r="AZ172" s="98"/>
      <c r="BA172" s="98"/>
      <c r="BB172" s="98"/>
      <c r="BC172" s="98"/>
      <c r="BD172" s="98"/>
      <c r="BE172" s="98"/>
      <c r="BF172" s="98"/>
      <c r="BG172" s="98"/>
      <c r="BH172" s="98"/>
      <c r="BI172" s="98"/>
      <c r="BJ172" s="98"/>
      <c r="BK172" s="98"/>
      <c r="BL172" s="98"/>
      <c r="BM172" s="98"/>
      <c r="BN172" s="98"/>
      <c r="BO172" s="98"/>
      <c r="BP172" s="98"/>
      <c r="BQ172" s="98"/>
      <c r="BR172" s="98"/>
      <c r="BS172" s="98"/>
      <c r="BT172" s="98"/>
      <c r="BU172" s="98"/>
      <c r="BV172" s="98"/>
      <c r="BW172" s="98"/>
      <c r="BX172" s="98"/>
      <c r="BY172" s="98"/>
      <c r="BZ172" s="98"/>
      <c r="CA172" s="98"/>
      <c r="CB172" s="98"/>
      <c r="CC172" s="98"/>
      <c r="CD172" s="98"/>
      <c r="CE172" s="98"/>
      <c r="CF172" s="98"/>
      <c r="CG172" s="98"/>
      <c r="CH172" s="98"/>
      <c r="CI172" s="98"/>
      <c r="CJ172" s="98"/>
      <c r="CK172" s="98"/>
      <c r="CL172" s="98"/>
      <c r="CM172" s="98"/>
      <c r="CN172" s="98"/>
      <c r="CO172" s="98"/>
      <c r="CP172" s="98"/>
      <c r="CQ172" s="98"/>
      <c r="CR172" s="98"/>
      <c r="CS172" s="98"/>
      <c r="CT172" s="98"/>
      <c r="CU172" s="98"/>
      <c r="CV172" s="98"/>
    </row>
    <row r="173" spans="1:100" x14ac:dyDescent="0.25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  <c r="BF173" s="98"/>
      <c r="BG173" s="98"/>
      <c r="BH173" s="98"/>
      <c r="BI173" s="98"/>
      <c r="BJ173" s="98"/>
      <c r="BK173" s="98"/>
      <c r="BL173" s="98"/>
      <c r="BM173" s="98"/>
      <c r="BN173" s="98"/>
      <c r="BO173" s="98"/>
      <c r="BP173" s="98"/>
      <c r="BQ173" s="98"/>
      <c r="BR173" s="98"/>
      <c r="BS173" s="98"/>
      <c r="BT173" s="98"/>
      <c r="BU173" s="98"/>
      <c r="BV173" s="98"/>
      <c r="BW173" s="98"/>
      <c r="BX173" s="98"/>
      <c r="BY173" s="98"/>
      <c r="BZ173" s="98"/>
      <c r="CA173" s="98"/>
      <c r="CB173" s="98"/>
      <c r="CC173" s="98"/>
      <c r="CD173" s="98"/>
      <c r="CE173" s="98"/>
      <c r="CF173" s="98"/>
      <c r="CG173" s="98"/>
      <c r="CH173" s="98"/>
      <c r="CI173" s="98"/>
      <c r="CJ173" s="98"/>
      <c r="CK173" s="98"/>
      <c r="CL173" s="98"/>
      <c r="CM173" s="98"/>
      <c r="CN173" s="98"/>
      <c r="CO173" s="98"/>
      <c r="CP173" s="98"/>
      <c r="CQ173" s="98"/>
      <c r="CR173" s="98"/>
      <c r="CS173" s="98"/>
      <c r="CT173" s="98"/>
      <c r="CU173" s="98"/>
      <c r="CV173" s="98"/>
    </row>
    <row r="174" spans="1:100" x14ac:dyDescent="0.25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98"/>
      <c r="BA174" s="98"/>
      <c r="BB174" s="98"/>
      <c r="BC174" s="98"/>
      <c r="BD174" s="98"/>
      <c r="BE174" s="98"/>
      <c r="BF174" s="98"/>
      <c r="BG174" s="98"/>
      <c r="BH174" s="98"/>
      <c r="BI174" s="98"/>
      <c r="BJ174" s="98"/>
      <c r="BK174" s="98"/>
      <c r="BL174" s="98"/>
      <c r="BM174" s="98"/>
      <c r="BN174" s="98"/>
      <c r="BO174" s="98"/>
      <c r="BP174" s="98"/>
      <c r="BQ174" s="98"/>
      <c r="BR174" s="98"/>
      <c r="BS174" s="98"/>
      <c r="BT174" s="98"/>
      <c r="BU174" s="98"/>
      <c r="BV174" s="98"/>
      <c r="BW174" s="98"/>
      <c r="BX174" s="98"/>
      <c r="BY174" s="98"/>
      <c r="BZ174" s="98"/>
      <c r="CA174" s="98"/>
      <c r="CB174" s="98"/>
      <c r="CC174" s="98"/>
      <c r="CD174" s="98"/>
      <c r="CE174" s="98"/>
      <c r="CF174" s="98"/>
      <c r="CG174" s="98"/>
      <c r="CH174" s="98"/>
      <c r="CI174" s="98"/>
      <c r="CJ174" s="98"/>
      <c r="CK174" s="98"/>
      <c r="CL174" s="98"/>
      <c r="CM174" s="98"/>
      <c r="CN174" s="98"/>
      <c r="CO174" s="98"/>
      <c r="CP174" s="98"/>
      <c r="CQ174" s="98"/>
      <c r="CR174" s="98"/>
      <c r="CS174" s="98"/>
      <c r="CT174" s="98"/>
      <c r="CU174" s="98"/>
      <c r="CV174" s="98"/>
    </row>
    <row r="175" spans="1:100" x14ac:dyDescent="0.25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8"/>
      <c r="BH175" s="98"/>
      <c r="BI175" s="98"/>
      <c r="BJ175" s="98"/>
      <c r="BK175" s="98"/>
      <c r="BL175" s="98"/>
      <c r="BM175" s="98"/>
      <c r="BN175" s="98"/>
      <c r="BO175" s="98"/>
      <c r="BP175" s="98"/>
      <c r="BQ175" s="98"/>
      <c r="BR175" s="98"/>
      <c r="BS175" s="98"/>
      <c r="BT175" s="98"/>
      <c r="BU175" s="98"/>
      <c r="BV175" s="98"/>
      <c r="BW175" s="98"/>
      <c r="BX175" s="98"/>
      <c r="BY175" s="98"/>
      <c r="BZ175" s="98"/>
      <c r="CA175" s="98"/>
      <c r="CB175" s="98"/>
      <c r="CC175" s="98"/>
      <c r="CD175" s="98"/>
      <c r="CE175" s="98"/>
      <c r="CF175" s="98"/>
      <c r="CG175" s="98"/>
      <c r="CH175" s="98"/>
      <c r="CI175" s="98"/>
      <c r="CJ175" s="98"/>
      <c r="CK175" s="98"/>
      <c r="CL175" s="98"/>
      <c r="CM175" s="98"/>
      <c r="CN175" s="98"/>
      <c r="CO175" s="98"/>
      <c r="CP175" s="98"/>
      <c r="CQ175" s="98"/>
      <c r="CR175" s="98"/>
      <c r="CS175" s="98"/>
      <c r="CT175" s="98"/>
      <c r="CU175" s="98"/>
      <c r="CV175" s="98"/>
    </row>
    <row r="176" spans="1:100" x14ac:dyDescent="0.25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  <c r="BF176" s="98"/>
      <c r="BG176" s="98"/>
      <c r="BH176" s="98"/>
      <c r="BI176" s="98"/>
      <c r="BJ176" s="98"/>
      <c r="BK176" s="98"/>
      <c r="BL176" s="98"/>
      <c r="BM176" s="98"/>
      <c r="BN176" s="98"/>
      <c r="BO176" s="98"/>
      <c r="BP176" s="98"/>
      <c r="BQ176" s="98"/>
      <c r="BR176" s="98"/>
      <c r="BS176" s="98"/>
      <c r="BT176" s="98"/>
      <c r="BU176" s="98"/>
      <c r="BV176" s="98"/>
      <c r="BW176" s="98"/>
      <c r="BX176" s="98"/>
      <c r="BY176" s="98"/>
      <c r="BZ176" s="98"/>
      <c r="CA176" s="98"/>
      <c r="CB176" s="98"/>
      <c r="CC176" s="98"/>
      <c r="CD176" s="98"/>
      <c r="CE176" s="98"/>
      <c r="CF176" s="98"/>
      <c r="CG176" s="98"/>
      <c r="CH176" s="98"/>
      <c r="CI176" s="98"/>
      <c r="CJ176" s="98"/>
      <c r="CK176" s="98"/>
      <c r="CL176" s="98"/>
      <c r="CM176" s="98"/>
      <c r="CN176" s="98"/>
      <c r="CO176" s="98"/>
      <c r="CP176" s="98"/>
      <c r="CQ176" s="98"/>
      <c r="CR176" s="98"/>
      <c r="CS176" s="98"/>
      <c r="CT176" s="98"/>
      <c r="CU176" s="98"/>
      <c r="CV176" s="98"/>
    </row>
    <row r="177" spans="1:100" x14ac:dyDescent="0.25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98"/>
      <c r="BC177" s="98"/>
      <c r="BD177" s="98"/>
      <c r="BE177" s="98"/>
      <c r="BF177" s="98"/>
      <c r="BG177" s="98"/>
      <c r="BH177" s="98"/>
      <c r="BI177" s="98"/>
      <c r="BJ177" s="98"/>
      <c r="BK177" s="98"/>
      <c r="BL177" s="98"/>
      <c r="BM177" s="98"/>
      <c r="BN177" s="98"/>
      <c r="BO177" s="98"/>
      <c r="BP177" s="98"/>
      <c r="BQ177" s="98"/>
      <c r="BR177" s="98"/>
      <c r="BS177" s="98"/>
      <c r="BT177" s="98"/>
      <c r="BU177" s="98"/>
      <c r="BV177" s="98"/>
      <c r="BW177" s="98"/>
      <c r="BX177" s="98"/>
      <c r="BY177" s="98"/>
      <c r="BZ177" s="98"/>
      <c r="CA177" s="98"/>
      <c r="CB177" s="98"/>
      <c r="CC177" s="98"/>
      <c r="CD177" s="98"/>
      <c r="CE177" s="98"/>
      <c r="CF177" s="98"/>
      <c r="CG177" s="98"/>
      <c r="CH177" s="98"/>
      <c r="CI177" s="98"/>
      <c r="CJ177" s="98"/>
      <c r="CK177" s="98"/>
      <c r="CL177" s="98"/>
      <c r="CM177" s="98"/>
      <c r="CN177" s="98"/>
      <c r="CO177" s="98"/>
      <c r="CP177" s="98"/>
      <c r="CQ177" s="98"/>
      <c r="CR177" s="98"/>
      <c r="CS177" s="98"/>
      <c r="CT177" s="98"/>
      <c r="CU177" s="98"/>
      <c r="CV177" s="98"/>
    </row>
    <row r="178" spans="1:100" x14ac:dyDescent="0.25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8"/>
      <c r="BG178" s="98"/>
      <c r="BH178" s="98"/>
      <c r="BI178" s="98"/>
      <c r="BJ178" s="98"/>
      <c r="BK178" s="98"/>
      <c r="BL178" s="98"/>
      <c r="BM178" s="98"/>
      <c r="BN178" s="98"/>
      <c r="BO178" s="98"/>
      <c r="BP178" s="98"/>
      <c r="BQ178" s="98"/>
      <c r="BR178" s="98"/>
      <c r="BS178" s="98"/>
      <c r="BT178" s="98"/>
      <c r="BU178" s="98"/>
      <c r="BV178" s="98"/>
      <c r="BW178" s="98"/>
      <c r="BX178" s="98"/>
      <c r="BY178" s="98"/>
      <c r="BZ178" s="98"/>
      <c r="CA178" s="98"/>
      <c r="CB178" s="98"/>
      <c r="CC178" s="98"/>
      <c r="CD178" s="98"/>
      <c r="CE178" s="98"/>
      <c r="CF178" s="98"/>
      <c r="CG178" s="98"/>
      <c r="CH178" s="98"/>
      <c r="CI178" s="98"/>
      <c r="CJ178" s="98"/>
      <c r="CK178" s="98"/>
      <c r="CL178" s="98"/>
      <c r="CM178" s="98"/>
      <c r="CN178" s="98"/>
      <c r="CO178" s="98"/>
      <c r="CP178" s="98"/>
      <c r="CQ178" s="98"/>
      <c r="CR178" s="98"/>
      <c r="CS178" s="98"/>
      <c r="CT178" s="98"/>
      <c r="CU178" s="98"/>
      <c r="CV178" s="98"/>
    </row>
    <row r="179" spans="1:100" x14ac:dyDescent="0.25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  <c r="BF179" s="98"/>
      <c r="BG179" s="98"/>
      <c r="BH179" s="98"/>
      <c r="BI179" s="98"/>
      <c r="BJ179" s="98"/>
      <c r="BK179" s="98"/>
      <c r="BL179" s="98"/>
      <c r="BM179" s="98"/>
      <c r="BN179" s="98"/>
      <c r="BO179" s="98"/>
      <c r="BP179" s="98"/>
      <c r="BQ179" s="98"/>
      <c r="BR179" s="98"/>
      <c r="BS179" s="98"/>
      <c r="BT179" s="98"/>
      <c r="BU179" s="98"/>
      <c r="BV179" s="98"/>
      <c r="BW179" s="98"/>
      <c r="BX179" s="98"/>
      <c r="BY179" s="98"/>
      <c r="BZ179" s="98"/>
      <c r="CA179" s="98"/>
      <c r="CB179" s="98"/>
      <c r="CC179" s="98"/>
      <c r="CD179" s="98"/>
      <c r="CE179" s="98"/>
      <c r="CF179" s="98"/>
      <c r="CG179" s="98"/>
      <c r="CH179" s="98"/>
      <c r="CI179" s="98"/>
      <c r="CJ179" s="98"/>
      <c r="CK179" s="98"/>
      <c r="CL179" s="98"/>
      <c r="CM179" s="98"/>
      <c r="CN179" s="98"/>
      <c r="CO179" s="98"/>
      <c r="CP179" s="98"/>
      <c r="CQ179" s="98"/>
      <c r="CR179" s="98"/>
      <c r="CS179" s="98"/>
      <c r="CT179" s="98"/>
      <c r="CU179" s="98"/>
      <c r="CV179" s="98"/>
    </row>
    <row r="180" spans="1:100" x14ac:dyDescent="0.25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98"/>
      <c r="BA180" s="98"/>
      <c r="BB180" s="98"/>
      <c r="BC180" s="98"/>
      <c r="BD180" s="98"/>
      <c r="BE180" s="98"/>
      <c r="BF180" s="98"/>
      <c r="BG180" s="98"/>
      <c r="BH180" s="98"/>
      <c r="BI180" s="98"/>
      <c r="BJ180" s="98"/>
      <c r="BK180" s="98"/>
      <c r="BL180" s="98"/>
      <c r="BM180" s="98"/>
      <c r="BN180" s="98"/>
      <c r="BO180" s="98"/>
      <c r="BP180" s="98"/>
      <c r="BQ180" s="98"/>
      <c r="BR180" s="98"/>
      <c r="BS180" s="98"/>
      <c r="BT180" s="98"/>
      <c r="BU180" s="98"/>
      <c r="BV180" s="98"/>
      <c r="BW180" s="98"/>
      <c r="BX180" s="98"/>
      <c r="BY180" s="98"/>
      <c r="BZ180" s="98"/>
      <c r="CA180" s="98"/>
      <c r="CB180" s="98"/>
      <c r="CC180" s="98"/>
      <c r="CD180" s="98"/>
      <c r="CE180" s="98"/>
      <c r="CF180" s="98"/>
      <c r="CG180" s="98"/>
      <c r="CH180" s="98"/>
      <c r="CI180" s="98"/>
      <c r="CJ180" s="98"/>
      <c r="CK180" s="98"/>
      <c r="CL180" s="98"/>
      <c r="CM180" s="98"/>
      <c r="CN180" s="98"/>
      <c r="CO180" s="98"/>
      <c r="CP180" s="98"/>
      <c r="CQ180" s="98"/>
      <c r="CR180" s="98"/>
      <c r="CS180" s="98"/>
      <c r="CT180" s="98"/>
      <c r="CU180" s="98"/>
      <c r="CV180" s="98"/>
    </row>
    <row r="181" spans="1:100" x14ac:dyDescent="0.25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/>
      <c r="AV181" s="98"/>
      <c r="AW181" s="98"/>
      <c r="AX181" s="98"/>
      <c r="AY181" s="98"/>
      <c r="AZ181" s="98"/>
      <c r="BA181" s="98"/>
      <c r="BB181" s="98"/>
      <c r="BC181" s="98"/>
      <c r="BD181" s="98"/>
      <c r="BE181" s="98"/>
      <c r="BF181" s="98"/>
      <c r="BG181" s="98"/>
      <c r="BH181" s="98"/>
      <c r="BI181" s="98"/>
      <c r="BJ181" s="98"/>
      <c r="BK181" s="98"/>
      <c r="BL181" s="98"/>
      <c r="BM181" s="98"/>
      <c r="BN181" s="98"/>
      <c r="BO181" s="98"/>
      <c r="BP181" s="98"/>
      <c r="BQ181" s="98"/>
      <c r="BR181" s="98"/>
      <c r="BS181" s="98"/>
      <c r="BT181" s="98"/>
      <c r="BU181" s="98"/>
      <c r="BV181" s="98"/>
      <c r="BW181" s="98"/>
      <c r="BX181" s="98"/>
      <c r="BY181" s="98"/>
      <c r="BZ181" s="98"/>
      <c r="CA181" s="98"/>
      <c r="CB181" s="98"/>
      <c r="CC181" s="98"/>
      <c r="CD181" s="98"/>
      <c r="CE181" s="98"/>
      <c r="CF181" s="98"/>
      <c r="CG181" s="98"/>
      <c r="CH181" s="98"/>
      <c r="CI181" s="98"/>
      <c r="CJ181" s="98"/>
      <c r="CK181" s="98"/>
      <c r="CL181" s="98"/>
      <c r="CM181" s="98"/>
      <c r="CN181" s="98"/>
      <c r="CO181" s="98"/>
      <c r="CP181" s="98"/>
      <c r="CQ181" s="98"/>
      <c r="CR181" s="98"/>
      <c r="CS181" s="98"/>
      <c r="CT181" s="98"/>
      <c r="CU181" s="98"/>
      <c r="CV181" s="98"/>
    </row>
    <row r="182" spans="1:100" x14ac:dyDescent="0.25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98"/>
      <c r="BC182" s="98"/>
      <c r="BD182" s="98"/>
      <c r="BE182" s="98"/>
      <c r="BF182" s="98"/>
      <c r="BG182" s="98"/>
      <c r="BH182" s="98"/>
      <c r="BI182" s="98"/>
      <c r="BJ182" s="98"/>
      <c r="BK182" s="98"/>
      <c r="BL182" s="98"/>
      <c r="BM182" s="98"/>
      <c r="BN182" s="98"/>
      <c r="BO182" s="98"/>
      <c r="BP182" s="98"/>
      <c r="BQ182" s="98"/>
      <c r="BR182" s="98"/>
      <c r="BS182" s="98"/>
      <c r="BT182" s="98"/>
      <c r="BU182" s="98"/>
      <c r="BV182" s="98"/>
      <c r="BW182" s="98"/>
      <c r="BX182" s="98"/>
      <c r="BY182" s="98"/>
      <c r="BZ182" s="98"/>
      <c r="CA182" s="98"/>
      <c r="CB182" s="98"/>
      <c r="CC182" s="98"/>
      <c r="CD182" s="98"/>
      <c r="CE182" s="98"/>
      <c r="CF182" s="98"/>
      <c r="CG182" s="98"/>
      <c r="CH182" s="98"/>
      <c r="CI182" s="98"/>
      <c r="CJ182" s="98"/>
      <c r="CK182" s="98"/>
      <c r="CL182" s="98"/>
      <c r="CM182" s="98"/>
      <c r="CN182" s="98"/>
      <c r="CO182" s="98"/>
      <c r="CP182" s="98"/>
      <c r="CQ182" s="98"/>
      <c r="CR182" s="98"/>
      <c r="CS182" s="98"/>
      <c r="CT182" s="98"/>
      <c r="CU182" s="98"/>
      <c r="CV182" s="98"/>
    </row>
    <row r="183" spans="1:100" x14ac:dyDescent="0.25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/>
      <c r="AV183" s="98"/>
      <c r="AW183" s="98"/>
      <c r="AX183" s="98"/>
      <c r="AY183" s="98"/>
      <c r="AZ183" s="98"/>
      <c r="BA183" s="98"/>
      <c r="BB183" s="98"/>
      <c r="BC183" s="98"/>
      <c r="BD183" s="98"/>
      <c r="BE183" s="98"/>
      <c r="BF183" s="98"/>
      <c r="BG183" s="98"/>
      <c r="BH183" s="98"/>
      <c r="BI183" s="98"/>
      <c r="BJ183" s="98"/>
      <c r="BK183" s="98"/>
      <c r="BL183" s="98"/>
      <c r="BM183" s="98"/>
      <c r="BN183" s="98"/>
      <c r="BO183" s="98"/>
      <c r="BP183" s="98"/>
      <c r="BQ183" s="98"/>
      <c r="BR183" s="98"/>
      <c r="BS183" s="98"/>
      <c r="BT183" s="98"/>
      <c r="BU183" s="98"/>
      <c r="BV183" s="98"/>
      <c r="BW183" s="98"/>
      <c r="BX183" s="98"/>
      <c r="BY183" s="98"/>
      <c r="BZ183" s="98"/>
      <c r="CA183" s="98"/>
      <c r="CB183" s="98"/>
      <c r="CC183" s="98"/>
      <c r="CD183" s="98"/>
      <c r="CE183" s="98"/>
      <c r="CF183" s="98"/>
      <c r="CG183" s="98"/>
      <c r="CH183" s="98"/>
      <c r="CI183" s="98"/>
      <c r="CJ183" s="98"/>
      <c r="CK183" s="98"/>
      <c r="CL183" s="98"/>
      <c r="CM183" s="98"/>
      <c r="CN183" s="98"/>
      <c r="CO183" s="98"/>
      <c r="CP183" s="98"/>
      <c r="CQ183" s="98"/>
      <c r="CR183" s="98"/>
      <c r="CS183" s="98"/>
      <c r="CT183" s="98"/>
      <c r="CU183" s="98"/>
      <c r="CV183" s="98"/>
    </row>
    <row r="184" spans="1:100" x14ac:dyDescent="0.25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8"/>
      <c r="AZ184" s="98"/>
      <c r="BA184" s="98"/>
      <c r="BB184" s="98"/>
      <c r="BC184" s="98"/>
      <c r="BD184" s="98"/>
      <c r="BE184" s="98"/>
      <c r="BF184" s="98"/>
      <c r="BG184" s="98"/>
      <c r="BH184" s="98"/>
      <c r="BI184" s="98"/>
      <c r="BJ184" s="98"/>
      <c r="BK184" s="98"/>
      <c r="BL184" s="98"/>
      <c r="BM184" s="98"/>
      <c r="BN184" s="98"/>
      <c r="BO184" s="98"/>
      <c r="BP184" s="98"/>
      <c r="BQ184" s="98"/>
      <c r="BR184" s="98"/>
      <c r="BS184" s="98"/>
      <c r="BT184" s="98"/>
      <c r="BU184" s="98"/>
      <c r="BV184" s="98"/>
      <c r="BW184" s="98"/>
      <c r="BX184" s="98"/>
      <c r="BY184" s="98"/>
      <c r="BZ184" s="98"/>
      <c r="CA184" s="98"/>
      <c r="CB184" s="98"/>
      <c r="CC184" s="98"/>
      <c r="CD184" s="98"/>
      <c r="CE184" s="98"/>
      <c r="CF184" s="98"/>
      <c r="CG184" s="98"/>
      <c r="CH184" s="98"/>
      <c r="CI184" s="98"/>
      <c r="CJ184" s="98"/>
      <c r="CK184" s="98"/>
      <c r="CL184" s="98"/>
      <c r="CM184" s="98"/>
      <c r="CN184" s="98"/>
      <c r="CO184" s="98"/>
      <c r="CP184" s="98"/>
      <c r="CQ184" s="98"/>
      <c r="CR184" s="98"/>
      <c r="CS184" s="98"/>
      <c r="CT184" s="98"/>
      <c r="CU184" s="98"/>
      <c r="CV184" s="98"/>
    </row>
    <row r="185" spans="1:100" x14ac:dyDescent="0.25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98"/>
      <c r="BC185" s="98"/>
      <c r="BD185" s="98"/>
      <c r="BE185" s="98"/>
      <c r="BF185" s="98"/>
      <c r="BG185" s="98"/>
      <c r="BH185" s="98"/>
      <c r="BI185" s="98"/>
      <c r="BJ185" s="98"/>
      <c r="BK185" s="98"/>
      <c r="BL185" s="98"/>
      <c r="BM185" s="98"/>
      <c r="BN185" s="98"/>
      <c r="BO185" s="98"/>
      <c r="BP185" s="98"/>
      <c r="BQ185" s="98"/>
      <c r="BR185" s="98"/>
      <c r="BS185" s="98"/>
      <c r="BT185" s="98"/>
      <c r="BU185" s="98"/>
      <c r="BV185" s="98"/>
      <c r="BW185" s="98"/>
      <c r="BX185" s="98"/>
      <c r="BY185" s="98"/>
      <c r="BZ185" s="98"/>
      <c r="CA185" s="98"/>
      <c r="CB185" s="98"/>
      <c r="CC185" s="98"/>
      <c r="CD185" s="98"/>
      <c r="CE185" s="98"/>
      <c r="CF185" s="98"/>
      <c r="CG185" s="98"/>
      <c r="CH185" s="98"/>
      <c r="CI185" s="98"/>
      <c r="CJ185" s="98"/>
      <c r="CK185" s="98"/>
      <c r="CL185" s="98"/>
      <c r="CM185" s="98"/>
      <c r="CN185" s="98"/>
      <c r="CO185" s="98"/>
      <c r="CP185" s="98"/>
      <c r="CQ185" s="98"/>
      <c r="CR185" s="98"/>
      <c r="CS185" s="98"/>
      <c r="CT185" s="98"/>
      <c r="CU185" s="98"/>
      <c r="CV185" s="98"/>
    </row>
    <row r="186" spans="1:100" x14ac:dyDescent="0.25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98"/>
      <c r="BA186" s="98"/>
      <c r="BB186" s="98"/>
      <c r="BC186" s="98"/>
      <c r="BD186" s="98"/>
      <c r="BE186" s="98"/>
      <c r="BF186" s="98"/>
      <c r="BG186" s="98"/>
      <c r="BH186" s="98"/>
      <c r="BI186" s="98"/>
      <c r="BJ186" s="98"/>
      <c r="BK186" s="98"/>
      <c r="BL186" s="98"/>
      <c r="BM186" s="98"/>
      <c r="BN186" s="98"/>
      <c r="BO186" s="98"/>
      <c r="BP186" s="98"/>
      <c r="BQ186" s="98"/>
      <c r="BR186" s="98"/>
      <c r="BS186" s="98"/>
      <c r="BT186" s="98"/>
      <c r="BU186" s="98"/>
      <c r="BV186" s="98"/>
      <c r="BW186" s="98"/>
      <c r="BX186" s="98"/>
      <c r="BY186" s="98"/>
      <c r="BZ186" s="98"/>
      <c r="CA186" s="98"/>
      <c r="CB186" s="98"/>
      <c r="CC186" s="98"/>
      <c r="CD186" s="98"/>
      <c r="CE186" s="98"/>
      <c r="CF186" s="98"/>
      <c r="CG186" s="98"/>
      <c r="CH186" s="98"/>
      <c r="CI186" s="98"/>
      <c r="CJ186" s="98"/>
      <c r="CK186" s="98"/>
      <c r="CL186" s="98"/>
      <c r="CM186" s="98"/>
      <c r="CN186" s="98"/>
      <c r="CO186" s="98"/>
      <c r="CP186" s="98"/>
      <c r="CQ186" s="98"/>
      <c r="CR186" s="98"/>
      <c r="CS186" s="98"/>
      <c r="CT186" s="98"/>
      <c r="CU186" s="98"/>
      <c r="CV186" s="98"/>
    </row>
    <row r="187" spans="1:100" x14ac:dyDescent="0.25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98"/>
      <c r="BA187" s="98"/>
      <c r="BB187" s="98"/>
      <c r="BC187" s="98"/>
      <c r="BD187" s="98"/>
      <c r="BE187" s="98"/>
      <c r="BF187" s="98"/>
      <c r="BG187" s="98"/>
      <c r="BH187" s="98"/>
      <c r="BI187" s="98"/>
      <c r="BJ187" s="98"/>
      <c r="BK187" s="98"/>
      <c r="BL187" s="98"/>
      <c r="BM187" s="98"/>
      <c r="BN187" s="98"/>
      <c r="BO187" s="98"/>
      <c r="BP187" s="98"/>
      <c r="BQ187" s="98"/>
      <c r="BR187" s="98"/>
      <c r="BS187" s="98"/>
      <c r="BT187" s="98"/>
      <c r="BU187" s="98"/>
      <c r="BV187" s="98"/>
      <c r="BW187" s="98"/>
      <c r="BX187" s="98"/>
      <c r="BY187" s="98"/>
      <c r="BZ187" s="98"/>
      <c r="CA187" s="98"/>
      <c r="CB187" s="98"/>
      <c r="CC187" s="98"/>
      <c r="CD187" s="98"/>
      <c r="CE187" s="98"/>
      <c r="CF187" s="98"/>
      <c r="CG187" s="98"/>
      <c r="CH187" s="98"/>
      <c r="CI187" s="98"/>
      <c r="CJ187" s="98"/>
      <c r="CK187" s="98"/>
      <c r="CL187" s="98"/>
      <c r="CM187" s="98"/>
      <c r="CN187" s="98"/>
      <c r="CO187" s="98"/>
      <c r="CP187" s="98"/>
      <c r="CQ187" s="98"/>
      <c r="CR187" s="98"/>
      <c r="CS187" s="98"/>
      <c r="CT187" s="98"/>
      <c r="CU187" s="98"/>
      <c r="CV187" s="98"/>
    </row>
    <row r="188" spans="1:100" x14ac:dyDescent="0.25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8"/>
      <c r="AZ188" s="98"/>
      <c r="BA188" s="98"/>
      <c r="BB188" s="98"/>
      <c r="BC188" s="98"/>
      <c r="BD188" s="98"/>
      <c r="BE188" s="98"/>
      <c r="BF188" s="98"/>
      <c r="BG188" s="98"/>
      <c r="BH188" s="98"/>
      <c r="BI188" s="98"/>
      <c r="BJ188" s="98"/>
      <c r="BK188" s="98"/>
      <c r="BL188" s="98"/>
      <c r="BM188" s="98"/>
      <c r="BN188" s="98"/>
      <c r="BO188" s="98"/>
      <c r="BP188" s="98"/>
      <c r="BQ188" s="98"/>
      <c r="BR188" s="98"/>
      <c r="BS188" s="98"/>
      <c r="BT188" s="98"/>
      <c r="BU188" s="98"/>
      <c r="BV188" s="98"/>
      <c r="BW188" s="98"/>
      <c r="BX188" s="98"/>
      <c r="BY188" s="98"/>
      <c r="BZ188" s="98"/>
      <c r="CA188" s="98"/>
      <c r="CB188" s="98"/>
      <c r="CC188" s="98"/>
      <c r="CD188" s="98"/>
      <c r="CE188" s="98"/>
      <c r="CF188" s="98"/>
      <c r="CG188" s="98"/>
      <c r="CH188" s="98"/>
      <c r="CI188" s="98"/>
      <c r="CJ188" s="98"/>
      <c r="CK188" s="98"/>
      <c r="CL188" s="98"/>
      <c r="CM188" s="98"/>
      <c r="CN188" s="98"/>
      <c r="CO188" s="98"/>
      <c r="CP188" s="98"/>
      <c r="CQ188" s="98"/>
      <c r="CR188" s="98"/>
      <c r="CS188" s="98"/>
      <c r="CT188" s="98"/>
      <c r="CU188" s="98"/>
      <c r="CV188" s="98"/>
    </row>
    <row r="189" spans="1:100" x14ac:dyDescent="0.25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8"/>
      <c r="AZ189" s="98"/>
      <c r="BA189" s="98"/>
      <c r="BB189" s="98"/>
      <c r="BC189" s="98"/>
      <c r="BD189" s="98"/>
      <c r="BE189" s="98"/>
      <c r="BF189" s="98"/>
      <c r="BG189" s="98"/>
      <c r="BH189" s="98"/>
      <c r="BI189" s="98"/>
      <c r="BJ189" s="98"/>
      <c r="BK189" s="98"/>
      <c r="BL189" s="98"/>
      <c r="BM189" s="98"/>
      <c r="BN189" s="98"/>
      <c r="BO189" s="98"/>
      <c r="BP189" s="98"/>
      <c r="BQ189" s="98"/>
      <c r="BR189" s="98"/>
      <c r="BS189" s="98"/>
      <c r="BT189" s="98"/>
      <c r="BU189" s="98"/>
      <c r="BV189" s="98"/>
      <c r="BW189" s="98"/>
      <c r="BX189" s="98"/>
      <c r="BY189" s="98"/>
      <c r="BZ189" s="98"/>
      <c r="CA189" s="98"/>
      <c r="CB189" s="98"/>
      <c r="CC189" s="98"/>
      <c r="CD189" s="98"/>
      <c r="CE189" s="98"/>
      <c r="CF189" s="98"/>
      <c r="CG189" s="98"/>
      <c r="CH189" s="98"/>
      <c r="CI189" s="98"/>
      <c r="CJ189" s="98"/>
      <c r="CK189" s="98"/>
      <c r="CL189" s="98"/>
      <c r="CM189" s="98"/>
      <c r="CN189" s="98"/>
      <c r="CO189" s="98"/>
      <c r="CP189" s="98"/>
      <c r="CQ189" s="98"/>
      <c r="CR189" s="98"/>
      <c r="CS189" s="98"/>
      <c r="CT189" s="98"/>
      <c r="CU189" s="98"/>
      <c r="CV189" s="98"/>
    </row>
    <row r="190" spans="1:100" x14ac:dyDescent="0.25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/>
      <c r="AV190" s="98"/>
      <c r="AW190" s="98"/>
      <c r="AX190" s="98"/>
      <c r="AY190" s="98"/>
      <c r="AZ190" s="98"/>
      <c r="BA190" s="98"/>
      <c r="BB190" s="98"/>
      <c r="BC190" s="98"/>
      <c r="BD190" s="98"/>
      <c r="BE190" s="98"/>
      <c r="BF190" s="98"/>
      <c r="BG190" s="98"/>
      <c r="BH190" s="98"/>
      <c r="BI190" s="98"/>
      <c r="BJ190" s="98"/>
      <c r="BK190" s="98"/>
      <c r="BL190" s="98"/>
      <c r="BM190" s="98"/>
      <c r="BN190" s="98"/>
      <c r="BO190" s="98"/>
      <c r="BP190" s="98"/>
      <c r="BQ190" s="98"/>
      <c r="BR190" s="98"/>
      <c r="BS190" s="98"/>
      <c r="BT190" s="98"/>
      <c r="BU190" s="98"/>
      <c r="BV190" s="98"/>
      <c r="BW190" s="98"/>
      <c r="BX190" s="98"/>
      <c r="BY190" s="98"/>
      <c r="BZ190" s="98"/>
      <c r="CA190" s="98"/>
      <c r="CB190" s="98"/>
      <c r="CC190" s="98"/>
      <c r="CD190" s="98"/>
      <c r="CE190" s="98"/>
      <c r="CF190" s="98"/>
      <c r="CG190" s="98"/>
      <c r="CH190" s="98"/>
      <c r="CI190" s="98"/>
      <c r="CJ190" s="98"/>
      <c r="CK190" s="98"/>
      <c r="CL190" s="98"/>
      <c r="CM190" s="98"/>
      <c r="CN190" s="98"/>
      <c r="CO190" s="98"/>
      <c r="CP190" s="98"/>
      <c r="CQ190" s="98"/>
      <c r="CR190" s="98"/>
      <c r="CS190" s="98"/>
      <c r="CT190" s="98"/>
      <c r="CU190" s="98"/>
      <c r="CV190" s="98"/>
    </row>
    <row r="191" spans="1:100" x14ac:dyDescent="0.25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/>
      <c r="AV191" s="98"/>
      <c r="AW191" s="98"/>
      <c r="AX191" s="98"/>
      <c r="AY191" s="98"/>
      <c r="AZ191" s="98"/>
      <c r="BA191" s="98"/>
      <c r="BB191" s="98"/>
      <c r="BC191" s="98"/>
      <c r="BD191" s="98"/>
      <c r="BE191" s="98"/>
      <c r="BF191" s="98"/>
      <c r="BG191" s="98"/>
      <c r="BH191" s="98"/>
      <c r="BI191" s="98"/>
      <c r="BJ191" s="98"/>
      <c r="BK191" s="98"/>
      <c r="BL191" s="98"/>
      <c r="BM191" s="98"/>
      <c r="BN191" s="98"/>
      <c r="BO191" s="98"/>
      <c r="BP191" s="98"/>
      <c r="BQ191" s="98"/>
      <c r="BR191" s="98"/>
      <c r="BS191" s="98"/>
      <c r="BT191" s="98"/>
      <c r="BU191" s="98"/>
      <c r="BV191" s="98"/>
      <c r="BW191" s="98"/>
      <c r="BX191" s="98"/>
      <c r="BY191" s="98"/>
      <c r="BZ191" s="98"/>
      <c r="CA191" s="98"/>
      <c r="CB191" s="98"/>
      <c r="CC191" s="98"/>
      <c r="CD191" s="98"/>
      <c r="CE191" s="98"/>
      <c r="CF191" s="98"/>
      <c r="CG191" s="98"/>
      <c r="CH191" s="98"/>
      <c r="CI191" s="98"/>
      <c r="CJ191" s="98"/>
      <c r="CK191" s="98"/>
      <c r="CL191" s="98"/>
      <c r="CM191" s="98"/>
      <c r="CN191" s="98"/>
      <c r="CO191" s="98"/>
      <c r="CP191" s="98"/>
      <c r="CQ191" s="98"/>
      <c r="CR191" s="98"/>
      <c r="CS191" s="98"/>
      <c r="CT191" s="98"/>
      <c r="CU191" s="98"/>
      <c r="CV191" s="98"/>
    </row>
    <row r="192" spans="1:100" x14ac:dyDescent="0.25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98"/>
      <c r="AM192" s="98"/>
      <c r="AN192" s="98"/>
      <c r="AO192" s="98"/>
      <c r="AP192" s="98"/>
      <c r="AQ192" s="98"/>
      <c r="AR192" s="98"/>
      <c r="AS192" s="98"/>
      <c r="AT192" s="98"/>
      <c r="AU192" s="98"/>
      <c r="AV192" s="98"/>
      <c r="AW192" s="98"/>
      <c r="AX192" s="98"/>
      <c r="AY192" s="98"/>
      <c r="AZ192" s="98"/>
      <c r="BA192" s="98"/>
      <c r="BB192" s="98"/>
      <c r="BC192" s="98"/>
      <c r="BD192" s="98"/>
      <c r="BE192" s="98"/>
      <c r="BF192" s="98"/>
      <c r="BG192" s="98"/>
      <c r="BH192" s="98"/>
      <c r="BI192" s="98"/>
      <c r="BJ192" s="98"/>
      <c r="BK192" s="98"/>
      <c r="BL192" s="98"/>
      <c r="BM192" s="98"/>
      <c r="BN192" s="98"/>
      <c r="BO192" s="98"/>
      <c r="BP192" s="98"/>
      <c r="BQ192" s="98"/>
      <c r="BR192" s="98"/>
      <c r="BS192" s="98"/>
      <c r="BT192" s="98"/>
      <c r="BU192" s="98"/>
      <c r="BV192" s="98"/>
      <c r="BW192" s="98"/>
      <c r="BX192" s="98"/>
      <c r="BY192" s="98"/>
      <c r="BZ192" s="98"/>
      <c r="CA192" s="98"/>
      <c r="CB192" s="98"/>
      <c r="CC192" s="98"/>
      <c r="CD192" s="98"/>
      <c r="CE192" s="98"/>
      <c r="CF192" s="98"/>
      <c r="CG192" s="98"/>
      <c r="CH192" s="98"/>
      <c r="CI192" s="98"/>
      <c r="CJ192" s="98"/>
      <c r="CK192" s="98"/>
      <c r="CL192" s="98"/>
      <c r="CM192" s="98"/>
      <c r="CN192" s="98"/>
      <c r="CO192" s="98"/>
      <c r="CP192" s="98"/>
      <c r="CQ192" s="98"/>
      <c r="CR192" s="98"/>
      <c r="CS192" s="98"/>
      <c r="CT192" s="98"/>
      <c r="CU192" s="98"/>
      <c r="CV192" s="98"/>
    </row>
    <row r="193" spans="1:100" x14ac:dyDescent="0.25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/>
      <c r="AQ193" s="98"/>
      <c r="AR193" s="98"/>
      <c r="AS193" s="98"/>
      <c r="AT193" s="98"/>
      <c r="AU193" s="98"/>
      <c r="AV193" s="98"/>
      <c r="AW193" s="98"/>
      <c r="AX193" s="98"/>
      <c r="AY193" s="98"/>
      <c r="AZ193" s="98"/>
      <c r="BA193" s="98"/>
      <c r="BB193" s="98"/>
      <c r="BC193" s="98"/>
      <c r="BD193" s="98"/>
      <c r="BE193" s="98"/>
      <c r="BF193" s="98"/>
      <c r="BG193" s="98"/>
      <c r="BH193" s="98"/>
      <c r="BI193" s="98"/>
      <c r="BJ193" s="98"/>
      <c r="BK193" s="98"/>
      <c r="BL193" s="98"/>
      <c r="BM193" s="98"/>
      <c r="BN193" s="98"/>
      <c r="BO193" s="98"/>
      <c r="BP193" s="98"/>
      <c r="BQ193" s="98"/>
      <c r="BR193" s="98"/>
      <c r="BS193" s="98"/>
      <c r="BT193" s="98"/>
      <c r="BU193" s="98"/>
      <c r="BV193" s="98"/>
      <c r="BW193" s="98"/>
      <c r="BX193" s="98"/>
      <c r="BY193" s="98"/>
      <c r="BZ193" s="98"/>
      <c r="CA193" s="98"/>
      <c r="CB193" s="98"/>
      <c r="CC193" s="98"/>
      <c r="CD193" s="98"/>
      <c r="CE193" s="98"/>
      <c r="CF193" s="98"/>
      <c r="CG193" s="98"/>
      <c r="CH193" s="98"/>
      <c r="CI193" s="98"/>
      <c r="CJ193" s="98"/>
      <c r="CK193" s="98"/>
      <c r="CL193" s="98"/>
      <c r="CM193" s="98"/>
      <c r="CN193" s="98"/>
      <c r="CO193" s="98"/>
      <c r="CP193" s="98"/>
      <c r="CQ193" s="98"/>
      <c r="CR193" s="98"/>
      <c r="CS193" s="98"/>
      <c r="CT193" s="98"/>
      <c r="CU193" s="98"/>
      <c r="CV193" s="98"/>
    </row>
    <row r="194" spans="1:100" x14ac:dyDescent="0.25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  <c r="BE194" s="98"/>
      <c r="BF194" s="98"/>
      <c r="BG194" s="98"/>
      <c r="BH194" s="98"/>
      <c r="BI194" s="98"/>
      <c r="BJ194" s="98"/>
      <c r="BK194" s="98"/>
      <c r="BL194" s="98"/>
      <c r="BM194" s="98"/>
      <c r="BN194" s="98"/>
      <c r="BO194" s="98"/>
      <c r="BP194" s="98"/>
      <c r="BQ194" s="98"/>
      <c r="BR194" s="98"/>
      <c r="BS194" s="98"/>
      <c r="BT194" s="98"/>
      <c r="BU194" s="98"/>
      <c r="BV194" s="98"/>
      <c r="BW194" s="98"/>
      <c r="BX194" s="98"/>
      <c r="BY194" s="98"/>
      <c r="BZ194" s="98"/>
      <c r="CA194" s="98"/>
      <c r="CB194" s="98"/>
      <c r="CC194" s="98"/>
      <c r="CD194" s="98"/>
      <c r="CE194" s="98"/>
      <c r="CF194" s="98"/>
      <c r="CG194" s="98"/>
      <c r="CH194" s="98"/>
      <c r="CI194" s="98"/>
      <c r="CJ194" s="98"/>
      <c r="CK194" s="98"/>
      <c r="CL194" s="98"/>
      <c r="CM194" s="98"/>
      <c r="CN194" s="98"/>
      <c r="CO194" s="98"/>
      <c r="CP194" s="98"/>
      <c r="CQ194" s="98"/>
      <c r="CR194" s="98"/>
      <c r="CS194" s="98"/>
      <c r="CT194" s="98"/>
      <c r="CU194" s="98"/>
      <c r="CV194" s="98"/>
    </row>
    <row r="195" spans="1:100" x14ac:dyDescent="0.25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  <c r="AG195" s="98"/>
      <c r="AH195" s="98"/>
      <c r="AI195" s="98"/>
      <c r="AJ195" s="98"/>
      <c r="AK195" s="98"/>
      <c r="AL195" s="98"/>
      <c r="AM195" s="98"/>
      <c r="AN195" s="98"/>
      <c r="AO195" s="98"/>
      <c r="AP195" s="98"/>
      <c r="AQ195" s="98"/>
      <c r="AR195" s="98"/>
      <c r="AS195" s="98"/>
      <c r="AT195" s="98"/>
      <c r="AU195" s="98"/>
      <c r="AV195" s="98"/>
      <c r="AW195" s="98"/>
      <c r="AX195" s="98"/>
      <c r="AY195" s="98"/>
      <c r="AZ195" s="98"/>
      <c r="BA195" s="98"/>
      <c r="BB195" s="98"/>
      <c r="BC195" s="98"/>
      <c r="BD195" s="98"/>
      <c r="BE195" s="98"/>
      <c r="BF195" s="98"/>
      <c r="BG195" s="98"/>
      <c r="BH195" s="98"/>
      <c r="BI195" s="98"/>
      <c r="BJ195" s="98"/>
      <c r="BK195" s="98"/>
      <c r="BL195" s="98"/>
      <c r="BM195" s="98"/>
      <c r="BN195" s="98"/>
      <c r="BO195" s="98"/>
      <c r="BP195" s="98"/>
      <c r="BQ195" s="98"/>
      <c r="BR195" s="98"/>
      <c r="BS195" s="98"/>
      <c r="BT195" s="98"/>
      <c r="BU195" s="98"/>
      <c r="BV195" s="98"/>
      <c r="BW195" s="98"/>
      <c r="BX195" s="98"/>
      <c r="BY195" s="98"/>
      <c r="BZ195" s="98"/>
      <c r="CA195" s="98"/>
      <c r="CB195" s="98"/>
      <c r="CC195" s="98"/>
      <c r="CD195" s="98"/>
      <c r="CE195" s="98"/>
      <c r="CF195" s="98"/>
      <c r="CG195" s="98"/>
      <c r="CH195" s="98"/>
      <c r="CI195" s="98"/>
      <c r="CJ195" s="98"/>
      <c r="CK195" s="98"/>
      <c r="CL195" s="98"/>
      <c r="CM195" s="98"/>
      <c r="CN195" s="98"/>
      <c r="CO195" s="98"/>
      <c r="CP195" s="98"/>
      <c r="CQ195" s="98"/>
      <c r="CR195" s="98"/>
      <c r="CS195" s="98"/>
      <c r="CT195" s="98"/>
      <c r="CU195" s="98"/>
      <c r="CV195" s="98"/>
    </row>
    <row r="196" spans="1:100" x14ac:dyDescent="0.25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  <c r="AM196" s="98"/>
      <c r="AN196" s="98"/>
      <c r="AO196" s="98"/>
      <c r="AP196" s="98"/>
      <c r="AQ196" s="98"/>
      <c r="AR196" s="98"/>
      <c r="AS196" s="98"/>
      <c r="AT196" s="98"/>
      <c r="AU196" s="98"/>
      <c r="AV196" s="98"/>
      <c r="AW196" s="98"/>
      <c r="AX196" s="98"/>
      <c r="AY196" s="98"/>
      <c r="AZ196" s="98"/>
      <c r="BA196" s="98"/>
      <c r="BB196" s="98"/>
      <c r="BC196" s="98"/>
      <c r="BD196" s="98"/>
      <c r="BE196" s="98"/>
      <c r="BF196" s="98"/>
      <c r="BG196" s="98"/>
      <c r="BH196" s="98"/>
      <c r="BI196" s="98"/>
      <c r="BJ196" s="98"/>
      <c r="BK196" s="98"/>
      <c r="BL196" s="98"/>
      <c r="BM196" s="98"/>
      <c r="BN196" s="98"/>
      <c r="BO196" s="98"/>
      <c r="BP196" s="98"/>
      <c r="BQ196" s="98"/>
      <c r="BR196" s="98"/>
      <c r="BS196" s="98"/>
      <c r="BT196" s="98"/>
      <c r="BU196" s="98"/>
      <c r="BV196" s="98"/>
      <c r="BW196" s="98"/>
      <c r="BX196" s="98"/>
      <c r="BY196" s="98"/>
      <c r="BZ196" s="98"/>
      <c r="CA196" s="98"/>
      <c r="CB196" s="98"/>
      <c r="CC196" s="98"/>
      <c r="CD196" s="98"/>
      <c r="CE196" s="98"/>
      <c r="CF196" s="98"/>
      <c r="CG196" s="98"/>
      <c r="CH196" s="98"/>
      <c r="CI196" s="98"/>
      <c r="CJ196" s="98"/>
      <c r="CK196" s="98"/>
      <c r="CL196" s="98"/>
      <c r="CM196" s="98"/>
      <c r="CN196" s="98"/>
      <c r="CO196" s="98"/>
      <c r="CP196" s="98"/>
      <c r="CQ196" s="98"/>
      <c r="CR196" s="98"/>
      <c r="CS196" s="98"/>
      <c r="CT196" s="98"/>
      <c r="CU196" s="98"/>
      <c r="CV196" s="98"/>
    </row>
    <row r="197" spans="1:100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  <c r="AX197" s="98"/>
      <c r="AY197" s="98"/>
      <c r="AZ197" s="98"/>
      <c r="BA197" s="98"/>
      <c r="BB197" s="98"/>
      <c r="BC197" s="98"/>
      <c r="BD197" s="98"/>
      <c r="BE197" s="98"/>
      <c r="BF197" s="98"/>
      <c r="BG197" s="98"/>
      <c r="BH197" s="98"/>
      <c r="BI197" s="98"/>
      <c r="BJ197" s="98"/>
      <c r="BK197" s="98"/>
      <c r="BL197" s="98"/>
      <c r="BM197" s="98"/>
      <c r="BN197" s="98"/>
      <c r="BO197" s="98"/>
      <c r="BP197" s="98"/>
      <c r="BQ197" s="98"/>
      <c r="BR197" s="98"/>
      <c r="BS197" s="98"/>
      <c r="BT197" s="98"/>
      <c r="BU197" s="98"/>
      <c r="BV197" s="98"/>
      <c r="BW197" s="98"/>
      <c r="BX197" s="98"/>
      <c r="BY197" s="98"/>
      <c r="BZ197" s="98"/>
      <c r="CA197" s="98"/>
      <c r="CB197" s="98"/>
      <c r="CC197" s="98"/>
      <c r="CD197" s="98"/>
      <c r="CE197" s="98"/>
      <c r="CF197" s="98"/>
      <c r="CG197" s="98"/>
      <c r="CH197" s="98"/>
      <c r="CI197" s="98"/>
      <c r="CJ197" s="98"/>
      <c r="CK197" s="98"/>
      <c r="CL197" s="98"/>
      <c r="CM197" s="98"/>
      <c r="CN197" s="98"/>
      <c r="CO197" s="98"/>
      <c r="CP197" s="98"/>
      <c r="CQ197" s="98"/>
      <c r="CR197" s="98"/>
      <c r="CS197" s="98"/>
      <c r="CT197" s="98"/>
      <c r="CU197" s="98"/>
      <c r="CV197" s="98"/>
    </row>
    <row r="198" spans="1:100" x14ac:dyDescent="0.25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98"/>
      <c r="BA198" s="98"/>
      <c r="BB198" s="98"/>
      <c r="BC198" s="98"/>
      <c r="BD198" s="98"/>
      <c r="BE198" s="98"/>
      <c r="BF198" s="98"/>
      <c r="BG198" s="98"/>
      <c r="BH198" s="98"/>
      <c r="BI198" s="98"/>
      <c r="BJ198" s="98"/>
      <c r="BK198" s="98"/>
      <c r="BL198" s="98"/>
      <c r="BM198" s="98"/>
      <c r="BN198" s="98"/>
      <c r="BO198" s="98"/>
      <c r="BP198" s="98"/>
      <c r="BQ198" s="98"/>
      <c r="BR198" s="98"/>
      <c r="BS198" s="98"/>
      <c r="BT198" s="98"/>
      <c r="BU198" s="98"/>
      <c r="BV198" s="98"/>
      <c r="BW198" s="98"/>
      <c r="BX198" s="98"/>
      <c r="BY198" s="98"/>
      <c r="BZ198" s="98"/>
      <c r="CA198" s="98"/>
      <c r="CB198" s="98"/>
      <c r="CC198" s="98"/>
      <c r="CD198" s="98"/>
      <c r="CE198" s="98"/>
      <c r="CF198" s="98"/>
      <c r="CG198" s="98"/>
      <c r="CH198" s="98"/>
      <c r="CI198" s="98"/>
      <c r="CJ198" s="98"/>
      <c r="CK198" s="98"/>
      <c r="CL198" s="98"/>
      <c r="CM198" s="98"/>
      <c r="CN198" s="98"/>
      <c r="CO198" s="98"/>
      <c r="CP198" s="98"/>
      <c r="CQ198" s="98"/>
      <c r="CR198" s="98"/>
      <c r="CS198" s="98"/>
      <c r="CT198" s="98"/>
      <c r="CU198" s="98"/>
      <c r="CV198" s="98"/>
    </row>
    <row r="199" spans="1:100" x14ac:dyDescent="0.25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98"/>
      <c r="AS199" s="98"/>
      <c r="AT199" s="98"/>
      <c r="AU199" s="98"/>
      <c r="AV199" s="98"/>
      <c r="AW199" s="98"/>
      <c r="AX199" s="98"/>
      <c r="AY199" s="98"/>
      <c r="AZ199" s="98"/>
      <c r="BA199" s="98"/>
      <c r="BB199" s="98"/>
      <c r="BC199" s="98"/>
      <c r="BD199" s="98"/>
      <c r="BE199" s="98"/>
      <c r="BF199" s="98"/>
      <c r="BG199" s="98"/>
      <c r="BH199" s="98"/>
      <c r="BI199" s="98"/>
      <c r="BJ199" s="98"/>
      <c r="BK199" s="98"/>
      <c r="BL199" s="98"/>
      <c r="BM199" s="98"/>
      <c r="BN199" s="98"/>
      <c r="BO199" s="98"/>
      <c r="BP199" s="98"/>
      <c r="BQ199" s="98"/>
      <c r="BR199" s="98"/>
      <c r="BS199" s="98"/>
      <c r="BT199" s="98"/>
      <c r="BU199" s="98"/>
      <c r="BV199" s="98"/>
      <c r="BW199" s="98"/>
      <c r="BX199" s="98"/>
      <c r="BY199" s="98"/>
      <c r="BZ199" s="98"/>
      <c r="CA199" s="98"/>
      <c r="CB199" s="98"/>
      <c r="CC199" s="98"/>
      <c r="CD199" s="98"/>
      <c r="CE199" s="98"/>
      <c r="CF199" s="98"/>
      <c r="CG199" s="98"/>
      <c r="CH199" s="98"/>
      <c r="CI199" s="98"/>
      <c r="CJ199" s="98"/>
      <c r="CK199" s="98"/>
      <c r="CL199" s="98"/>
      <c r="CM199" s="98"/>
      <c r="CN199" s="98"/>
      <c r="CO199" s="98"/>
      <c r="CP199" s="98"/>
      <c r="CQ199" s="98"/>
      <c r="CR199" s="98"/>
      <c r="CS199" s="98"/>
      <c r="CT199" s="98"/>
      <c r="CU199" s="98"/>
      <c r="CV199" s="98"/>
    </row>
    <row r="200" spans="1:100" x14ac:dyDescent="0.25">
      <c r="A200" s="172">
        <v>0</v>
      </c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172">
        <v>0</v>
      </c>
      <c r="BE200" s="98"/>
      <c r="BF200" s="98"/>
      <c r="BG200" s="98"/>
      <c r="BH200" s="98"/>
      <c r="BI200" s="98"/>
      <c r="BJ200" s="98"/>
      <c r="BK200" s="98"/>
      <c r="BL200" s="98"/>
      <c r="BM200" s="98"/>
      <c r="BN200" s="98"/>
      <c r="BO200" s="98"/>
      <c r="BP200" s="98"/>
      <c r="BQ200" s="98"/>
      <c r="BR200" s="98"/>
      <c r="BS200" s="98"/>
      <c r="BT200" s="98"/>
      <c r="BU200" s="98"/>
      <c r="BV200" s="98"/>
      <c r="BW200" s="98"/>
      <c r="BX200" s="98"/>
      <c r="BY200" s="98"/>
      <c r="BZ200" s="98"/>
      <c r="CA200" s="98"/>
      <c r="CB200" s="98"/>
      <c r="CC200" s="98"/>
      <c r="CD200" s="98"/>
      <c r="CE200" s="98"/>
      <c r="CF200" s="98"/>
      <c r="CG200" s="98"/>
      <c r="CH200" s="98"/>
      <c r="CI200" s="98"/>
      <c r="CJ200" s="98"/>
      <c r="CK200" s="98"/>
      <c r="CL200" s="98"/>
      <c r="CM200" s="98"/>
      <c r="CN200" s="98"/>
      <c r="CO200" s="98"/>
      <c r="CP200" s="98"/>
      <c r="CQ200" s="98"/>
      <c r="CR200" s="98"/>
      <c r="CS200" s="98"/>
      <c r="CT200" s="98"/>
      <c r="CU200" s="98"/>
      <c r="CV200" s="98"/>
    </row>
  </sheetData>
  <mergeCells count="38">
    <mergeCell ref="A6:N6"/>
    <mergeCell ref="A20:B20"/>
    <mergeCell ref="A21:B21"/>
    <mergeCell ref="A28:B28"/>
    <mergeCell ref="A29:B29"/>
    <mergeCell ref="A18:B18"/>
    <mergeCell ref="A19:B19"/>
    <mergeCell ref="A10:A11"/>
    <mergeCell ref="B10:B11"/>
    <mergeCell ref="C10:K10"/>
    <mergeCell ref="L10:M10"/>
    <mergeCell ref="N10:N11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454" t="s">
        <v>92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  <c r="AG1" s="456"/>
      <c r="AH1" s="456"/>
      <c r="AI1" s="456"/>
      <c r="AJ1" s="456"/>
      <c r="AK1" s="458"/>
      <c r="AL1" s="458"/>
      <c r="AM1" s="458"/>
      <c r="AN1" s="458"/>
      <c r="AO1" s="458"/>
      <c r="AP1" s="458"/>
      <c r="AQ1" s="456"/>
      <c r="AR1" s="456"/>
      <c r="AS1" s="456"/>
      <c r="AT1" s="456"/>
      <c r="AU1" s="456"/>
      <c r="AV1" s="456"/>
      <c r="AW1" s="456"/>
      <c r="AX1" s="456"/>
      <c r="AY1" s="456"/>
      <c r="AZ1" s="456"/>
      <c r="BA1" s="456"/>
      <c r="BB1" s="456"/>
      <c r="BC1" s="456"/>
      <c r="BD1" s="456"/>
      <c r="BE1" s="456"/>
      <c r="BF1" s="456"/>
    </row>
    <row r="2" spans="1:58" x14ac:dyDescent="0.25">
      <c r="A2" s="454" t="s">
        <v>93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8"/>
      <c r="AL2" s="458"/>
      <c r="AM2" s="458"/>
      <c r="AN2" s="458"/>
      <c r="AO2" s="458"/>
      <c r="AP2" s="458"/>
      <c r="AQ2" s="456"/>
      <c r="AR2" s="456"/>
      <c r="AS2" s="456"/>
      <c r="AT2" s="456"/>
      <c r="AU2" s="456"/>
      <c r="AV2" s="456"/>
      <c r="AW2" s="456"/>
      <c r="AX2" s="456"/>
      <c r="AY2" s="456"/>
      <c r="AZ2" s="456"/>
      <c r="BA2" s="456"/>
      <c r="BB2" s="456"/>
      <c r="BC2" s="456"/>
      <c r="BD2" s="456"/>
      <c r="BE2" s="456"/>
      <c r="BF2" s="456"/>
    </row>
    <row r="3" spans="1:58" x14ac:dyDescent="0.25">
      <c r="A3" s="454" t="s">
        <v>94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  <c r="AK3" s="458"/>
      <c r="AL3" s="458"/>
      <c r="AM3" s="458"/>
      <c r="AN3" s="458"/>
      <c r="AO3" s="458"/>
      <c r="AP3" s="458"/>
      <c r="AQ3" s="456"/>
      <c r="AR3" s="456"/>
      <c r="AS3" s="456"/>
      <c r="AT3" s="456"/>
      <c r="AU3" s="456"/>
      <c r="AV3" s="456"/>
      <c r="AW3" s="456"/>
      <c r="AX3" s="456"/>
      <c r="AY3" s="456"/>
      <c r="AZ3" s="456"/>
      <c r="BA3" s="456"/>
      <c r="BB3" s="456"/>
      <c r="BC3" s="456"/>
      <c r="BD3" s="456"/>
      <c r="BE3" s="456"/>
      <c r="BF3" s="456"/>
    </row>
    <row r="4" spans="1:58" x14ac:dyDescent="0.25">
      <c r="A4" s="454" t="s">
        <v>95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  <c r="AK4" s="458"/>
      <c r="AL4" s="458"/>
      <c r="AM4" s="458"/>
      <c r="AN4" s="458"/>
      <c r="AO4" s="458"/>
      <c r="AP4" s="458"/>
      <c r="AQ4" s="456"/>
      <c r="AR4" s="456"/>
      <c r="AS4" s="456"/>
      <c r="AT4" s="456"/>
      <c r="AU4" s="456"/>
      <c r="AV4" s="456"/>
      <c r="AW4" s="456"/>
      <c r="AX4" s="456"/>
      <c r="AY4" s="456"/>
      <c r="AZ4" s="456"/>
      <c r="BA4" s="456"/>
      <c r="BB4" s="456"/>
      <c r="BC4" s="456"/>
      <c r="BD4" s="456"/>
      <c r="BE4" s="456"/>
      <c r="BF4" s="456"/>
    </row>
    <row r="5" spans="1:58" x14ac:dyDescent="0.25">
      <c r="A5" s="371" t="s">
        <v>96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6"/>
      <c r="AC5" s="456"/>
      <c r="AD5" s="456"/>
      <c r="AE5" s="456"/>
      <c r="AF5" s="456"/>
      <c r="AG5" s="456"/>
      <c r="AH5" s="456"/>
      <c r="AI5" s="456"/>
      <c r="AJ5" s="456"/>
      <c r="AK5" s="458"/>
      <c r="AL5" s="458"/>
      <c r="AM5" s="458"/>
      <c r="AN5" s="458"/>
      <c r="AO5" s="458"/>
      <c r="AP5" s="458"/>
      <c r="AQ5" s="456"/>
      <c r="AR5" s="456"/>
      <c r="AS5" s="456"/>
      <c r="AT5" s="456"/>
      <c r="AU5" s="456"/>
      <c r="AV5" s="456"/>
      <c r="AW5" s="456"/>
      <c r="AX5" s="456"/>
      <c r="AY5" s="456"/>
      <c r="AZ5" s="456"/>
      <c r="BA5" s="456"/>
      <c r="BB5" s="456"/>
      <c r="BC5" s="456"/>
      <c r="BD5" s="456"/>
      <c r="BE5" s="456"/>
      <c r="BF5" s="456"/>
    </row>
    <row r="6" spans="1:58" x14ac:dyDescent="0.2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459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  <c r="AK6" s="458"/>
      <c r="AL6" s="458"/>
      <c r="AM6" s="458"/>
      <c r="AN6" s="458"/>
      <c r="AO6" s="458"/>
      <c r="AP6" s="458"/>
      <c r="AQ6" s="456"/>
      <c r="AR6" s="456"/>
      <c r="AS6" s="456"/>
      <c r="AT6" s="456"/>
      <c r="AU6" s="456"/>
      <c r="AV6" s="456"/>
      <c r="AW6" s="456"/>
      <c r="AX6" s="456"/>
      <c r="AY6" s="456"/>
      <c r="AZ6" s="456"/>
      <c r="BA6" s="456"/>
      <c r="BB6" s="456"/>
      <c r="BC6" s="456"/>
      <c r="BD6" s="456"/>
      <c r="BE6" s="456"/>
      <c r="BF6" s="456"/>
    </row>
    <row r="7" spans="1:58" x14ac:dyDescent="0.25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  <c r="AK7" s="458"/>
      <c r="AL7" s="458"/>
      <c r="AM7" s="458"/>
      <c r="AN7" s="458"/>
      <c r="AO7" s="458"/>
      <c r="AP7" s="458"/>
      <c r="AQ7" s="456"/>
      <c r="AR7" s="456"/>
      <c r="AS7" s="456"/>
      <c r="AT7" s="456"/>
      <c r="AU7" s="456"/>
      <c r="AV7" s="456"/>
      <c r="AW7" s="456"/>
      <c r="AX7" s="456"/>
      <c r="AY7" s="456"/>
      <c r="AZ7" s="456"/>
      <c r="BA7" s="456"/>
      <c r="BB7" s="456"/>
      <c r="BC7" s="456"/>
      <c r="BD7" s="456"/>
      <c r="BE7" s="456"/>
      <c r="BF7" s="456"/>
    </row>
    <row r="8" spans="1:58" x14ac:dyDescent="0.25">
      <c r="A8" s="370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456"/>
      <c r="P8" s="456"/>
      <c r="Q8" s="456"/>
      <c r="R8" s="456"/>
      <c r="S8" s="456"/>
      <c r="T8" s="456"/>
      <c r="U8" s="456"/>
      <c r="V8" s="456"/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  <c r="AK8" s="458"/>
      <c r="AL8" s="458"/>
      <c r="AM8" s="458"/>
      <c r="AN8" s="458"/>
      <c r="AO8" s="458"/>
      <c r="AP8" s="458"/>
      <c r="AQ8" s="456"/>
      <c r="AR8" s="456"/>
      <c r="AS8" s="456"/>
      <c r="AT8" s="456"/>
      <c r="AU8" s="456"/>
      <c r="AV8" s="456"/>
      <c r="AW8" s="456"/>
      <c r="AX8" s="456"/>
      <c r="AY8" s="456"/>
      <c r="AZ8" s="456"/>
      <c r="BA8" s="456"/>
      <c r="BB8" s="456"/>
      <c r="BC8" s="456"/>
      <c r="BD8" s="456"/>
      <c r="BE8" s="456"/>
      <c r="BF8" s="456"/>
    </row>
    <row r="9" spans="1:58" x14ac:dyDescent="0.25">
      <c r="A9" s="374" t="s">
        <v>90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79"/>
      <c r="AJ9" s="379"/>
      <c r="AK9" s="393"/>
      <c r="AL9" s="393"/>
      <c r="AM9" s="393"/>
      <c r="AN9" s="393"/>
      <c r="AO9" s="393"/>
      <c r="AP9" s="393"/>
      <c r="AQ9" s="379"/>
      <c r="AR9" s="379"/>
      <c r="AS9" s="379"/>
      <c r="AT9" s="379"/>
      <c r="AU9" s="379"/>
      <c r="AV9" s="373"/>
      <c r="AW9" s="373"/>
      <c r="AX9" s="379"/>
      <c r="AY9" s="379"/>
      <c r="AZ9" s="379"/>
      <c r="BA9" s="379"/>
      <c r="BB9" s="379"/>
      <c r="BC9" s="379"/>
      <c r="BD9" s="379"/>
      <c r="BE9" s="379"/>
      <c r="BF9" s="379"/>
    </row>
    <row r="10" spans="1:58" x14ac:dyDescent="0.2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373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93"/>
      <c r="AL10" s="393"/>
      <c r="AM10" s="393"/>
      <c r="AN10" s="393"/>
      <c r="AO10" s="393"/>
      <c r="AP10" s="393"/>
      <c r="AQ10" s="393"/>
      <c r="AR10" s="393"/>
      <c r="AS10" s="393"/>
      <c r="AT10" s="393"/>
      <c r="AU10" s="393"/>
      <c r="AV10" s="393"/>
      <c r="AW10" s="386"/>
      <c r="AX10" s="386"/>
      <c r="AY10" s="393"/>
      <c r="AZ10" s="393"/>
      <c r="BA10" s="393"/>
      <c r="BB10" s="393"/>
      <c r="BC10" s="393"/>
      <c r="BD10" s="393"/>
      <c r="BE10" s="393"/>
      <c r="BF10" s="393"/>
    </row>
    <row r="11" spans="1:58" ht="21" x14ac:dyDescent="0.25">
      <c r="A11" s="804"/>
      <c r="B11" s="806"/>
      <c r="C11" s="394" t="s">
        <v>61</v>
      </c>
      <c r="D11" s="375" t="s">
        <v>60</v>
      </c>
      <c r="E11" s="375" t="s">
        <v>59</v>
      </c>
      <c r="F11" s="375" t="s">
        <v>58</v>
      </c>
      <c r="G11" s="375" t="s">
        <v>57</v>
      </c>
      <c r="H11" s="375" t="s">
        <v>56</v>
      </c>
      <c r="I11" s="375" t="s">
        <v>55</v>
      </c>
      <c r="J11" s="375" t="s">
        <v>54</v>
      </c>
      <c r="K11" s="375" t="s">
        <v>53</v>
      </c>
      <c r="L11" s="378" t="s">
        <v>52</v>
      </c>
      <c r="M11" s="377" t="s">
        <v>51</v>
      </c>
      <c r="N11" s="785"/>
      <c r="O11" s="373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456"/>
      <c r="AD11" s="379"/>
      <c r="AE11" s="379"/>
      <c r="AF11" s="379"/>
      <c r="AG11" s="379"/>
      <c r="AH11" s="379"/>
      <c r="AI11" s="379"/>
      <c r="AJ11" s="379"/>
      <c r="AK11" s="393"/>
      <c r="AL11" s="393"/>
      <c r="AM11" s="393"/>
      <c r="AN11" s="393"/>
      <c r="AO11" s="393"/>
      <c r="AP11" s="393"/>
      <c r="AQ11" s="393"/>
      <c r="AR11" s="393"/>
      <c r="AS11" s="393"/>
      <c r="AT11" s="393"/>
      <c r="AU11" s="393"/>
      <c r="AV11" s="393"/>
      <c r="AW11" s="386"/>
      <c r="AX11" s="386"/>
      <c r="AY11" s="393"/>
      <c r="AZ11" s="393"/>
      <c r="BA11" s="393"/>
      <c r="BB11" s="393"/>
      <c r="BC11" s="393"/>
      <c r="BD11" s="393"/>
      <c r="BE11" s="393"/>
      <c r="BF11" s="393"/>
    </row>
    <row r="12" spans="1:58" x14ac:dyDescent="0.25">
      <c r="A12" s="380" t="s">
        <v>89</v>
      </c>
      <c r="B12" s="446">
        <v>0</v>
      </c>
      <c r="C12" s="437"/>
      <c r="D12" s="438"/>
      <c r="E12" s="438"/>
      <c r="F12" s="438"/>
      <c r="G12" s="438"/>
      <c r="H12" s="438"/>
      <c r="I12" s="439"/>
      <c r="J12" s="439"/>
      <c r="K12" s="439"/>
      <c r="L12" s="437"/>
      <c r="M12" s="433"/>
      <c r="N12" s="427"/>
      <c r="O12" s="455" t="s">
        <v>97</v>
      </c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93"/>
      <c r="AB12" s="393"/>
      <c r="AC12" s="393"/>
      <c r="AD12" s="393"/>
      <c r="AE12" s="393"/>
      <c r="AF12" s="379"/>
      <c r="AG12" s="379"/>
      <c r="AH12" s="379"/>
      <c r="AI12" s="379"/>
      <c r="AJ12" s="379"/>
      <c r="AK12" s="393"/>
      <c r="AL12" s="393"/>
      <c r="AM12" s="393"/>
      <c r="AN12" s="393"/>
      <c r="AO12" s="393"/>
      <c r="AP12" s="393"/>
      <c r="AQ12" s="393"/>
      <c r="AR12" s="393"/>
      <c r="AS12" s="393"/>
      <c r="AT12" s="393"/>
      <c r="AU12" s="393"/>
      <c r="AV12" s="393"/>
      <c r="AW12" s="386"/>
      <c r="AX12" s="386"/>
      <c r="AY12" s="393"/>
      <c r="AZ12" s="393"/>
      <c r="BA12" s="460" t="s">
        <v>97</v>
      </c>
      <c r="BB12" s="395" t="s">
        <v>97</v>
      </c>
      <c r="BC12" s="460" t="s">
        <v>97</v>
      </c>
      <c r="BD12" s="408">
        <v>0</v>
      </c>
      <c r="BE12" s="408">
        <v>0</v>
      </c>
      <c r="BF12" s="408" t="s">
        <v>97</v>
      </c>
    </row>
    <row r="13" spans="1:58" x14ac:dyDescent="0.25">
      <c r="A13" s="380" t="s">
        <v>34</v>
      </c>
      <c r="B13" s="447">
        <v>0</v>
      </c>
      <c r="C13" s="437"/>
      <c r="D13" s="438"/>
      <c r="E13" s="438"/>
      <c r="F13" s="438"/>
      <c r="G13" s="438"/>
      <c r="H13" s="438"/>
      <c r="I13" s="439"/>
      <c r="J13" s="439"/>
      <c r="K13" s="439"/>
      <c r="L13" s="437"/>
      <c r="M13" s="433"/>
      <c r="N13" s="427"/>
      <c r="O13" s="455" t="s">
        <v>98</v>
      </c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93"/>
      <c r="AB13" s="393"/>
      <c r="AC13" s="393"/>
      <c r="AD13" s="393"/>
      <c r="AE13" s="393"/>
      <c r="AF13" s="379"/>
      <c r="AG13" s="379"/>
      <c r="AH13" s="379"/>
      <c r="AI13" s="379"/>
      <c r="AJ13" s="379"/>
      <c r="AK13" s="393"/>
      <c r="AL13" s="393"/>
      <c r="AM13" s="393"/>
      <c r="AN13" s="393"/>
      <c r="AO13" s="393"/>
      <c r="AP13" s="393"/>
      <c r="AQ13" s="393"/>
      <c r="AR13" s="393"/>
      <c r="AS13" s="393"/>
      <c r="AT13" s="393"/>
      <c r="AU13" s="393"/>
      <c r="AV13" s="393"/>
      <c r="AW13" s="386"/>
      <c r="AX13" s="386"/>
      <c r="AY13" s="393"/>
      <c r="AZ13" s="393"/>
      <c r="BA13" s="460" t="s">
        <v>97</v>
      </c>
      <c r="BB13" s="395" t="s">
        <v>97</v>
      </c>
      <c r="BC13" s="460" t="s">
        <v>97</v>
      </c>
      <c r="BD13" s="408">
        <v>0</v>
      </c>
      <c r="BE13" s="408">
        <v>0</v>
      </c>
      <c r="BF13" s="408" t="s">
        <v>97</v>
      </c>
    </row>
    <row r="14" spans="1:58" x14ac:dyDescent="0.25">
      <c r="A14" s="380" t="s">
        <v>33</v>
      </c>
      <c r="B14" s="447">
        <v>0</v>
      </c>
      <c r="C14" s="437"/>
      <c r="D14" s="438"/>
      <c r="E14" s="438"/>
      <c r="F14" s="438"/>
      <c r="G14" s="438"/>
      <c r="H14" s="438"/>
      <c r="I14" s="439"/>
      <c r="J14" s="439"/>
      <c r="K14" s="439"/>
      <c r="L14" s="437"/>
      <c r="M14" s="433"/>
      <c r="N14" s="427"/>
      <c r="O14" s="455" t="s">
        <v>98</v>
      </c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93"/>
      <c r="AB14" s="393"/>
      <c r="AC14" s="393"/>
      <c r="AD14" s="393"/>
      <c r="AE14" s="393"/>
      <c r="AF14" s="379"/>
      <c r="AG14" s="379"/>
      <c r="AH14" s="379"/>
      <c r="AI14" s="379"/>
      <c r="AJ14" s="379"/>
      <c r="AK14" s="393"/>
      <c r="AL14" s="393"/>
      <c r="AM14" s="393"/>
      <c r="AN14" s="393"/>
      <c r="AO14" s="393"/>
      <c r="AP14" s="393"/>
      <c r="AQ14" s="393"/>
      <c r="AR14" s="393"/>
      <c r="AS14" s="393"/>
      <c r="AT14" s="393"/>
      <c r="AU14" s="393"/>
      <c r="AV14" s="393"/>
      <c r="AW14" s="386"/>
      <c r="AX14" s="386"/>
      <c r="AY14" s="393"/>
      <c r="AZ14" s="393"/>
      <c r="BA14" s="460" t="s">
        <v>97</v>
      </c>
      <c r="BB14" s="395" t="s">
        <v>97</v>
      </c>
      <c r="BC14" s="460" t="s">
        <v>97</v>
      </c>
      <c r="BD14" s="408">
        <v>0</v>
      </c>
      <c r="BE14" s="408">
        <v>0</v>
      </c>
      <c r="BF14" s="408" t="s">
        <v>97</v>
      </c>
    </row>
    <row r="15" spans="1:58" x14ac:dyDescent="0.25">
      <c r="A15" s="380" t="s">
        <v>32</v>
      </c>
      <c r="B15" s="447">
        <v>0</v>
      </c>
      <c r="C15" s="437"/>
      <c r="D15" s="438"/>
      <c r="E15" s="438"/>
      <c r="F15" s="438"/>
      <c r="G15" s="438"/>
      <c r="H15" s="438"/>
      <c r="I15" s="439"/>
      <c r="J15" s="439"/>
      <c r="K15" s="439"/>
      <c r="L15" s="437"/>
      <c r="M15" s="433"/>
      <c r="N15" s="427"/>
      <c r="O15" s="455" t="s">
        <v>98</v>
      </c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93"/>
      <c r="AB15" s="393"/>
      <c r="AC15" s="393"/>
      <c r="AD15" s="393"/>
      <c r="AE15" s="393"/>
      <c r="AF15" s="379"/>
      <c r="AG15" s="379"/>
      <c r="AH15" s="379"/>
      <c r="AI15" s="379"/>
      <c r="AJ15" s="379"/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86"/>
      <c r="AX15" s="386"/>
      <c r="AY15" s="393"/>
      <c r="AZ15" s="393"/>
      <c r="BA15" s="460" t="s">
        <v>97</v>
      </c>
      <c r="BB15" s="395" t="s">
        <v>97</v>
      </c>
      <c r="BC15" s="460" t="s">
        <v>97</v>
      </c>
      <c r="BD15" s="408">
        <v>0</v>
      </c>
      <c r="BE15" s="408">
        <v>0</v>
      </c>
      <c r="BF15" s="408" t="s">
        <v>97</v>
      </c>
    </row>
    <row r="16" spans="1:58" x14ac:dyDescent="0.25">
      <c r="A16" s="402" t="s">
        <v>31</v>
      </c>
      <c r="B16" s="448">
        <v>0</v>
      </c>
      <c r="C16" s="441"/>
      <c r="D16" s="442"/>
      <c r="E16" s="442"/>
      <c r="F16" s="442"/>
      <c r="G16" s="442"/>
      <c r="H16" s="442"/>
      <c r="I16" s="443"/>
      <c r="J16" s="443"/>
      <c r="K16" s="443"/>
      <c r="L16" s="441"/>
      <c r="M16" s="444"/>
      <c r="N16" s="428"/>
      <c r="O16" s="455" t="s">
        <v>98</v>
      </c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93"/>
      <c r="AB16" s="393"/>
      <c r="AC16" s="393"/>
      <c r="AD16" s="393"/>
      <c r="AE16" s="393"/>
      <c r="AF16" s="379"/>
      <c r="AG16" s="379"/>
      <c r="AH16" s="379"/>
      <c r="AI16" s="379"/>
      <c r="AJ16" s="379"/>
      <c r="AK16" s="393"/>
      <c r="AL16" s="393"/>
      <c r="AM16" s="393"/>
      <c r="AN16" s="393"/>
      <c r="AO16" s="393"/>
      <c r="AP16" s="393"/>
      <c r="AQ16" s="393"/>
      <c r="AR16" s="393"/>
      <c r="AS16" s="393"/>
      <c r="AT16" s="393"/>
      <c r="AU16" s="393"/>
      <c r="AV16" s="393"/>
      <c r="AW16" s="386"/>
      <c r="AX16" s="386"/>
      <c r="AY16" s="393"/>
      <c r="AZ16" s="393"/>
      <c r="BA16" s="460" t="s">
        <v>97</v>
      </c>
      <c r="BB16" s="395" t="s">
        <v>97</v>
      </c>
      <c r="BC16" s="460" t="s">
        <v>97</v>
      </c>
      <c r="BD16" s="408">
        <v>0</v>
      </c>
      <c r="BE16" s="408">
        <v>0</v>
      </c>
      <c r="BF16" s="408" t="s">
        <v>97</v>
      </c>
    </row>
    <row r="17" spans="1:100" x14ac:dyDescent="0.25">
      <c r="A17" s="398" t="s">
        <v>88</v>
      </c>
      <c r="B17" s="398"/>
      <c r="C17" s="398"/>
      <c r="D17" s="398"/>
      <c r="E17" s="398"/>
      <c r="F17" s="396"/>
      <c r="G17" s="396"/>
      <c r="H17" s="399"/>
      <c r="I17" s="400"/>
      <c r="J17" s="400"/>
      <c r="K17" s="400"/>
      <c r="L17" s="400"/>
      <c r="M17" s="400"/>
      <c r="N17" s="400"/>
      <c r="O17" s="388"/>
      <c r="P17" s="388"/>
      <c r="Q17" s="388"/>
      <c r="R17" s="388"/>
      <c r="S17" s="388"/>
      <c r="T17" s="372"/>
      <c r="U17" s="372"/>
      <c r="V17" s="372"/>
      <c r="W17" s="372"/>
      <c r="X17" s="373"/>
      <c r="Y17" s="373"/>
      <c r="Z17" s="373"/>
      <c r="AA17" s="409"/>
      <c r="AB17" s="409"/>
      <c r="AC17" s="409"/>
      <c r="AD17" s="409"/>
      <c r="AE17" s="409"/>
      <c r="AF17" s="373"/>
      <c r="AG17" s="373"/>
      <c r="AH17" s="373"/>
      <c r="AI17" s="373"/>
      <c r="AJ17" s="373"/>
      <c r="AK17" s="386"/>
      <c r="AL17" s="386"/>
      <c r="AM17" s="386"/>
      <c r="AN17" s="386"/>
      <c r="AO17" s="386"/>
      <c r="AP17" s="386"/>
      <c r="AQ17" s="386"/>
      <c r="AR17" s="386"/>
      <c r="AS17" s="386"/>
      <c r="AT17" s="386"/>
      <c r="AU17" s="386"/>
      <c r="AV17" s="386"/>
      <c r="AW17" s="386"/>
      <c r="AX17" s="386"/>
      <c r="AY17" s="386"/>
      <c r="AZ17" s="386"/>
      <c r="BA17" s="373"/>
      <c r="BB17" s="373"/>
      <c r="BC17" s="373"/>
      <c r="BD17" s="373"/>
      <c r="BE17" s="373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386"/>
      <c r="CB17" s="386"/>
      <c r="CC17" s="386"/>
      <c r="CD17" s="386"/>
      <c r="CE17" s="386"/>
      <c r="CF17" s="386"/>
      <c r="CG17" s="386"/>
      <c r="CH17" s="386"/>
      <c r="CI17" s="386"/>
      <c r="CJ17" s="386"/>
      <c r="CK17" s="386"/>
      <c r="CL17" s="386"/>
      <c r="CM17" s="386"/>
      <c r="CN17" s="386"/>
      <c r="CO17" s="386"/>
      <c r="CP17" s="386"/>
      <c r="CQ17" s="386"/>
      <c r="CR17" s="386"/>
      <c r="CS17" s="386"/>
      <c r="CT17" s="386"/>
      <c r="CU17" s="386"/>
      <c r="CV17" s="386"/>
    </row>
    <row r="18" spans="1:100" ht="31.5" x14ac:dyDescent="0.25">
      <c r="A18" s="777" t="s">
        <v>87</v>
      </c>
      <c r="B18" s="777"/>
      <c r="C18" s="397" t="s">
        <v>86</v>
      </c>
      <c r="D18" s="397" t="s">
        <v>85</v>
      </c>
      <c r="E18" s="397" t="s">
        <v>84</v>
      </c>
      <c r="F18" s="397" t="s">
        <v>83</v>
      </c>
      <c r="G18" s="373"/>
      <c r="H18" s="373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3"/>
      <c r="Y18" s="373"/>
      <c r="Z18" s="373"/>
      <c r="AA18" s="409"/>
      <c r="AB18" s="409"/>
      <c r="AC18" s="409"/>
      <c r="AD18" s="409"/>
      <c r="AE18" s="409"/>
      <c r="AF18" s="373"/>
      <c r="AG18" s="373"/>
      <c r="AH18" s="373"/>
      <c r="AI18" s="373"/>
      <c r="AJ18" s="373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73"/>
      <c r="BB18" s="373"/>
      <c r="BC18" s="373"/>
      <c r="BD18" s="373"/>
      <c r="BE18" s="373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</row>
    <row r="19" spans="1:100" x14ac:dyDescent="0.25">
      <c r="A19" s="809" t="s">
        <v>82</v>
      </c>
      <c r="B19" s="810"/>
      <c r="C19" s="429"/>
      <c r="D19" s="429"/>
      <c r="E19" s="429"/>
      <c r="F19" s="429"/>
      <c r="G19" s="455" t="s">
        <v>98</v>
      </c>
      <c r="H19" s="373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3"/>
      <c r="Y19" s="373"/>
      <c r="Z19" s="373"/>
      <c r="AA19" s="409"/>
      <c r="AB19" s="409"/>
      <c r="AC19" s="409"/>
      <c r="AD19" s="409"/>
      <c r="AE19" s="409"/>
      <c r="AF19" s="373"/>
      <c r="AG19" s="373"/>
      <c r="AH19" s="373"/>
      <c r="AI19" s="373"/>
      <c r="AJ19" s="373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6"/>
      <c r="BA19" s="460" t="s">
        <v>97</v>
      </c>
      <c r="BB19" s="460" t="s">
        <v>97</v>
      </c>
      <c r="BC19" s="373"/>
      <c r="BD19" s="408">
        <v>0</v>
      </c>
      <c r="BE19" s="408">
        <v>0</v>
      </c>
      <c r="BF19" s="386"/>
      <c r="BG19" s="386"/>
      <c r="BH19" s="386"/>
      <c r="BI19" s="386"/>
      <c r="BJ19" s="386"/>
      <c r="BK19" s="386"/>
      <c r="BL19" s="386"/>
      <c r="BM19" s="386"/>
      <c r="BN19" s="386"/>
      <c r="BO19" s="386"/>
      <c r="BP19" s="386"/>
      <c r="BQ19" s="386"/>
      <c r="BR19" s="386"/>
      <c r="BS19" s="386"/>
      <c r="BT19" s="386"/>
      <c r="BU19" s="386"/>
      <c r="BV19" s="386"/>
      <c r="BW19" s="386"/>
      <c r="BX19" s="386"/>
      <c r="BY19" s="386"/>
      <c r="BZ19" s="386"/>
      <c r="CA19" s="386"/>
      <c r="CB19" s="386"/>
      <c r="CC19" s="386"/>
      <c r="CD19" s="386"/>
      <c r="CE19" s="386"/>
      <c r="CF19" s="386"/>
      <c r="CG19" s="386"/>
      <c r="CH19" s="386"/>
      <c r="CI19" s="386"/>
      <c r="CJ19" s="386"/>
      <c r="CK19" s="386"/>
      <c r="CL19" s="386"/>
      <c r="CM19" s="386"/>
      <c r="CN19" s="386"/>
      <c r="CO19" s="386"/>
      <c r="CP19" s="386"/>
      <c r="CQ19" s="386"/>
      <c r="CR19" s="386"/>
      <c r="CS19" s="386"/>
      <c r="CT19" s="386"/>
      <c r="CU19" s="386"/>
      <c r="CV19" s="386"/>
    </row>
    <row r="20" spans="1:100" x14ac:dyDescent="0.25">
      <c r="A20" s="808" t="s">
        <v>81</v>
      </c>
      <c r="B20" s="808"/>
      <c r="C20" s="429"/>
      <c r="D20" s="449"/>
      <c r="E20" s="449"/>
      <c r="F20" s="44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409"/>
      <c r="AB20" s="409"/>
      <c r="AC20" s="409"/>
      <c r="AD20" s="409"/>
      <c r="AE20" s="409"/>
      <c r="AF20" s="373"/>
      <c r="AG20" s="373"/>
      <c r="AH20" s="373"/>
      <c r="AI20" s="373"/>
      <c r="AJ20" s="373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  <c r="AU20" s="386"/>
      <c r="AV20" s="386"/>
      <c r="AW20" s="386"/>
      <c r="AX20" s="386"/>
      <c r="AY20" s="386"/>
      <c r="AZ20" s="386"/>
      <c r="BA20" s="373"/>
      <c r="BB20" s="373"/>
      <c r="BC20" s="373"/>
      <c r="BD20" s="373"/>
      <c r="BE20" s="373"/>
      <c r="BF20" s="386"/>
      <c r="BG20" s="386"/>
      <c r="BH20" s="386"/>
      <c r="BI20" s="386"/>
      <c r="BJ20" s="386"/>
      <c r="BK20" s="386"/>
      <c r="BL20" s="386"/>
      <c r="BM20" s="386"/>
      <c r="BN20" s="386"/>
      <c r="BO20" s="386"/>
      <c r="BP20" s="386"/>
      <c r="BQ20" s="386"/>
      <c r="BR20" s="386"/>
      <c r="BS20" s="386"/>
      <c r="BT20" s="386"/>
      <c r="BU20" s="386"/>
      <c r="BV20" s="386"/>
      <c r="BW20" s="386"/>
      <c r="BX20" s="386"/>
      <c r="BY20" s="386"/>
      <c r="BZ20" s="386"/>
      <c r="CA20" s="386"/>
      <c r="CB20" s="386"/>
      <c r="CC20" s="386"/>
      <c r="CD20" s="386"/>
      <c r="CE20" s="386"/>
      <c r="CF20" s="386"/>
      <c r="CG20" s="386"/>
      <c r="CH20" s="386"/>
      <c r="CI20" s="386"/>
      <c r="CJ20" s="386"/>
      <c r="CK20" s="386"/>
      <c r="CL20" s="386"/>
      <c r="CM20" s="386"/>
      <c r="CN20" s="386"/>
      <c r="CO20" s="386"/>
      <c r="CP20" s="386"/>
      <c r="CQ20" s="386"/>
      <c r="CR20" s="386"/>
      <c r="CS20" s="386"/>
      <c r="CT20" s="386"/>
      <c r="CU20" s="386"/>
      <c r="CV20" s="386"/>
    </row>
    <row r="21" spans="1:100" x14ac:dyDescent="0.25">
      <c r="A21" s="800" t="s">
        <v>80</v>
      </c>
      <c r="B21" s="800"/>
      <c r="C21" s="430"/>
      <c r="D21" s="451"/>
      <c r="E21" s="451"/>
      <c r="F21" s="451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409"/>
      <c r="AB21" s="409"/>
      <c r="AC21" s="409"/>
      <c r="AD21" s="409"/>
      <c r="AE21" s="409"/>
      <c r="AF21" s="373"/>
      <c r="AG21" s="373"/>
      <c r="AH21" s="373"/>
      <c r="AI21" s="373"/>
      <c r="AJ21" s="373"/>
      <c r="AK21" s="386"/>
      <c r="AL21" s="386"/>
      <c r="AM21" s="386"/>
      <c r="AN21" s="386"/>
      <c r="AO21" s="386"/>
      <c r="AP21" s="386"/>
      <c r="AQ21" s="409"/>
      <c r="AR21" s="409"/>
      <c r="AS21" s="409"/>
      <c r="AT21" s="409"/>
      <c r="AU21" s="409"/>
      <c r="AV21" s="409"/>
      <c r="AW21" s="409"/>
      <c r="AX21" s="409"/>
      <c r="AY21" s="409"/>
      <c r="AZ21" s="409"/>
      <c r="BA21" s="373"/>
      <c r="BB21" s="373"/>
      <c r="BC21" s="373"/>
      <c r="BD21" s="373"/>
      <c r="BE21" s="373"/>
      <c r="BF21" s="409"/>
      <c r="BG21" s="409"/>
      <c r="BH21" s="409"/>
      <c r="BI21" s="409"/>
      <c r="BJ21" s="409"/>
      <c r="BK21" s="409"/>
      <c r="BL21" s="409"/>
      <c r="BM21" s="409"/>
      <c r="BN21" s="409"/>
      <c r="BO21" s="409"/>
      <c r="BP21" s="409"/>
      <c r="BQ21" s="409"/>
      <c r="BR21" s="409"/>
      <c r="BS21" s="409"/>
      <c r="BT21" s="409"/>
      <c r="BU21" s="409"/>
      <c r="BV21" s="409"/>
      <c r="BW21" s="409"/>
      <c r="BX21" s="409"/>
      <c r="BY21" s="409"/>
      <c r="BZ21" s="409"/>
      <c r="CA21" s="409"/>
      <c r="CB21" s="409"/>
      <c r="CC21" s="409"/>
      <c r="CD21" s="409"/>
      <c r="CE21" s="409"/>
      <c r="CF21" s="409"/>
      <c r="CG21" s="409"/>
      <c r="CH21" s="409"/>
      <c r="CI21" s="409"/>
      <c r="CJ21" s="409"/>
      <c r="CK21" s="409"/>
      <c r="CL21" s="409"/>
      <c r="CM21" s="409"/>
      <c r="CN21" s="409"/>
      <c r="CO21" s="409"/>
      <c r="CP21" s="409"/>
      <c r="CQ21" s="409"/>
      <c r="CR21" s="409"/>
      <c r="CS21" s="409"/>
      <c r="CT21" s="409"/>
      <c r="CU21" s="409"/>
      <c r="CV21" s="409"/>
    </row>
    <row r="22" spans="1:100" x14ac:dyDescent="0.25">
      <c r="A22" s="811" t="s">
        <v>79</v>
      </c>
      <c r="B22" s="812"/>
      <c r="C22" s="430"/>
      <c r="D22" s="451"/>
      <c r="E22" s="451"/>
      <c r="F22" s="451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409"/>
      <c r="AB22" s="409"/>
      <c r="AC22" s="409"/>
      <c r="AD22" s="409"/>
      <c r="AE22" s="409"/>
      <c r="AF22" s="373"/>
      <c r="AG22" s="373"/>
      <c r="AH22" s="373"/>
      <c r="AI22" s="373"/>
      <c r="AJ22" s="373"/>
      <c r="AK22" s="386"/>
      <c r="AL22" s="386"/>
      <c r="AM22" s="386"/>
      <c r="AN22" s="386"/>
      <c r="AO22" s="386"/>
      <c r="AP22" s="386"/>
      <c r="AQ22" s="409"/>
      <c r="AR22" s="409"/>
      <c r="AS22" s="409"/>
      <c r="AT22" s="409"/>
      <c r="AU22" s="409"/>
      <c r="AV22" s="409"/>
      <c r="AW22" s="409"/>
      <c r="AX22" s="409"/>
      <c r="AY22" s="409"/>
      <c r="AZ22" s="409"/>
      <c r="BA22" s="373"/>
      <c r="BB22" s="373"/>
      <c r="BC22" s="373"/>
      <c r="BD22" s="373"/>
      <c r="BE22" s="373"/>
      <c r="BF22" s="409"/>
      <c r="BG22" s="409"/>
      <c r="BH22" s="409"/>
      <c r="BI22" s="409"/>
      <c r="BJ22" s="409"/>
      <c r="BK22" s="409"/>
      <c r="BL22" s="409"/>
      <c r="BM22" s="409"/>
      <c r="BN22" s="409"/>
      <c r="BO22" s="409"/>
      <c r="BP22" s="409"/>
      <c r="BQ22" s="409"/>
      <c r="BR22" s="409"/>
      <c r="BS22" s="409"/>
      <c r="BT22" s="409"/>
      <c r="BU22" s="409"/>
      <c r="BV22" s="409"/>
      <c r="BW22" s="409"/>
      <c r="BX22" s="409"/>
      <c r="BY22" s="409"/>
      <c r="BZ22" s="409"/>
      <c r="CA22" s="409"/>
      <c r="CB22" s="409"/>
      <c r="CC22" s="409"/>
      <c r="CD22" s="409"/>
      <c r="CE22" s="409"/>
      <c r="CF22" s="409"/>
      <c r="CG22" s="409"/>
      <c r="CH22" s="409"/>
      <c r="CI22" s="409"/>
      <c r="CJ22" s="409"/>
      <c r="CK22" s="409"/>
      <c r="CL22" s="409"/>
      <c r="CM22" s="409"/>
      <c r="CN22" s="409"/>
      <c r="CO22" s="409"/>
      <c r="CP22" s="409"/>
      <c r="CQ22" s="409"/>
      <c r="CR22" s="409"/>
      <c r="CS22" s="409"/>
      <c r="CT22" s="409"/>
      <c r="CU22" s="409"/>
      <c r="CV22" s="409"/>
    </row>
    <row r="23" spans="1:100" x14ac:dyDescent="0.25">
      <c r="A23" s="800" t="s">
        <v>78</v>
      </c>
      <c r="B23" s="800"/>
      <c r="C23" s="430"/>
      <c r="D23" s="451"/>
      <c r="E23" s="451"/>
      <c r="F23" s="451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A23" s="409"/>
      <c r="AB23" s="409"/>
      <c r="AC23" s="409"/>
      <c r="AD23" s="409"/>
      <c r="AE23" s="409"/>
      <c r="AF23" s="373"/>
      <c r="AG23" s="373"/>
      <c r="AH23" s="373"/>
      <c r="AI23" s="373"/>
      <c r="AJ23" s="373"/>
      <c r="AK23" s="386"/>
      <c r="AL23" s="386"/>
      <c r="AM23" s="386"/>
      <c r="AN23" s="386"/>
      <c r="AO23" s="386"/>
      <c r="AP23" s="386"/>
      <c r="AQ23" s="409"/>
      <c r="AR23" s="409"/>
      <c r="AS23" s="409"/>
      <c r="AT23" s="409"/>
      <c r="AU23" s="409"/>
      <c r="AV23" s="409"/>
      <c r="AW23" s="409"/>
      <c r="AX23" s="409"/>
      <c r="AY23" s="409"/>
      <c r="AZ23" s="409"/>
      <c r="BA23" s="373"/>
      <c r="BB23" s="373"/>
      <c r="BC23" s="373"/>
      <c r="BD23" s="373"/>
      <c r="BE23" s="373"/>
      <c r="BF23" s="409"/>
      <c r="BG23" s="409"/>
      <c r="BH23" s="409"/>
      <c r="BI23" s="409"/>
      <c r="BJ23" s="409"/>
      <c r="BK23" s="409"/>
      <c r="BL23" s="409"/>
      <c r="BM23" s="409"/>
      <c r="BN23" s="409"/>
      <c r="BO23" s="409"/>
      <c r="BP23" s="409"/>
      <c r="BQ23" s="409"/>
      <c r="BR23" s="409"/>
      <c r="BS23" s="409"/>
      <c r="BT23" s="409"/>
      <c r="BU23" s="409"/>
      <c r="BV23" s="409"/>
      <c r="BW23" s="409"/>
      <c r="BX23" s="409"/>
      <c r="BY23" s="409"/>
      <c r="BZ23" s="409"/>
      <c r="CA23" s="409"/>
      <c r="CB23" s="409"/>
      <c r="CC23" s="409"/>
      <c r="CD23" s="409"/>
      <c r="CE23" s="409"/>
      <c r="CF23" s="409"/>
      <c r="CG23" s="409"/>
      <c r="CH23" s="409"/>
      <c r="CI23" s="409"/>
      <c r="CJ23" s="409"/>
      <c r="CK23" s="409"/>
      <c r="CL23" s="409"/>
      <c r="CM23" s="409"/>
      <c r="CN23" s="409"/>
      <c r="CO23" s="409"/>
      <c r="CP23" s="409"/>
      <c r="CQ23" s="409"/>
      <c r="CR23" s="409"/>
      <c r="CS23" s="409"/>
      <c r="CT23" s="409"/>
      <c r="CU23" s="409"/>
      <c r="CV23" s="409"/>
    </row>
    <row r="24" spans="1:100" x14ac:dyDescent="0.25">
      <c r="A24" s="800" t="s">
        <v>77</v>
      </c>
      <c r="B24" s="800"/>
      <c r="C24" s="430"/>
      <c r="D24" s="451"/>
      <c r="E24" s="451"/>
      <c r="F24" s="451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A24" s="409"/>
      <c r="AB24" s="409"/>
      <c r="AC24" s="409"/>
      <c r="AD24" s="409"/>
      <c r="AE24" s="409"/>
      <c r="AF24" s="373"/>
      <c r="AG24" s="373"/>
      <c r="AH24" s="373"/>
      <c r="AI24" s="373"/>
      <c r="AJ24" s="373"/>
      <c r="AK24" s="386"/>
      <c r="AL24" s="386"/>
      <c r="AM24" s="386"/>
      <c r="AN24" s="386"/>
      <c r="AO24" s="386"/>
      <c r="AP24" s="386"/>
      <c r="AQ24" s="409"/>
      <c r="AR24" s="409"/>
      <c r="AS24" s="409"/>
      <c r="AT24" s="409"/>
      <c r="AU24" s="409"/>
      <c r="AV24" s="409"/>
      <c r="AW24" s="409"/>
      <c r="AX24" s="409"/>
      <c r="AY24" s="409"/>
      <c r="AZ24" s="409"/>
      <c r="BA24" s="373"/>
      <c r="BB24" s="373"/>
      <c r="BC24" s="373"/>
      <c r="BD24" s="373"/>
      <c r="BE24" s="373"/>
      <c r="BF24" s="409"/>
      <c r="BG24" s="409"/>
      <c r="BH24" s="409"/>
      <c r="BI24" s="409"/>
      <c r="BJ24" s="409"/>
      <c r="BK24" s="409"/>
      <c r="BL24" s="409"/>
      <c r="BM24" s="409"/>
      <c r="BN24" s="409"/>
      <c r="BO24" s="409"/>
      <c r="BP24" s="409"/>
      <c r="BQ24" s="409"/>
      <c r="BR24" s="409"/>
      <c r="BS24" s="409"/>
      <c r="BT24" s="409"/>
      <c r="BU24" s="409"/>
      <c r="BV24" s="409"/>
      <c r="BW24" s="409"/>
      <c r="BX24" s="409"/>
      <c r="BY24" s="409"/>
      <c r="BZ24" s="409"/>
      <c r="CA24" s="409"/>
      <c r="CB24" s="409"/>
      <c r="CC24" s="409"/>
      <c r="CD24" s="409"/>
      <c r="CE24" s="409"/>
      <c r="CF24" s="409"/>
      <c r="CG24" s="409"/>
      <c r="CH24" s="409"/>
      <c r="CI24" s="409"/>
      <c r="CJ24" s="409"/>
      <c r="CK24" s="409"/>
      <c r="CL24" s="409"/>
      <c r="CM24" s="409"/>
      <c r="CN24" s="409"/>
      <c r="CO24" s="409"/>
      <c r="CP24" s="409"/>
      <c r="CQ24" s="409"/>
      <c r="CR24" s="409"/>
      <c r="CS24" s="409"/>
      <c r="CT24" s="409"/>
      <c r="CU24" s="409"/>
      <c r="CV24" s="409"/>
    </row>
    <row r="25" spans="1:100" x14ac:dyDescent="0.25">
      <c r="A25" s="800" t="s">
        <v>76</v>
      </c>
      <c r="B25" s="800"/>
      <c r="C25" s="430"/>
      <c r="D25" s="451"/>
      <c r="E25" s="451"/>
      <c r="F25" s="451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409"/>
      <c r="AB25" s="409"/>
      <c r="AC25" s="409"/>
      <c r="AD25" s="409"/>
      <c r="AE25" s="409"/>
      <c r="AF25" s="373"/>
      <c r="AG25" s="373"/>
      <c r="AH25" s="373"/>
      <c r="AI25" s="373"/>
      <c r="AJ25" s="373"/>
      <c r="AK25" s="386"/>
      <c r="AL25" s="386"/>
      <c r="AM25" s="386"/>
      <c r="AN25" s="386"/>
      <c r="AO25" s="386"/>
      <c r="AP25" s="386"/>
      <c r="AQ25" s="409"/>
      <c r="AR25" s="409"/>
      <c r="AS25" s="409"/>
      <c r="AT25" s="409"/>
      <c r="AU25" s="409"/>
      <c r="AV25" s="409"/>
      <c r="AW25" s="409"/>
      <c r="AX25" s="409"/>
      <c r="AY25" s="409"/>
      <c r="AZ25" s="409"/>
      <c r="BA25" s="373"/>
      <c r="BB25" s="373"/>
      <c r="BC25" s="373"/>
      <c r="BD25" s="373"/>
      <c r="BE25" s="373"/>
      <c r="BF25" s="409"/>
      <c r="BG25" s="409"/>
      <c r="BH25" s="409"/>
      <c r="BI25" s="409"/>
      <c r="BJ25" s="409"/>
      <c r="BK25" s="409"/>
      <c r="BL25" s="409"/>
      <c r="BM25" s="409"/>
      <c r="BN25" s="409"/>
      <c r="BO25" s="409"/>
      <c r="BP25" s="409"/>
      <c r="BQ25" s="409"/>
      <c r="BR25" s="409"/>
      <c r="BS25" s="409"/>
      <c r="BT25" s="409"/>
      <c r="BU25" s="409"/>
      <c r="BV25" s="409"/>
      <c r="BW25" s="409"/>
      <c r="BX25" s="409"/>
      <c r="BY25" s="409"/>
      <c r="BZ25" s="409"/>
      <c r="CA25" s="409"/>
      <c r="CB25" s="409"/>
      <c r="CC25" s="409"/>
      <c r="CD25" s="409"/>
      <c r="CE25" s="409"/>
      <c r="CF25" s="409"/>
      <c r="CG25" s="409"/>
      <c r="CH25" s="409"/>
      <c r="CI25" s="409"/>
      <c r="CJ25" s="409"/>
      <c r="CK25" s="409"/>
      <c r="CL25" s="409"/>
      <c r="CM25" s="409"/>
      <c r="CN25" s="409"/>
      <c r="CO25" s="409"/>
      <c r="CP25" s="409"/>
      <c r="CQ25" s="409"/>
      <c r="CR25" s="409"/>
      <c r="CS25" s="409"/>
      <c r="CT25" s="409"/>
      <c r="CU25" s="409"/>
      <c r="CV25" s="409"/>
    </row>
    <row r="26" spans="1:100" x14ac:dyDescent="0.25">
      <c r="A26" s="800" t="s">
        <v>75</v>
      </c>
      <c r="B26" s="800"/>
      <c r="C26" s="430"/>
      <c r="D26" s="451"/>
      <c r="E26" s="451"/>
      <c r="F26" s="451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409"/>
      <c r="AB26" s="409"/>
      <c r="AC26" s="409"/>
      <c r="AD26" s="409"/>
      <c r="AE26" s="409"/>
      <c r="AF26" s="373"/>
      <c r="AG26" s="373"/>
      <c r="AH26" s="373"/>
      <c r="AI26" s="373"/>
      <c r="AJ26" s="373"/>
      <c r="AK26" s="386"/>
      <c r="AL26" s="386"/>
      <c r="AM26" s="386"/>
      <c r="AN26" s="386"/>
      <c r="AO26" s="386"/>
      <c r="AP26" s="386"/>
      <c r="AQ26" s="409"/>
      <c r="AR26" s="409"/>
      <c r="AS26" s="409"/>
      <c r="AT26" s="409"/>
      <c r="AU26" s="409"/>
      <c r="AV26" s="409"/>
      <c r="AW26" s="409"/>
      <c r="AX26" s="409"/>
      <c r="AY26" s="409"/>
      <c r="AZ26" s="409"/>
      <c r="BA26" s="373"/>
      <c r="BB26" s="373"/>
      <c r="BC26" s="373"/>
      <c r="BD26" s="373"/>
      <c r="BE26" s="373"/>
      <c r="BF26" s="409"/>
      <c r="BG26" s="409"/>
      <c r="BH26" s="409"/>
      <c r="BI26" s="409"/>
      <c r="BJ26" s="409"/>
      <c r="BK26" s="409"/>
      <c r="BL26" s="409"/>
      <c r="BM26" s="409"/>
      <c r="BN26" s="409"/>
      <c r="BO26" s="409"/>
      <c r="BP26" s="409"/>
      <c r="BQ26" s="409"/>
      <c r="BR26" s="409"/>
      <c r="BS26" s="409"/>
      <c r="BT26" s="409"/>
      <c r="BU26" s="409"/>
      <c r="BV26" s="409"/>
      <c r="BW26" s="409"/>
      <c r="BX26" s="409"/>
      <c r="BY26" s="409"/>
      <c r="BZ26" s="409"/>
      <c r="CA26" s="409"/>
      <c r="CB26" s="409"/>
      <c r="CC26" s="409"/>
      <c r="CD26" s="409"/>
      <c r="CE26" s="409"/>
      <c r="CF26" s="409"/>
      <c r="CG26" s="409"/>
      <c r="CH26" s="409"/>
      <c r="CI26" s="409"/>
      <c r="CJ26" s="409"/>
      <c r="CK26" s="409"/>
      <c r="CL26" s="409"/>
      <c r="CM26" s="409"/>
      <c r="CN26" s="409"/>
      <c r="CO26" s="409"/>
      <c r="CP26" s="409"/>
      <c r="CQ26" s="409"/>
      <c r="CR26" s="409"/>
      <c r="CS26" s="409"/>
      <c r="CT26" s="409"/>
      <c r="CU26" s="409"/>
      <c r="CV26" s="409"/>
    </row>
    <row r="27" spans="1:100" x14ac:dyDescent="0.25">
      <c r="A27" s="800" t="s">
        <v>74</v>
      </c>
      <c r="B27" s="800"/>
      <c r="C27" s="430"/>
      <c r="D27" s="451"/>
      <c r="E27" s="451"/>
      <c r="F27" s="451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409"/>
      <c r="AB27" s="409"/>
      <c r="AC27" s="409"/>
      <c r="AD27" s="409"/>
      <c r="AE27" s="409"/>
      <c r="AF27" s="373"/>
      <c r="AG27" s="373"/>
      <c r="AH27" s="373"/>
      <c r="AI27" s="373"/>
      <c r="AJ27" s="373"/>
      <c r="AK27" s="386"/>
      <c r="AL27" s="386"/>
      <c r="AM27" s="386"/>
      <c r="AN27" s="386"/>
      <c r="AO27" s="386"/>
      <c r="AP27" s="386"/>
      <c r="AQ27" s="409"/>
      <c r="AR27" s="409"/>
      <c r="AS27" s="409"/>
      <c r="AT27" s="409"/>
      <c r="AU27" s="409"/>
      <c r="AV27" s="409"/>
      <c r="AW27" s="409"/>
      <c r="AX27" s="409"/>
      <c r="AY27" s="409"/>
      <c r="AZ27" s="409"/>
      <c r="BA27" s="373"/>
      <c r="BB27" s="373"/>
      <c r="BC27" s="373"/>
      <c r="BD27" s="373"/>
      <c r="BE27" s="373"/>
      <c r="BF27" s="409"/>
      <c r="BG27" s="409"/>
      <c r="BH27" s="409"/>
      <c r="BI27" s="409"/>
      <c r="BJ27" s="409"/>
      <c r="BK27" s="409"/>
      <c r="BL27" s="409"/>
      <c r="BM27" s="409"/>
      <c r="BN27" s="409"/>
      <c r="BO27" s="409"/>
      <c r="BP27" s="409"/>
      <c r="BQ27" s="409"/>
      <c r="BR27" s="409"/>
      <c r="BS27" s="409"/>
      <c r="BT27" s="409"/>
      <c r="BU27" s="409"/>
      <c r="BV27" s="409"/>
      <c r="BW27" s="409"/>
      <c r="BX27" s="409"/>
      <c r="BY27" s="409"/>
      <c r="BZ27" s="409"/>
      <c r="CA27" s="409"/>
      <c r="CB27" s="409"/>
      <c r="CC27" s="409"/>
      <c r="CD27" s="409"/>
      <c r="CE27" s="409"/>
      <c r="CF27" s="409"/>
      <c r="CG27" s="409"/>
      <c r="CH27" s="409"/>
      <c r="CI27" s="409"/>
      <c r="CJ27" s="409"/>
      <c r="CK27" s="409"/>
      <c r="CL27" s="409"/>
      <c r="CM27" s="409"/>
      <c r="CN27" s="409"/>
      <c r="CO27" s="409"/>
      <c r="CP27" s="409"/>
      <c r="CQ27" s="409"/>
      <c r="CR27" s="409"/>
      <c r="CS27" s="409"/>
      <c r="CT27" s="409"/>
      <c r="CU27" s="409"/>
      <c r="CV27" s="409"/>
    </row>
    <row r="28" spans="1:100" x14ac:dyDescent="0.25">
      <c r="A28" s="800" t="s">
        <v>73</v>
      </c>
      <c r="B28" s="800"/>
      <c r="C28" s="431"/>
      <c r="D28" s="450"/>
      <c r="E28" s="450"/>
      <c r="F28" s="450"/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409"/>
      <c r="AB28" s="409"/>
      <c r="AC28" s="409"/>
      <c r="AD28" s="409"/>
      <c r="AE28" s="409"/>
      <c r="AF28" s="373"/>
      <c r="AG28" s="373"/>
      <c r="AH28" s="373"/>
      <c r="AI28" s="373"/>
      <c r="AJ28" s="373"/>
      <c r="AK28" s="386"/>
      <c r="AL28" s="386"/>
      <c r="AM28" s="386"/>
      <c r="AN28" s="386"/>
      <c r="AO28" s="386"/>
      <c r="AP28" s="386"/>
      <c r="AQ28" s="409"/>
      <c r="AR28" s="409"/>
      <c r="AS28" s="409"/>
      <c r="AT28" s="409"/>
      <c r="AU28" s="409"/>
      <c r="AV28" s="409"/>
      <c r="AW28" s="409"/>
      <c r="AX28" s="409"/>
      <c r="AY28" s="409"/>
      <c r="AZ28" s="409"/>
      <c r="BA28" s="373"/>
      <c r="BB28" s="373"/>
      <c r="BC28" s="373"/>
      <c r="BD28" s="373"/>
      <c r="BE28" s="373"/>
      <c r="BF28" s="409"/>
      <c r="BG28" s="409"/>
      <c r="BH28" s="409"/>
      <c r="BI28" s="409"/>
      <c r="BJ28" s="409"/>
      <c r="BK28" s="409"/>
      <c r="BL28" s="409"/>
      <c r="BM28" s="409"/>
      <c r="BN28" s="409"/>
      <c r="BO28" s="409"/>
      <c r="BP28" s="409"/>
      <c r="BQ28" s="409"/>
      <c r="BR28" s="409"/>
      <c r="BS28" s="409"/>
      <c r="BT28" s="409"/>
      <c r="BU28" s="409"/>
      <c r="BV28" s="409"/>
      <c r="BW28" s="409"/>
      <c r="BX28" s="409"/>
      <c r="BY28" s="409"/>
      <c r="BZ28" s="409"/>
      <c r="CA28" s="409"/>
      <c r="CB28" s="409"/>
      <c r="CC28" s="409"/>
      <c r="CD28" s="409"/>
      <c r="CE28" s="409"/>
      <c r="CF28" s="409"/>
      <c r="CG28" s="409"/>
      <c r="CH28" s="409"/>
      <c r="CI28" s="409"/>
      <c r="CJ28" s="409"/>
      <c r="CK28" s="409"/>
      <c r="CL28" s="409"/>
      <c r="CM28" s="409"/>
      <c r="CN28" s="409"/>
      <c r="CO28" s="409"/>
      <c r="CP28" s="409"/>
      <c r="CQ28" s="409"/>
      <c r="CR28" s="409"/>
      <c r="CS28" s="409"/>
      <c r="CT28" s="409"/>
      <c r="CU28" s="409"/>
      <c r="CV28" s="409"/>
    </row>
    <row r="29" spans="1:100" x14ac:dyDescent="0.25">
      <c r="A29" s="800" t="s">
        <v>72</v>
      </c>
      <c r="B29" s="800"/>
      <c r="C29" s="431"/>
      <c r="D29" s="450"/>
      <c r="E29" s="450"/>
      <c r="F29" s="450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409"/>
      <c r="AB29" s="409"/>
      <c r="AC29" s="409"/>
      <c r="AD29" s="409"/>
      <c r="AE29" s="409"/>
      <c r="AF29" s="373"/>
      <c r="AG29" s="373"/>
      <c r="AH29" s="373"/>
      <c r="AI29" s="373"/>
      <c r="AJ29" s="373"/>
      <c r="AK29" s="386"/>
      <c r="AL29" s="386"/>
      <c r="AM29" s="386"/>
      <c r="AN29" s="386"/>
      <c r="AO29" s="386"/>
      <c r="AP29" s="386"/>
      <c r="AQ29" s="409"/>
      <c r="AR29" s="409"/>
      <c r="AS29" s="409"/>
      <c r="AT29" s="409"/>
      <c r="AU29" s="409"/>
      <c r="AV29" s="409"/>
      <c r="AW29" s="409"/>
      <c r="AX29" s="409"/>
      <c r="AY29" s="409"/>
      <c r="AZ29" s="409"/>
      <c r="BA29" s="373"/>
      <c r="BB29" s="373"/>
      <c r="BC29" s="373"/>
      <c r="BD29" s="373"/>
      <c r="BE29" s="373"/>
      <c r="BF29" s="409"/>
      <c r="BG29" s="409"/>
      <c r="BH29" s="409"/>
      <c r="BI29" s="409"/>
      <c r="BJ29" s="409"/>
      <c r="BK29" s="409"/>
      <c r="BL29" s="409"/>
      <c r="BM29" s="409"/>
      <c r="BN29" s="409"/>
      <c r="BO29" s="409"/>
      <c r="BP29" s="409"/>
      <c r="BQ29" s="409"/>
      <c r="BR29" s="409"/>
      <c r="BS29" s="409"/>
      <c r="BT29" s="409"/>
      <c r="BU29" s="409"/>
      <c r="BV29" s="409"/>
      <c r="BW29" s="409"/>
      <c r="BX29" s="409"/>
      <c r="BY29" s="409"/>
      <c r="BZ29" s="409"/>
      <c r="CA29" s="409"/>
      <c r="CB29" s="409"/>
      <c r="CC29" s="409"/>
      <c r="CD29" s="409"/>
      <c r="CE29" s="409"/>
      <c r="CF29" s="409"/>
      <c r="CG29" s="409"/>
      <c r="CH29" s="409"/>
      <c r="CI29" s="409"/>
      <c r="CJ29" s="409"/>
      <c r="CK29" s="409"/>
      <c r="CL29" s="409"/>
      <c r="CM29" s="409"/>
      <c r="CN29" s="409"/>
      <c r="CO29" s="409"/>
      <c r="CP29" s="409"/>
      <c r="CQ29" s="409"/>
      <c r="CR29" s="409"/>
      <c r="CS29" s="409"/>
      <c r="CT29" s="409"/>
      <c r="CU29" s="409"/>
      <c r="CV29" s="409"/>
    </row>
    <row r="30" spans="1:100" x14ac:dyDescent="0.25">
      <c r="A30" s="801" t="s">
        <v>71</v>
      </c>
      <c r="B30" s="801"/>
      <c r="C30" s="431"/>
      <c r="D30" s="450"/>
      <c r="E30" s="450"/>
      <c r="F30" s="450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409"/>
      <c r="AB30" s="409"/>
      <c r="AC30" s="409"/>
      <c r="AD30" s="409"/>
      <c r="AE30" s="409"/>
      <c r="AF30" s="373"/>
      <c r="AG30" s="373"/>
      <c r="AH30" s="373"/>
      <c r="AI30" s="373"/>
      <c r="AJ30" s="373"/>
      <c r="AK30" s="386"/>
      <c r="AL30" s="386"/>
      <c r="AM30" s="386"/>
      <c r="AN30" s="386"/>
      <c r="AO30" s="386"/>
      <c r="AP30" s="386"/>
      <c r="AQ30" s="409"/>
      <c r="AR30" s="409"/>
      <c r="AS30" s="409"/>
      <c r="AT30" s="409"/>
      <c r="AU30" s="409"/>
      <c r="AV30" s="409"/>
      <c r="AW30" s="409"/>
      <c r="AX30" s="409"/>
      <c r="AY30" s="409"/>
      <c r="AZ30" s="409"/>
      <c r="BA30" s="373"/>
      <c r="BB30" s="373"/>
      <c r="BC30" s="373"/>
      <c r="BD30" s="373"/>
      <c r="BE30" s="373"/>
      <c r="BF30" s="409"/>
      <c r="BG30" s="409"/>
      <c r="BH30" s="409"/>
      <c r="BI30" s="409"/>
      <c r="BJ30" s="409"/>
      <c r="BK30" s="409"/>
      <c r="BL30" s="409"/>
      <c r="BM30" s="409"/>
      <c r="BN30" s="409"/>
      <c r="BO30" s="409"/>
      <c r="BP30" s="409"/>
      <c r="BQ30" s="409"/>
      <c r="BR30" s="409"/>
      <c r="BS30" s="409"/>
      <c r="BT30" s="409"/>
      <c r="BU30" s="409"/>
      <c r="BV30" s="409"/>
      <c r="BW30" s="409"/>
      <c r="BX30" s="409"/>
      <c r="BY30" s="409"/>
      <c r="BZ30" s="409"/>
      <c r="CA30" s="409"/>
      <c r="CB30" s="409"/>
      <c r="CC30" s="409"/>
      <c r="CD30" s="409"/>
      <c r="CE30" s="409"/>
      <c r="CF30" s="409"/>
      <c r="CG30" s="409"/>
      <c r="CH30" s="409"/>
      <c r="CI30" s="409"/>
      <c r="CJ30" s="409"/>
      <c r="CK30" s="409"/>
      <c r="CL30" s="409"/>
      <c r="CM30" s="409"/>
      <c r="CN30" s="409"/>
      <c r="CO30" s="409"/>
      <c r="CP30" s="409"/>
      <c r="CQ30" s="409"/>
      <c r="CR30" s="409"/>
      <c r="CS30" s="409"/>
      <c r="CT30" s="409"/>
      <c r="CU30" s="409"/>
      <c r="CV30" s="409"/>
    </row>
    <row r="31" spans="1:100" x14ac:dyDescent="0.25">
      <c r="A31" s="802" t="s">
        <v>70</v>
      </c>
      <c r="B31" s="802"/>
      <c r="C31" s="432"/>
      <c r="D31" s="452"/>
      <c r="E31" s="452"/>
      <c r="F31" s="452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409"/>
      <c r="AB31" s="409"/>
      <c r="AC31" s="409"/>
      <c r="AD31" s="409"/>
      <c r="AE31" s="409"/>
      <c r="AF31" s="373"/>
      <c r="AG31" s="373"/>
      <c r="AH31" s="373"/>
      <c r="AI31" s="373"/>
      <c r="AJ31" s="373"/>
      <c r="AK31" s="386"/>
      <c r="AL31" s="386"/>
      <c r="AM31" s="386"/>
      <c r="AN31" s="386"/>
      <c r="AO31" s="386"/>
      <c r="AP31" s="386"/>
      <c r="AQ31" s="409"/>
      <c r="AR31" s="409"/>
      <c r="AS31" s="409"/>
      <c r="AT31" s="409"/>
      <c r="AU31" s="409"/>
      <c r="AV31" s="409"/>
      <c r="AW31" s="409"/>
      <c r="AX31" s="409"/>
      <c r="AY31" s="409"/>
      <c r="AZ31" s="409"/>
      <c r="BA31" s="373"/>
      <c r="BB31" s="373"/>
      <c r="BC31" s="373"/>
      <c r="BD31" s="373"/>
      <c r="BE31" s="373"/>
      <c r="BF31" s="409"/>
      <c r="BG31" s="409"/>
      <c r="BH31" s="409"/>
      <c r="BI31" s="409"/>
      <c r="BJ31" s="409"/>
      <c r="BK31" s="409"/>
      <c r="BL31" s="409"/>
      <c r="BM31" s="409"/>
      <c r="BN31" s="409"/>
      <c r="BO31" s="409"/>
      <c r="BP31" s="409"/>
      <c r="BQ31" s="409"/>
      <c r="BR31" s="409"/>
      <c r="BS31" s="409"/>
      <c r="BT31" s="409"/>
      <c r="BU31" s="409"/>
      <c r="BV31" s="409"/>
      <c r="BW31" s="409"/>
      <c r="BX31" s="409"/>
      <c r="BY31" s="409"/>
      <c r="BZ31" s="409"/>
      <c r="CA31" s="409"/>
      <c r="CB31" s="409"/>
      <c r="CC31" s="409"/>
      <c r="CD31" s="409"/>
      <c r="CE31" s="409"/>
      <c r="CF31" s="409"/>
      <c r="CG31" s="409"/>
      <c r="CH31" s="409"/>
      <c r="CI31" s="409"/>
      <c r="CJ31" s="409"/>
      <c r="CK31" s="409"/>
      <c r="CL31" s="409"/>
      <c r="CM31" s="409"/>
      <c r="CN31" s="409"/>
      <c r="CO31" s="409"/>
      <c r="CP31" s="409"/>
      <c r="CQ31" s="409"/>
      <c r="CR31" s="409"/>
      <c r="CS31" s="409"/>
      <c r="CT31" s="409"/>
      <c r="CU31" s="409"/>
      <c r="CV31" s="409"/>
    </row>
    <row r="32" spans="1:100" x14ac:dyDescent="0.25">
      <c r="A32" s="398" t="s">
        <v>69</v>
      </c>
      <c r="B32" s="413"/>
      <c r="C32" s="414"/>
      <c r="D32" s="414"/>
      <c r="E32" s="414"/>
      <c r="F32" s="387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409"/>
      <c r="AB32" s="409"/>
      <c r="AC32" s="409"/>
      <c r="AD32" s="409"/>
      <c r="AE32" s="409"/>
      <c r="AF32" s="373"/>
      <c r="AG32" s="373"/>
      <c r="AH32" s="373"/>
      <c r="AI32" s="373"/>
      <c r="AJ32" s="373"/>
      <c r="AK32" s="386"/>
      <c r="AL32" s="386"/>
      <c r="AM32" s="386"/>
      <c r="AN32" s="386"/>
      <c r="AO32" s="386"/>
      <c r="AP32" s="386"/>
      <c r="AQ32" s="409"/>
      <c r="AR32" s="409"/>
      <c r="AS32" s="409"/>
      <c r="AT32" s="409"/>
      <c r="AU32" s="409"/>
      <c r="AV32" s="409"/>
      <c r="AW32" s="409"/>
      <c r="AX32" s="409"/>
      <c r="AY32" s="409"/>
      <c r="AZ32" s="409"/>
      <c r="BA32" s="373"/>
      <c r="BB32" s="373"/>
      <c r="BC32" s="373"/>
      <c r="BD32" s="373"/>
      <c r="BE32" s="373"/>
      <c r="BF32" s="409"/>
      <c r="BG32" s="409"/>
      <c r="BH32" s="409"/>
      <c r="BI32" s="409"/>
      <c r="BJ32" s="409"/>
      <c r="BK32" s="409"/>
      <c r="BL32" s="409"/>
      <c r="BM32" s="409"/>
      <c r="BN32" s="409"/>
      <c r="BO32" s="409"/>
      <c r="BP32" s="409"/>
      <c r="BQ32" s="409"/>
      <c r="BR32" s="409"/>
      <c r="BS32" s="409"/>
      <c r="BT32" s="409"/>
      <c r="BU32" s="409"/>
      <c r="BV32" s="409"/>
      <c r="BW32" s="409"/>
      <c r="BX32" s="409"/>
      <c r="BY32" s="409"/>
      <c r="BZ32" s="409"/>
      <c r="CA32" s="409"/>
      <c r="CB32" s="409"/>
      <c r="CC32" s="409"/>
      <c r="CD32" s="409"/>
      <c r="CE32" s="409"/>
      <c r="CF32" s="409"/>
      <c r="CG32" s="409"/>
      <c r="CH32" s="409"/>
      <c r="CI32" s="409"/>
      <c r="CJ32" s="409"/>
      <c r="CK32" s="409"/>
      <c r="CL32" s="409"/>
      <c r="CM32" s="409"/>
      <c r="CN32" s="409"/>
      <c r="CO32" s="409"/>
      <c r="CP32" s="409"/>
      <c r="CQ32" s="409"/>
      <c r="CR32" s="409"/>
      <c r="CS32" s="409"/>
      <c r="CT32" s="409"/>
      <c r="CU32" s="409"/>
      <c r="CV32" s="409"/>
    </row>
    <row r="33" spans="1:58" x14ac:dyDescent="0.25">
      <c r="A33" s="384" t="s">
        <v>68</v>
      </c>
      <c r="B33" s="385" t="s">
        <v>20</v>
      </c>
      <c r="C33" s="414"/>
      <c r="D33" s="414"/>
      <c r="E33" s="414"/>
      <c r="F33" s="387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86"/>
      <c r="AL33" s="386"/>
      <c r="AM33" s="386"/>
      <c r="AN33" s="386"/>
      <c r="AO33" s="386"/>
      <c r="AP33" s="386"/>
      <c r="AQ33" s="373"/>
      <c r="AR33" s="373"/>
      <c r="AS33" s="373"/>
      <c r="AT33" s="373"/>
      <c r="AU33" s="373"/>
      <c r="AV33" s="373"/>
      <c r="AW33" s="373"/>
      <c r="AX33" s="373"/>
      <c r="AY33" s="373"/>
      <c r="AZ33" s="373"/>
      <c r="BA33" s="373"/>
      <c r="BB33" s="373"/>
      <c r="BC33" s="373"/>
      <c r="BD33" s="373"/>
      <c r="BE33" s="373"/>
      <c r="BF33" s="373"/>
    </row>
    <row r="34" spans="1:58" ht="21" x14ac:dyDescent="0.25">
      <c r="A34" s="403" t="s">
        <v>67</v>
      </c>
      <c r="B34" s="432"/>
      <c r="C34" s="457"/>
      <c r="D34" s="414"/>
      <c r="E34" s="414"/>
      <c r="F34" s="387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409"/>
      <c r="AB34" s="409"/>
      <c r="AC34" s="409"/>
      <c r="AD34" s="409"/>
      <c r="AE34" s="409"/>
      <c r="AF34" s="373"/>
      <c r="AG34" s="373"/>
      <c r="AH34" s="373"/>
      <c r="AI34" s="373"/>
      <c r="AJ34" s="373"/>
      <c r="AK34" s="386"/>
      <c r="AL34" s="386"/>
      <c r="AM34" s="386"/>
      <c r="AN34" s="386"/>
      <c r="AO34" s="386"/>
      <c r="AP34" s="386"/>
      <c r="AQ34" s="409"/>
      <c r="AR34" s="409"/>
      <c r="AS34" s="409"/>
      <c r="AT34" s="409"/>
      <c r="AU34" s="409"/>
      <c r="AV34" s="409"/>
      <c r="AW34" s="409"/>
      <c r="AX34" s="409"/>
      <c r="AY34" s="409"/>
      <c r="AZ34" s="409"/>
      <c r="BA34" s="373"/>
      <c r="BB34" s="373"/>
      <c r="BC34" s="373"/>
      <c r="BD34" s="373"/>
      <c r="BE34" s="373"/>
      <c r="BF34" s="409"/>
    </row>
    <row r="35" spans="1:58" x14ac:dyDescent="0.25">
      <c r="A35" s="383" t="s">
        <v>66</v>
      </c>
      <c r="B35" s="383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93"/>
      <c r="AB35" s="393"/>
      <c r="AC35" s="393"/>
      <c r="AD35" s="393"/>
      <c r="AE35" s="393"/>
      <c r="AF35" s="379"/>
      <c r="AG35" s="379"/>
      <c r="AH35" s="379"/>
      <c r="AI35" s="379"/>
      <c r="AJ35" s="379"/>
      <c r="AK35" s="393"/>
      <c r="AL35" s="393"/>
      <c r="AM35" s="393"/>
      <c r="AN35" s="393"/>
      <c r="AO35" s="393"/>
      <c r="AP35" s="393"/>
      <c r="AQ35" s="393"/>
      <c r="AR35" s="393"/>
      <c r="AS35" s="393"/>
      <c r="AT35" s="393"/>
      <c r="AU35" s="393"/>
      <c r="AV35" s="386"/>
      <c r="AW35" s="386"/>
      <c r="AX35" s="393"/>
      <c r="AY35" s="393"/>
      <c r="AZ35" s="393"/>
      <c r="BA35" s="379"/>
      <c r="BB35" s="379"/>
      <c r="BC35" s="379"/>
      <c r="BD35" s="379"/>
      <c r="BE35" s="379"/>
      <c r="BF35" s="393"/>
    </row>
    <row r="36" spans="1:58" x14ac:dyDescent="0.2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373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93"/>
      <c r="AB36" s="393"/>
      <c r="AC36" s="393"/>
      <c r="AD36" s="393"/>
      <c r="AE36" s="393"/>
      <c r="AF36" s="379"/>
      <c r="AG36" s="379"/>
      <c r="AH36" s="379"/>
      <c r="AI36" s="379"/>
      <c r="AJ36" s="379"/>
      <c r="AK36" s="393"/>
      <c r="AL36" s="393"/>
      <c r="AM36" s="393"/>
      <c r="AN36" s="393"/>
      <c r="AO36" s="393"/>
      <c r="AP36" s="393"/>
      <c r="AQ36" s="393"/>
      <c r="AR36" s="393"/>
      <c r="AS36" s="393"/>
      <c r="AT36" s="393"/>
      <c r="AU36" s="393"/>
      <c r="AV36" s="393"/>
      <c r="AW36" s="386"/>
      <c r="AX36" s="386"/>
      <c r="AY36" s="393"/>
      <c r="AZ36" s="393"/>
      <c r="BA36" s="379"/>
      <c r="BB36" s="379"/>
      <c r="BC36" s="379"/>
      <c r="BD36" s="379"/>
      <c r="BE36" s="379"/>
      <c r="BF36" s="393"/>
    </row>
    <row r="37" spans="1:58" ht="21" x14ac:dyDescent="0.25">
      <c r="A37" s="804"/>
      <c r="B37" s="806"/>
      <c r="C37" s="394" t="s">
        <v>61</v>
      </c>
      <c r="D37" s="376" t="s">
        <v>60</v>
      </c>
      <c r="E37" s="375" t="s">
        <v>59</v>
      </c>
      <c r="F37" s="375" t="s">
        <v>58</v>
      </c>
      <c r="G37" s="375" t="s">
        <v>57</v>
      </c>
      <c r="H37" s="375" t="s">
        <v>56</v>
      </c>
      <c r="I37" s="375" t="s">
        <v>55</v>
      </c>
      <c r="J37" s="375" t="s">
        <v>54</v>
      </c>
      <c r="K37" s="375" t="s">
        <v>53</v>
      </c>
      <c r="L37" s="378" t="s">
        <v>52</v>
      </c>
      <c r="M37" s="377" t="s">
        <v>51</v>
      </c>
      <c r="N37" s="785"/>
      <c r="O37" s="373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93"/>
      <c r="AB37" s="393"/>
      <c r="AC37" s="393"/>
      <c r="AD37" s="393"/>
      <c r="AE37" s="393"/>
      <c r="AF37" s="379"/>
      <c r="AG37" s="379"/>
      <c r="AH37" s="379"/>
      <c r="AI37" s="379"/>
      <c r="AJ37" s="379"/>
      <c r="AK37" s="393"/>
      <c r="AL37" s="393"/>
      <c r="AM37" s="393"/>
      <c r="AN37" s="393"/>
      <c r="AO37" s="393"/>
      <c r="AP37" s="393"/>
      <c r="AQ37" s="393"/>
      <c r="AR37" s="393"/>
      <c r="AS37" s="393"/>
      <c r="AT37" s="393"/>
      <c r="AU37" s="393"/>
      <c r="AV37" s="393"/>
      <c r="AW37" s="386"/>
      <c r="AX37" s="386"/>
      <c r="AY37" s="393"/>
      <c r="AZ37" s="393"/>
      <c r="BA37" s="379"/>
      <c r="BB37" s="379"/>
      <c r="BC37" s="379"/>
      <c r="BD37" s="379"/>
      <c r="BE37" s="379"/>
      <c r="BF37" s="393"/>
    </row>
    <row r="38" spans="1:58" x14ac:dyDescent="0.25">
      <c r="A38" s="380" t="s">
        <v>34</v>
      </c>
      <c r="B38" s="436">
        <v>0</v>
      </c>
      <c r="C38" s="437"/>
      <c r="D38" s="438"/>
      <c r="E38" s="438"/>
      <c r="F38" s="438"/>
      <c r="G38" s="438"/>
      <c r="H38" s="438"/>
      <c r="I38" s="439"/>
      <c r="J38" s="439"/>
      <c r="K38" s="433"/>
      <c r="L38" s="437"/>
      <c r="M38" s="433"/>
      <c r="N38" s="427"/>
      <c r="O38" s="455" t="s">
        <v>98</v>
      </c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93"/>
      <c r="AB38" s="393"/>
      <c r="AC38" s="393"/>
      <c r="AD38" s="393"/>
      <c r="AE38" s="393"/>
      <c r="AF38" s="379"/>
      <c r="AG38" s="379"/>
      <c r="AH38" s="379"/>
      <c r="AI38" s="379"/>
      <c r="AJ38" s="379"/>
      <c r="AK38" s="393"/>
      <c r="AL38" s="393"/>
      <c r="AM38" s="393"/>
      <c r="AN38" s="393"/>
      <c r="AO38" s="393"/>
      <c r="AP38" s="393"/>
      <c r="AQ38" s="393"/>
      <c r="AR38" s="393"/>
      <c r="AS38" s="393"/>
      <c r="AT38" s="393"/>
      <c r="AU38" s="393"/>
      <c r="AV38" s="393"/>
      <c r="AW38" s="386"/>
      <c r="AX38" s="386"/>
      <c r="AY38" s="393"/>
      <c r="AZ38" s="393"/>
      <c r="BA38" s="460" t="s">
        <v>97</v>
      </c>
      <c r="BB38" s="395" t="s">
        <v>97</v>
      </c>
      <c r="BC38" s="460" t="s">
        <v>97</v>
      </c>
      <c r="BD38" s="408">
        <v>0</v>
      </c>
      <c r="BE38" s="408">
        <v>0</v>
      </c>
      <c r="BF38" s="408" t="s">
        <v>97</v>
      </c>
    </row>
    <row r="39" spans="1:58" x14ac:dyDescent="0.25">
      <c r="A39" s="380" t="s">
        <v>33</v>
      </c>
      <c r="B39" s="436">
        <v>0</v>
      </c>
      <c r="C39" s="437"/>
      <c r="D39" s="438"/>
      <c r="E39" s="438"/>
      <c r="F39" s="438"/>
      <c r="G39" s="438"/>
      <c r="H39" s="438"/>
      <c r="I39" s="439"/>
      <c r="J39" s="439"/>
      <c r="K39" s="433"/>
      <c r="L39" s="437"/>
      <c r="M39" s="433"/>
      <c r="N39" s="427"/>
      <c r="O39" s="455" t="s">
        <v>98</v>
      </c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93"/>
      <c r="AB39" s="393"/>
      <c r="AC39" s="393"/>
      <c r="AD39" s="393"/>
      <c r="AE39" s="393"/>
      <c r="AF39" s="379"/>
      <c r="AG39" s="379"/>
      <c r="AH39" s="379"/>
      <c r="AI39" s="379"/>
      <c r="AJ39" s="379"/>
      <c r="AK39" s="393"/>
      <c r="AL39" s="393"/>
      <c r="AM39" s="393"/>
      <c r="AN39" s="393"/>
      <c r="AO39" s="393"/>
      <c r="AP39" s="393"/>
      <c r="AQ39" s="393"/>
      <c r="AR39" s="393"/>
      <c r="AS39" s="393"/>
      <c r="AT39" s="393"/>
      <c r="AU39" s="393"/>
      <c r="AV39" s="393"/>
      <c r="AW39" s="386"/>
      <c r="AX39" s="386"/>
      <c r="AY39" s="393"/>
      <c r="AZ39" s="393"/>
      <c r="BA39" s="460" t="s">
        <v>97</v>
      </c>
      <c r="BB39" s="395" t="s">
        <v>97</v>
      </c>
      <c r="BC39" s="460" t="s">
        <v>97</v>
      </c>
      <c r="BD39" s="408">
        <v>0</v>
      </c>
      <c r="BE39" s="408">
        <v>0</v>
      </c>
      <c r="BF39" s="408" t="s">
        <v>97</v>
      </c>
    </row>
    <row r="40" spans="1:58" x14ac:dyDescent="0.25">
      <c r="A40" s="380" t="s">
        <v>32</v>
      </c>
      <c r="B40" s="436">
        <v>0</v>
      </c>
      <c r="C40" s="437"/>
      <c r="D40" s="438"/>
      <c r="E40" s="438"/>
      <c r="F40" s="438"/>
      <c r="G40" s="438"/>
      <c r="H40" s="438"/>
      <c r="I40" s="439"/>
      <c r="J40" s="439"/>
      <c r="K40" s="433"/>
      <c r="L40" s="437"/>
      <c r="M40" s="433"/>
      <c r="N40" s="427"/>
      <c r="O40" s="455" t="s">
        <v>98</v>
      </c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93"/>
      <c r="AB40" s="393"/>
      <c r="AC40" s="393"/>
      <c r="AD40" s="393"/>
      <c r="AE40" s="393"/>
      <c r="AF40" s="379"/>
      <c r="AG40" s="379"/>
      <c r="AH40" s="379"/>
      <c r="AI40" s="379"/>
      <c r="AJ40" s="379"/>
      <c r="AK40" s="393"/>
      <c r="AL40" s="393"/>
      <c r="AM40" s="393"/>
      <c r="AN40" s="393"/>
      <c r="AO40" s="393"/>
      <c r="AP40" s="393"/>
      <c r="AQ40" s="393"/>
      <c r="AR40" s="393"/>
      <c r="AS40" s="393"/>
      <c r="AT40" s="393"/>
      <c r="AU40" s="393"/>
      <c r="AV40" s="393"/>
      <c r="AW40" s="386"/>
      <c r="AX40" s="386"/>
      <c r="AY40" s="393"/>
      <c r="AZ40" s="393"/>
      <c r="BA40" s="460" t="s">
        <v>97</v>
      </c>
      <c r="BB40" s="395" t="s">
        <v>97</v>
      </c>
      <c r="BC40" s="460" t="s">
        <v>97</v>
      </c>
      <c r="BD40" s="408">
        <v>0</v>
      </c>
      <c r="BE40" s="408">
        <v>0</v>
      </c>
      <c r="BF40" s="408" t="s">
        <v>97</v>
      </c>
    </row>
    <row r="41" spans="1:58" x14ac:dyDescent="0.25">
      <c r="A41" s="402" t="s">
        <v>31</v>
      </c>
      <c r="B41" s="440">
        <v>0</v>
      </c>
      <c r="C41" s="441"/>
      <c r="D41" s="442"/>
      <c r="E41" s="442"/>
      <c r="F41" s="442"/>
      <c r="G41" s="442"/>
      <c r="H41" s="442"/>
      <c r="I41" s="443"/>
      <c r="J41" s="443"/>
      <c r="K41" s="444"/>
      <c r="L41" s="441"/>
      <c r="M41" s="444"/>
      <c r="N41" s="428"/>
      <c r="O41" s="455" t="s">
        <v>98</v>
      </c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93"/>
      <c r="AB41" s="393"/>
      <c r="AC41" s="393"/>
      <c r="AD41" s="393"/>
      <c r="AE41" s="393"/>
      <c r="AF41" s="379"/>
      <c r="AG41" s="379"/>
      <c r="AH41" s="379"/>
      <c r="AI41" s="379"/>
      <c r="AJ41" s="379"/>
      <c r="AK41" s="393"/>
      <c r="AL41" s="393"/>
      <c r="AM41" s="393"/>
      <c r="AN41" s="393"/>
      <c r="AO41" s="393"/>
      <c r="AP41" s="393"/>
      <c r="AQ41" s="393"/>
      <c r="AR41" s="393"/>
      <c r="AS41" s="393"/>
      <c r="AT41" s="393"/>
      <c r="AU41" s="393"/>
      <c r="AV41" s="393"/>
      <c r="AW41" s="386"/>
      <c r="AX41" s="386"/>
      <c r="AY41" s="393"/>
      <c r="AZ41" s="393"/>
      <c r="BA41" s="460" t="s">
        <v>97</v>
      </c>
      <c r="BB41" s="395" t="s">
        <v>97</v>
      </c>
      <c r="BC41" s="460" t="s">
        <v>97</v>
      </c>
      <c r="BD41" s="408">
        <v>0</v>
      </c>
      <c r="BE41" s="408">
        <v>0</v>
      </c>
      <c r="BF41" s="408" t="s">
        <v>97</v>
      </c>
    </row>
    <row r="42" spans="1:58" x14ac:dyDescent="0.25">
      <c r="A42" s="404" t="s">
        <v>50</v>
      </c>
      <c r="B42" s="415"/>
      <c r="C42" s="414"/>
      <c r="D42" s="414"/>
      <c r="E42" s="414"/>
      <c r="F42" s="387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86"/>
      <c r="AL42" s="386"/>
      <c r="AM42" s="386"/>
      <c r="AN42" s="386"/>
      <c r="AO42" s="386"/>
      <c r="AP42" s="386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  <c r="BA42" s="373"/>
      <c r="BB42" s="373"/>
      <c r="BC42" s="373"/>
      <c r="BD42" s="373"/>
      <c r="BE42" s="373"/>
      <c r="BF42" s="373"/>
    </row>
    <row r="43" spans="1:58" x14ac:dyDescent="0.25">
      <c r="A43" s="789" t="s">
        <v>49</v>
      </c>
      <c r="B43" s="790"/>
      <c r="C43" s="793" t="s">
        <v>20</v>
      </c>
      <c r="D43" s="414"/>
      <c r="E43" s="414"/>
      <c r="F43" s="387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409"/>
      <c r="AB43" s="409"/>
      <c r="AC43" s="409"/>
      <c r="AD43" s="409"/>
      <c r="AE43" s="409"/>
      <c r="AF43" s="373"/>
      <c r="AG43" s="373"/>
      <c r="AH43" s="373"/>
      <c r="AI43" s="373"/>
      <c r="AJ43" s="373"/>
      <c r="AK43" s="386"/>
      <c r="AL43" s="386"/>
      <c r="AM43" s="386"/>
      <c r="AN43" s="386"/>
      <c r="AO43" s="386"/>
      <c r="AP43" s="386"/>
      <c r="AQ43" s="409"/>
      <c r="AR43" s="409"/>
      <c r="AS43" s="409"/>
      <c r="AT43" s="409"/>
      <c r="AU43" s="409"/>
      <c r="AV43" s="409"/>
      <c r="AW43" s="409"/>
      <c r="AX43" s="409"/>
      <c r="AY43" s="409"/>
      <c r="AZ43" s="409"/>
      <c r="BA43" s="373"/>
      <c r="BB43" s="373"/>
      <c r="BC43" s="373"/>
      <c r="BD43" s="373"/>
      <c r="BE43" s="373"/>
      <c r="BF43" s="409"/>
    </row>
    <row r="44" spans="1:58" x14ac:dyDescent="0.25">
      <c r="A44" s="791"/>
      <c r="B44" s="792"/>
      <c r="C44" s="794"/>
      <c r="D44" s="414"/>
      <c r="E44" s="414"/>
      <c r="F44" s="387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409"/>
      <c r="AB44" s="409"/>
      <c r="AC44" s="409"/>
      <c r="AD44" s="409"/>
      <c r="AE44" s="409"/>
      <c r="AF44" s="373"/>
      <c r="AG44" s="373"/>
      <c r="AH44" s="373"/>
      <c r="AI44" s="373"/>
      <c r="AJ44" s="373"/>
      <c r="AK44" s="386"/>
      <c r="AL44" s="386"/>
      <c r="AM44" s="386"/>
      <c r="AN44" s="386"/>
      <c r="AO44" s="386"/>
      <c r="AP44" s="386"/>
      <c r="AQ44" s="409"/>
      <c r="AR44" s="409"/>
      <c r="AS44" s="409"/>
      <c r="AT44" s="409"/>
      <c r="AU44" s="409"/>
      <c r="AV44" s="409"/>
      <c r="AW44" s="409"/>
      <c r="AX44" s="409"/>
      <c r="AY44" s="409"/>
      <c r="AZ44" s="409"/>
      <c r="BA44" s="373"/>
      <c r="BB44" s="373"/>
      <c r="BC44" s="373"/>
      <c r="BD44" s="373"/>
      <c r="BE44" s="373"/>
      <c r="BF44" s="409"/>
    </row>
    <row r="45" spans="1:58" x14ac:dyDescent="0.25">
      <c r="A45" s="416" t="s">
        <v>48</v>
      </c>
      <c r="B45" s="411"/>
      <c r="C45" s="433"/>
      <c r="D45" s="457"/>
      <c r="E45" s="414"/>
      <c r="F45" s="387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409"/>
      <c r="AB45" s="409"/>
      <c r="AC45" s="409"/>
      <c r="AD45" s="409"/>
      <c r="AE45" s="409"/>
      <c r="AF45" s="373"/>
      <c r="AG45" s="373"/>
      <c r="AH45" s="373"/>
      <c r="AI45" s="373"/>
      <c r="AJ45" s="373"/>
      <c r="AK45" s="386"/>
      <c r="AL45" s="386"/>
      <c r="AM45" s="386"/>
      <c r="AN45" s="386"/>
      <c r="AO45" s="386"/>
      <c r="AP45" s="386"/>
      <c r="AQ45" s="409"/>
      <c r="AR45" s="409"/>
      <c r="AS45" s="409"/>
      <c r="AT45" s="409"/>
      <c r="AU45" s="409"/>
      <c r="AV45" s="409"/>
      <c r="AW45" s="409"/>
      <c r="AX45" s="409"/>
      <c r="AY45" s="409"/>
      <c r="AZ45" s="409"/>
      <c r="BA45" s="373"/>
      <c r="BB45" s="373"/>
      <c r="BC45" s="373"/>
      <c r="BD45" s="373"/>
      <c r="BE45" s="373"/>
      <c r="BF45" s="409"/>
    </row>
    <row r="46" spans="1:58" x14ac:dyDescent="0.25">
      <c r="A46" s="410" t="s">
        <v>47</v>
      </c>
      <c r="B46" s="411"/>
      <c r="C46" s="433"/>
      <c r="D46" s="457"/>
      <c r="E46" s="414"/>
      <c r="F46" s="387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409"/>
      <c r="AB46" s="409"/>
      <c r="AC46" s="409"/>
      <c r="AD46" s="409"/>
      <c r="AE46" s="409"/>
      <c r="AF46" s="373"/>
      <c r="AG46" s="373"/>
      <c r="AH46" s="373"/>
      <c r="AI46" s="373"/>
      <c r="AJ46" s="373"/>
      <c r="AK46" s="386"/>
      <c r="AL46" s="386"/>
      <c r="AM46" s="386"/>
      <c r="AN46" s="386"/>
      <c r="AO46" s="386"/>
      <c r="AP46" s="386"/>
      <c r="AQ46" s="409"/>
      <c r="AR46" s="409"/>
      <c r="AS46" s="409"/>
      <c r="AT46" s="409"/>
      <c r="AU46" s="409"/>
      <c r="AV46" s="409"/>
      <c r="AW46" s="409"/>
      <c r="AX46" s="409"/>
      <c r="AY46" s="409"/>
      <c r="AZ46" s="409"/>
      <c r="BA46" s="373"/>
      <c r="BB46" s="373"/>
      <c r="BC46" s="373"/>
      <c r="BD46" s="373"/>
      <c r="BE46" s="373"/>
      <c r="BF46" s="409"/>
    </row>
    <row r="47" spans="1:58" x14ac:dyDescent="0.25">
      <c r="A47" s="410" t="s">
        <v>46</v>
      </c>
      <c r="B47" s="411"/>
      <c r="C47" s="433"/>
      <c r="D47" s="457"/>
      <c r="E47" s="414"/>
      <c r="F47" s="387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A47" s="409"/>
      <c r="AB47" s="409"/>
      <c r="AC47" s="409"/>
      <c r="AD47" s="409"/>
      <c r="AE47" s="409"/>
      <c r="AF47" s="373"/>
      <c r="AG47" s="373"/>
      <c r="AH47" s="373"/>
      <c r="AI47" s="373"/>
      <c r="AJ47" s="373"/>
      <c r="AK47" s="386"/>
      <c r="AL47" s="386"/>
      <c r="AM47" s="386"/>
      <c r="AN47" s="386"/>
      <c r="AO47" s="386"/>
      <c r="AP47" s="386"/>
      <c r="AQ47" s="409"/>
      <c r="AR47" s="409"/>
      <c r="AS47" s="409"/>
      <c r="AT47" s="409"/>
      <c r="AU47" s="409"/>
      <c r="AV47" s="409"/>
      <c r="AW47" s="409"/>
      <c r="AX47" s="409"/>
      <c r="AY47" s="409"/>
      <c r="AZ47" s="409"/>
      <c r="BA47" s="373"/>
      <c r="BB47" s="373"/>
      <c r="BC47" s="373"/>
      <c r="BD47" s="373"/>
      <c r="BE47" s="373"/>
      <c r="BF47" s="409"/>
    </row>
    <row r="48" spans="1:58" x14ac:dyDescent="0.25">
      <c r="A48" s="410" t="s">
        <v>45</v>
      </c>
      <c r="B48" s="411"/>
      <c r="C48" s="433"/>
      <c r="D48" s="457"/>
      <c r="E48" s="414"/>
      <c r="F48" s="387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409"/>
      <c r="AB48" s="409"/>
      <c r="AC48" s="409"/>
      <c r="AD48" s="409"/>
      <c r="AE48" s="409"/>
      <c r="AF48" s="373"/>
      <c r="AG48" s="373"/>
      <c r="AH48" s="373"/>
      <c r="AI48" s="373"/>
      <c r="AJ48" s="373"/>
      <c r="AK48" s="386"/>
      <c r="AL48" s="386"/>
      <c r="AM48" s="386"/>
      <c r="AN48" s="386"/>
      <c r="AO48" s="386"/>
      <c r="AP48" s="386"/>
      <c r="AQ48" s="409"/>
      <c r="AR48" s="409"/>
      <c r="AS48" s="409"/>
      <c r="AT48" s="409"/>
      <c r="AU48" s="409"/>
      <c r="AV48" s="409"/>
      <c r="AW48" s="409"/>
      <c r="AX48" s="409"/>
      <c r="AY48" s="409"/>
      <c r="AZ48" s="409"/>
      <c r="BA48" s="373"/>
      <c r="BB48" s="373"/>
      <c r="BC48" s="373"/>
      <c r="BD48" s="373"/>
      <c r="BE48" s="373"/>
      <c r="BF48" s="409"/>
    </row>
    <row r="49" spans="1:57" x14ac:dyDescent="0.25">
      <c r="A49" s="410" t="s">
        <v>44</v>
      </c>
      <c r="B49" s="411"/>
      <c r="C49" s="433"/>
      <c r="D49" s="457"/>
      <c r="E49" s="414"/>
      <c r="F49" s="387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A49" s="409"/>
      <c r="AB49" s="409"/>
      <c r="AC49" s="409"/>
      <c r="AD49" s="409"/>
      <c r="AE49" s="409"/>
      <c r="AF49" s="373"/>
      <c r="AG49" s="373"/>
      <c r="AH49" s="373"/>
      <c r="AI49" s="373"/>
      <c r="AJ49" s="373"/>
      <c r="AK49" s="386"/>
      <c r="AL49" s="386"/>
      <c r="AM49" s="386"/>
      <c r="AN49" s="386"/>
      <c r="AO49" s="386"/>
      <c r="AP49" s="386"/>
      <c r="AQ49" s="409"/>
      <c r="AR49" s="409"/>
      <c r="AS49" s="409"/>
      <c r="AT49" s="409"/>
      <c r="AU49" s="409"/>
      <c r="AV49" s="409"/>
      <c r="AW49" s="409"/>
      <c r="AX49" s="409"/>
      <c r="AY49" s="409"/>
      <c r="AZ49" s="409"/>
      <c r="BA49" s="373"/>
      <c r="BB49" s="373"/>
      <c r="BC49" s="373"/>
      <c r="BD49" s="373"/>
      <c r="BE49" s="373"/>
    </row>
    <row r="50" spans="1:57" x14ac:dyDescent="0.25">
      <c r="A50" s="410" t="s">
        <v>43</v>
      </c>
      <c r="B50" s="411"/>
      <c r="C50" s="433"/>
      <c r="D50" s="457"/>
      <c r="E50" s="414"/>
      <c r="F50" s="387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409"/>
      <c r="AB50" s="409"/>
      <c r="AC50" s="409"/>
      <c r="AD50" s="409"/>
      <c r="AE50" s="409"/>
      <c r="AF50" s="373"/>
      <c r="AG50" s="373"/>
      <c r="AH50" s="373"/>
      <c r="AI50" s="373"/>
      <c r="AJ50" s="373"/>
      <c r="AK50" s="386"/>
      <c r="AL50" s="386"/>
      <c r="AM50" s="386"/>
      <c r="AN50" s="386"/>
      <c r="AO50" s="386"/>
      <c r="AP50" s="386"/>
      <c r="AQ50" s="409"/>
      <c r="AR50" s="409"/>
      <c r="AS50" s="409"/>
      <c r="AT50" s="409"/>
      <c r="AU50" s="409"/>
      <c r="AV50" s="409"/>
      <c r="AW50" s="409"/>
      <c r="AX50" s="409"/>
      <c r="AY50" s="409"/>
      <c r="AZ50" s="409"/>
      <c r="BA50" s="373"/>
      <c r="BB50" s="373"/>
      <c r="BC50" s="373"/>
      <c r="BD50" s="373"/>
      <c r="BE50" s="373"/>
    </row>
    <row r="51" spans="1:57" x14ac:dyDescent="0.25">
      <c r="A51" s="410" t="s">
        <v>42</v>
      </c>
      <c r="B51" s="411"/>
      <c r="C51" s="433"/>
      <c r="D51" s="457"/>
      <c r="E51" s="414"/>
      <c r="F51" s="387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A51" s="409"/>
      <c r="AB51" s="409"/>
      <c r="AC51" s="409"/>
      <c r="AD51" s="409"/>
      <c r="AE51" s="409"/>
      <c r="AF51" s="373"/>
      <c r="AG51" s="373"/>
      <c r="AH51" s="373"/>
      <c r="AI51" s="373"/>
      <c r="AJ51" s="373"/>
      <c r="AK51" s="386"/>
      <c r="AL51" s="386"/>
      <c r="AM51" s="386"/>
      <c r="AN51" s="386"/>
      <c r="AO51" s="386"/>
      <c r="AP51" s="386"/>
      <c r="AQ51" s="409"/>
      <c r="AR51" s="409"/>
      <c r="AS51" s="409"/>
      <c r="AT51" s="409"/>
      <c r="AU51" s="409"/>
      <c r="AV51" s="409"/>
      <c r="AW51" s="409"/>
      <c r="AX51" s="409"/>
      <c r="AY51" s="409"/>
      <c r="AZ51" s="409"/>
      <c r="BA51" s="373"/>
      <c r="BB51" s="373"/>
      <c r="BC51" s="373"/>
      <c r="BD51" s="373"/>
      <c r="BE51" s="373"/>
    </row>
    <row r="52" spans="1:57" x14ac:dyDescent="0.25">
      <c r="A52" s="410" t="s">
        <v>41</v>
      </c>
      <c r="B52" s="411"/>
      <c r="C52" s="433"/>
      <c r="D52" s="457"/>
      <c r="E52" s="414"/>
      <c r="F52" s="387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A52" s="409"/>
      <c r="AB52" s="409"/>
      <c r="AC52" s="409"/>
      <c r="AD52" s="409"/>
      <c r="AE52" s="409"/>
      <c r="AF52" s="373"/>
      <c r="AG52" s="373"/>
      <c r="AH52" s="373"/>
      <c r="AI52" s="373"/>
      <c r="AJ52" s="373"/>
      <c r="AK52" s="386"/>
      <c r="AL52" s="386"/>
      <c r="AM52" s="386"/>
      <c r="AN52" s="386"/>
      <c r="AO52" s="386"/>
      <c r="AP52" s="386"/>
      <c r="AQ52" s="409"/>
      <c r="AR52" s="409"/>
      <c r="AS52" s="409"/>
      <c r="AT52" s="409"/>
      <c r="AU52" s="409"/>
      <c r="AV52" s="409"/>
      <c r="AW52" s="409"/>
      <c r="AX52" s="409"/>
      <c r="AY52" s="409"/>
      <c r="AZ52" s="409"/>
      <c r="BA52" s="373"/>
      <c r="BB52" s="373"/>
      <c r="BC52" s="373"/>
      <c r="BD52" s="373"/>
      <c r="BE52" s="373"/>
    </row>
    <row r="53" spans="1:57" x14ac:dyDescent="0.25">
      <c r="A53" s="410" t="s">
        <v>40</v>
      </c>
      <c r="B53" s="411"/>
      <c r="C53" s="433"/>
      <c r="D53" s="457"/>
      <c r="E53" s="414"/>
      <c r="F53" s="387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409"/>
      <c r="AB53" s="409"/>
      <c r="AC53" s="409"/>
      <c r="AD53" s="409"/>
      <c r="AE53" s="409"/>
      <c r="AF53" s="373"/>
      <c r="AG53" s="373"/>
      <c r="AH53" s="373"/>
      <c r="AI53" s="373"/>
      <c r="AJ53" s="373"/>
      <c r="AK53" s="386"/>
      <c r="AL53" s="386"/>
      <c r="AM53" s="386"/>
      <c r="AN53" s="386"/>
      <c r="AO53" s="386"/>
      <c r="AP53" s="386"/>
      <c r="AQ53" s="409"/>
      <c r="AR53" s="409"/>
      <c r="AS53" s="409"/>
      <c r="AT53" s="409"/>
      <c r="AU53" s="409"/>
      <c r="AV53" s="409"/>
      <c r="AW53" s="409"/>
      <c r="AX53" s="409"/>
      <c r="AY53" s="409"/>
      <c r="AZ53" s="409"/>
      <c r="BA53" s="373"/>
      <c r="BB53" s="373"/>
      <c r="BC53" s="373"/>
      <c r="BD53" s="373"/>
      <c r="BE53" s="373"/>
    </row>
    <row r="54" spans="1:57" x14ac:dyDescent="0.25">
      <c r="A54" s="410" t="s">
        <v>39</v>
      </c>
      <c r="B54" s="411"/>
      <c r="C54" s="433"/>
      <c r="D54" s="457"/>
      <c r="E54" s="414"/>
      <c r="F54" s="387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409"/>
      <c r="AB54" s="409"/>
      <c r="AC54" s="409"/>
      <c r="AD54" s="409"/>
      <c r="AE54" s="409"/>
      <c r="AF54" s="373"/>
      <c r="AG54" s="373"/>
      <c r="AH54" s="373"/>
      <c r="AI54" s="373"/>
      <c r="AJ54" s="373"/>
      <c r="AK54" s="386"/>
      <c r="AL54" s="386"/>
      <c r="AM54" s="386"/>
      <c r="AN54" s="386"/>
      <c r="AO54" s="386"/>
      <c r="AP54" s="386"/>
      <c r="AQ54" s="409"/>
      <c r="AR54" s="409"/>
      <c r="AS54" s="409"/>
      <c r="AT54" s="409"/>
      <c r="AU54" s="409"/>
      <c r="AV54" s="409"/>
      <c r="AW54" s="409"/>
      <c r="AX54" s="409"/>
      <c r="AY54" s="409"/>
      <c r="AZ54" s="409"/>
      <c r="BA54" s="373"/>
      <c r="BB54" s="373"/>
      <c r="BC54" s="373"/>
      <c r="BD54" s="373"/>
      <c r="BE54" s="373"/>
    </row>
    <row r="55" spans="1:57" x14ac:dyDescent="0.25">
      <c r="A55" s="410" t="s">
        <v>38</v>
      </c>
      <c r="B55" s="411"/>
      <c r="C55" s="434"/>
      <c r="D55" s="457"/>
      <c r="E55" s="414"/>
      <c r="F55" s="387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409"/>
      <c r="AB55" s="409"/>
      <c r="AC55" s="409"/>
      <c r="AD55" s="409"/>
      <c r="AE55" s="409"/>
      <c r="AF55" s="373"/>
      <c r="AG55" s="373"/>
      <c r="AH55" s="373"/>
      <c r="AI55" s="373"/>
      <c r="AJ55" s="373"/>
      <c r="AK55" s="386"/>
      <c r="AL55" s="386"/>
      <c r="AM55" s="386"/>
      <c r="AN55" s="386"/>
      <c r="AO55" s="386"/>
      <c r="AP55" s="386"/>
      <c r="AQ55" s="409"/>
      <c r="AR55" s="409"/>
      <c r="AS55" s="409"/>
      <c r="AT55" s="409"/>
      <c r="AU55" s="409"/>
      <c r="AV55" s="409"/>
      <c r="AW55" s="409"/>
      <c r="AX55" s="409"/>
      <c r="AY55" s="409"/>
      <c r="AZ55" s="409"/>
      <c r="BA55" s="373"/>
      <c r="BB55" s="373"/>
      <c r="BC55" s="373"/>
      <c r="BD55" s="373"/>
      <c r="BE55" s="373"/>
    </row>
    <row r="56" spans="1:57" x14ac:dyDescent="0.25">
      <c r="A56" s="381" t="s">
        <v>20</v>
      </c>
      <c r="B56" s="382"/>
      <c r="C56" s="445">
        <v>0</v>
      </c>
      <c r="D56" s="414"/>
      <c r="E56" s="414"/>
      <c r="F56" s="387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409"/>
      <c r="AB56" s="409"/>
      <c r="AC56" s="409"/>
      <c r="AD56" s="409"/>
      <c r="AE56" s="409"/>
      <c r="AF56" s="373"/>
      <c r="AG56" s="373"/>
      <c r="AH56" s="373"/>
      <c r="AI56" s="373"/>
      <c r="AJ56" s="373"/>
      <c r="AK56" s="386"/>
      <c r="AL56" s="386"/>
      <c r="AM56" s="386"/>
      <c r="AN56" s="386"/>
      <c r="AO56" s="386"/>
      <c r="AP56" s="386"/>
      <c r="AQ56" s="409"/>
      <c r="AR56" s="409"/>
      <c r="AS56" s="409"/>
      <c r="AT56" s="409"/>
      <c r="AU56" s="409"/>
      <c r="AV56" s="409"/>
      <c r="AW56" s="409"/>
      <c r="AX56" s="409"/>
      <c r="AY56" s="409"/>
      <c r="AZ56" s="409"/>
      <c r="BA56" s="373"/>
      <c r="BB56" s="373"/>
      <c r="BC56" s="373"/>
      <c r="BD56" s="373"/>
      <c r="BE56" s="373"/>
    </row>
    <row r="57" spans="1:57" x14ac:dyDescent="0.25">
      <c r="A57" s="417" t="s">
        <v>37</v>
      </c>
      <c r="B57" s="418"/>
      <c r="C57" s="407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A57" s="461"/>
      <c r="AB57" s="461"/>
      <c r="AC57" s="461"/>
      <c r="AD57" s="461"/>
      <c r="AE57" s="461"/>
      <c r="AF57" s="456"/>
      <c r="AG57" s="456"/>
      <c r="AH57" s="456"/>
      <c r="AI57" s="456"/>
      <c r="AJ57" s="456"/>
      <c r="AK57" s="458"/>
      <c r="AL57" s="458"/>
      <c r="AM57" s="458"/>
      <c r="AN57" s="458"/>
      <c r="AO57" s="458"/>
      <c r="AP57" s="458"/>
      <c r="AQ57" s="461"/>
      <c r="AR57" s="461"/>
      <c r="AS57" s="461"/>
      <c r="AT57" s="461"/>
      <c r="AU57" s="461"/>
      <c r="AV57" s="461"/>
      <c r="AW57" s="461"/>
      <c r="AX57" s="461"/>
      <c r="AY57" s="461"/>
      <c r="AZ57" s="461"/>
      <c r="BA57" s="456"/>
      <c r="BB57" s="456"/>
      <c r="BC57" s="456"/>
      <c r="BD57" s="456"/>
      <c r="BE57" s="456"/>
    </row>
    <row r="58" spans="1:57" x14ac:dyDescent="0.25">
      <c r="A58" s="405" t="s">
        <v>35</v>
      </c>
      <c r="B58" s="406" t="s">
        <v>20</v>
      </c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A58" s="461"/>
      <c r="AB58" s="461"/>
      <c r="AC58" s="461"/>
      <c r="AD58" s="461"/>
      <c r="AE58" s="461"/>
      <c r="AF58" s="456"/>
      <c r="AG58" s="456"/>
      <c r="AH58" s="456"/>
      <c r="AI58" s="456"/>
      <c r="AJ58" s="456"/>
      <c r="AK58" s="458"/>
      <c r="AL58" s="458"/>
      <c r="AM58" s="458"/>
      <c r="AN58" s="458"/>
      <c r="AO58" s="458"/>
      <c r="AP58" s="458"/>
      <c r="AQ58" s="461"/>
      <c r="AR58" s="461"/>
      <c r="AS58" s="461"/>
      <c r="AT58" s="461"/>
      <c r="AU58" s="461"/>
      <c r="AV58" s="461"/>
      <c r="AW58" s="461"/>
      <c r="AX58" s="461"/>
      <c r="AY58" s="461"/>
      <c r="AZ58" s="461"/>
      <c r="BA58" s="456"/>
      <c r="BB58" s="456"/>
      <c r="BC58" s="456"/>
      <c r="BD58" s="456"/>
      <c r="BE58" s="456"/>
    </row>
    <row r="59" spans="1:57" x14ac:dyDescent="0.25">
      <c r="A59" s="419" t="s">
        <v>34</v>
      </c>
      <c r="B59" s="429"/>
      <c r="C59" s="456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A59" s="461"/>
      <c r="AB59" s="461"/>
      <c r="AC59" s="461"/>
      <c r="AD59" s="461"/>
      <c r="AE59" s="461"/>
      <c r="AF59" s="456"/>
      <c r="AG59" s="456"/>
      <c r="AH59" s="456"/>
      <c r="AI59" s="456"/>
      <c r="AJ59" s="456"/>
      <c r="AK59" s="458"/>
      <c r="AL59" s="458"/>
      <c r="AM59" s="458"/>
      <c r="AN59" s="458"/>
      <c r="AO59" s="458"/>
      <c r="AP59" s="458"/>
      <c r="AQ59" s="461"/>
      <c r="AR59" s="461"/>
      <c r="AS59" s="461"/>
      <c r="AT59" s="461"/>
      <c r="AU59" s="461"/>
      <c r="AV59" s="461"/>
      <c r="AW59" s="461"/>
      <c r="AX59" s="461"/>
      <c r="AY59" s="461"/>
      <c r="AZ59" s="461"/>
      <c r="BA59" s="456"/>
      <c r="BB59" s="456"/>
      <c r="BC59" s="456"/>
      <c r="BD59" s="456"/>
      <c r="BE59" s="456"/>
    </row>
    <row r="60" spans="1:57" x14ac:dyDescent="0.25">
      <c r="A60" s="420" t="s">
        <v>33</v>
      </c>
      <c r="B60" s="430"/>
      <c r="C60" s="456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A60" s="461"/>
      <c r="AB60" s="461"/>
      <c r="AC60" s="461"/>
      <c r="AD60" s="461"/>
      <c r="AE60" s="461"/>
      <c r="AF60" s="456"/>
      <c r="AG60" s="456"/>
      <c r="AH60" s="456"/>
      <c r="AI60" s="456"/>
      <c r="AJ60" s="456"/>
      <c r="AK60" s="458"/>
      <c r="AL60" s="458"/>
      <c r="AM60" s="458"/>
      <c r="AN60" s="458"/>
      <c r="AO60" s="458"/>
      <c r="AP60" s="458"/>
      <c r="AQ60" s="461"/>
      <c r="AR60" s="461"/>
      <c r="AS60" s="461"/>
      <c r="AT60" s="461"/>
      <c r="AU60" s="461"/>
      <c r="AV60" s="461"/>
      <c r="AW60" s="461"/>
      <c r="AX60" s="461"/>
      <c r="AY60" s="461"/>
      <c r="AZ60" s="461"/>
      <c r="BA60" s="456"/>
      <c r="BB60" s="456"/>
      <c r="BC60" s="456"/>
      <c r="BD60" s="456"/>
      <c r="BE60" s="456"/>
    </row>
    <row r="61" spans="1:57" x14ac:dyDescent="0.25">
      <c r="A61" s="420" t="s">
        <v>32</v>
      </c>
      <c r="B61" s="430"/>
      <c r="C61" s="456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A61" s="461"/>
      <c r="AB61" s="461"/>
      <c r="AC61" s="461"/>
      <c r="AD61" s="461"/>
      <c r="AE61" s="461"/>
      <c r="AF61" s="456"/>
      <c r="AG61" s="456"/>
      <c r="AH61" s="456"/>
      <c r="AI61" s="456"/>
      <c r="AJ61" s="456"/>
      <c r="AK61" s="458"/>
      <c r="AL61" s="458"/>
      <c r="AM61" s="458"/>
      <c r="AN61" s="458"/>
      <c r="AO61" s="458"/>
      <c r="AP61" s="458"/>
      <c r="AQ61" s="461"/>
      <c r="AR61" s="461"/>
      <c r="AS61" s="461"/>
      <c r="AT61" s="461"/>
      <c r="AU61" s="461"/>
      <c r="AV61" s="461"/>
      <c r="AW61" s="461"/>
      <c r="AX61" s="461"/>
      <c r="AY61" s="461"/>
      <c r="AZ61" s="461"/>
      <c r="BA61" s="456"/>
      <c r="BB61" s="456"/>
      <c r="BC61" s="456"/>
      <c r="BD61" s="456"/>
      <c r="BE61" s="456"/>
    </row>
    <row r="62" spans="1:57" x14ac:dyDescent="0.25">
      <c r="A62" s="420" t="s">
        <v>31</v>
      </c>
      <c r="B62" s="430"/>
      <c r="C62" s="456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A62" s="461"/>
      <c r="AB62" s="461"/>
      <c r="AC62" s="461"/>
      <c r="AD62" s="461"/>
      <c r="AE62" s="461"/>
      <c r="AF62" s="456"/>
      <c r="AG62" s="456"/>
      <c r="AH62" s="456"/>
      <c r="AI62" s="456"/>
      <c r="AJ62" s="456"/>
      <c r="AK62" s="458"/>
      <c r="AL62" s="458"/>
      <c r="AM62" s="458"/>
      <c r="AN62" s="458"/>
      <c r="AO62" s="458"/>
      <c r="AP62" s="458"/>
      <c r="AQ62" s="461"/>
      <c r="AR62" s="461"/>
      <c r="AS62" s="461"/>
      <c r="AT62" s="461"/>
      <c r="AU62" s="461"/>
      <c r="AV62" s="461"/>
      <c r="AW62" s="461"/>
      <c r="AX62" s="461"/>
      <c r="AY62" s="461"/>
      <c r="AZ62" s="461"/>
      <c r="BA62" s="456"/>
      <c r="BB62" s="456"/>
      <c r="BC62" s="456"/>
      <c r="BD62" s="456"/>
      <c r="BE62" s="456"/>
    </row>
    <row r="63" spans="1:57" ht="22.5" x14ac:dyDescent="0.25">
      <c r="A63" s="421" t="s">
        <v>30</v>
      </c>
      <c r="B63" s="432"/>
      <c r="C63" s="456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A63" s="461"/>
      <c r="AB63" s="461"/>
      <c r="AC63" s="461"/>
      <c r="AD63" s="461"/>
      <c r="AE63" s="461"/>
      <c r="AF63" s="456"/>
      <c r="AG63" s="456"/>
      <c r="AH63" s="456"/>
      <c r="AI63" s="456"/>
      <c r="AJ63" s="456"/>
      <c r="AK63" s="458"/>
      <c r="AL63" s="458"/>
      <c r="AM63" s="458"/>
      <c r="AN63" s="458"/>
      <c r="AO63" s="458"/>
      <c r="AP63" s="458"/>
      <c r="AQ63" s="461"/>
      <c r="AR63" s="461"/>
      <c r="AS63" s="461"/>
      <c r="AT63" s="461"/>
      <c r="AU63" s="461"/>
      <c r="AV63" s="461"/>
      <c r="AW63" s="461"/>
      <c r="AX63" s="461"/>
      <c r="AY63" s="461"/>
      <c r="AZ63" s="461"/>
      <c r="BA63" s="456"/>
      <c r="BB63" s="456"/>
      <c r="BC63" s="456"/>
      <c r="BD63" s="456"/>
      <c r="BE63" s="456"/>
    </row>
    <row r="64" spans="1:57" x14ac:dyDescent="0.25">
      <c r="A64" s="417" t="s">
        <v>36</v>
      </c>
      <c r="B64" s="422"/>
      <c r="C64" s="401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A64" s="461"/>
      <c r="AB64" s="461"/>
      <c r="AC64" s="461"/>
      <c r="AD64" s="461"/>
      <c r="AE64" s="461"/>
      <c r="AF64" s="456"/>
      <c r="AG64" s="456"/>
      <c r="AH64" s="456"/>
      <c r="AI64" s="456"/>
      <c r="AJ64" s="456"/>
      <c r="AK64" s="458"/>
      <c r="AL64" s="458"/>
      <c r="AM64" s="458"/>
      <c r="AN64" s="458"/>
      <c r="AO64" s="458"/>
      <c r="AP64" s="458"/>
      <c r="AQ64" s="461"/>
      <c r="AR64" s="461"/>
      <c r="AS64" s="461"/>
      <c r="AT64" s="461"/>
      <c r="AU64" s="461"/>
      <c r="AV64" s="461"/>
      <c r="AW64" s="461"/>
      <c r="AX64" s="461"/>
      <c r="AY64" s="461"/>
      <c r="AZ64" s="461"/>
      <c r="BA64" s="456"/>
      <c r="BB64" s="456"/>
      <c r="BC64" s="456"/>
      <c r="BD64" s="456"/>
      <c r="BE64" s="456"/>
    </row>
    <row r="65" spans="1:57" x14ac:dyDescent="0.25">
      <c r="A65" s="405" t="s">
        <v>35</v>
      </c>
      <c r="B65" s="406" t="s">
        <v>20</v>
      </c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A65" s="461"/>
      <c r="AB65" s="461"/>
      <c r="AC65" s="461"/>
      <c r="AD65" s="461"/>
      <c r="AE65" s="461"/>
      <c r="AF65" s="456"/>
      <c r="AG65" s="456"/>
      <c r="AH65" s="456"/>
      <c r="AI65" s="456"/>
      <c r="AJ65" s="456"/>
      <c r="AK65" s="458"/>
      <c r="AL65" s="458"/>
      <c r="AM65" s="458"/>
      <c r="AN65" s="458"/>
      <c r="AO65" s="458"/>
      <c r="AP65" s="458"/>
      <c r="AQ65" s="461"/>
      <c r="AR65" s="461"/>
      <c r="AS65" s="461"/>
      <c r="AT65" s="461"/>
      <c r="AU65" s="461"/>
      <c r="AV65" s="461"/>
      <c r="AW65" s="461"/>
      <c r="AX65" s="461"/>
      <c r="AY65" s="461"/>
      <c r="AZ65" s="461"/>
      <c r="BA65" s="456"/>
      <c r="BB65" s="456"/>
      <c r="BC65" s="456"/>
      <c r="BD65" s="456"/>
      <c r="BE65" s="456"/>
    </row>
    <row r="66" spans="1:57" x14ac:dyDescent="0.25">
      <c r="A66" s="419" t="s">
        <v>34</v>
      </c>
      <c r="B66" s="429"/>
      <c r="C66" s="456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A66" s="461"/>
      <c r="AB66" s="461"/>
      <c r="AC66" s="461"/>
      <c r="AD66" s="461"/>
      <c r="AE66" s="461"/>
      <c r="AF66" s="456"/>
      <c r="AG66" s="456"/>
      <c r="AH66" s="456"/>
      <c r="AI66" s="456"/>
      <c r="AJ66" s="456"/>
      <c r="AK66" s="458"/>
      <c r="AL66" s="458"/>
      <c r="AM66" s="458"/>
      <c r="AN66" s="458"/>
      <c r="AO66" s="458"/>
      <c r="AP66" s="458"/>
      <c r="AQ66" s="461"/>
      <c r="AR66" s="461"/>
      <c r="AS66" s="461"/>
      <c r="AT66" s="461"/>
      <c r="AU66" s="461"/>
      <c r="AV66" s="461"/>
      <c r="AW66" s="461"/>
      <c r="AX66" s="461"/>
      <c r="AY66" s="461"/>
      <c r="AZ66" s="461"/>
      <c r="BA66" s="456"/>
      <c r="BB66" s="456"/>
      <c r="BC66" s="456"/>
      <c r="BD66" s="456"/>
      <c r="BE66" s="456"/>
    </row>
    <row r="67" spans="1:57" x14ac:dyDescent="0.25">
      <c r="A67" s="420" t="s">
        <v>33</v>
      </c>
      <c r="B67" s="430"/>
      <c r="C67" s="456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A67" s="461"/>
      <c r="AB67" s="461"/>
      <c r="AC67" s="461"/>
      <c r="AD67" s="461"/>
      <c r="AE67" s="461"/>
      <c r="AF67" s="456"/>
      <c r="AG67" s="456"/>
      <c r="AH67" s="456"/>
      <c r="AI67" s="456"/>
      <c r="AJ67" s="456"/>
      <c r="AK67" s="458"/>
      <c r="AL67" s="458"/>
      <c r="AM67" s="458"/>
      <c r="AN67" s="458"/>
      <c r="AO67" s="458"/>
      <c r="AP67" s="458"/>
      <c r="AQ67" s="461"/>
      <c r="AR67" s="461"/>
      <c r="AS67" s="461"/>
      <c r="AT67" s="461"/>
      <c r="AU67" s="461"/>
      <c r="AV67" s="461"/>
      <c r="AW67" s="461"/>
      <c r="AX67" s="461"/>
      <c r="AY67" s="461"/>
      <c r="AZ67" s="461"/>
      <c r="BA67" s="456"/>
      <c r="BB67" s="456"/>
      <c r="BC67" s="456"/>
      <c r="BD67" s="456"/>
      <c r="BE67" s="456"/>
    </row>
    <row r="68" spans="1:57" x14ac:dyDescent="0.25">
      <c r="A68" s="420" t="s">
        <v>32</v>
      </c>
      <c r="B68" s="430"/>
      <c r="C68" s="456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A68" s="461"/>
      <c r="AB68" s="461"/>
      <c r="AC68" s="461"/>
      <c r="AD68" s="461"/>
      <c r="AE68" s="461"/>
      <c r="AF68" s="456"/>
      <c r="AG68" s="456"/>
      <c r="AH68" s="456"/>
      <c r="AI68" s="456"/>
      <c r="AJ68" s="456"/>
      <c r="AK68" s="458"/>
      <c r="AL68" s="458"/>
      <c r="AM68" s="458"/>
      <c r="AN68" s="458"/>
      <c r="AO68" s="458"/>
      <c r="AP68" s="458"/>
      <c r="AQ68" s="461"/>
      <c r="AR68" s="461"/>
      <c r="AS68" s="461"/>
      <c r="AT68" s="461"/>
      <c r="AU68" s="461"/>
      <c r="AV68" s="461"/>
      <c r="AW68" s="461"/>
      <c r="AX68" s="461"/>
      <c r="AY68" s="461"/>
      <c r="AZ68" s="461"/>
      <c r="BA68" s="456"/>
      <c r="BB68" s="456"/>
      <c r="BC68" s="456"/>
      <c r="BD68" s="456"/>
      <c r="BE68" s="456"/>
    </row>
    <row r="69" spans="1:57" x14ac:dyDescent="0.25">
      <c r="A69" s="420" t="s">
        <v>31</v>
      </c>
      <c r="B69" s="430"/>
      <c r="C69" s="456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A69" s="461"/>
      <c r="AB69" s="461"/>
      <c r="AC69" s="461"/>
      <c r="AD69" s="461"/>
      <c r="AE69" s="461"/>
      <c r="AF69" s="456"/>
      <c r="AG69" s="456"/>
      <c r="AH69" s="456"/>
      <c r="AI69" s="456"/>
      <c r="AJ69" s="456"/>
      <c r="AK69" s="458"/>
      <c r="AL69" s="458"/>
      <c r="AM69" s="458"/>
      <c r="AN69" s="458"/>
      <c r="AO69" s="458"/>
      <c r="AP69" s="458"/>
      <c r="AQ69" s="461"/>
      <c r="AR69" s="461"/>
      <c r="AS69" s="461"/>
      <c r="AT69" s="461"/>
      <c r="AU69" s="461"/>
      <c r="AV69" s="461"/>
      <c r="AW69" s="461"/>
      <c r="AX69" s="461"/>
      <c r="AY69" s="461"/>
      <c r="AZ69" s="461"/>
      <c r="BA69" s="456"/>
      <c r="BB69" s="456"/>
      <c r="BC69" s="456"/>
      <c r="BD69" s="456"/>
      <c r="BE69" s="456"/>
    </row>
    <row r="70" spans="1:57" ht="22.5" x14ac:dyDescent="0.25">
      <c r="A70" s="421" t="s">
        <v>30</v>
      </c>
      <c r="B70" s="432"/>
      <c r="C70" s="456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A70" s="461"/>
      <c r="AB70" s="461"/>
      <c r="AC70" s="461"/>
      <c r="AD70" s="461"/>
      <c r="AE70" s="461"/>
      <c r="AF70" s="456"/>
      <c r="AG70" s="456"/>
      <c r="AH70" s="456"/>
      <c r="AI70" s="456"/>
      <c r="AJ70" s="456"/>
      <c r="AK70" s="458"/>
      <c r="AL70" s="458"/>
      <c r="AM70" s="458"/>
      <c r="AN70" s="458"/>
      <c r="AO70" s="458"/>
      <c r="AP70" s="458"/>
      <c r="AQ70" s="461"/>
      <c r="AR70" s="461"/>
      <c r="AS70" s="461"/>
      <c r="AT70" s="461"/>
      <c r="AU70" s="461"/>
      <c r="AV70" s="461"/>
      <c r="AW70" s="461"/>
      <c r="AX70" s="461"/>
      <c r="AY70" s="461"/>
      <c r="AZ70" s="461"/>
      <c r="BA70" s="456"/>
      <c r="BB70" s="456"/>
      <c r="BC70" s="456"/>
      <c r="BD70" s="456"/>
      <c r="BE70" s="456"/>
    </row>
    <row r="71" spans="1:57" x14ac:dyDescent="0.25">
      <c r="A71" s="417" t="s">
        <v>29</v>
      </c>
      <c r="B71" s="422"/>
      <c r="C71" s="401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A71" s="461"/>
      <c r="AB71" s="461"/>
      <c r="AC71" s="461"/>
      <c r="AD71" s="461"/>
      <c r="AE71" s="461"/>
      <c r="AF71" s="456"/>
      <c r="AG71" s="456"/>
      <c r="AH71" s="456"/>
      <c r="AI71" s="456"/>
      <c r="AJ71" s="456"/>
      <c r="AK71" s="458"/>
      <c r="AL71" s="458"/>
      <c r="AM71" s="458"/>
      <c r="AN71" s="458"/>
      <c r="AO71" s="458"/>
      <c r="AP71" s="458"/>
      <c r="AQ71" s="461"/>
      <c r="AR71" s="461"/>
      <c r="AS71" s="461"/>
      <c r="AT71" s="461"/>
      <c r="AU71" s="461"/>
      <c r="AV71" s="461"/>
      <c r="AW71" s="461"/>
      <c r="AX71" s="461"/>
      <c r="AY71" s="461"/>
      <c r="AZ71" s="461"/>
      <c r="BA71" s="456"/>
      <c r="BB71" s="456"/>
      <c r="BC71" s="456"/>
      <c r="BD71" s="456"/>
      <c r="BE71" s="456"/>
    </row>
    <row r="72" spans="1:57" ht="63" x14ac:dyDescent="0.25">
      <c r="A72" s="795" t="s">
        <v>28</v>
      </c>
      <c r="B72" s="796"/>
      <c r="C72" s="392" t="s">
        <v>20</v>
      </c>
      <c r="D72" s="392" t="s">
        <v>27</v>
      </c>
      <c r="E72" s="392" t="s">
        <v>26</v>
      </c>
      <c r="F72" s="392" t="s">
        <v>25</v>
      </c>
      <c r="G72" s="370"/>
      <c r="H72" s="370"/>
      <c r="I72" s="370"/>
      <c r="J72" s="370"/>
      <c r="K72" s="370"/>
      <c r="L72" s="370"/>
      <c r="M72" s="370"/>
      <c r="N72" s="370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A72" s="461"/>
      <c r="AB72" s="461"/>
      <c r="AC72" s="461"/>
      <c r="AD72" s="461"/>
      <c r="AE72" s="461"/>
      <c r="AF72" s="456"/>
      <c r="AG72" s="456"/>
      <c r="AH72" s="456"/>
      <c r="AI72" s="456"/>
      <c r="AJ72" s="456"/>
      <c r="AK72" s="458"/>
      <c r="AL72" s="458"/>
      <c r="AM72" s="458"/>
      <c r="AN72" s="458"/>
      <c r="AO72" s="458"/>
      <c r="AP72" s="458"/>
      <c r="AQ72" s="461"/>
      <c r="AR72" s="461"/>
      <c r="AS72" s="461"/>
      <c r="AT72" s="461"/>
      <c r="AU72" s="461"/>
      <c r="AV72" s="461"/>
      <c r="AW72" s="461"/>
      <c r="AX72" s="461"/>
      <c r="AY72" s="461"/>
      <c r="AZ72" s="461"/>
      <c r="BA72" s="456"/>
      <c r="BB72" s="456"/>
      <c r="BC72" s="456"/>
      <c r="BD72" s="456"/>
      <c r="BE72" s="456"/>
    </row>
    <row r="73" spans="1:57" x14ac:dyDescent="0.25">
      <c r="A73" s="787" t="s">
        <v>24</v>
      </c>
      <c r="B73" s="788"/>
      <c r="C73" s="445">
        <v>0</v>
      </c>
      <c r="D73" s="432"/>
      <c r="E73" s="432"/>
      <c r="F73" s="432"/>
      <c r="G73" s="456"/>
      <c r="H73" s="370"/>
      <c r="I73" s="370"/>
      <c r="J73" s="370"/>
      <c r="K73" s="370"/>
      <c r="L73" s="370"/>
      <c r="M73" s="370"/>
      <c r="N73" s="370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A73" s="461"/>
      <c r="AB73" s="461"/>
      <c r="AC73" s="461"/>
      <c r="AD73" s="461"/>
      <c r="AE73" s="461"/>
      <c r="AF73" s="456"/>
      <c r="AG73" s="456"/>
      <c r="AH73" s="456"/>
      <c r="AI73" s="456"/>
      <c r="AJ73" s="456"/>
      <c r="AK73" s="458"/>
      <c r="AL73" s="458"/>
      <c r="AM73" s="458"/>
      <c r="AN73" s="458"/>
      <c r="AO73" s="458"/>
      <c r="AP73" s="458"/>
      <c r="AQ73" s="461"/>
      <c r="AR73" s="461"/>
      <c r="AS73" s="461"/>
      <c r="AT73" s="461"/>
      <c r="AU73" s="461"/>
      <c r="AV73" s="461"/>
      <c r="AW73" s="461"/>
      <c r="AX73" s="461"/>
      <c r="AY73" s="461"/>
      <c r="AZ73" s="461"/>
      <c r="BA73" s="456"/>
      <c r="BB73" s="456"/>
      <c r="BC73" s="456"/>
      <c r="BD73" s="456"/>
      <c r="BE73" s="456"/>
    </row>
    <row r="74" spans="1:57" x14ac:dyDescent="0.25">
      <c r="A74" s="404" t="s">
        <v>23</v>
      </c>
      <c r="B74" s="412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370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A74" s="461"/>
      <c r="AB74" s="461"/>
      <c r="AC74" s="461"/>
      <c r="AD74" s="461"/>
      <c r="AE74" s="461"/>
      <c r="AF74" s="456"/>
      <c r="AG74" s="456"/>
      <c r="AH74" s="456"/>
      <c r="AI74" s="456"/>
      <c r="AJ74" s="456"/>
      <c r="AK74" s="458"/>
      <c r="AL74" s="458"/>
      <c r="AM74" s="458"/>
      <c r="AN74" s="458"/>
      <c r="AO74" s="458"/>
      <c r="AP74" s="458"/>
      <c r="AQ74" s="461"/>
      <c r="AR74" s="461"/>
      <c r="AS74" s="461"/>
      <c r="AT74" s="461"/>
      <c r="AU74" s="461"/>
      <c r="AV74" s="461"/>
      <c r="AW74" s="461"/>
      <c r="AX74" s="461"/>
      <c r="AY74" s="461"/>
      <c r="AZ74" s="461"/>
      <c r="BA74" s="456"/>
      <c r="BB74" s="456"/>
      <c r="BC74" s="456"/>
      <c r="BD74" s="456"/>
      <c r="BE74" s="456"/>
    </row>
    <row r="75" spans="1:57" x14ac:dyDescent="0.25">
      <c r="A75" s="779" t="s">
        <v>21</v>
      </c>
      <c r="B75" s="780"/>
      <c r="C75" s="781"/>
      <c r="D75" s="392" t="s">
        <v>20</v>
      </c>
      <c r="E75" s="464"/>
      <c r="F75" s="464"/>
      <c r="G75" s="464"/>
      <c r="H75" s="464"/>
      <c r="I75" s="370"/>
      <c r="J75" s="370"/>
      <c r="K75" s="370"/>
      <c r="L75" s="370"/>
      <c r="M75" s="370"/>
      <c r="N75" s="370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A75" s="461"/>
      <c r="AB75" s="461"/>
      <c r="AC75" s="461"/>
      <c r="AD75" s="461"/>
      <c r="AE75" s="461"/>
      <c r="AF75" s="456"/>
      <c r="AG75" s="456"/>
      <c r="AH75" s="456"/>
      <c r="AI75" s="456"/>
      <c r="AJ75" s="456"/>
      <c r="AK75" s="458"/>
      <c r="AL75" s="458"/>
      <c r="AM75" s="458"/>
      <c r="AN75" s="458"/>
      <c r="AO75" s="458"/>
      <c r="AP75" s="458"/>
      <c r="AQ75" s="461"/>
      <c r="AR75" s="461"/>
      <c r="AS75" s="461"/>
      <c r="AT75" s="461"/>
      <c r="AU75" s="461"/>
      <c r="AV75" s="461"/>
      <c r="AW75" s="461"/>
      <c r="AX75" s="461"/>
      <c r="AY75" s="461"/>
      <c r="AZ75" s="461"/>
      <c r="BA75" s="456"/>
      <c r="BB75" s="456"/>
      <c r="BC75" s="456"/>
      <c r="BD75" s="456"/>
      <c r="BE75" s="456"/>
    </row>
    <row r="76" spans="1:57" x14ac:dyDescent="0.25">
      <c r="A76" s="424" t="s">
        <v>15</v>
      </c>
      <c r="B76" s="425"/>
      <c r="C76" s="426"/>
      <c r="D76" s="453"/>
      <c r="E76" s="465"/>
      <c r="F76" s="465"/>
      <c r="G76" s="465"/>
      <c r="H76" s="465"/>
      <c r="I76" s="370"/>
      <c r="J76" s="370"/>
      <c r="K76" s="370"/>
      <c r="L76" s="370"/>
      <c r="M76" s="370"/>
      <c r="N76" s="370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61"/>
      <c r="AB76" s="461"/>
      <c r="AC76" s="461"/>
      <c r="AD76" s="461"/>
      <c r="AE76" s="461"/>
      <c r="AF76" s="456"/>
      <c r="AG76" s="456"/>
      <c r="AH76" s="456"/>
      <c r="AI76" s="456"/>
      <c r="AJ76" s="456"/>
      <c r="AK76" s="458"/>
      <c r="AL76" s="458"/>
      <c r="AM76" s="458"/>
      <c r="AN76" s="458"/>
      <c r="AO76" s="458"/>
      <c r="AP76" s="458"/>
      <c r="AQ76" s="461"/>
      <c r="AR76" s="461"/>
      <c r="AS76" s="461"/>
      <c r="AT76" s="461"/>
      <c r="AU76" s="461"/>
      <c r="AV76" s="461"/>
      <c r="AW76" s="461"/>
      <c r="AX76" s="461"/>
      <c r="AY76" s="461"/>
      <c r="AZ76" s="461"/>
      <c r="BA76" s="456"/>
      <c r="BB76" s="456"/>
      <c r="BC76" s="456"/>
      <c r="BD76" s="456"/>
      <c r="BE76" s="456"/>
    </row>
    <row r="77" spans="1:57" x14ac:dyDescent="0.25">
      <c r="A77" s="404" t="s">
        <v>22</v>
      </c>
      <c r="B77" s="412"/>
      <c r="C77" s="412"/>
      <c r="D77" s="412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A77" s="461"/>
      <c r="AB77" s="461"/>
      <c r="AC77" s="461"/>
      <c r="AD77" s="461"/>
      <c r="AE77" s="461"/>
      <c r="AF77" s="456"/>
      <c r="AG77" s="456"/>
      <c r="AH77" s="456"/>
      <c r="AI77" s="456"/>
      <c r="AJ77" s="456"/>
      <c r="AK77" s="458"/>
      <c r="AL77" s="458"/>
      <c r="AM77" s="458"/>
      <c r="AN77" s="458"/>
      <c r="AO77" s="458"/>
      <c r="AP77" s="458"/>
      <c r="AQ77" s="461"/>
      <c r="AR77" s="461"/>
      <c r="AS77" s="461"/>
      <c r="AT77" s="461"/>
      <c r="AU77" s="461"/>
      <c r="AV77" s="461"/>
      <c r="AW77" s="461"/>
      <c r="AX77" s="461"/>
      <c r="AY77" s="461"/>
      <c r="AZ77" s="461"/>
      <c r="BA77" s="456"/>
      <c r="BB77" s="456"/>
      <c r="BC77" s="456"/>
      <c r="BD77" s="456"/>
      <c r="BE77" s="456"/>
    </row>
    <row r="78" spans="1:57" ht="63" x14ac:dyDescent="0.25">
      <c r="A78" s="779" t="s">
        <v>21</v>
      </c>
      <c r="B78" s="780"/>
      <c r="C78" s="781"/>
      <c r="D78" s="392" t="s">
        <v>20</v>
      </c>
      <c r="E78" s="392" t="s">
        <v>19</v>
      </c>
      <c r="F78" s="392" t="s">
        <v>18</v>
      </c>
      <c r="G78" s="392" t="s">
        <v>17</v>
      </c>
      <c r="H78" s="392" t="s">
        <v>16</v>
      </c>
      <c r="I78" s="370"/>
      <c r="J78" s="370"/>
      <c r="K78" s="370"/>
      <c r="L78" s="370"/>
      <c r="M78" s="370"/>
      <c r="N78" s="370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A78" s="461"/>
      <c r="AB78" s="461"/>
      <c r="AC78" s="461"/>
      <c r="AD78" s="461"/>
      <c r="AE78" s="461"/>
      <c r="AF78" s="456"/>
      <c r="AG78" s="456"/>
      <c r="AH78" s="456"/>
      <c r="AI78" s="456"/>
      <c r="AJ78" s="456"/>
      <c r="AK78" s="458"/>
      <c r="AL78" s="458"/>
      <c r="AM78" s="458"/>
      <c r="AN78" s="458"/>
      <c r="AO78" s="458"/>
      <c r="AP78" s="458"/>
      <c r="AQ78" s="461"/>
      <c r="AR78" s="461"/>
      <c r="AS78" s="461"/>
      <c r="AT78" s="461"/>
      <c r="AU78" s="461"/>
      <c r="AV78" s="461"/>
      <c r="AW78" s="461"/>
      <c r="AX78" s="461"/>
      <c r="AY78" s="461"/>
      <c r="AZ78" s="461"/>
      <c r="BA78" s="456"/>
      <c r="BB78" s="456"/>
      <c r="BC78" s="456"/>
      <c r="BD78" s="456"/>
      <c r="BE78" s="456"/>
    </row>
    <row r="79" spans="1:57" x14ac:dyDescent="0.25">
      <c r="A79" s="424" t="s">
        <v>15</v>
      </c>
      <c r="B79" s="425"/>
      <c r="C79" s="426"/>
      <c r="D79" s="445">
        <v>0</v>
      </c>
      <c r="E79" s="453"/>
      <c r="F79" s="453"/>
      <c r="G79" s="453"/>
      <c r="H79" s="453"/>
      <c r="I79" s="370"/>
      <c r="J79" s="370"/>
      <c r="K79" s="370"/>
      <c r="L79" s="370"/>
      <c r="M79" s="370"/>
      <c r="N79" s="370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A79" s="461"/>
      <c r="AB79" s="461"/>
      <c r="AC79" s="461"/>
      <c r="AD79" s="461"/>
      <c r="AE79" s="461"/>
      <c r="AF79" s="456"/>
      <c r="AG79" s="456"/>
      <c r="AH79" s="456"/>
      <c r="AI79" s="456"/>
      <c r="AJ79" s="456"/>
      <c r="AK79" s="458"/>
      <c r="AL79" s="458"/>
      <c r="AM79" s="458"/>
      <c r="AN79" s="458"/>
      <c r="AO79" s="458"/>
      <c r="AP79" s="458"/>
      <c r="AQ79" s="461"/>
      <c r="AR79" s="461"/>
      <c r="AS79" s="461"/>
      <c r="AT79" s="461"/>
      <c r="AU79" s="461"/>
      <c r="AV79" s="461"/>
      <c r="AW79" s="461"/>
      <c r="AX79" s="461"/>
      <c r="AY79" s="461"/>
      <c r="AZ79" s="461"/>
      <c r="BA79" s="456"/>
      <c r="BB79" s="456"/>
      <c r="BC79" s="456"/>
      <c r="BD79" s="456"/>
      <c r="BE79" s="456"/>
    </row>
    <row r="80" spans="1:57" x14ac:dyDescent="0.25">
      <c r="A80" s="417" t="s">
        <v>14</v>
      </c>
      <c r="B80" s="423"/>
      <c r="C80" s="423"/>
      <c r="D80" s="423"/>
      <c r="E80" s="412"/>
      <c r="F80" s="412"/>
      <c r="G80" s="412"/>
      <c r="H80" s="412"/>
      <c r="I80" s="412"/>
      <c r="J80" s="412"/>
      <c r="K80" s="412"/>
      <c r="L80" s="412"/>
      <c r="M80" s="412"/>
      <c r="N80" s="370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A80" s="461"/>
      <c r="AB80" s="461"/>
      <c r="AC80" s="461"/>
      <c r="AD80" s="461"/>
      <c r="AE80" s="461"/>
      <c r="AF80" s="456"/>
      <c r="AG80" s="456"/>
      <c r="AH80" s="456"/>
      <c r="AI80" s="456"/>
      <c r="AJ80" s="456"/>
      <c r="AK80" s="458"/>
      <c r="AL80" s="458"/>
      <c r="AM80" s="458"/>
      <c r="AN80" s="458"/>
      <c r="AO80" s="458"/>
      <c r="AP80" s="458"/>
      <c r="AQ80" s="461"/>
      <c r="AR80" s="461"/>
      <c r="AS80" s="461"/>
      <c r="AT80" s="461"/>
      <c r="AU80" s="461"/>
      <c r="AV80" s="461"/>
      <c r="AW80" s="461"/>
      <c r="AX80" s="461"/>
      <c r="AY80" s="461"/>
      <c r="AZ80" s="461"/>
      <c r="BA80" s="456"/>
      <c r="BB80" s="456"/>
      <c r="BC80" s="456"/>
      <c r="BD80" s="456"/>
      <c r="BE80" s="456"/>
    </row>
    <row r="81" spans="1:57" x14ac:dyDescent="0.25">
      <c r="A81" s="782" t="s">
        <v>13</v>
      </c>
      <c r="B81" s="783" t="s">
        <v>12</v>
      </c>
      <c r="C81" s="783" t="s">
        <v>11</v>
      </c>
      <c r="D81" s="784" t="s">
        <v>10</v>
      </c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A81" s="461"/>
      <c r="AB81" s="461"/>
      <c r="AC81" s="461"/>
      <c r="AD81" s="461"/>
      <c r="AE81" s="461"/>
      <c r="AF81" s="456"/>
      <c r="AG81" s="456"/>
      <c r="AH81" s="456"/>
      <c r="AI81" s="456"/>
      <c r="AJ81" s="456"/>
      <c r="AK81" s="458"/>
      <c r="AL81" s="458"/>
      <c r="AM81" s="458"/>
      <c r="AN81" s="458"/>
      <c r="AO81" s="458"/>
      <c r="AP81" s="458"/>
      <c r="AQ81" s="461"/>
      <c r="AR81" s="461"/>
      <c r="AS81" s="461"/>
      <c r="AT81" s="461"/>
      <c r="AU81" s="461"/>
      <c r="AV81" s="461"/>
      <c r="AW81" s="461"/>
      <c r="AX81" s="461"/>
      <c r="AY81" s="461"/>
      <c r="AZ81" s="461"/>
      <c r="BA81" s="456"/>
      <c r="BB81" s="456"/>
      <c r="BC81" s="456"/>
      <c r="BD81" s="456"/>
      <c r="BE81" s="456"/>
    </row>
    <row r="82" spans="1:57" x14ac:dyDescent="0.25">
      <c r="A82" s="782"/>
      <c r="B82" s="783"/>
      <c r="C82" s="777"/>
      <c r="D82" s="785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A82" s="461"/>
      <c r="AB82" s="461"/>
      <c r="AC82" s="461"/>
      <c r="AD82" s="461"/>
      <c r="AE82" s="461"/>
      <c r="AF82" s="456"/>
      <c r="AG82" s="456"/>
      <c r="AH82" s="456"/>
      <c r="AI82" s="456"/>
      <c r="AJ82" s="456"/>
      <c r="AK82" s="458"/>
      <c r="AL82" s="458"/>
      <c r="AM82" s="458"/>
      <c r="AN82" s="458"/>
      <c r="AO82" s="458"/>
      <c r="AP82" s="458"/>
      <c r="AQ82" s="461"/>
      <c r="AR82" s="461"/>
      <c r="AS82" s="461"/>
      <c r="AT82" s="461"/>
      <c r="AU82" s="461"/>
      <c r="AV82" s="461"/>
      <c r="AW82" s="461"/>
      <c r="AX82" s="461"/>
      <c r="AY82" s="461"/>
      <c r="AZ82" s="461"/>
      <c r="BA82" s="456"/>
      <c r="BB82" s="456"/>
      <c r="BC82" s="456"/>
      <c r="BD82" s="456"/>
      <c r="BE82" s="456"/>
    </row>
    <row r="83" spans="1:57" ht="105" x14ac:dyDescent="0.25">
      <c r="A83" s="784" t="s">
        <v>9</v>
      </c>
      <c r="B83" s="389" t="s">
        <v>8</v>
      </c>
      <c r="C83" s="430"/>
      <c r="D83" s="435"/>
      <c r="E83" s="456"/>
      <c r="F83" s="370"/>
      <c r="G83" s="370"/>
      <c r="H83" s="370"/>
      <c r="I83" s="370"/>
      <c r="J83" s="370"/>
      <c r="K83" s="370"/>
      <c r="L83" s="370"/>
      <c r="M83" s="370"/>
      <c r="N83" s="370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A83" s="461"/>
      <c r="AB83" s="461"/>
      <c r="AC83" s="461"/>
      <c r="AD83" s="461"/>
      <c r="AE83" s="461"/>
      <c r="AF83" s="456"/>
      <c r="AG83" s="456"/>
      <c r="AH83" s="456"/>
      <c r="AI83" s="456"/>
      <c r="AJ83" s="456"/>
      <c r="AK83" s="458"/>
      <c r="AL83" s="458"/>
      <c r="AM83" s="458"/>
      <c r="AN83" s="458"/>
      <c r="AO83" s="458"/>
      <c r="AP83" s="458"/>
      <c r="AQ83" s="461"/>
      <c r="AR83" s="461"/>
      <c r="AS83" s="461"/>
      <c r="AT83" s="461"/>
      <c r="AU83" s="461"/>
      <c r="AV83" s="461"/>
      <c r="AW83" s="461"/>
      <c r="AX83" s="461"/>
      <c r="AY83" s="461"/>
      <c r="AZ83" s="461"/>
      <c r="BA83" s="456"/>
      <c r="BB83" s="456"/>
      <c r="BC83" s="456"/>
      <c r="BD83" s="456"/>
      <c r="BE83" s="456"/>
    </row>
    <row r="84" spans="1:57" ht="63" x14ac:dyDescent="0.25">
      <c r="A84" s="786"/>
      <c r="B84" s="390" t="s">
        <v>7</v>
      </c>
      <c r="C84" s="430"/>
      <c r="D84" s="430"/>
      <c r="E84" s="456"/>
      <c r="F84" s="370"/>
      <c r="G84" s="370"/>
      <c r="H84" s="370"/>
      <c r="I84" s="370"/>
      <c r="J84" s="370"/>
      <c r="K84" s="370"/>
      <c r="L84" s="370"/>
      <c r="M84" s="370"/>
      <c r="N84" s="370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A84" s="461"/>
      <c r="AB84" s="461"/>
      <c r="AC84" s="461"/>
      <c r="AD84" s="461"/>
      <c r="AE84" s="461"/>
      <c r="AF84" s="456"/>
      <c r="AG84" s="456"/>
      <c r="AH84" s="456"/>
      <c r="AI84" s="456"/>
      <c r="AJ84" s="456"/>
      <c r="AK84" s="458"/>
      <c r="AL84" s="458"/>
      <c r="AM84" s="458"/>
      <c r="AN84" s="458"/>
      <c r="AO84" s="458"/>
      <c r="AP84" s="458"/>
      <c r="AQ84" s="461"/>
      <c r="AR84" s="461"/>
      <c r="AS84" s="461"/>
      <c r="AT84" s="461"/>
      <c r="AU84" s="461"/>
      <c r="AV84" s="461"/>
      <c r="AW84" s="461"/>
      <c r="AX84" s="461"/>
      <c r="AY84" s="461"/>
      <c r="AZ84" s="461"/>
      <c r="BA84" s="456"/>
      <c r="BB84" s="456"/>
      <c r="BC84" s="456"/>
      <c r="BD84" s="456"/>
      <c r="BE84" s="456"/>
    </row>
    <row r="85" spans="1:57" ht="21" x14ac:dyDescent="0.25">
      <c r="A85" s="786"/>
      <c r="B85" s="390" t="s">
        <v>1</v>
      </c>
      <c r="C85" s="430"/>
      <c r="D85" s="430"/>
      <c r="E85" s="456"/>
      <c r="F85" s="370"/>
      <c r="G85" s="370"/>
      <c r="H85" s="370"/>
      <c r="I85" s="370"/>
      <c r="J85" s="370"/>
      <c r="K85" s="370"/>
      <c r="L85" s="370"/>
      <c r="M85" s="370"/>
      <c r="N85" s="370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A85" s="461"/>
      <c r="AB85" s="461"/>
      <c r="AC85" s="461"/>
      <c r="AD85" s="461"/>
      <c r="AE85" s="461"/>
      <c r="AF85" s="456"/>
      <c r="AG85" s="456"/>
      <c r="AH85" s="456"/>
      <c r="AI85" s="456"/>
      <c r="AJ85" s="456"/>
      <c r="AK85" s="458"/>
      <c r="AL85" s="458"/>
      <c r="AM85" s="458"/>
      <c r="AN85" s="458"/>
      <c r="AO85" s="458"/>
      <c r="AP85" s="458"/>
      <c r="AQ85" s="461"/>
      <c r="AR85" s="461"/>
      <c r="AS85" s="461"/>
      <c r="AT85" s="461"/>
      <c r="AU85" s="461"/>
      <c r="AV85" s="461"/>
      <c r="AW85" s="461"/>
      <c r="AX85" s="461"/>
      <c r="AY85" s="461"/>
      <c r="AZ85" s="461"/>
      <c r="BA85" s="456"/>
      <c r="BB85" s="456"/>
      <c r="BC85" s="456"/>
      <c r="BD85" s="456"/>
      <c r="BE85" s="456"/>
    </row>
    <row r="86" spans="1:57" ht="31.5" x14ac:dyDescent="0.25">
      <c r="A86" s="785"/>
      <c r="B86" s="391" t="s">
        <v>0</v>
      </c>
      <c r="C86" s="432"/>
      <c r="D86" s="432"/>
      <c r="E86" s="456"/>
      <c r="F86" s="370"/>
      <c r="G86" s="370"/>
      <c r="H86" s="370"/>
      <c r="I86" s="370"/>
      <c r="J86" s="370"/>
      <c r="K86" s="370"/>
      <c r="L86" s="370"/>
      <c r="M86" s="370"/>
      <c r="N86" s="370"/>
      <c r="O86" s="456"/>
      <c r="P86" s="456"/>
      <c r="Q86" s="456"/>
      <c r="R86" s="456"/>
      <c r="S86" s="456"/>
      <c r="T86" s="456"/>
      <c r="U86" s="456"/>
      <c r="V86" s="456"/>
      <c r="W86" s="456"/>
      <c r="X86" s="456"/>
      <c r="Y86" s="456"/>
      <c r="Z86" s="456"/>
      <c r="AA86" s="461"/>
      <c r="AB86" s="461"/>
      <c r="AC86" s="461"/>
      <c r="AD86" s="461"/>
      <c r="AE86" s="461"/>
      <c r="AF86" s="456"/>
      <c r="AG86" s="456"/>
      <c r="AH86" s="456"/>
      <c r="AI86" s="456"/>
      <c r="AJ86" s="456"/>
      <c r="AK86" s="458"/>
      <c r="AL86" s="458"/>
      <c r="AM86" s="458"/>
      <c r="AN86" s="458"/>
      <c r="AO86" s="458"/>
      <c r="AP86" s="458"/>
      <c r="AQ86" s="461"/>
      <c r="AR86" s="461"/>
      <c r="AS86" s="461"/>
      <c r="AT86" s="461"/>
      <c r="AU86" s="461"/>
      <c r="AV86" s="461"/>
      <c r="AW86" s="461"/>
      <c r="AX86" s="461"/>
      <c r="AY86" s="461"/>
      <c r="AZ86" s="461"/>
      <c r="BA86" s="456"/>
      <c r="BB86" s="456"/>
      <c r="BC86" s="456"/>
      <c r="BD86" s="456"/>
      <c r="BE86" s="456"/>
    </row>
    <row r="87" spans="1:57" ht="31.5" x14ac:dyDescent="0.25">
      <c r="A87" s="777" t="s">
        <v>6</v>
      </c>
      <c r="B87" s="389" t="s">
        <v>2</v>
      </c>
      <c r="C87" s="429"/>
      <c r="D87" s="429"/>
      <c r="E87" s="456"/>
      <c r="F87" s="370"/>
      <c r="G87" s="370"/>
      <c r="H87" s="370"/>
      <c r="I87" s="370"/>
      <c r="J87" s="370"/>
      <c r="K87" s="370"/>
      <c r="L87" s="370"/>
      <c r="M87" s="370"/>
      <c r="N87" s="370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A87" s="461"/>
      <c r="AB87" s="461"/>
      <c r="AC87" s="461"/>
      <c r="AD87" s="461"/>
      <c r="AE87" s="461"/>
      <c r="AF87" s="456"/>
      <c r="AG87" s="456"/>
      <c r="AH87" s="456"/>
      <c r="AI87" s="456"/>
      <c r="AJ87" s="456"/>
      <c r="AK87" s="458"/>
      <c r="AL87" s="458"/>
      <c r="AM87" s="458"/>
      <c r="AN87" s="458"/>
      <c r="AO87" s="458"/>
      <c r="AP87" s="458"/>
      <c r="AQ87" s="461"/>
      <c r="AR87" s="461"/>
      <c r="AS87" s="461"/>
      <c r="AT87" s="461"/>
      <c r="AU87" s="461"/>
      <c r="AV87" s="461"/>
      <c r="AW87" s="461"/>
      <c r="AX87" s="461"/>
      <c r="AY87" s="461"/>
      <c r="AZ87" s="461"/>
      <c r="BA87" s="456"/>
      <c r="BB87" s="456"/>
      <c r="BC87" s="456"/>
      <c r="BD87" s="456"/>
      <c r="BE87" s="456"/>
    </row>
    <row r="88" spans="1:57" ht="31.5" x14ac:dyDescent="0.25">
      <c r="A88" s="778"/>
      <c r="B88" s="390" t="s">
        <v>5</v>
      </c>
      <c r="C88" s="430"/>
      <c r="D88" s="430"/>
      <c r="E88" s="456"/>
      <c r="F88" s="370"/>
      <c r="G88" s="370"/>
      <c r="H88" s="370"/>
      <c r="I88" s="370"/>
      <c r="J88" s="370"/>
      <c r="K88" s="370"/>
      <c r="L88" s="370"/>
      <c r="M88" s="370"/>
      <c r="N88" s="370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A88" s="461"/>
      <c r="AB88" s="461"/>
      <c r="AC88" s="461"/>
      <c r="AD88" s="461"/>
      <c r="AE88" s="461"/>
      <c r="AF88" s="456"/>
      <c r="AG88" s="456"/>
      <c r="AH88" s="456"/>
      <c r="AI88" s="456"/>
      <c r="AJ88" s="456"/>
      <c r="AK88" s="458"/>
      <c r="AL88" s="458"/>
      <c r="AM88" s="458"/>
      <c r="AN88" s="458"/>
      <c r="AO88" s="458"/>
      <c r="AP88" s="458"/>
      <c r="AQ88" s="461"/>
      <c r="AR88" s="461"/>
      <c r="AS88" s="461"/>
      <c r="AT88" s="461"/>
      <c r="AU88" s="461"/>
      <c r="AV88" s="461"/>
      <c r="AW88" s="461"/>
      <c r="AX88" s="461"/>
      <c r="AY88" s="461"/>
      <c r="AZ88" s="461"/>
      <c r="BA88" s="456"/>
      <c r="BB88" s="456"/>
      <c r="BC88" s="456"/>
      <c r="BD88" s="456"/>
      <c r="BE88" s="456"/>
    </row>
    <row r="89" spans="1:57" ht="21" x14ac:dyDescent="0.25">
      <c r="A89" s="778"/>
      <c r="B89" s="390" t="s">
        <v>1</v>
      </c>
      <c r="C89" s="430"/>
      <c r="D89" s="430"/>
      <c r="E89" s="456"/>
      <c r="F89" s="370"/>
      <c r="G89" s="370"/>
      <c r="H89" s="370"/>
      <c r="I89" s="370"/>
      <c r="J89" s="370"/>
      <c r="K89" s="370"/>
      <c r="L89" s="370"/>
      <c r="M89" s="370"/>
      <c r="N89" s="370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A89" s="461"/>
      <c r="AB89" s="461"/>
      <c r="AC89" s="461"/>
      <c r="AD89" s="461"/>
      <c r="AE89" s="461"/>
      <c r="AF89" s="456"/>
      <c r="AG89" s="456"/>
      <c r="AH89" s="456"/>
      <c r="AI89" s="456"/>
      <c r="AJ89" s="456"/>
      <c r="AK89" s="458"/>
      <c r="AL89" s="458"/>
      <c r="AM89" s="458"/>
      <c r="AN89" s="458"/>
      <c r="AO89" s="458"/>
      <c r="AP89" s="458"/>
      <c r="AQ89" s="461"/>
      <c r="AR89" s="461"/>
      <c r="AS89" s="461"/>
      <c r="AT89" s="461"/>
      <c r="AU89" s="461"/>
      <c r="AV89" s="461"/>
      <c r="AW89" s="461"/>
      <c r="AX89" s="461"/>
      <c r="AY89" s="461"/>
      <c r="AZ89" s="461"/>
      <c r="BA89" s="456"/>
      <c r="BB89" s="456"/>
      <c r="BC89" s="456"/>
      <c r="BD89" s="456"/>
      <c r="BE89" s="456"/>
    </row>
    <row r="90" spans="1:57" ht="42" x14ac:dyDescent="0.25">
      <c r="A90" s="778"/>
      <c r="B90" s="391" t="s">
        <v>4</v>
      </c>
      <c r="C90" s="432"/>
      <c r="D90" s="432"/>
      <c r="E90" s="456"/>
      <c r="F90" s="370"/>
      <c r="G90" s="370"/>
      <c r="H90" s="370"/>
      <c r="I90" s="370"/>
      <c r="J90" s="370"/>
      <c r="K90" s="370"/>
      <c r="L90" s="370"/>
      <c r="M90" s="370"/>
      <c r="N90" s="370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6"/>
      <c r="AA90" s="461"/>
      <c r="AB90" s="461"/>
      <c r="AC90" s="461"/>
      <c r="AD90" s="461"/>
      <c r="AE90" s="461"/>
      <c r="AF90" s="456"/>
      <c r="AG90" s="456"/>
      <c r="AH90" s="456"/>
      <c r="AI90" s="456"/>
      <c r="AJ90" s="456"/>
      <c r="AK90" s="458"/>
      <c r="AL90" s="458"/>
      <c r="AM90" s="458"/>
      <c r="AN90" s="458"/>
      <c r="AO90" s="458"/>
      <c r="AP90" s="458"/>
      <c r="AQ90" s="461"/>
      <c r="AR90" s="461"/>
      <c r="AS90" s="461"/>
      <c r="AT90" s="461"/>
      <c r="AU90" s="461"/>
      <c r="AV90" s="461"/>
      <c r="AW90" s="461"/>
      <c r="AX90" s="461"/>
      <c r="AY90" s="461"/>
      <c r="AZ90" s="461"/>
      <c r="BA90" s="456"/>
      <c r="BB90" s="456"/>
      <c r="BC90" s="456"/>
      <c r="BD90" s="456"/>
      <c r="BE90" s="456"/>
    </row>
    <row r="91" spans="1:57" ht="31.5" x14ac:dyDescent="0.25">
      <c r="A91" s="778" t="s">
        <v>3</v>
      </c>
      <c r="B91" s="389" t="s">
        <v>2</v>
      </c>
      <c r="C91" s="429"/>
      <c r="D91" s="429"/>
      <c r="E91" s="456"/>
      <c r="F91" s="370"/>
      <c r="G91" s="370"/>
      <c r="H91" s="370"/>
      <c r="I91" s="370"/>
      <c r="J91" s="370"/>
      <c r="K91" s="370"/>
      <c r="L91" s="370"/>
      <c r="M91" s="370"/>
      <c r="N91" s="370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A91" s="461"/>
      <c r="AB91" s="461"/>
      <c r="AC91" s="461"/>
      <c r="AD91" s="461"/>
      <c r="AE91" s="461"/>
      <c r="AF91" s="456"/>
      <c r="AG91" s="456"/>
      <c r="AH91" s="456"/>
      <c r="AI91" s="456"/>
      <c r="AJ91" s="456"/>
      <c r="AK91" s="458"/>
      <c r="AL91" s="458"/>
      <c r="AM91" s="458"/>
      <c r="AN91" s="458"/>
      <c r="AO91" s="458"/>
      <c r="AP91" s="458"/>
      <c r="AQ91" s="461"/>
      <c r="AR91" s="461"/>
      <c r="AS91" s="461"/>
      <c r="AT91" s="461"/>
      <c r="AU91" s="461"/>
      <c r="AV91" s="461"/>
      <c r="AW91" s="461"/>
      <c r="AX91" s="461"/>
      <c r="AY91" s="461"/>
      <c r="AZ91" s="461"/>
      <c r="BA91" s="456"/>
      <c r="BB91" s="456"/>
      <c r="BC91" s="456"/>
      <c r="BD91" s="456"/>
      <c r="BE91" s="456"/>
    </row>
    <row r="92" spans="1:57" ht="21" x14ac:dyDescent="0.25">
      <c r="A92" s="778"/>
      <c r="B92" s="390" t="s">
        <v>1</v>
      </c>
      <c r="C92" s="430"/>
      <c r="D92" s="430"/>
      <c r="E92" s="456"/>
      <c r="F92" s="370"/>
      <c r="G92" s="370"/>
      <c r="H92" s="370"/>
      <c r="I92" s="370"/>
      <c r="J92" s="370"/>
      <c r="K92" s="370"/>
      <c r="L92" s="370"/>
      <c r="M92" s="370"/>
      <c r="N92" s="370"/>
      <c r="O92" s="456"/>
      <c r="P92" s="456"/>
      <c r="Q92" s="456"/>
      <c r="R92" s="456"/>
      <c r="S92" s="456"/>
      <c r="T92" s="456"/>
      <c r="U92" s="456"/>
      <c r="V92" s="456"/>
      <c r="W92" s="456"/>
      <c r="X92" s="456"/>
      <c r="Y92" s="456"/>
      <c r="Z92" s="456"/>
      <c r="AA92" s="461"/>
      <c r="AB92" s="461"/>
      <c r="AC92" s="461"/>
      <c r="AD92" s="461"/>
      <c r="AE92" s="461"/>
      <c r="AF92" s="456"/>
      <c r="AG92" s="456"/>
      <c r="AH92" s="456"/>
      <c r="AI92" s="456"/>
      <c r="AJ92" s="456"/>
      <c r="AK92" s="458"/>
      <c r="AL92" s="458"/>
      <c r="AM92" s="458"/>
      <c r="AN92" s="458"/>
      <c r="AO92" s="458"/>
      <c r="AP92" s="458"/>
      <c r="AQ92" s="461"/>
      <c r="AR92" s="461"/>
      <c r="AS92" s="461"/>
      <c r="AT92" s="461"/>
      <c r="AU92" s="461"/>
      <c r="AV92" s="461"/>
      <c r="AW92" s="461"/>
      <c r="AX92" s="461"/>
      <c r="AY92" s="461"/>
      <c r="AZ92" s="461"/>
      <c r="BA92" s="456"/>
      <c r="BB92" s="456"/>
      <c r="BC92" s="456"/>
      <c r="BD92" s="456"/>
      <c r="BE92" s="456"/>
    </row>
    <row r="93" spans="1:57" ht="31.5" x14ac:dyDescent="0.25">
      <c r="A93" s="778"/>
      <c r="B93" s="391" t="s">
        <v>0</v>
      </c>
      <c r="C93" s="432"/>
      <c r="D93" s="432"/>
      <c r="E93" s="456"/>
      <c r="F93" s="370"/>
      <c r="G93" s="370"/>
      <c r="H93" s="370"/>
      <c r="I93" s="370"/>
      <c r="J93" s="370"/>
      <c r="K93" s="370"/>
      <c r="L93" s="370"/>
      <c r="M93" s="370"/>
      <c r="N93" s="370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A93" s="461"/>
      <c r="AB93" s="461"/>
      <c r="AC93" s="461"/>
      <c r="AD93" s="461"/>
      <c r="AE93" s="461"/>
      <c r="AF93" s="456"/>
      <c r="AG93" s="456"/>
      <c r="AH93" s="456"/>
      <c r="AI93" s="456"/>
      <c r="AJ93" s="456"/>
      <c r="AK93" s="458"/>
      <c r="AL93" s="458"/>
      <c r="AM93" s="458"/>
      <c r="AN93" s="458"/>
      <c r="AO93" s="458"/>
      <c r="AP93" s="458"/>
      <c r="AQ93" s="461"/>
      <c r="AR93" s="461"/>
      <c r="AS93" s="461"/>
      <c r="AT93" s="461"/>
      <c r="AU93" s="461"/>
      <c r="AV93" s="461"/>
      <c r="AW93" s="461"/>
      <c r="AX93" s="461"/>
      <c r="AY93" s="461"/>
      <c r="AZ93" s="461"/>
      <c r="BA93" s="456"/>
      <c r="BB93" s="456"/>
      <c r="BC93" s="456"/>
      <c r="BD93" s="456"/>
      <c r="BE93" s="456"/>
    </row>
    <row r="94" spans="1:57" x14ac:dyDescent="0.25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456"/>
      <c r="P94" s="456"/>
      <c r="Q94" s="456"/>
      <c r="R94" s="456"/>
      <c r="S94" s="456"/>
      <c r="T94" s="456"/>
      <c r="U94" s="456"/>
      <c r="V94" s="456"/>
      <c r="W94" s="456"/>
      <c r="X94" s="456"/>
      <c r="Y94" s="456"/>
      <c r="Z94" s="456"/>
      <c r="AA94" s="456"/>
      <c r="AB94" s="456"/>
      <c r="AC94" s="456"/>
      <c r="AD94" s="456"/>
      <c r="AE94" s="456"/>
      <c r="AF94" s="456"/>
      <c r="AG94" s="456"/>
      <c r="AH94" s="456"/>
      <c r="AI94" s="456"/>
      <c r="AJ94" s="456"/>
      <c r="AK94" s="458"/>
      <c r="AL94" s="458"/>
      <c r="AM94" s="458"/>
      <c r="AN94" s="458"/>
      <c r="AO94" s="458"/>
      <c r="AP94" s="458"/>
      <c r="AQ94" s="456"/>
      <c r="AR94" s="456"/>
      <c r="AS94" s="456"/>
      <c r="AT94" s="456"/>
      <c r="AU94" s="456"/>
      <c r="AV94" s="456"/>
      <c r="AW94" s="456"/>
      <c r="AX94" s="456"/>
      <c r="AY94" s="456"/>
      <c r="AZ94" s="456"/>
      <c r="BA94" s="456"/>
      <c r="BB94" s="456"/>
      <c r="BC94" s="456"/>
      <c r="BD94" s="456"/>
      <c r="BE94" s="456"/>
    </row>
    <row r="200" spans="1:56" x14ac:dyDescent="0.25">
      <c r="A200" s="463">
        <v>0</v>
      </c>
      <c r="B200" s="462"/>
      <c r="C200" s="462"/>
      <c r="D200" s="462"/>
      <c r="E200" s="462"/>
      <c r="F200" s="462"/>
      <c r="G200" s="462"/>
      <c r="H200" s="462"/>
      <c r="I200" s="462"/>
      <c r="J200" s="462"/>
      <c r="K200" s="462"/>
      <c r="L200" s="462"/>
      <c r="M200" s="462"/>
      <c r="N200" s="462"/>
      <c r="O200" s="369"/>
      <c r="P200" s="369"/>
      <c r="Q200" s="369"/>
      <c r="R200" s="369"/>
      <c r="S200" s="369"/>
      <c r="T200" s="369"/>
      <c r="U200" s="369"/>
      <c r="V200" s="369"/>
      <c r="W200" s="369"/>
      <c r="X200" s="369"/>
      <c r="Y200" s="369"/>
      <c r="Z200" s="369"/>
      <c r="AA200" s="369"/>
      <c r="AB200" s="369"/>
      <c r="AC200" s="369"/>
      <c r="AD200" s="369"/>
      <c r="AE200" s="369"/>
      <c r="AF200" s="369"/>
      <c r="AG200" s="369"/>
      <c r="AH200" s="369"/>
      <c r="AI200" s="369"/>
      <c r="AJ200" s="369"/>
      <c r="AK200" s="369"/>
      <c r="AL200" s="369"/>
      <c r="AM200" s="369"/>
      <c r="AN200" s="369"/>
      <c r="AO200" s="369"/>
      <c r="AP200" s="369"/>
      <c r="AQ200" s="369"/>
      <c r="AR200" s="369"/>
      <c r="AS200" s="369"/>
      <c r="AT200" s="369"/>
      <c r="AU200" s="369"/>
      <c r="AV200" s="369"/>
      <c r="AW200" s="369"/>
      <c r="AX200" s="369"/>
      <c r="AY200" s="369"/>
      <c r="AZ200" s="369"/>
      <c r="BA200" s="369"/>
      <c r="BB200" s="369"/>
      <c r="BC200" s="369"/>
      <c r="BD200" s="463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551" t="s">
        <v>92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3"/>
      <c r="AG1" s="553"/>
      <c r="AH1" s="553"/>
      <c r="AI1" s="553"/>
      <c r="AJ1" s="553"/>
      <c r="AK1" s="555"/>
      <c r="AL1" s="555"/>
      <c r="AM1" s="555"/>
      <c r="AN1" s="555"/>
      <c r="AO1" s="555"/>
      <c r="AP1" s="555"/>
      <c r="AQ1" s="553"/>
      <c r="AR1" s="553"/>
      <c r="AS1" s="553"/>
      <c r="AT1" s="553"/>
      <c r="AU1" s="553"/>
      <c r="AV1" s="553"/>
      <c r="AW1" s="553"/>
      <c r="AX1" s="553"/>
      <c r="AY1" s="553"/>
      <c r="AZ1" s="553"/>
      <c r="BA1" s="553"/>
      <c r="BB1" s="553"/>
      <c r="BC1" s="553"/>
      <c r="BD1" s="553"/>
      <c r="BE1" s="553"/>
      <c r="BF1" s="553"/>
    </row>
    <row r="2" spans="1:58" x14ac:dyDescent="0.25">
      <c r="A2" s="551" t="s">
        <v>93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553"/>
      <c r="P2" s="553"/>
      <c r="Q2" s="553"/>
      <c r="R2" s="553"/>
      <c r="S2" s="553"/>
      <c r="T2" s="553"/>
      <c r="U2" s="553"/>
      <c r="V2" s="553"/>
      <c r="W2" s="553"/>
      <c r="X2" s="553"/>
      <c r="Y2" s="553"/>
      <c r="Z2" s="553"/>
      <c r="AA2" s="553"/>
      <c r="AB2" s="553"/>
      <c r="AC2" s="553"/>
      <c r="AD2" s="553"/>
      <c r="AE2" s="553"/>
      <c r="AF2" s="553"/>
      <c r="AG2" s="553"/>
      <c r="AH2" s="553"/>
      <c r="AI2" s="553"/>
      <c r="AJ2" s="553"/>
      <c r="AK2" s="555"/>
      <c r="AL2" s="555"/>
      <c r="AM2" s="555"/>
      <c r="AN2" s="555"/>
      <c r="AO2" s="555"/>
      <c r="AP2" s="555"/>
      <c r="AQ2" s="553"/>
      <c r="AR2" s="553"/>
      <c r="AS2" s="553"/>
      <c r="AT2" s="553"/>
      <c r="AU2" s="553"/>
      <c r="AV2" s="553"/>
      <c r="AW2" s="553"/>
      <c r="AX2" s="553"/>
      <c r="AY2" s="553"/>
      <c r="AZ2" s="553"/>
      <c r="BA2" s="553"/>
      <c r="BB2" s="553"/>
      <c r="BC2" s="553"/>
      <c r="BD2" s="553"/>
      <c r="BE2" s="553"/>
      <c r="BF2" s="553"/>
    </row>
    <row r="3" spans="1:58" x14ac:dyDescent="0.25">
      <c r="A3" s="551" t="s">
        <v>94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553"/>
      <c r="AH3" s="553"/>
      <c r="AI3" s="553"/>
      <c r="AJ3" s="553"/>
      <c r="AK3" s="555"/>
      <c r="AL3" s="555"/>
      <c r="AM3" s="555"/>
      <c r="AN3" s="555"/>
      <c r="AO3" s="555"/>
      <c r="AP3" s="555"/>
      <c r="AQ3" s="553"/>
      <c r="AR3" s="553"/>
      <c r="AS3" s="553"/>
      <c r="AT3" s="553"/>
      <c r="AU3" s="553"/>
      <c r="AV3" s="553"/>
      <c r="AW3" s="553"/>
      <c r="AX3" s="553"/>
      <c r="AY3" s="553"/>
      <c r="AZ3" s="553"/>
      <c r="BA3" s="553"/>
      <c r="BB3" s="553"/>
      <c r="BC3" s="553"/>
      <c r="BD3" s="553"/>
      <c r="BE3" s="553"/>
      <c r="BF3" s="553"/>
    </row>
    <row r="4" spans="1:58" x14ac:dyDescent="0.25">
      <c r="A4" s="551" t="s">
        <v>95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5"/>
      <c r="AL4" s="555"/>
      <c r="AM4" s="555"/>
      <c r="AN4" s="555"/>
      <c r="AO4" s="555"/>
      <c r="AP4" s="555"/>
      <c r="AQ4" s="553"/>
      <c r="AR4" s="553"/>
      <c r="AS4" s="553"/>
      <c r="AT4" s="553"/>
      <c r="AU4" s="553"/>
      <c r="AV4" s="553"/>
      <c r="AW4" s="553"/>
      <c r="AX4" s="553"/>
      <c r="AY4" s="553"/>
      <c r="AZ4" s="553"/>
      <c r="BA4" s="553"/>
      <c r="BB4" s="553"/>
      <c r="BC4" s="553"/>
      <c r="BD4" s="553"/>
      <c r="BE4" s="553"/>
      <c r="BF4" s="553"/>
    </row>
    <row r="5" spans="1:58" x14ac:dyDescent="0.25">
      <c r="A5" s="468" t="s">
        <v>96</v>
      </c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553"/>
      <c r="P5" s="553"/>
      <c r="Q5" s="553"/>
      <c r="R5" s="553"/>
      <c r="S5" s="553"/>
      <c r="T5" s="553"/>
      <c r="U5" s="553"/>
      <c r="V5" s="553"/>
      <c r="W5" s="553"/>
      <c r="X5" s="553"/>
      <c r="Y5" s="553"/>
      <c r="Z5" s="553"/>
      <c r="AA5" s="553"/>
      <c r="AB5" s="553"/>
      <c r="AC5" s="553"/>
      <c r="AD5" s="553"/>
      <c r="AE5" s="553"/>
      <c r="AF5" s="553"/>
      <c r="AG5" s="553"/>
      <c r="AH5" s="553"/>
      <c r="AI5" s="553"/>
      <c r="AJ5" s="553"/>
      <c r="AK5" s="555"/>
      <c r="AL5" s="555"/>
      <c r="AM5" s="555"/>
      <c r="AN5" s="555"/>
      <c r="AO5" s="555"/>
      <c r="AP5" s="555"/>
      <c r="AQ5" s="553"/>
      <c r="AR5" s="553"/>
      <c r="AS5" s="553"/>
      <c r="AT5" s="553"/>
      <c r="AU5" s="553"/>
      <c r="AV5" s="553"/>
      <c r="AW5" s="553"/>
      <c r="AX5" s="553"/>
      <c r="AY5" s="553"/>
      <c r="AZ5" s="553"/>
      <c r="BA5" s="553"/>
      <c r="BB5" s="553"/>
      <c r="BC5" s="553"/>
      <c r="BD5" s="553"/>
      <c r="BE5" s="553"/>
      <c r="BF5" s="553"/>
    </row>
    <row r="6" spans="1:58" x14ac:dyDescent="0.2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556"/>
      <c r="P6" s="553"/>
      <c r="Q6" s="553"/>
      <c r="R6" s="553"/>
      <c r="S6" s="553"/>
      <c r="T6" s="553"/>
      <c r="U6" s="553"/>
      <c r="V6" s="553"/>
      <c r="W6" s="553"/>
      <c r="X6" s="553"/>
      <c r="Y6" s="553"/>
      <c r="Z6" s="553"/>
      <c r="AA6" s="553"/>
      <c r="AB6" s="553"/>
      <c r="AC6" s="553"/>
      <c r="AD6" s="553"/>
      <c r="AE6" s="553"/>
      <c r="AF6" s="553"/>
      <c r="AG6" s="553"/>
      <c r="AH6" s="553"/>
      <c r="AI6" s="553"/>
      <c r="AJ6" s="553"/>
      <c r="AK6" s="555"/>
      <c r="AL6" s="555"/>
      <c r="AM6" s="555"/>
      <c r="AN6" s="555"/>
      <c r="AO6" s="555"/>
      <c r="AP6" s="555"/>
      <c r="AQ6" s="553"/>
      <c r="AR6" s="553"/>
      <c r="AS6" s="553"/>
      <c r="AT6" s="553"/>
      <c r="AU6" s="553"/>
      <c r="AV6" s="553"/>
      <c r="AW6" s="553"/>
      <c r="AX6" s="553"/>
      <c r="AY6" s="553"/>
      <c r="AZ6" s="553"/>
      <c r="BA6" s="553"/>
      <c r="BB6" s="553"/>
      <c r="BC6" s="553"/>
      <c r="BD6" s="553"/>
      <c r="BE6" s="553"/>
      <c r="BF6" s="553"/>
    </row>
    <row r="7" spans="1:58" x14ac:dyDescent="0.25">
      <c r="A7" s="467"/>
      <c r="B7" s="467"/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553"/>
      <c r="P7" s="553"/>
      <c r="Q7" s="553"/>
      <c r="R7" s="553"/>
      <c r="S7" s="553"/>
      <c r="T7" s="553"/>
      <c r="U7" s="553"/>
      <c r="V7" s="553"/>
      <c r="W7" s="553"/>
      <c r="X7" s="553"/>
      <c r="Y7" s="553"/>
      <c r="Z7" s="553"/>
      <c r="AA7" s="553"/>
      <c r="AB7" s="553"/>
      <c r="AC7" s="553"/>
      <c r="AD7" s="553"/>
      <c r="AE7" s="553"/>
      <c r="AF7" s="553"/>
      <c r="AG7" s="553"/>
      <c r="AH7" s="553"/>
      <c r="AI7" s="553"/>
      <c r="AJ7" s="553"/>
      <c r="AK7" s="555"/>
      <c r="AL7" s="555"/>
      <c r="AM7" s="555"/>
      <c r="AN7" s="555"/>
      <c r="AO7" s="555"/>
      <c r="AP7" s="555"/>
      <c r="AQ7" s="553"/>
      <c r="AR7" s="553"/>
      <c r="AS7" s="553"/>
      <c r="AT7" s="553"/>
      <c r="AU7" s="553"/>
      <c r="AV7" s="553"/>
      <c r="AW7" s="553"/>
      <c r="AX7" s="553"/>
      <c r="AY7" s="553"/>
      <c r="AZ7" s="553"/>
      <c r="BA7" s="553"/>
      <c r="BB7" s="553"/>
      <c r="BC7" s="553"/>
      <c r="BD7" s="553"/>
      <c r="BE7" s="553"/>
      <c r="BF7" s="553"/>
    </row>
    <row r="8" spans="1:58" x14ac:dyDescent="0.25">
      <c r="A8" s="467"/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555"/>
      <c r="AL8" s="555"/>
      <c r="AM8" s="555"/>
      <c r="AN8" s="555"/>
      <c r="AO8" s="555"/>
      <c r="AP8" s="555"/>
      <c r="AQ8" s="553"/>
      <c r="AR8" s="553"/>
      <c r="AS8" s="553"/>
      <c r="AT8" s="553"/>
      <c r="AU8" s="553"/>
      <c r="AV8" s="553"/>
      <c r="AW8" s="553"/>
      <c r="AX8" s="553"/>
      <c r="AY8" s="553"/>
      <c r="AZ8" s="553"/>
      <c r="BA8" s="553"/>
      <c r="BB8" s="553"/>
      <c r="BC8" s="553"/>
      <c r="BD8" s="553"/>
      <c r="BE8" s="553"/>
      <c r="BF8" s="553"/>
    </row>
    <row r="9" spans="1:58" x14ac:dyDescent="0.25">
      <c r="A9" s="471" t="s">
        <v>90</v>
      </c>
      <c r="B9" s="471"/>
      <c r="C9" s="471"/>
      <c r="D9" s="471"/>
      <c r="E9" s="471"/>
      <c r="F9" s="471"/>
      <c r="G9" s="471"/>
      <c r="H9" s="471"/>
      <c r="I9" s="471"/>
      <c r="J9" s="471"/>
      <c r="K9" s="471"/>
      <c r="L9" s="471"/>
      <c r="M9" s="471"/>
      <c r="N9" s="471"/>
      <c r="O9" s="476"/>
      <c r="P9" s="476"/>
      <c r="Q9" s="476"/>
      <c r="R9" s="476"/>
      <c r="S9" s="476"/>
      <c r="T9" s="476"/>
      <c r="U9" s="476"/>
      <c r="V9" s="476"/>
      <c r="W9" s="476"/>
      <c r="X9" s="476"/>
      <c r="Y9" s="476"/>
      <c r="Z9" s="476"/>
      <c r="AA9" s="476"/>
      <c r="AB9" s="476"/>
      <c r="AC9" s="476"/>
      <c r="AD9" s="476"/>
      <c r="AE9" s="476"/>
      <c r="AF9" s="476"/>
      <c r="AG9" s="476"/>
      <c r="AH9" s="476"/>
      <c r="AI9" s="476"/>
      <c r="AJ9" s="476"/>
      <c r="AK9" s="490"/>
      <c r="AL9" s="490"/>
      <c r="AM9" s="490"/>
      <c r="AN9" s="490"/>
      <c r="AO9" s="490"/>
      <c r="AP9" s="490"/>
      <c r="AQ9" s="476"/>
      <c r="AR9" s="476"/>
      <c r="AS9" s="476"/>
      <c r="AT9" s="476"/>
      <c r="AU9" s="476"/>
      <c r="AV9" s="470"/>
      <c r="AW9" s="470"/>
      <c r="AX9" s="476"/>
      <c r="AY9" s="476"/>
      <c r="AZ9" s="476"/>
      <c r="BA9" s="476"/>
      <c r="BB9" s="476"/>
      <c r="BC9" s="476"/>
      <c r="BD9" s="476"/>
      <c r="BE9" s="476"/>
      <c r="BF9" s="476"/>
    </row>
    <row r="10" spans="1:58" x14ac:dyDescent="0.2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470"/>
      <c r="P10" s="476"/>
      <c r="Q10" s="476"/>
      <c r="R10" s="476"/>
      <c r="S10" s="476"/>
      <c r="T10" s="476"/>
      <c r="U10" s="476"/>
      <c r="V10" s="476"/>
      <c r="W10" s="476"/>
      <c r="X10" s="476"/>
      <c r="Y10" s="476"/>
      <c r="Z10" s="476"/>
      <c r="AA10" s="476"/>
      <c r="AB10" s="476"/>
      <c r="AC10" s="476"/>
      <c r="AD10" s="476"/>
      <c r="AE10" s="476"/>
      <c r="AF10" s="476"/>
      <c r="AG10" s="476"/>
      <c r="AH10" s="476"/>
      <c r="AI10" s="476"/>
      <c r="AJ10" s="476"/>
      <c r="AK10" s="490"/>
      <c r="AL10" s="490"/>
      <c r="AM10" s="490"/>
      <c r="AN10" s="490"/>
      <c r="AO10" s="490"/>
      <c r="AP10" s="490"/>
      <c r="AQ10" s="490"/>
      <c r="AR10" s="490"/>
      <c r="AS10" s="490"/>
      <c r="AT10" s="490"/>
      <c r="AU10" s="490"/>
      <c r="AV10" s="490"/>
      <c r="AW10" s="483"/>
      <c r="AX10" s="483"/>
      <c r="AY10" s="490"/>
      <c r="AZ10" s="490"/>
      <c r="BA10" s="490"/>
      <c r="BB10" s="490"/>
      <c r="BC10" s="490"/>
      <c r="BD10" s="490"/>
      <c r="BE10" s="490"/>
      <c r="BF10" s="490"/>
    </row>
    <row r="11" spans="1:58" ht="21" x14ac:dyDescent="0.25">
      <c r="A11" s="804"/>
      <c r="B11" s="806"/>
      <c r="C11" s="491" t="s">
        <v>61</v>
      </c>
      <c r="D11" s="472" t="s">
        <v>60</v>
      </c>
      <c r="E11" s="472" t="s">
        <v>59</v>
      </c>
      <c r="F11" s="472" t="s">
        <v>58</v>
      </c>
      <c r="G11" s="472" t="s">
        <v>57</v>
      </c>
      <c r="H11" s="472" t="s">
        <v>56</v>
      </c>
      <c r="I11" s="472" t="s">
        <v>55</v>
      </c>
      <c r="J11" s="472" t="s">
        <v>54</v>
      </c>
      <c r="K11" s="472" t="s">
        <v>53</v>
      </c>
      <c r="L11" s="475" t="s">
        <v>52</v>
      </c>
      <c r="M11" s="474" t="s">
        <v>51</v>
      </c>
      <c r="N11" s="785"/>
      <c r="O11" s="470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553"/>
      <c r="AD11" s="476"/>
      <c r="AE11" s="476"/>
      <c r="AF11" s="476"/>
      <c r="AG11" s="476"/>
      <c r="AH11" s="476"/>
      <c r="AI11" s="476"/>
      <c r="AJ11" s="476"/>
      <c r="AK11" s="490"/>
      <c r="AL11" s="490"/>
      <c r="AM11" s="490"/>
      <c r="AN11" s="490"/>
      <c r="AO11" s="490"/>
      <c r="AP11" s="490"/>
      <c r="AQ11" s="490"/>
      <c r="AR11" s="490"/>
      <c r="AS11" s="490"/>
      <c r="AT11" s="490"/>
      <c r="AU11" s="490"/>
      <c r="AV11" s="490"/>
      <c r="AW11" s="483"/>
      <c r="AX11" s="483"/>
      <c r="AY11" s="490"/>
      <c r="AZ11" s="490"/>
      <c r="BA11" s="490"/>
      <c r="BB11" s="490"/>
      <c r="BC11" s="490"/>
      <c r="BD11" s="490"/>
      <c r="BE11" s="490"/>
      <c r="BF11" s="490"/>
    </row>
    <row r="12" spans="1:58" x14ac:dyDescent="0.25">
      <c r="A12" s="477" t="s">
        <v>89</v>
      </c>
      <c r="B12" s="543">
        <v>0</v>
      </c>
      <c r="C12" s="534"/>
      <c r="D12" s="535"/>
      <c r="E12" s="535"/>
      <c r="F12" s="535"/>
      <c r="G12" s="535"/>
      <c r="H12" s="535"/>
      <c r="I12" s="536"/>
      <c r="J12" s="536"/>
      <c r="K12" s="536"/>
      <c r="L12" s="534"/>
      <c r="M12" s="530"/>
      <c r="N12" s="524"/>
      <c r="O12" s="552" t="s">
        <v>97</v>
      </c>
      <c r="P12" s="476"/>
      <c r="Q12" s="476"/>
      <c r="R12" s="476"/>
      <c r="S12" s="476"/>
      <c r="T12" s="476"/>
      <c r="U12" s="476"/>
      <c r="V12" s="476"/>
      <c r="W12" s="476"/>
      <c r="X12" s="476"/>
      <c r="Y12" s="476"/>
      <c r="Z12" s="476"/>
      <c r="AA12" s="490"/>
      <c r="AB12" s="490"/>
      <c r="AC12" s="490"/>
      <c r="AD12" s="490"/>
      <c r="AE12" s="490"/>
      <c r="AF12" s="476"/>
      <c r="AG12" s="476"/>
      <c r="AH12" s="476"/>
      <c r="AI12" s="476"/>
      <c r="AJ12" s="476"/>
      <c r="AK12" s="490"/>
      <c r="AL12" s="490"/>
      <c r="AM12" s="490"/>
      <c r="AN12" s="490"/>
      <c r="AO12" s="490"/>
      <c r="AP12" s="490"/>
      <c r="AQ12" s="490"/>
      <c r="AR12" s="490"/>
      <c r="AS12" s="490"/>
      <c r="AT12" s="490"/>
      <c r="AU12" s="490"/>
      <c r="AV12" s="490"/>
      <c r="AW12" s="483"/>
      <c r="AX12" s="483"/>
      <c r="AY12" s="490"/>
      <c r="AZ12" s="490"/>
      <c r="BA12" s="557" t="s">
        <v>97</v>
      </c>
      <c r="BB12" s="492" t="s">
        <v>97</v>
      </c>
      <c r="BC12" s="557" t="s">
        <v>97</v>
      </c>
      <c r="BD12" s="505">
        <v>0</v>
      </c>
      <c r="BE12" s="505">
        <v>0</v>
      </c>
      <c r="BF12" s="505" t="s">
        <v>97</v>
      </c>
    </row>
    <row r="13" spans="1:58" x14ac:dyDescent="0.25">
      <c r="A13" s="477" t="s">
        <v>34</v>
      </c>
      <c r="B13" s="544">
        <v>0</v>
      </c>
      <c r="C13" s="534"/>
      <c r="D13" s="535"/>
      <c r="E13" s="535"/>
      <c r="F13" s="535"/>
      <c r="G13" s="535"/>
      <c r="H13" s="535"/>
      <c r="I13" s="536"/>
      <c r="J13" s="536"/>
      <c r="K13" s="536"/>
      <c r="L13" s="534"/>
      <c r="M13" s="530"/>
      <c r="N13" s="524"/>
      <c r="O13" s="552" t="s">
        <v>98</v>
      </c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90"/>
      <c r="AB13" s="490"/>
      <c r="AC13" s="490"/>
      <c r="AD13" s="490"/>
      <c r="AE13" s="490"/>
      <c r="AF13" s="476"/>
      <c r="AG13" s="476"/>
      <c r="AH13" s="476"/>
      <c r="AI13" s="476"/>
      <c r="AJ13" s="476"/>
      <c r="AK13" s="490"/>
      <c r="AL13" s="490"/>
      <c r="AM13" s="490"/>
      <c r="AN13" s="490"/>
      <c r="AO13" s="490"/>
      <c r="AP13" s="490"/>
      <c r="AQ13" s="490"/>
      <c r="AR13" s="490"/>
      <c r="AS13" s="490"/>
      <c r="AT13" s="490"/>
      <c r="AU13" s="490"/>
      <c r="AV13" s="490"/>
      <c r="AW13" s="483"/>
      <c r="AX13" s="483"/>
      <c r="AY13" s="490"/>
      <c r="AZ13" s="490"/>
      <c r="BA13" s="557" t="s">
        <v>97</v>
      </c>
      <c r="BB13" s="492" t="s">
        <v>97</v>
      </c>
      <c r="BC13" s="557" t="s">
        <v>97</v>
      </c>
      <c r="BD13" s="505">
        <v>0</v>
      </c>
      <c r="BE13" s="505">
        <v>0</v>
      </c>
      <c r="BF13" s="505" t="s">
        <v>97</v>
      </c>
    </row>
    <row r="14" spans="1:58" x14ac:dyDescent="0.25">
      <c r="A14" s="477" t="s">
        <v>33</v>
      </c>
      <c r="B14" s="544">
        <v>0</v>
      </c>
      <c r="C14" s="534"/>
      <c r="D14" s="535"/>
      <c r="E14" s="535"/>
      <c r="F14" s="535"/>
      <c r="G14" s="535"/>
      <c r="H14" s="535"/>
      <c r="I14" s="536"/>
      <c r="J14" s="536"/>
      <c r="K14" s="536"/>
      <c r="L14" s="534"/>
      <c r="M14" s="530"/>
      <c r="N14" s="524"/>
      <c r="O14" s="552" t="s">
        <v>98</v>
      </c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6"/>
      <c r="AA14" s="490"/>
      <c r="AB14" s="490"/>
      <c r="AC14" s="490"/>
      <c r="AD14" s="490"/>
      <c r="AE14" s="490"/>
      <c r="AF14" s="476"/>
      <c r="AG14" s="476"/>
      <c r="AH14" s="476"/>
      <c r="AI14" s="476"/>
      <c r="AJ14" s="476"/>
      <c r="AK14" s="490"/>
      <c r="AL14" s="490"/>
      <c r="AM14" s="490"/>
      <c r="AN14" s="490"/>
      <c r="AO14" s="490"/>
      <c r="AP14" s="490"/>
      <c r="AQ14" s="490"/>
      <c r="AR14" s="490"/>
      <c r="AS14" s="490"/>
      <c r="AT14" s="490"/>
      <c r="AU14" s="490"/>
      <c r="AV14" s="490"/>
      <c r="AW14" s="483"/>
      <c r="AX14" s="483"/>
      <c r="AY14" s="490"/>
      <c r="AZ14" s="490"/>
      <c r="BA14" s="557" t="s">
        <v>97</v>
      </c>
      <c r="BB14" s="492" t="s">
        <v>97</v>
      </c>
      <c r="BC14" s="557" t="s">
        <v>97</v>
      </c>
      <c r="BD14" s="505">
        <v>0</v>
      </c>
      <c r="BE14" s="505">
        <v>0</v>
      </c>
      <c r="BF14" s="505" t="s">
        <v>97</v>
      </c>
    </row>
    <row r="15" spans="1:58" x14ac:dyDescent="0.25">
      <c r="A15" s="477" t="s">
        <v>32</v>
      </c>
      <c r="B15" s="544">
        <v>0</v>
      </c>
      <c r="C15" s="534"/>
      <c r="D15" s="535"/>
      <c r="E15" s="535"/>
      <c r="F15" s="535"/>
      <c r="G15" s="535"/>
      <c r="H15" s="535"/>
      <c r="I15" s="536"/>
      <c r="J15" s="536"/>
      <c r="K15" s="536"/>
      <c r="L15" s="534"/>
      <c r="M15" s="530"/>
      <c r="N15" s="524"/>
      <c r="O15" s="552" t="s">
        <v>98</v>
      </c>
      <c r="P15" s="476"/>
      <c r="Q15" s="476"/>
      <c r="R15" s="476"/>
      <c r="S15" s="476"/>
      <c r="T15" s="476"/>
      <c r="U15" s="476"/>
      <c r="V15" s="476"/>
      <c r="W15" s="476"/>
      <c r="X15" s="476"/>
      <c r="Y15" s="476"/>
      <c r="Z15" s="476"/>
      <c r="AA15" s="490"/>
      <c r="AB15" s="490"/>
      <c r="AC15" s="490"/>
      <c r="AD15" s="490"/>
      <c r="AE15" s="490"/>
      <c r="AF15" s="476"/>
      <c r="AG15" s="476"/>
      <c r="AH15" s="476"/>
      <c r="AI15" s="476"/>
      <c r="AJ15" s="476"/>
      <c r="AK15" s="490"/>
      <c r="AL15" s="490"/>
      <c r="AM15" s="490"/>
      <c r="AN15" s="490"/>
      <c r="AO15" s="490"/>
      <c r="AP15" s="490"/>
      <c r="AQ15" s="490"/>
      <c r="AR15" s="490"/>
      <c r="AS15" s="490"/>
      <c r="AT15" s="490"/>
      <c r="AU15" s="490"/>
      <c r="AV15" s="490"/>
      <c r="AW15" s="483"/>
      <c r="AX15" s="483"/>
      <c r="AY15" s="490"/>
      <c r="AZ15" s="490"/>
      <c r="BA15" s="557" t="s">
        <v>97</v>
      </c>
      <c r="BB15" s="492" t="s">
        <v>97</v>
      </c>
      <c r="BC15" s="557" t="s">
        <v>97</v>
      </c>
      <c r="BD15" s="505">
        <v>0</v>
      </c>
      <c r="BE15" s="505">
        <v>0</v>
      </c>
      <c r="BF15" s="505" t="s">
        <v>97</v>
      </c>
    </row>
    <row r="16" spans="1:58" x14ac:dyDescent="0.25">
      <c r="A16" s="499" t="s">
        <v>31</v>
      </c>
      <c r="B16" s="545">
        <v>0</v>
      </c>
      <c r="C16" s="538"/>
      <c r="D16" s="539"/>
      <c r="E16" s="539"/>
      <c r="F16" s="539"/>
      <c r="G16" s="539"/>
      <c r="H16" s="539"/>
      <c r="I16" s="540"/>
      <c r="J16" s="540"/>
      <c r="K16" s="540"/>
      <c r="L16" s="538"/>
      <c r="M16" s="541"/>
      <c r="N16" s="525"/>
      <c r="O16" s="552" t="s">
        <v>98</v>
      </c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90"/>
      <c r="AB16" s="490"/>
      <c r="AC16" s="490"/>
      <c r="AD16" s="490"/>
      <c r="AE16" s="490"/>
      <c r="AF16" s="476"/>
      <c r="AG16" s="476"/>
      <c r="AH16" s="476"/>
      <c r="AI16" s="476"/>
      <c r="AJ16" s="476"/>
      <c r="AK16" s="490"/>
      <c r="AL16" s="490"/>
      <c r="AM16" s="490"/>
      <c r="AN16" s="490"/>
      <c r="AO16" s="490"/>
      <c r="AP16" s="490"/>
      <c r="AQ16" s="490"/>
      <c r="AR16" s="490"/>
      <c r="AS16" s="490"/>
      <c r="AT16" s="490"/>
      <c r="AU16" s="490"/>
      <c r="AV16" s="490"/>
      <c r="AW16" s="483"/>
      <c r="AX16" s="483"/>
      <c r="AY16" s="490"/>
      <c r="AZ16" s="490"/>
      <c r="BA16" s="557" t="s">
        <v>97</v>
      </c>
      <c r="BB16" s="492" t="s">
        <v>97</v>
      </c>
      <c r="BC16" s="557" t="s">
        <v>97</v>
      </c>
      <c r="BD16" s="505">
        <v>0</v>
      </c>
      <c r="BE16" s="505">
        <v>0</v>
      </c>
      <c r="BF16" s="505" t="s">
        <v>97</v>
      </c>
    </row>
    <row r="17" spans="1:100" x14ac:dyDescent="0.25">
      <c r="A17" s="495" t="s">
        <v>88</v>
      </c>
      <c r="B17" s="495"/>
      <c r="C17" s="495"/>
      <c r="D17" s="495"/>
      <c r="E17" s="495"/>
      <c r="F17" s="493"/>
      <c r="G17" s="493"/>
      <c r="H17" s="496"/>
      <c r="I17" s="497"/>
      <c r="J17" s="497"/>
      <c r="K17" s="497"/>
      <c r="L17" s="497"/>
      <c r="M17" s="497"/>
      <c r="N17" s="497"/>
      <c r="O17" s="485"/>
      <c r="P17" s="485"/>
      <c r="Q17" s="485"/>
      <c r="R17" s="485"/>
      <c r="S17" s="485"/>
      <c r="T17" s="469"/>
      <c r="U17" s="469"/>
      <c r="V17" s="469"/>
      <c r="W17" s="469"/>
      <c r="X17" s="470"/>
      <c r="Y17" s="470"/>
      <c r="Z17" s="470"/>
      <c r="AA17" s="506"/>
      <c r="AB17" s="506"/>
      <c r="AC17" s="506"/>
      <c r="AD17" s="506"/>
      <c r="AE17" s="506"/>
      <c r="AF17" s="470"/>
      <c r="AG17" s="470"/>
      <c r="AH17" s="470"/>
      <c r="AI17" s="470"/>
      <c r="AJ17" s="470"/>
      <c r="AK17" s="483"/>
      <c r="AL17" s="483"/>
      <c r="AM17" s="483"/>
      <c r="AN17" s="483"/>
      <c r="AO17" s="483"/>
      <c r="AP17" s="483"/>
      <c r="AQ17" s="483"/>
      <c r="AR17" s="483"/>
      <c r="AS17" s="483"/>
      <c r="AT17" s="483"/>
      <c r="AU17" s="483"/>
      <c r="AV17" s="483"/>
      <c r="AW17" s="483"/>
      <c r="AX17" s="483"/>
      <c r="AY17" s="483"/>
      <c r="AZ17" s="483"/>
      <c r="BA17" s="470"/>
      <c r="BB17" s="470"/>
      <c r="BC17" s="470"/>
      <c r="BD17" s="470"/>
      <c r="BE17" s="470"/>
      <c r="BF17" s="483"/>
      <c r="BG17" s="483"/>
      <c r="BH17" s="483"/>
      <c r="BI17" s="483"/>
      <c r="BJ17" s="483"/>
      <c r="BK17" s="483"/>
      <c r="BL17" s="483"/>
      <c r="BM17" s="483"/>
      <c r="BN17" s="483"/>
      <c r="BO17" s="483"/>
      <c r="BP17" s="483"/>
      <c r="BQ17" s="483"/>
      <c r="BR17" s="483"/>
      <c r="BS17" s="483"/>
      <c r="BT17" s="483"/>
      <c r="BU17" s="483"/>
      <c r="BV17" s="483"/>
      <c r="BW17" s="483"/>
      <c r="BX17" s="483"/>
      <c r="BY17" s="483"/>
      <c r="BZ17" s="483"/>
      <c r="CA17" s="483"/>
      <c r="CB17" s="483"/>
      <c r="CC17" s="483"/>
      <c r="CD17" s="483"/>
      <c r="CE17" s="483"/>
      <c r="CF17" s="483"/>
      <c r="CG17" s="483"/>
      <c r="CH17" s="483"/>
      <c r="CI17" s="483"/>
      <c r="CJ17" s="483"/>
      <c r="CK17" s="483"/>
      <c r="CL17" s="483"/>
      <c r="CM17" s="483"/>
      <c r="CN17" s="483"/>
      <c r="CO17" s="483"/>
      <c r="CP17" s="483"/>
      <c r="CQ17" s="483"/>
      <c r="CR17" s="483"/>
      <c r="CS17" s="483"/>
      <c r="CT17" s="483"/>
      <c r="CU17" s="483"/>
      <c r="CV17" s="483"/>
    </row>
    <row r="18" spans="1:100" ht="31.5" x14ac:dyDescent="0.25">
      <c r="A18" s="777" t="s">
        <v>87</v>
      </c>
      <c r="B18" s="777"/>
      <c r="C18" s="494" t="s">
        <v>86</v>
      </c>
      <c r="D18" s="494" t="s">
        <v>85</v>
      </c>
      <c r="E18" s="494" t="s">
        <v>84</v>
      </c>
      <c r="F18" s="494" t="s">
        <v>83</v>
      </c>
      <c r="G18" s="470"/>
      <c r="H18" s="470"/>
      <c r="I18" s="469"/>
      <c r="J18" s="469"/>
      <c r="K18" s="469"/>
      <c r="L18" s="469"/>
      <c r="M18" s="469"/>
      <c r="N18" s="469"/>
      <c r="O18" s="469"/>
      <c r="P18" s="469"/>
      <c r="Q18" s="469"/>
      <c r="R18" s="469"/>
      <c r="S18" s="469"/>
      <c r="T18" s="469"/>
      <c r="U18" s="469"/>
      <c r="V18" s="469"/>
      <c r="W18" s="469"/>
      <c r="X18" s="470"/>
      <c r="Y18" s="470"/>
      <c r="Z18" s="470"/>
      <c r="AA18" s="506"/>
      <c r="AB18" s="506"/>
      <c r="AC18" s="506"/>
      <c r="AD18" s="506"/>
      <c r="AE18" s="506"/>
      <c r="AF18" s="470"/>
      <c r="AG18" s="470"/>
      <c r="AH18" s="470"/>
      <c r="AI18" s="470"/>
      <c r="AJ18" s="470"/>
      <c r="AK18" s="483"/>
      <c r="AL18" s="483"/>
      <c r="AM18" s="483"/>
      <c r="AN18" s="483"/>
      <c r="AO18" s="483"/>
      <c r="AP18" s="483"/>
      <c r="AQ18" s="483"/>
      <c r="AR18" s="483"/>
      <c r="AS18" s="483"/>
      <c r="AT18" s="483"/>
      <c r="AU18" s="483"/>
      <c r="AV18" s="483"/>
      <c r="AW18" s="483"/>
      <c r="AX18" s="483"/>
      <c r="AY18" s="483"/>
      <c r="AZ18" s="483"/>
      <c r="BA18" s="470"/>
      <c r="BB18" s="470"/>
      <c r="BC18" s="470"/>
      <c r="BD18" s="470"/>
      <c r="BE18" s="470"/>
      <c r="BF18" s="483"/>
      <c r="BG18" s="483"/>
      <c r="BH18" s="483"/>
      <c r="BI18" s="483"/>
      <c r="BJ18" s="483"/>
      <c r="BK18" s="483"/>
      <c r="BL18" s="483"/>
      <c r="BM18" s="483"/>
      <c r="BN18" s="483"/>
      <c r="BO18" s="483"/>
      <c r="BP18" s="483"/>
      <c r="BQ18" s="483"/>
      <c r="BR18" s="483"/>
      <c r="BS18" s="483"/>
      <c r="BT18" s="483"/>
      <c r="BU18" s="483"/>
      <c r="BV18" s="483"/>
      <c r="BW18" s="483"/>
      <c r="BX18" s="483"/>
      <c r="BY18" s="483"/>
      <c r="BZ18" s="483"/>
      <c r="CA18" s="483"/>
      <c r="CB18" s="483"/>
      <c r="CC18" s="483"/>
      <c r="CD18" s="483"/>
      <c r="CE18" s="483"/>
      <c r="CF18" s="483"/>
      <c r="CG18" s="483"/>
      <c r="CH18" s="483"/>
      <c r="CI18" s="483"/>
      <c r="CJ18" s="483"/>
      <c r="CK18" s="483"/>
      <c r="CL18" s="483"/>
      <c r="CM18" s="483"/>
      <c r="CN18" s="483"/>
      <c r="CO18" s="483"/>
      <c r="CP18" s="483"/>
      <c r="CQ18" s="483"/>
      <c r="CR18" s="483"/>
      <c r="CS18" s="483"/>
      <c r="CT18" s="483"/>
      <c r="CU18" s="483"/>
      <c r="CV18" s="483"/>
    </row>
    <row r="19" spans="1:100" x14ac:dyDescent="0.25">
      <c r="A19" s="809" t="s">
        <v>82</v>
      </c>
      <c r="B19" s="810"/>
      <c r="C19" s="526"/>
      <c r="D19" s="526"/>
      <c r="E19" s="526"/>
      <c r="F19" s="526"/>
      <c r="G19" s="552" t="s">
        <v>98</v>
      </c>
      <c r="H19" s="470"/>
      <c r="I19" s="469"/>
      <c r="J19" s="469"/>
      <c r="K19" s="469"/>
      <c r="L19" s="469"/>
      <c r="M19" s="469"/>
      <c r="N19" s="469"/>
      <c r="O19" s="469"/>
      <c r="P19" s="469"/>
      <c r="Q19" s="469"/>
      <c r="R19" s="469"/>
      <c r="S19" s="469"/>
      <c r="T19" s="469"/>
      <c r="U19" s="469"/>
      <c r="V19" s="469"/>
      <c r="W19" s="469"/>
      <c r="X19" s="470"/>
      <c r="Y19" s="470"/>
      <c r="Z19" s="470"/>
      <c r="AA19" s="506"/>
      <c r="AB19" s="506"/>
      <c r="AC19" s="506"/>
      <c r="AD19" s="506"/>
      <c r="AE19" s="506"/>
      <c r="AF19" s="470"/>
      <c r="AG19" s="470"/>
      <c r="AH19" s="470"/>
      <c r="AI19" s="470"/>
      <c r="AJ19" s="470"/>
      <c r="AK19" s="483"/>
      <c r="AL19" s="483"/>
      <c r="AM19" s="483"/>
      <c r="AN19" s="483"/>
      <c r="AO19" s="483"/>
      <c r="AP19" s="483"/>
      <c r="AQ19" s="483"/>
      <c r="AR19" s="483"/>
      <c r="AS19" s="483"/>
      <c r="AT19" s="483"/>
      <c r="AU19" s="483"/>
      <c r="AV19" s="483"/>
      <c r="AW19" s="483"/>
      <c r="AX19" s="483"/>
      <c r="AY19" s="483"/>
      <c r="AZ19" s="483"/>
      <c r="BA19" s="557" t="s">
        <v>97</v>
      </c>
      <c r="BB19" s="557" t="s">
        <v>97</v>
      </c>
      <c r="BC19" s="470"/>
      <c r="BD19" s="505">
        <v>0</v>
      </c>
      <c r="BE19" s="505">
        <v>0</v>
      </c>
      <c r="BF19" s="483"/>
      <c r="BG19" s="483"/>
      <c r="BH19" s="483"/>
      <c r="BI19" s="483"/>
      <c r="BJ19" s="483"/>
      <c r="BK19" s="483"/>
      <c r="BL19" s="483"/>
      <c r="BM19" s="483"/>
      <c r="BN19" s="483"/>
      <c r="BO19" s="483"/>
      <c r="BP19" s="483"/>
      <c r="BQ19" s="483"/>
      <c r="BR19" s="483"/>
      <c r="BS19" s="483"/>
      <c r="BT19" s="483"/>
      <c r="BU19" s="483"/>
      <c r="BV19" s="483"/>
      <c r="BW19" s="483"/>
      <c r="BX19" s="483"/>
      <c r="BY19" s="483"/>
      <c r="BZ19" s="483"/>
      <c r="CA19" s="483"/>
      <c r="CB19" s="483"/>
      <c r="CC19" s="483"/>
      <c r="CD19" s="483"/>
      <c r="CE19" s="483"/>
      <c r="CF19" s="483"/>
      <c r="CG19" s="483"/>
      <c r="CH19" s="483"/>
      <c r="CI19" s="483"/>
      <c r="CJ19" s="483"/>
      <c r="CK19" s="483"/>
      <c r="CL19" s="483"/>
      <c r="CM19" s="483"/>
      <c r="CN19" s="483"/>
      <c r="CO19" s="483"/>
      <c r="CP19" s="483"/>
      <c r="CQ19" s="483"/>
      <c r="CR19" s="483"/>
      <c r="CS19" s="483"/>
      <c r="CT19" s="483"/>
      <c r="CU19" s="483"/>
      <c r="CV19" s="483"/>
    </row>
    <row r="20" spans="1:100" x14ac:dyDescent="0.25">
      <c r="A20" s="808" t="s">
        <v>81</v>
      </c>
      <c r="B20" s="808"/>
      <c r="C20" s="526"/>
      <c r="D20" s="546"/>
      <c r="E20" s="546"/>
      <c r="F20" s="54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0"/>
      <c r="R20" s="470"/>
      <c r="S20" s="470"/>
      <c r="T20" s="470"/>
      <c r="U20" s="470"/>
      <c r="V20" s="470"/>
      <c r="W20" s="470"/>
      <c r="X20" s="470"/>
      <c r="Y20" s="470"/>
      <c r="Z20" s="470"/>
      <c r="AA20" s="506"/>
      <c r="AB20" s="506"/>
      <c r="AC20" s="506"/>
      <c r="AD20" s="506"/>
      <c r="AE20" s="506"/>
      <c r="AF20" s="470"/>
      <c r="AG20" s="470"/>
      <c r="AH20" s="470"/>
      <c r="AI20" s="470"/>
      <c r="AJ20" s="470"/>
      <c r="AK20" s="483"/>
      <c r="AL20" s="483"/>
      <c r="AM20" s="483"/>
      <c r="AN20" s="483"/>
      <c r="AO20" s="483"/>
      <c r="AP20" s="483"/>
      <c r="AQ20" s="483"/>
      <c r="AR20" s="483"/>
      <c r="AS20" s="483"/>
      <c r="AT20" s="483"/>
      <c r="AU20" s="483"/>
      <c r="AV20" s="483"/>
      <c r="AW20" s="483"/>
      <c r="AX20" s="483"/>
      <c r="AY20" s="483"/>
      <c r="AZ20" s="483"/>
      <c r="BA20" s="470"/>
      <c r="BB20" s="470"/>
      <c r="BC20" s="470"/>
      <c r="BD20" s="470"/>
      <c r="BE20" s="470"/>
      <c r="BF20" s="483"/>
      <c r="BG20" s="483"/>
      <c r="BH20" s="483"/>
      <c r="BI20" s="483"/>
      <c r="BJ20" s="483"/>
      <c r="BK20" s="483"/>
      <c r="BL20" s="483"/>
      <c r="BM20" s="483"/>
      <c r="BN20" s="483"/>
      <c r="BO20" s="483"/>
      <c r="BP20" s="483"/>
      <c r="BQ20" s="483"/>
      <c r="BR20" s="483"/>
      <c r="BS20" s="483"/>
      <c r="BT20" s="483"/>
      <c r="BU20" s="483"/>
      <c r="BV20" s="483"/>
      <c r="BW20" s="483"/>
      <c r="BX20" s="483"/>
      <c r="BY20" s="483"/>
      <c r="BZ20" s="483"/>
      <c r="CA20" s="483"/>
      <c r="CB20" s="483"/>
      <c r="CC20" s="483"/>
      <c r="CD20" s="483"/>
      <c r="CE20" s="483"/>
      <c r="CF20" s="483"/>
      <c r="CG20" s="483"/>
      <c r="CH20" s="483"/>
      <c r="CI20" s="483"/>
      <c r="CJ20" s="483"/>
      <c r="CK20" s="483"/>
      <c r="CL20" s="483"/>
      <c r="CM20" s="483"/>
      <c r="CN20" s="483"/>
      <c r="CO20" s="483"/>
      <c r="CP20" s="483"/>
      <c r="CQ20" s="483"/>
      <c r="CR20" s="483"/>
      <c r="CS20" s="483"/>
      <c r="CT20" s="483"/>
      <c r="CU20" s="483"/>
      <c r="CV20" s="483"/>
    </row>
    <row r="21" spans="1:100" x14ac:dyDescent="0.25">
      <c r="A21" s="800" t="s">
        <v>80</v>
      </c>
      <c r="B21" s="800"/>
      <c r="C21" s="527"/>
      <c r="D21" s="548"/>
      <c r="E21" s="548"/>
      <c r="F21" s="548"/>
      <c r="G21" s="476"/>
      <c r="H21" s="476"/>
      <c r="I21" s="476"/>
      <c r="J21" s="476"/>
      <c r="K21" s="476"/>
      <c r="L21" s="476"/>
      <c r="M21" s="476"/>
      <c r="N21" s="476"/>
      <c r="O21" s="476"/>
      <c r="P21" s="476"/>
      <c r="Q21" s="470"/>
      <c r="R21" s="470"/>
      <c r="S21" s="470"/>
      <c r="T21" s="470"/>
      <c r="U21" s="470"/>
      <c r="V21" s="470"/>
      <c r="W21" s="470"/>
      <c r="X21" s="470"/>
      <c r="Y21" s="470"/>
      <c r="Z21" s="470"/>
      <c r="AA21" s="506"/>
      <c r="AB21" s="506"/>
      <c r="AC21" s="506"/>
      <c r="AD21" s="506"/>
      <c r="AE21" s="506"/>
      <c r="AF21" s="470"/>
      <c r="AG21" s="470"/>
      <c r="AH21" s="470"/>
      <c r="AI21" s="470"/>
      <c r="AJ21" s="470"/>
      <c r="AK21" s="483"/>
      <c r="AL21" s="483"/>
      <c r="AM21" s="483"/>
      <c r="AN21" s="483"/>
      <c r="AO21" s="483"/>
      <c r="AP21" s="483"/>
      <c r="AQ21" s="506"/>
      <c r="AR21" s="506"/>
      <c r="AS21" s="506"/>
      <c r="AT21" s="506"/>
      <c r="AU21" s="506"/>
      <c r="AV21" s="506"/>
      <c r="AW21" s="506"/>
      <c r="AX21" s="506"/>
      <c r="AY21" s="506"/>
      <c r="AZ21" s="506"/>
      <c r="BA21" s="470"/>
      <c r="BB21" s="470"/>
      <c r="BC21" s="470"/>
      <c r="BD21" s="470"/>
      <c r="BE21" s="470"/>
      <c r="BF21" s="506"/>
      <c r="BG21" s="506"/>
      <c r="BH21" s="506"/>
      <c r="BI21" s="506"/>
      <c r="BJ21" s="506"/>
      <c r="BK21" s="506"/>
      <c r="BL21" s="506"/>
      <c r="BM21" s="506"/>
      <c r="BN21" s="506"/>
      <c r="BO21" s="506"/>
      <c r="BP21" s="506"/>
      <c r="BQ21" s="506"/>
      <c r="BR21" s="506"/>
      <c r="BS21" s="506"/>
      <c r="BT21" s="506"/>
      <c r="BU21" s="506"/>
      <c r="BV21" s="506"/>
      <c r="BW21" s="506"/>
      <c r="BX21" s="506"/>
      <c r="BY21" s="506"/>
      <c r="BZ21" s="506"/>
      <c r="CA21" s="506"/>
      <c r="CB21" s="506"/>
      <c r="CC21" s="506"/>
      <c r="CD21" s="506"/>
      <c r="CE21" s="506"/>
      <c r="CF21" s="506"/>
      <c r="CG21" s="506"/>
      <c r="CH21" s="506"/>
      <c r="CI21" s="506"/>
      <c r="CJ21" s="506"/>
      <c r="CK21" s="506"/>
      <c r="CL21" s="506"/>
      <c r="CM21" s="506"/>
      <c r="CN21" s="506"/>
      <c r="CO21" s="506"/>
      <c r="CP21" s="506"/>
      <c r="CQ21" s="506"/>
      <c r="CR21" s="506"/>
      <c r="CS21" s="506"/>
      <c r="CT21" s="506"/>
      <c r="CU21" s="506"/>
      <c r="CV21" s="506"/>
    </row>
    <row r="22" spans="1:100" x14ac:dyDescent="0.25">
      <c r="A22" s="811" t="s">
        <v>79</v>
      </c>
      <c r="B22" s="812"/>
      <c r="C22" s="527"/>
      <c r="D22" s="548"/>
      <c r="E22" s="548"/>
      <c r="F22" s="548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0"/>
      <c r="R22" s="470"/>
      <c r="S22" s="470"/>
      <c r="T22" s="470"/>
      <c r="U22" s="470"/>
      <c r="V22" s="470"/>
      <c r="W22" s="470"/>
      <c r="X22" s="470"/>
      <c r="Y22" s="470"/>
      <c r="Z22" s="470"/>
      <c r="AA22" s="506"/>
      <c r="AB22" s="506"/>
      <c r="AC22" s="506"/>
      <c r="AD22" s="506"/>
      <c r="AE22" s="506"/>
      <c r="AF22" s="470"/>
      <c r="AG22" s="470"/>
      <c r="AH22" s="470"/>
      <c r="AI22" s="470"/>
      <c r="AJ22" s="470"/>
      <c r="AK22" s="483"/>
      <c r="AL22" s="483"/>
      <c r="AM22" s="483"/>
      <c r="AN22" s="483"/>
      <c r="AO22" s="483"/>
      <c r="AP22" s="483"/>
      <c r="AQ22" s="506"/>
      <c r="AR22" s="506"/>
      <c r="AS22" s="506"/>
      <c r="AT22" s="506"/>
      <c r="AU22" s="506"/>
      <c r="AV22" s="506"/>
      <c r="AW22" s="506"/>
      <c r="AX22" s="506"/>
      <c r="AY22" s="506"/>
      <c r="AZ22" s="506"/>
      <c r="BA22" s="470"/>
      <c r="BB22" s="470"/>
      <c r="BC22" s="470"/>
      <c r="BD22" s="470"/>
      <c r="BE22" s="470"/>
      <c r="BF22" s="506"/>
      <c r="BG22" s="506"/>
      <c r="BH22" s="506"/>
      <c r="BI22" s="506"/>
      <c r="BJ22" s="506"/>
      <c r="BK22" s="506"/>
      <c r="BL22" s="506"/>
      <c r="BM22" s="506"/>
      <c r="BN22" s="506"/>
      <c r="BO22" s="506"/>
      <c r="BP22" s="506"/>
      <c r="BQ22" s="506"/>
      <c r="BR22" s="506"/>
      <c r="BS22" s="506"/>
      <c r="BT22" s="506"/>
      <c r="BU22" s="506"/>
      <c r="BV22" s="506"/>
      <c r="BW22" s="506"/>
      <c r="BX22" s="506"/>
      <c r="BY22" s="506"/>
      <c r="BZ22" s="506"/>
      <c r="CA22" s="506"/>
      <c r="CB22" s="506"/>
      <c r="CC22" s="506"/>
      <c r="CD22" s="506"/>
      <c r="CE22" s="506"/>
      <c r="CF22" s="506"/>
      <c r="CG22" s="506"/>
      <c r="CH22" s="506"/>
      <c r="CI22" s="506"/>
      <c r="CJ22" s="506"/>
      <c r="CK22" s="506"/>
      <c r="CL22" s="506"/>
      <c r="CM22" s="506"/>
      <c r="CN22" s="506"/>
      <c r="CO22" s="506"/>
      <c r="CP22" s="506"/>
      <c r="CQ22" s="506"/>
      <c r="CR22" s="506"/>
      <c r="CS22" s="506"/>
      <c r="CT22" s="506"/>
      <c r="CU22" s="506"/>
      <c r="CV22" s="506"/>
    </row>
    <row r="23" spans="1:100" x14ac:dyDescent="0.25">
      <c r="A23" s="800" t="s">
        <v>78</v>
      </c>
      <c r="B23" s="800"/>
      <c r="C23" s="527"/>
      <c r="D23" s="548"/>
      <c r="E23" s="548"/>
      <c r="F23" s="548"/>
      <c r="G23" s="476"/>
      <c r="H23" s="476"/>
      <c r="I23" s="476"/>
      <c r="J23" s="476"/>
      <c r="K23" s="476"/>
      <c r="L23" s="476"/>
      <c r="M23" s="476"/>
      <c r="N23" s="476"/>
      <c r="O23" s="476"/>
      <c r="P23" s="476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506"/>
      <c r="AB23" s="506"/>
      <c r="AC23" s="506"/>
      <c r="AD23" s="506"/>
      <c r="AE23" s="506"/>
      <c r="AF23" s="470"/>
      <c r="AG23" s="470"/>
      <c r="AH23" s="470"/>
      <c r="AI23" s="470"/>
      <c r="AJ23" s="470"/>
      <c r="AK23" s="483"/>
      <c r="AL23" s="483"/>
      <c r="AM23" s="483"/>
      <c r="AN23" s="483"/>
      <c r="AO23" s="483"/>
      <c r="AP23" s="483"/>
      <c r="AQ23" s="506"/>
      <c r="AR23" s="506"/>
      <c r="AS23" s="506"/>
      <c r="AT23" s="506"/>
      <c r="AU23" s="506"/>
      <c r="AV23" s="506"/>
      <c r="AW23" s="506"/>
      <c r="AX23" s="506"/>
      <c r="AY23" s="506"/>
      <c r="AZ23" s="506"/>
      <c r="BA23" s="470"/>
      <c r="BB23" s="470"/>
      <c r="BC23" s="470"/>
      <c r="BD23" s="470"/>
      <c r="BE23" s="470"/>
      <c r="BF23" s="506"/>
      <c r="BG23" s="506"/>
      <c r="BH23" s="506"/>
      <c r="BI23" s="506"/>
      <c r="BJ23" s="506"/>
      <c r="BK23" s="506"/>
      <c r="BL23" s="506"/>
      <c r="BM23" s="506"/>
      <c r="BN23" s="506"/>
      <c r="BO23" s="506"/>
      <c r="BP23" s="506"/>
      <c r="BQ23" s="506"/>
      <c r="BR23" s="506"/>
      <c r="BS23" s="506"/>
      <c r="BT23" s="506"/>
      <c r="BU23" s="506"/>
      <c r="BV23" s="506"/>
      <c r="BW23" s="506"/>
      <c r="BX23" s="506"/>
      <c r="BY23" s="506"/>
      <c r="BZ23" s="506"/>
      <c r="CA23" s="506"/>
      <c r="CB23" s="506"/>
      <c r="CC23" s="506"/>
      <c r="CD23" s="506"/>
      <c r="CE23" s="506"/>
      <c r="CF23" s="506"/>
      <c r="CG23" s="506"/>
      <c r="CH23" s="506"/>
      <c r="CI23" s="506"/>
      <c r="CJ23" s="506"/>
      <c r="CK23" s="506"/>
      <c r="CL23" s="506"/>
      <c r="CM23" s="506"/>
      <c r="CN23" s="506"/>
      <c r="CO23" s="506"/>
      <c r="CP23" s="506"/>
      <c r="CQ23" s="506"/>
      <c r="CR23" s="506"/>
      <c r="CS23" s="506"/>
      <c r="CT23" s="506"/>
      <c r="CU23" s="506"/>
      <c r="CV23" s="506"/>
    </row>
    <row r="24" spans="1:100" x14ac:dyDescent="0.25">
      <c r="A24" s="800" t="s">
        <v>77</v>
      </c>
      <c r="B24" s="800"/>
      <c r="C24" s="527"/>
      <c r="D24" s="548"/>
      <c r="E24" s="548"/>
      <c r="F24" s="548"/>
      <c r="G24" s="476"/>
      <c r="H24" s="476"/>
      <c r="I24" s="476"/>
      <c r="J24" s="476"/>
      <c r="K24" s="476"/>
      <c r="L24" s="476"/>
      <c r="M24" s="476"/>
      <c r="N24" s="476"/>
      <c r="O24" s="476"/>
      <c r="P24" s="476"/>
      <c r="Q24" s="470"/>
      <c r="R24" s="470"/>
      <c r="S24" s="470"/>
      <c r="T24" s="470"/>
      <c r="U24" s="470"/>
      <c r="V24" s="470"/>
      <c r="W24" s="470"/>
      <c r="X24" s="470"/>
      <c r="Y24" s="470"/>
      <c r="Z24" s="470"/>
      <c r="AA24" s="506"/>
      <c r="AB24" s="506"/>
      <c r="AC24" s="506"/>
      <c r="AD24" s="506"/>
      <c r="AE24" s="506"/>
      <c r="AF24" s="470"/>
      <c r="AG24" s="470"/>
      <c r="AH24" s="470"/>
      <c r="AI24" s="470"/>
      <c r="AJ24" s="470"/>
      <c r="AK24" s="483"/>
      <c r="AL24" s="483"/>
      <c r="AM24" s="483"/>
      <c r="AN24" s="483"/>
      <c r="AO24" s="483"/>
      <c r="AP24" s="483"/>
      <c r="AQ24" s="506"/>
      <c r="AR24" s="506"/>
      <c r="AS24" s="506"/>
      <c r="AT24" s="506"/>
      <c r="AU24" s="506"/>
      <c r="AV24" s="506"/>
      <c r="AW24" s="506"/>
      <c r="AX24" s="506"/>
      <c r="AY24" s="506"/>
      <c r="AZ24" s="506"/>
      <c r="BA24" s="470"/>
      <c r="BB24" s="470"/>
      <c r="BC24" s="470"/>
      <c r="BD24" s="470"/>
      <c r="BE24" s="470"/>
      <c r="BF24" s="506"/>
      <c r="BG24" s="506"/>
      <c r="BH24" s="506"/>
      <c r="BI24" s="506"/>
      <c r="BJ24" s="506"/>
      <c r="BK24" s="506"/>
      <c r="BL24" s="506"/>
      <c r="BM24" s="506"/>
      <c r="BN24" s="506"/>
      <c r="BO24" s="506"/>
      <c r="BP24" s="506"/>
      <c r="BQ24" s="506"/>
      <c r="BR24" s="506"/>
      <c r="BS24" s="506"/>
      <c r="BT24" s="506"/>
      <c r="BU24" s="506"/>
      <c r="BV24" s="506"/>
      <c r="BW24" s="506"/>
      <c r="BX24" s="506"/>
      <c r="BY24" s="506"/>
      <c r="BZ24" s="506"/>
      <c r="CA24" s="506"/>
      <c r="CB24" s="506"/>
      <c r="CC24" s="506"/>
      <c r="CD24" s="506"/>
      <c r="CE24" s="506"/>
      <c r="CF24" s="506"/>
      <c r="CG24" s="506"/>
      <c r="CH24" s="506"/>
      <c r="CI24" s="506"/>
      <c r="CJ24" s="506"/>
      <c r="CK24" s="506"/>
      <c r="CL24" s="506"/>
      <c r="CM24" s="506"/>
      <c r="CN24" s="506"/>
      <c r="CO24" s="506"/>
      <c r="CP24" s="506"/>
      <c r="CQ24" s="506"/>
      <c r="CR24" s="506"/>
      <c r="CS24" s="506"/>
      <c r="CT24" s="506"/>
      <c r="CU24" s="506"/>
      <c r="CV24" s="506"/>
    </row>
    <row r="25" spans="1:100" x14ac:dyDescent="0.25">
      <c r="A25" s="800" t="s">
        <v>76</v>
      </c>
      <c r="B25" s="800"/>
      <c r="C25" s="527"/>
      <c r="D25" s="548"/>
      <c r="E25" s="548"/>
      <c r="F25" s="548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0"/>
      <c r="R25" s="470"/>
      <c r="S25" s="470"/>
      <c r="T25" s="470"/>
      <c r="U25" s="470"/>
      <c r="V25" s="470"/>
      <c r="W25" s="470"/>
      <c r="X25" s="470"/>
      <c r="Y25" s="470"/>
      <c r="Z25" s="470"/>
      <c r="AA25" s="506"/>
      <c r="AB25" s="506"/>
      <c r="AC25" s="506"/>
      <c r="AD25" s="506"/>
      <c r="AE25" s="506"/>
      <c r="AF25" s="470"/>
      <c r="AG25" s="470"/>
      <c r="AH25" s="470"/>
      <c r="AI25" s="470"/>
      <c r="AJ25" s="470"/>
      <c r="AK25" s="483"/>
      <c r="AL25" s="483"/>
      <c r="AM25" s="483"/>
      <c r="AN25" s="483"/>
      <c r="AO25" s="483"/>
      <c r="AP25" s="483"/>
      <c r="AQ25" s="506"/>
      <c r="AR25" s="506"/>
      <c r="AS25" s="506"/>
      <c r="AT25" s="506"/>
      <c r="AU25" s="506"/>
      <c r="AV25" s="506"/>
      <c r="AW25" s="506"/>
      <c r="AX25" s="506"/>
      <c r="AY25" s="506"/>
      <c r="AZ25" s="506"/>
      <c r="BA25" s="470"/>
      <c r="BB25" s="470"/>
      <c r="BC25" s="470"/>
      <c r="BD25" s="470"/>
      <c r="BE25" s="470"/>
      <c r="BF25" s="506"/>
      <c r="BG25" s="506"/>
      <c r="BH25" s="506"/>
      <c r="BI25" s="506"/>
      <c r="BJ25" s="506"/>
      <c r="BK25" s="506"/>
      <c r="BL25" s="506"/>
      <c r="BM25" s="506"/>
      <c r="BN25" s="506"/>
      <c r="BO25" s="506"/>
      <c r="BP25" s="506"/>
      <c r="BQ25" s="506"/>
      <c r="BR25" s="506"/>
      <c r="BS25" s="506"/>
      <c r="BT25" s="506"/>
      <c r="BU25" s="506"/>
      <c r="BV25" s="506"/>
      <c r="BW25" s="506"/>
      <c r="BX25" s="506"/>
      <c r="BY25" s="506"/>
      <c r="BZ25" s="506"/>
      <c r="CA25" s="506"/>
      <c r="CB25" s="506"/>
      <c r="CC25" s="506"/>
      <c r="CD25" s="506"/>
      <c r="CE25" s="506"/>
      <c r="CF25" s="506"/>
      <c r="CG25" s="506"/>
      <c r="CH25" s="506"/>
      <c r="CI25" s="506"/>
      <c r="CJ25" s="506"/>
      <c r="CK25" s="506"/>
      <c r="CL25" s="506"/>
      <c r="CM25" s="506"/>
      <c r="CN25" s="506"/>
      <c r="CO25" s="506"/>
      <c r="CP25" s="506"/>
      <c r="CQ25" s="506"/>
      <c r="CR25" s="506"/>
      <c r="CS25" s="506"/>
      <c r="CT25" s="506"/>
      <c r="CU25" s="506"/>
      <c r="CV25" s="506"/>
    </row>
    <row r="26" spans="1:100" x14ac:dyDescent="0.25">
      <c r="A26" s="800" t="s">
        <v>75</v>
      </c>
      <c r="B26" s="800"/>
      <c r="C26" s="527"/>
      <c r="D26" s="548"/>
      <c r="E26" s="548"/>
      <c r="F26" s="548"/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0"/>
      <c r="R26" s="470"/>
      <c r="S26" s="470"/>
      <c r="T26" s="470"/>
      <c r="U26" s="470"/>
      <c r="V26" s="470"/>
      <c r="W26" s="470"/>
      <c r="X26" s="470"/>
      <c r="Y26" s="470"/>
      <c r="Z26" s="470"/>
      <c r="AA26" s="506"/>
      <c r="AB26" s="506"/>
      <c r="AC26" s="506"/>
      <c r="AD26" s="506"/>
      <c r="AE26" s="506"/>
      <c r="AF26" s="470"/>
      <c r="AG26" s="470"/>
      <c r="AH26" s="470"/>
      <c r="AI26" s="470"/>
      <c r="AJ26" s="470"/>
      <c r="AK26" s="483"/>
      <c r="AL26" s="483"/>
      <c r="AM26" s="483"/>
      <c r="AN26" s="483"/>
      <c r="AO26" s="483"/>
      <c r="AP26" s="483"/>
      <c r="AQ26" s="506"/>
      <c r="AR26" s="506"/>
      <c r="AS26" s="506"/>
      <c r="AT26" s="506"/>
      <c r="AU26" s="506"/>
      <c r="AV26" s="506"/>
      <c r="AW26" s="506"/>
      <c r="AX26" s="506"/>
      <c r="AY26" s="506"/>
      <c r="AZ26" s="506"/>
      <c r="BA26" s="470"/>
      <c r="BB26" s="470"/>
      <c r="BC26" s="470"/>
      <c r="BD26" s="470"/>
      <c r="BE26" s="470"/>
      <c r="BF26" s="506"/>
      <c r="BG26" s="506"/>
      <c r="BH26" s="506"/>
      <c r="BI26" s="506"/>
      <c r="BJ26" s="506"/>
      <c r="BK26" s="506"/>
      <c r="BL26" s="506"/>
      <c r="BM26" s="506"/>
      <c r="BN26" s="506"/>
      <c r="BO26" s="506"/>
      <c r="BP26" s="506"/>
      <c r="BQ26" s="506"/>
      <c r="BR26" s="506"/>
      <c r="BS26" s="506"/>
      <c r="BT26" s="506"/>
      <c r="BU26" s="506"/>
      <c r="BV26" s="506"/>
      <c r="BW26" s="506"/>
      <c r="BX26" s="506"/>
      <c r="BY26" s="506"/>
      <c r="BZ26" s="506"/>
      <c r="CA26" s="506"/>
      <c r="CB26" s="506"/>
      <c r="CC26" s="506"/>
      <c r="CD26" s="506"/>
      <c r="CE26" s="506"/>
      <c r="CF26" s="506"/>
      <c r="CG26" s="506"/>
      <c r="CH26" s="506"/>
      <c r="CI26" s="506"/>
      <c r="CJ26" s="506"/>
      <c r="CK26" s="506"/>
      <c r="CL26" s="506"/>
      <c r="CM26" s="506"/>
      <c r="CN26" s="506"/>
      <c r="CO26" s="506"/>
      <c r="CP26" s="506"/>
      <c r="CQ26" s="506"/>
      <c r="CR26" s="506"/>
      <c r="CS26" s="506"/>
      <c r="CT26" s="506"/>
      <c r="CU26" s="506"/>
      <c r="CV26" s="506"/>
    </row>
    <row r="27" spans="1:100" x14ac:dyDescent="0.25">
      <c r="A27" s="800" t="s">
        <v>74</v>
      </c>
      <c r="B27" s="800"/>
      <c r="C27" s="527"/>
      <c r="D27" s="548"/>
      <c r="E27" s="548"/>
      <c r="F27" s="548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0"/>
      <c r="R27" s="470"/>
      <c r="S27" s="470"/>
      <c r="T27" s="470"/>
      <c r="U27" s="470"/>
      <c r="V27" s="470"/>
      <c r="W27" s="470"/>
      <c r="X27" s="470"/>
      <c r="Y27" s="470"/>
      <c r="Z27" s="470"/>
      <c r="AA27" s="506"/>
      <c r="AB27" s="506"/>
      <c r="AC27" s="506"/>
      <c r="AD27" s="506"/>
      <c r="AE27" s="506"/>
      <c r="AF27" s="470"/>
      <c r="AG27" s="470"/>
      <c r="AH27" s="470"/>
      <c r="AI27" s="470"/>
      <c r="AJ27" s="470"/>
      <c r="AK27" s="483"/>
      <c r="AL27" s="483"/>
      <c r="AM27" s="483"/>
      <c r="AN27" s="483"/>
      <c r="AO27" s="483"/>
      <c r="AP27" s="483"/>
      <c r="AQ27" s="506"/>
      <c r="AR27" s="506"/>
      <c r="AS27" s="506"/>
      <c r="AT27" s="506"/>
      <c r="AU27" s="506"/>
      <c r="AV27" s="506"/>
      <c r="AW27" s="506"/>
      <c r="AX27" s="506"/>
      <c r="AY27" s="506"/>
      <c r="AZ27" s="506"/>
      <c r="BA27" s="470"/>
      <c r="BB27" s="470"/>
      <c r="BC27" s="470"/>
      <c r="BD27" s="470"/>
      <c r="BE27" s="470"/>
      <c r="BF27" s="506"/>
      <c r="BG27" s="506"/>
      <c r="BH27" s="506"/>
      <c r="BI27" s="506"/>
      <c r="BJ27" s="506"/>
      <c r="BK27" s="506"/>
      <c r="BL27" s="506"/>
      <c r="BM27" s="506"/>
      <c r="BN27" s="506"/>
      <c r="BO27" s="506"/>
      <c r="BP27" s="506"/>
      <c r="BQ27" s="506"/>
      <c r="BR27" s="506"/>
      <c r="BS27" s="506"/>
      <c r="BT27" s="506"/>
      <c r="BU27" s="506"/>
      <c r="BV27" s="506"/>
      <c r="BW27" s="506"/>
      <c r="BX27" s="506"/>
      <c r="BY27" s="506"/>
      <c r="BZ27" s="506"/>
      <c r="CA27" s="506"/>
      <c r="CB27" s="506"/>
      <c r="CC27" s="506"/>
      <c r="CD27" s="506"/>
      <c r="CE27" s="506"/>
      <c r="CF27" s="506"/>
      <c r="CG27" s="506"/>
      <c r="CH27" s="506"/>
      <c r="CI27" s="506"/>
      <c r="CJ27" s="506"/>
      <c r="CK27" s="506"/>
      <c r="CL27" s="506"/>
      <c r="CM27" s="506"/>
      <c r="CN27" s="506"/>
      <c r="CO27" s="506"/>
      <c r="CP27" s="506"/>
      <c r="CQ27" s="506"/>
      <c r="CR27" s="506"/>
      <c r="CS27" s="506"/>
      <c r="CT27" s="506"/>
      <c r="CU27" s="506"/>
      <c r="CV27" s="506"/>
    </row>
    <row r="28" spans="1:100" x14ac:dyDescent="0.25">
      <c r="A28" s="800" t="s">
        <v>73</v>
      </c>
      <c r="B28" s="800"/>
      <c r="C28" s="528"/>
      <c r="D28" s="547"/>
      <c r="E28" s="547"/>
      <c r="F28" s="547"/>
      <c r="G28" s="476"/>
      <c r="H28" s="476"/>
      <c r="I28" s="476"/>
      <c r="J28" s="476"/>
      <c r="K28" s="476"/>
      <c r="L28" s="476"/>
      <c r="M28" s="476"/>
      <c r="N28" s="476"/>
      <c r="O28" s="476"/>
      <c r="P28" s="476"/>
      <c r="Q28" s="470"/>
      <c r="R28" s="470"/>
      <c r="S28" s="470"/>
      <c r="T28" s="470"/>
      <c r="U28" s="470"/>
      <c r="V28" s="470"/>
      <c r="W28" s="470"/>
      <c r="X28" s="470"/>
      <c r="Y28" s="470"/>
      <c r="Z28" s="470"/>
      <c r="AA28" s="506"/>
      <c r="AB28" s="506"/>
      <c r="AC28" s="506"/>
      <c r="AD28" s="506"/>
      <c r="AE28" s="506"/>
      <c r="AF28" s="470"/>
      <c r="AG28" s="470"/>
      <c r="AH28" s="470"/>
      <c r="AI28" s="470"/>
      <c r="AJ28" s="470"/>
      <c r="AK28" s="483"/>
      <c r="AL28" s="483"/>
      <c r="AM28" s="483"/>
      <c r="AN28" s="483"/>
      <c r="AO28" s="483"/>
      <c r="AP28" s="483"/>
      <c r="AQ28" s="506"/>
      <c r="AR28" s="506"/>
      <c r="AS28" s="506"/>
      <c r="AT28" s="506"/>
      <c r="AU28" s="506"/>
      <c r="AV28" s="506"/>
      <c r="AW28" s="506"/>
      <c r="AX28" s="506"/>
      <c r="AY28" s="506"/>
      <c r="AZ28" s="506"/>
      <c r="BA28" s="470"/>
      <c r="BB28" s="470"/>
      <c r="BC28" s="470"/>
      <c r="BD28" s="470"/>
      <c r="BE28" s="470"/>
      <c r="BF28" s="506"/>
      <c r="BG28" s="506"/>
      <c r="BH28" s="506"/>
      <c r="BI28" s="506"/>
      <c r="BJ28" s="506"/>
      <c r="BK28" s="506"/>
      <c r="BL28" s="506"/>
      <c r="BM28" s="506"/>
      <c r="BN28" s="506"/>
      <c r="BO28" s="506"/>
      <c r="BP28" s="506"/>
      <c r="BQ28" s="506"/>
      <c r="BR28" s="506"/>
      <c r="BS28" s="506"/>
      <c r="BT28" s="506"/>
      <c r="BU28" s="506"/>
      <c r="BV28" s="506"/>
      <c r="BW28" s="506"/>
      <c r="BX28" s="506"/>
      <c r="BY28" s="506"/>
      <c r="BZ28" s="506"/>
      <c r="CA28" s="506"/>
      <c r="CB28" s="506"/>
      <c r="CC28" s="506"/>
      <c r="CD28" s="506"/>
      <c r="CE28" s="506"/>
      <c r="CF28" s="506"/>
      <c r="CG28" s="506"/>
      <c r="CH28" s="506"/>
      <c r="CI28" s="506"/>
      <c r="CJ28" s="506"/>
      <c r="CK28" s="506"/>
      <c r="CL28" s="506"/>
      <c r="CM28" s="506"/>
      <c r="CN28" s="506"/>
      <c r="CO28" s="506"/>
      <c r="CP28" s="506"/>
      <c r="CQ28" s="506"/>
      <c r="CR28" s="506"/>
      <c r="CS28" s="506"/>
      <c r="CT28" s="506"/>
      <c r="CU28" s="506"/>
      <c r="CV28" s="506"/>
    </row>
    <row r="29" spans="1:100" x14ac:dyDescent="0.25">
      <c r="A29" s="800" t="s">
        <v>72</v>
      </c>
      <c r="B29" s="800"/>
      <c r="C29" s="528"/>
      <c r="D29" s="547"/>
      <c r="E29" s="547"/>
      <c r="F29" s="547"/>
      <c r="G29" s="476"/>
      <c r="H29" s="476"/>
      <c r="I29" s="476"/>
      <c r="J29" s="476"/>
      <c r="K29" s="476"/>
      <c r="L29" s="476"/>
      <c r="M29" s="476"/>
      <c r="N29" s="476"/>
      <c r="O29" s="476"/>
      <c r="P29" s="476"/>
      <c r="Q29" s="470"/>
      <c r="R29" s="470"/>
      <c r="S29" s="470"/>
      <c r="T29" s="470"/>
      <c r="U29" s="470"/>
      <c r="V29" s="470"/>
      <c r="W29" s="470"/>
      <c r="X29" s="470"/>
      <c r="Y29" s="470"/>
      <c r="Z29" s="470"/>
      <c r="AA29" s="506"/>
      <c r="AB29" s="506"/>
      <c r="AC29" s="506"/>
      <c r="AD29" s="506"/>
      <c r="AE29" s="506"/>
      <c r="AF29" s="470"/>
      <c r="AG29" s="470"/>
      <c r="AH29" s="470"/>
      <c r="AI29" s="470"/>
      <c r="AJ29" s="470"/>
      <c r="AK29" s="483"/>
      <c r="AL29" s="483"/>
      <c r="AM29" s="483"/>
      <c r="AN29" s="483"/>
      <c r="AO29" s="483"/>
      <c r="AP29" s="483"/>
      <c r="AQ29" s="506"/>
      <c r="AR29" s="506"/>
      <c r="AS29" s="506"/>
      <c r="AT29" s="506"/>
      <c r="AU29" s="506"/>
      <c r="AV29" s="506"/>
      <c r="AW29" s="506"/>
      <c r="AX29" s="506"/>
      <c r="AY29" s="506"/>
      <c r="AZ29" s="506"/>
      <c r="BA29" s="470"/>
      <c r="BB29" s="470"/>
      <c r="BC29" s="470"/>
      <c r="BD29" s="470"/>
      <c r="BE29" s="470"/>
      <c r="BF29" s="506"/>
      <c r="BG29" s="506"/>
      <c r="BH29" s="506"/>
      <c r="BI29" s="506"/>
      <c r="BJ29" s="506"/>
      <c r="BK29" s="506"/>
      <c r="BL29" s="506"/>
      <c r="BM29" s="506"/>
      <c r="BN29" s="506"/>
      <c r="BO29" s="506"/>
      <c r="BP29" s="506"/>
      <c r="BQ29" s="506"/>
      <c r="BR29" s="506"/>
      <c r="BS29" s="506"/>
      <c r="BT29" s="506"/>
      <c r="BU29" s="506"/>
      <c r="BV29" s="506"/>
      <c r="BW29" s="506"/>
      <c r="BX29" s="506"/>
      <c r="BY29" s="506"/>
      <c r="BZ29" s="506"/>
      <c r="CA29" s="506"/>
      <c r="CB29" s="506"/>
      <c r="CC29" s="506"/>
      <c r="CD29" s="506"/>
      <c r="CE29" s="506"/>
      <c r="CF29" s="506"/>
      <c r="CG29" s="506"/>
      <c r="CH29" s="506"/>
      <c r="CI29" s="506"/>
      <c r="CJ29" s="506"/>
      <c r="CK29" s="506"/>
      <c r="CL29" s="506"/>
      <c r="CM29" s="506"/>
      <c r="CN29" s="506"/>
      <c r="CO29" s="506"/>
      <c r="CP29" s="506"/>
      <c r="CQ29" s="506"/>
      <c r="CR29" s="506"/>
      <c r="CS29" s="506"/>
      <c r="CT29" s="506"/>
      <c r="CU29" s="506"/>
      <c r="CV29" s="506"/>
    </row>
    <row r="30" spans="1:100" x14ac:dyDescent="0.25">
      <c r="A30" s="801" t="s">
        <v>71</v>
      </c>
      <c r="B30" s="801"/>
      <c r="C30" s="528"/>
      <c r="D30" s="547"/>
      <c r="E30" s="547"/>
      <c r="F30" s="547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0"/>
      <c r="R30" s="470"/>
      <c r="S30" s="470"/>
      <c r="T30" s="470"/>
      <c r="U30" s="470"/>
      <c r="V30" s="470"/>
      <c r="W30" s="470"/>
      <c r="X30" s="470"/>
      <c r="Y30" s="470"/>
      <c r="Z30" s="470"/>
      <c r="AA30" s="506"/>
      <c r="AB30" s="506"/>
      <c r="AC30" s="506"/>
      <c r="AD30" s="506"/>
      <c r="AE30" s="506"/>
      <c r="AF30" s="470"/>
      <c r="AG30" s="470"/>
      <c r="AH30" s="470"/>
      <c r="AI30" s="470"/>
      <c r="AJ30" s="470"/>
      <c r="AK30" s="483"/>
      <c r="AL30" s="483"/>
      <c r="AM30" s="483"/>
      <c r="AN30" s="483"/>
      <c r="AO30" s="483"/>
      <c r="AP30" s="483"/>
      <c r="AQ30" s="506"/>
      <c r="AR30" s="506"/>
      <c r="AS30" s="506"/>
      <c r="AT30" s="506"/>
      <c r="AU30" s="506"/>
      <c r="AV30" s="506"/>
      <c r="AW30" s="506"/>
      <c r="AX30" s="506"/>
      <c r="AY30" s="506"/>
      <c r="AZ30" s="506"/>
      <c r="BA30" s="470"/>
      <c r="BB30" s="470"/>
      <c r="BC30" s="470"/>
      <c r="BD30" s="470"/>
      <c r="BE30" s="470"/>
      <c r="BF30" s="506"/>
      <c r="BG30" s="506"/>
      <c r="BH30" s="506"/>
      <c r="BI30" s="506"/>
      <c r="BJ30" s="506"/>
      <c r="BK30" s="506"/>
      <c r="BL30" s="506"/>
      <c r="BM30" s="506"/>
      <c r="BN30" s="506"/>
      <c r="BO30" s="506"/>
      <c r="BP30" s="506"/>
      <c r="BQ30" s="506"/>
      <c r="BR30" s="506"/>
      <c r="BS30" s="506"/>
      <c r="BT30" s="506"/>
      <c r="BU30" s="506"/>
      <c r="BV30" s="506"/>
      <c r="BW30" s="506"/>
      <c r="BX30" s="506"/>
      <c r="BY30" s="506"/>
      <c r="BZ30" s="506"/>
      <c r="CA30" s="506"/>
      <c r="CB30" s="506"/>
      <c r="CC30" s="506"/>
      <c r="CD30" s="506"/>
      <c r="CE30" s="506"/>
      <c r="CF30" s="506"/>
      <c r="CG30" s="506"/>
      <c r="CH30" s="506"/>
      <c r="CI30" s="506"/>
      <c r="CJ30" s="506"/>
      <c r="CK30" s="506"/>
      <c r="CL30" s="506"/>
      <c r="CM30" s="506"/>
      <c r="CN30" s="506"/>
      <c r="CO30" s="506"/>
      <c r="CP30" s="506"/>
      <c r="CQ30" s="506"/>
      <c r="CR30" s="506"/>
      <c r="CS30" s="506"/>
      <c r="CT30" s="506"/>
      <c r="CU30" s="506"/>
      <c r="CV30" s="506"/>
    </row>
    <row r="31" spans="1:100" x14ac:dyDescent="0.25">
      <c r="A31" s="802" t="s">
        <v>70</v>
      </c>
      <c r="B31" s="802"/>
      <c r="C31" s="529"/>
      <c r="D31" s="549"/>
      <c r="E31" s="549"/>
      <c r="F31" s="549"/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0"/>
      <c r="R31" s="470"/>
      <c r="S31" s="470"/>
      <c r="T31" s="470"/>
      <c r="U31" s="470"/>
      <c r="V31" s="470"/>
      <c r="W31" s="470"/>
      <c r="X31" s="470"/>
      <c r="Y31" s="470"/>
      <c r="Z31" s="470"/>
      <c r="AA31" s="506"/>
      <c r="AB31" s="506"/>
      <c r="AC31" s="506"/>
      <c r="AD31" s="506"/>
      <c r="AE31" s="506"/>
      <c r="AF31" s="470"/>
      <c r="AG31" s="470"/>
      <c r="AH31" s="470"/>
      <c r="AI31" s="470"/>
      <c r="AJ31" s="470"/>
      <c r="AK31" s="483"/>
      <c r="AL31" s="483"/>
      <c r="AM31" s="483"/>
      <c r="AN31" s="483"/>
      <c r="AO31" s="483"/>
      <c r="AP31" s="483"/>
      <c r="AQ31" s="506"/>
      <c r="AR31" s="506"/>
      <c r="AS31" s="506"/>
      <c r="AT31" s="506"/>
      <c r="AU31" s="506"/>
      <c r="AV31" s="506"/>
      <c r="AW31" s="506"/>
      <c r="AX31" s="506"/>
      <c r="AY31" s="506"/>
      <c r="AZ31" s="506"/>
      <c r="BA31" s="470"/>
      <c r="BB31" s="470"/>
      <c r="BC31" s="470"/>
      <c r="BD31" s="470"/>
      <c r="BE31" s="470"/>
      <c r="BF31" s="506"/>
      <c r="BG31" s="506"/>
      <c r="BH31" s="506"/>
      <c r="BI31" s="506"/>
      <c r="BJ31" s="506"/>
      <c r="BK31" s="506"/>
      <c r="BL31" s="506"/>
      <c r="BM31" s="506"/>
      <c r="BN31" s="506"/>
      <c r="BO31" s="506"/>
      <c r="BP31" s="506"/>
      <c r="BQ31" s="506"/>
      <c r="BR31" s="506"/>
      <c r="BS31" s="506"/>
      <c r="BT31" s="506"/>
      <c r="BU31" s="506"/>
      <c r="BV31" s="506"/>
      <c r="BW31" s="506"/>
      <c r="BX31" s="506"/>
      <c r="BY31" s="506"/>
      <c r="BZ31" s="506"/>
      <c r="CA31" s="506"/>
      <c r="CB31" s="506"/>
      <c r="CC31" s="506"/>
      <c r="CD31" s="506"/>
      <c r="CE31" s="506"/>
      <c r="CF31" s="506"/>
      <c r="CG31" s="506"/>
      <c r="CH31" s="506"/>
      <c r="CI31" s="506"/>
      <c r="CJ31" s="506"/>
      <c r="CK31" s="506"/>
      <c r="CL31" s="506"/>
      <c r="CM31" s="506"/>
      <c r="CN31" s="506"/>
      <c r="CO31" s="506"/>
      <c r="CP31" s="506"/>
      <c r="CQ31" s="506"/>
      <c r="CR31" s="506"/>
      <c r="CS31" s="506"/>
      <c r="CT31" s="506"/>
      <c r="CU31" s="506"/>
      <c r="CV31" s="506"/>
    </row>
    <row r="32" spans="1:100" x14ac:dyDescent="0.25">
      <c r="A32" s="495" t="s">
        <v>69</v>
      </c>
      <c r="B32" s="510"/>
      <c r="C32" s="511"/>
      <c r="D32" s="511"/>
      <c r="E32" s="511"/>
      <c r="F32" s="484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0"/>
      <c r="R32" s="470"/>
      <c r="S32" s="470"/>
      <c r="T32" s="470"/>
      <c r="U32" s="470"/>
      <c r="V32" s="470"/>
      <c r="W32" s="470"/>
      <c r="X32" s="470"/>
      <c r="Y32" s="470"/>
      <c r="Z32" s="470"/>
      <c r="AA32" s="506"/>
      <c r="AB32" s="506"/>
      <c r="AC32" s="506"/>
      <c r="AD32" s="506"/>
      <c r="AE32" s="506"/>
      <c r="AF32" s="470"/>
      <c r="AG32" s="470"/>
      <c r="AH32" s="470"/>
      <c r="AI32" s="470"/>
      <c r="AJ32" s="470"/>
      <c r="AK32" s="483"/>
      <c r="AL32" s="483"/>
      <c r="AM32" s="483"/>
      <c r="AN32" s="483"/>
      <c r="AO32" s="483"/>
      <c r="AP32" s="483"/>
      <c r="AQ32" s="506"/>
      <c r="AR32" s="506"/>
      <c r="AS32" s="506"/>
      <c r="AT32" s="506"/>
      <c r="AU32" s="506"/>
      <c r="AV32" s="506"/>
      <c r="AW32" s="506"/>
      <c r="AX32" s="506"/>
      <c r="AY32" s="506"/>
      <c r="AZ32" s="506"/>
      <c r="BA32" s="470"/>
      <c r="BB32" s="470"/>
      <c r="BC32" s="470"/>
      <c r="BD32" s="470"/>
      <c r="BE32" s="470"/>
      <c r="BF32" s="506"/>
      <c r="BG32" s="506"/>
      <c r="BH32" s="506"/>
      <c r="BI32" s="506"/>
      <c r="BJ32" s="506"/>
      <c r="BK32" s="506"/>
      <c r="BL32" s="506"/>
      <c r="BM32" s="506"/>
      <c r="BN32" s="506"/>
      <c r="BO32" s="506"/>
      <c r="BP32" s="506"/>
      <c r="BQ32" s="506"/>
      <c r="BR32" s="506"/>
      <c r="BS32" s="506"/>
      <c r="BT32" s="506"/>
      <c r="BU32" s="506"/>
      <c r="BV32" s="506"/>
      <c r="BW32" s="506"/>
      <c r="BX32" s="506"/>
      <c r="BY32" s="506"/>
      <c r="BZ32" s="506"/>
      <c r="CA32" s="506"/>
      <c r="CB32" s="506"/>
      <c r="CC32" s="506"/>
      <c r="CD32" s="506"/>
      <c r="CE32" s="506"/>
      <c r="CF32" s="506"/>
      <c r="CG32" s="506"/>
      <c r="CH32" s="506"/>
      <c r="CI32" s="506"/>
      <c r="CJ32" s="506"/>
      <c r="CK32" s="506"/>
      <c r="CL32" s="506"/>
      <c r="CM32" s="506"/>
      <c r="CN32" s="506"/>
      <c r="CO32" s="506"/>
      <c r="CP32" s="506"/>
      <c r="CQ32" s="506"/>
      <c r="CR32" s="506"/>
      <c r="CS32" s="506"/>
      <c r="CT32" s="506"/>
      <c r="CU32" s="506"/>
      <c r="CV32" s="506"/>
    </row>
    <row r="33" spans="1:58" x14ac:dyDescent="0.25">
      <c r="A33" s="481" t="s">
        <v>68</v>
      </c>
      <c r="B33" s="482" t="s">
        <v>20</v>
      </c>
      <c r="C33" s="511"/>
      <c r="D33" s="511"/>
      <c r="E33" s="511"/>
      <c r="F33" s="484"/>
      <c r="G33" s="476"/>
      <c r="H33" s="476"/>
      <c r="I33" s="476"/>
      <c r="J33" s="476"/>
      <c r="K33" s="476"/>
      <c r="L33" s="476"/>
      <c r="M33" s="476"/>
      <c r="N33" s="476"/>
      <c r="O33" s="476"/>
      <c r="P33" s="476"/>
      <c r="Q33" s="470"/>
      <c r="R33" s="470"/>
      <c r="S33" s="470"/>
      <c r="T33" s="470"/>
      <c r="U33" s="470"/>
      <c r="V33" s="470"/>
      <c r="W33" s="470"/>
      <c r="X33" s="470"/>
      <c r="Y33" s="470"/>
      <c r="Z33" s="470"/>
      <c r="AA33" s="470"/>
      <c r="AB33" s="470"/>
      <c r="AC33" s="470"/>
      <c r="AD33" s="470"/>
      <c r="AE33" s="470"/>
      <c r="AF33" s="470"/>
      <c r="AG33" s="470"/>
      <c r="AH33" s="470"/>
      <c r="AI33" s="470"/>
      <c r="AJ33" s="470"/>
      <c r="AK33" s="483"/>
      <c r="AL33" s="483"/>
      <c r="AM33" s="483"/>
      <c r="AN33" s="483"/>
      <c r="AO33" s="483"/>
      <c r="AP33" s="483"/>
      <c r="AQ33" s="470"/>
      <c r="AR33" s="470"/>
      <c r="AS33" s="470"/>
      <c r="AT33" s="470"/>
      <c r="AU33" s="470"/>
      <c r="AV33" s="470"/>
      <c r="AW33" s="470"/>
      <c r="AX33" s="470"/>
      <c r="AY33" s="470"/>
      <c r="AZ33" s="470"/>
      <c r="BA33" s="470"/>
      <c r="BB33" s="470"/>
      <c r="BC33" s="470"/>
      <c r="BD33" s="470"/>
      <c r="BE33" s="470"/>
      <c r="BF33" s="470"/>
    </row>
    <row r="34" spans="1:58" ht="21" x14ac:dyDescent="0.25">
      <c r="A34" s="500" t="s">
        <v>67</v>
      </c>
      <c r="B34" s="529"/>
      <c r="C34" s="554"/>
      <c r="D34" s="511"/>
      <c r="E34" s="511"/>
      <c r="F34" s="484"/>
      <c r="G34" s="476"/>
      <c r="H34" s="476"/>
      <c r="I34" s="476"/>
      <c r="J34" s="476"/>
      <c r="K34" s="476"/>
      <c r="L34" s="476"/>
      <c r="M34" s="476"/>
      <c r="N34" s="476"/>
      <c r="O34" s="476"/>
      <c r="P34" s="476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506"/>
      <c r="AB34" s="506"/>
      <c r="AC34" s="506"/>
      <c r="AD34" s="506"/>
      <c r="AE34" s="506"/>
      <c r="AF34" s="470"/>
      <c r="AG34" s="470"/>
      <c r="AH34" s="470"/>
      <c r="AI34" s="470"/>
      <c r="AJ34" s="470"/>
      <c r="AK34" s="483"/>
      <c r="AL34" s="483"/>
      <c r="AM34" s="483"/>
      <c r="AN34" s="483"/>
      <c r="AO34" s="483"/>
      <c r="AP34" s="483"/>
      <c r="AQ34" s="506"/>
      <c r="AR34" s="506"/>
      <c r="AS34" s="506"/>
      <c r="AT34" s="506"/>
      <c r="AU34" s="506"/>
      <c r="AV34" s="506"/>
      <c r="AW34" s="506"/>
      <c r="AX34" s="506"/>
      <c r="AY34" s="506"/>
      <c r="AZ34" s="506"/>
      <c r="BA34" s="470"/>
      <c r="BB34" s="470"/>
      <c r="BC34" s="470"/>
      <c r="BD34" s="470"/>
      <c r="BE34" s="470"/>
      <c r="BF34" s="506"/>
    </row>
    <row r="35" spans="1:58" x14ac:dyDescent="0.25">
      <c r="A35" s="480" t="s">
        <v>66</v>
      </c>
      <c r="B35" s="480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6"/>
      <c r="P35" s="476"/>
      <c r="Q35" s="476"/>
      <c r="R35" s="476"/>
      <c r="S35" s="476"/>
      <c r="T35" s="476"/>
      <c r="U35" s="476"/>
      <c r="V35" s="476"/>
      <c r="W35" s="476"/>
      <c r="X35" s="476"/>
      <c r="Y35" s="476"/>
      <c r="Z35" s="476"/>
      <c r="AA35" s="490"/>
      <c r="AB35" s="490"/>
      <c r="AC35" s="490"/>
      <c r="AD35" s="490"/>
      <c r="AE35" s="490"/>
      <c r="AF35" s="476"/>
      <c r="AG35" s="476"/>
      <c r="AH35" s="476"/>
      <c r="AI35" s="476"/>
      <c r="AJ35" s="476"/>
      <c r="AK35" s="490"/>
      <c r="AL35" s="490"/>
      <c r="AM35" s="490"/>
      <c r="AN35" s="490"/>
      <c r="AO35" s="490"/>
      <c r="AP35" s="490"/>
      <c r="AQ35" s="490"/>
      <c r="AR35" s="490"/>
      <c r="AS35" s="490"/>
      <c r="AT35" s="490"/>
      <c r="AU35" s="490"/>
      <c r="AV35" s="483"/>
      <c r="AW35" s="483"/>
      <c r="AX35" s="490"/>
      <c r="AY35" s="490"/>
      <c r="AZ35" s="490"/>
      <c r="BA35" s="476"/>
      <c r="BB35" s="476"/>
      <c r="BC35" s="476"/>
      <c r="BD35" s="476"/>
      <c r="BE35" s="476"/>
      <c r="BF35" s="490"/>
    </row>
    <row r="36" spans="1:58" x14ac:dyDescent="0.2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470"/>
      <c r="P36" s="476"/>
      <c r="Q36" s="476"/>
      <c r="R36" s="476"/>
      <c r="S36" s="476"/>
      <c r="T36" s="476"/>
      <c r="U36" s="476"/>
      <c r="V36" s="476"/>
      <c r="W36" s="476"/>
      <c r="X36" s="476"/>
      <c r="Y36" s="476"/>
      <c r="Z36" s="476"/>
      <c r="AA36" s="490"/>
      <c r="AB36" s="490"/>
      <c r="AC36" s="490"/>
      <c r="AD36" s="490"/>
      <c r="AE36" s="490"/>
      <c r="AF36" s="476"/>
      <c r="AG36" s="476"/>
      <c r="AH36" s="476"/>
      <c r="AI36" s="476"/>
      <c r="AJ36" s="476"/>
      <c r="AK36" s="490"/>
      <c r="AL36" s="490"/>
      <c r="AM36" s="490"/>
      <c r="AN36" s="490"/>
      <c r="AO36" s="490"/>
      <c r="AP36" s="490"/>
      <c r="AQ36" s="490"/>
      <c r="AR36" s="490"/>
      <c r="AS36" s="490"/>
      <c r="AT36" s="490"/>
      <c r="AU36" s="490"/>
      <c r="AV36" s="490"/>
      <c r="AW36" s="483"/>
      <c r="AX36" s="483"/>
      <c r="AY36" s="490"/>
      <c r="AZ36" s="490"/>
      <c r="BA36" s="476"/>
      <c r="BB36" s="476"/>
      <c r="BC36" s="476"/>
      <c r="BD36" s="476"/>
      <c r="BE36" s="476"/>
      <c r="BF36" s="490"/>
    </row>
    <row r="37" spans="1:58" ht="21" x14ac:dyDescent="0.25">
      <c r="A37" s="804"/>
      <c r="B37" s="806"/>
      <c r="C37" s="491" t="s">
        <v>61</v>
      </c>
      <c r="D37" s="473" t="s">
        <v>60</v>
      </c>
      <c r="E37" s="472" t="s">
        <v>59</v>
      </c>
      <c r="F37" s="472" t="s">
        <v>58</v>
      </c>
      <c r="G37" s="472" t="s">
        <v>57</v>
      </c>
      <c r="H37" s="472" t="s">
        <v>56</v>
      </c>
      <c r="I37" s="472" t="s">
        <v>55</v>
      </c>
      <c r="J37" s="472" t="s">
        <v>54</v>
      </c>
      <c r="K37" s="472" t="s">
        <v>53</v>
      </c>
      <c r="L37" s="475" t="s">
        <v>52</v>
      </c>
      <c r="M37" s="474" t="s">
        <v>51</v>
      </c>
      <c r="N37" s="785"/>
      <c r="O37" s="470"/>
      <c r="P37" s="476"/>
      <c r="Q37" s="476"/>
      <c r="R37" s="476"/>
      <c r="S37" s="476"/>
      <c r="T37" s="476"/>
      <c r="U37" s="476"/>
      <c r="V37" s="476"/>
      <c r="W37" s="476"/>
      <c r="X37" s="476"/>
      <c r="Y37" s="476"/>
      <c r="Z37" s="476"/>
      <c r="AA37" s="490"/>
      <c r="AB37" s="490"/>
      <c r="AC37" s="490"/>
      <c r="AD37" s="490"/>
      <c r="AE37" s="490"/>
      <c r="AF37" s="476"/>
      <c r="AG37" s="476"/>
      <c r="AH37" s="476"/>
      <c r="AI37" s="476"/>
      <c r="AJ37" s="476"/>
      <c r="AK37" s="490"/>
      <c r="AL37" s="490"/>
      <c r="AM37" s="490"/>
      <c r="AN37" s="490"/>
      <c r="AO37" s="490"/>
      <c r="AP37" s="490"/>
      <c r="AQ37" s="490"/>
      <c r="AR37" s="490"/>
      <c r="AS37" s="490"/>
      <c r="AT37" s="490"/>
      <c r="AU37" s="490"/>
      <c r="AV37" s="490"/>
      <c r="AW37" s="483"/>
      <c r="AX37" s="483"/>
      <c r="AY37" s="490"/>
      <c r="AZ37" s="490"/>
      <c r="BA37" s="476"/>
      <c r="BB37" s="476"/>
      <c r="BC37" s="476"/>
      <c r="BD37" s="476"/>
      <c r="BE37" s="476"/>
      <c r="BF37" s="490"/>
    </row>
    <row r="38" spans="1:58" x14ac:dyDescent="0.25">
      <c r="A38" s="477" t="s">
        <v>34</v>
      </c>
      <c r="B38" s="533">
        <v>0</v>
      </c>
      <c r="C38" s="534"/>
      <c r="D38" s="535"/>
      <c r="E38" s="535"/>
      <c r="F38" s="535"/>
      <c r="G38" s="535"/>
      <c r="H38" s="535"/>
      <c r="I38" s="536"/>
      <c r="J38" s="536"/>
      <c r="K38" s="530"/>
      <c r="L38" s="534"/>
      <c r="M38" s="530"/>
      <c r="N38" s="524"/>
      <c r="O38" s="552" t="s">
        <v>98</v>
      </c>
      <c r="P38" s="476"/>
      <c r="Q38" s="476"/>
      <c r="R38" s="476"/>
      <c r="S38" s="476"/>
      <c r="T38" s="476"/>
      <c r="U38" s="476"/>
      <c r="V38" s="476"/>
      <c r="W38" s="476"/>
      <c r="X38" s="476"/>
      <c r="Y38" s="476"/>
      <c r="Z38" s="476"/>
      <c r="AA38" s="490"/>
      <c r="AB38" s="490"/>
      <c r="AC38" s="490"/>
      <c r="AD38" s="490"/>
      <c r="AE38" s="490"/>
      <c r="AF38" s="476"/>
      <c r="AG38" s="476"/>
      <c r="AH38" s="476"/>
      <c r="AI38" s="476"/>
      <c r="AJ38" s="476"/>
      <c r="AK38" s="490"/>
      <c r="AL38" s="490"/>
      <c r="AM38" s="490"/>
      <c r="AN38" s="490"/>
      <c r="AO38" s="490"/>
      <c r="AP38" s="490"/>
      <c r="AQ38" s="490"/>
      <c r="AR38" s="490"/>
      <c r="AS38" s="490"/>
      <c r="AT38" s="490"/>
      <c r="AU38" s="490"/>
      <c r="AV38" s="490"/>
      <c r="AW38" s="483"/>
      <c r="AX38" s="483"/>
      <c r="AY38" s="490"/>
      <c r="AZ38" s="490"/>
      <c r="BA38" s="557" t="s">
        <v>97</v>
      </c>
      <c r="BB38" s="492" t="s">
        <v>97</v>
      </c>
      <c r="BC38" s="557" t="s">
        <v>97</v>
      </c>
      <c r="BD38" s="505">
        <v>0</v>
      </c>
      <c r="BE38" s="505">
        <v>0</v>
      </c>
      <c r="BF38" s="505" t="s">
        <v>97</v>
      </c>
    </row>
    <row r="39" spans="1:58" x14ac:dyDescent="0.25">
      <c r="A39" s="477" t="s">
        <v>33</v>
      </c>
      <c r="B39" s="533">
        <v>0</v>
      </c>
      <c r="C39" s="534"/>
      <c r="D39" s="535"/>
      <c r="E39" s="535"/>
      <c r="F39" s="535"/>
      <c r="G39" s="535"/>
      <c r="H39" s="535"/>
      <c r="I39" s="536"/>
      <c r="J39" s="536"/>
      <c r="K39" s="530"/>
      <c r="L39" s="534"/>
      <c r="M39" s="530"/>
      <c r="N39" s="524"/>
      <c r="O39" s="552" t="s">
        <v>98</v>
      </c>
      <c r="P39" s="476"/>
      <c r="Q39" s="476"/>
      <c r="R39" s="476"/>
      <c r="S39" s="476"/>
      <c r="T39" s="476"/>
      <c r="U39" s="476"/>
      <c r="V39" s="476"/>
      <c r="W39" s="476"/>
      <c r="X39" s="476"/>
      <c r="Y39" s="476"/>
      <c r="Z39" s="476"/>
      <c r="AA39" s="490"/>
      <c r="AB39" s="490"/>
      <c r="AC39" s="490"/>
      <c r="AD39" s="490"/>
      <c r="AE39" s="490"/>
      <c r="AF39" s="476"/>
      <c r="AG39" s="476"/>
      <c r="AH39" s="476"/>
      <c r="AI39" s="476"/>
      <c r="AJ39" s="476"/>
      <c r="AK39" s="490"/>
      <c r="AL39" s="490"/>
      <c r="AM39" s="490"/>
      <c r="AN39" s="490"/>
      <c r="AO39" s="490"/>
      <c r="AP39" s="490"/>
      <c r="AQ39" s="490"/>
      <c r="AR39" s="490"/>
      <c r="AS39" s="490"/>
      <c r="AT39" s="490"/>
      <c r="AU39" s="490"/>
      <c r="AV39" s="490"/>
      <c r="AW39" s="483"/>
      <c r="AX39" s="483"/>
      <c r="AY39" s="490"/>
      <c r="AZ39" s="490"/>
      <c r="BA39" s="557" t="s">
        <v>97</v>
      </c>
      <c r="BB39" s="492" t="s">
        <v>97</v>
      </c>
      <c r="BC39" s="557" t="s">
        <v>97</v>
      </c>
      <c r="BD39" s="505">
        <v>0</v>
      </c>
      <c r="BE39" s="505">
        <v>0</v>
      </c>
      <c r="BF39" s="505" t="s">
        <v>97</v>
      </c>
    </row>
    <row r="40" spans="1:58" x14ac:dyDescent="0.25">
      <c r="A40" s="477" t="s">
        <v>32</v>
      </c>
      <c r="B40" s="533">
        <v>0</v>
      </c>
      <c r="C40" s="534"/>
      <c r="D40" s="535"/>
      <c r="E40" s="535"/>
      <c r="F40" s="535"/>
      <c r="G40" s="535"/>
      <c r="H40" s="535"/>
      <c r="I40" s="536"/>
      <c r="J40" s="536"/>
      <c r="K40" s="530"/>
      <c r="L40" s="534"/>
      <c r="M40" s="530"/>
      <c r="N40" s="524"/>
      <c r="O40" s="552" t="s">
        <v>98</v>
      </c>
      <c r="P40" s="476"/>
      <c r="Q40" s="476"/>
      <c r="R40" s="476"/>
      <c r="S40" s="476"/>
      <c r="T40" s="476"/>
      <c r="U40" s="476"/>
      <c r="V40" s="476"/>
      <c r="W40" s="476"/>
      <c r="X40" s="476"/>
      <c r="Y40" s="476"/>
      <c r="Z40" s="476"/>
      <c r="AA40" s="490"/>
      <c r="AB40" s="490"/>
      <c r="AC40" s="490"/>
      <c r="AD40" s="490"/>
      <c r="AE40" s="490"/>
      <c r="AF40" s="476"/>
      <c r="AG40" s="476"/>
      <c r="AH40" s="476"/>
      <c r="AI40" s="476"/>
      <c r="AJ40" s="476"/>
      <c r="AK40" s="490"/>
      <c r="AL40" s="490"/>
      <c r="AM40" s="490"/>
      <c r="AN40" s="490"/>
      <c r="AO40" s="490"/>
      <c r="AP40" s="490"/>
      <c r="AQ40" s="490"/>
      <c r="AR40" s="490"/>
      <c r="AS40" s="490"/>
      <c r="AT40" s="490"/>
      <c r="AU40" s="490"/>
      <c r="AV40" s="490"/>
      <c r="AW40" s="483"/>
      <c r="AX40" s="483"/>
      <c r="AY40" s="490"/>
      <c r="AZ40" s="490"/>
      <c r="BA40" s="557" t="s">
        <v>97</v>
      </c>
      <c r="BB40" s="492" t="s">
        <v>97</v>
      </c>
      <c r="BC40" s="557" t="s">
        <v>97</v>
      </c>
      <c r="BD40" s="505">
        <v>0</v>
      </c>
      <c r="BE40" s="505">
        <v>0</v>
      </c>
      <c r="BF40" s="505" t="s">
        <v>97</v>
      </c>
    </row>
    <row r="41" spans="1:58" x14ac:dyDescent="0.25">
      <c r="A41" s="499" t="s">
        <v>31</v>
      </c>
      <c r="B41" s="537">
        <v>0</v>
      </c>
      <c r="C41" s="538"/>
      <c r="D41" s="539"/>
      <c r="E41" s="539"/>
      <c r="F41" s="539"/>
      <c r="G41" s="539"/>
      <c r="H41" s="539"/>
      <c r="I41" s="540"/>
      <c r="J41" s="540"/>
      <c r="K41" s="541"/>
      <c r="L41" s="538"/>
      <c r="M41" s="541"/>
      <c r="N41" s="525"/>
      <c r="O41" s="552" t="s">
        <v>98</v>
      </c>
      <c r="P41" s="476"/>
      <c r="Q41" s="476"/>
      <c r="R41" s="476"/>
      <c r="S41" s="476"/>
      <c r="T41" s="476"/>
      <c r="U41" s="476"/>
      <c r="V41" s="476"/>
      <c r="W41" s="476"/>
      <c r="X41" s="476"/>
      <c r="Y41" s="476"/>
      <c r="Z41" s="476"/>
      <c r="AA41" s="490"/>
      <c r="AB41" s="490"/>
      <c r="AC41" s="490"/>
      <c r="AD41" s="490"/>
      <c r="AE41" s="490"/>
      <c r="AF41" s="476"/>
      <c r="AG41" s="476"/>
      <c r="AH41" s="476"/>
      <c r="AI41" s="476"/>
      <c r="AJ41" s="476"/>
      <c r="AK41" s="490"/>
      <c r="AL41" s="490"/>
      <c r="AM41" s="490"/>
      <c r="AN41" s="490"/>
      <c r="AO41" s="490"/>
      <c r="AP41" s="490"/>
      <c r="AQ41" s="490"/>
      <c r="AR41" s="490"/>
      <c r="AS41" s="490"/>
      <c r="AT41" s="490"/>
      <c r="AU41" s="490"/>
      <c r="AV41" s="490"/>
      <c r="AW41" s="483"/>
      <c r="AX41" s="483"/>
      <c r="AY41" s="490"/>
      <c r="AZ41" s="490"/>
      <c r="BA41" s="557" t="s">
        <v>97</v>
      </c>
      <c r="BB41" s="492" t="s">
        <v>97</v>
      </c>
      <c r="BC41" s="557" t="s">
        <v>97</v>
      </c>
      <c r="BD41" s="505">
        <v>0</v>
      </c>
      <c r="BE41" s="505">
        <v>0</v>
      </c>
      <c r="BF41" s="505" t="s">
        <v>97</v>
      </c>
    </row>
    <row r="42" spans="1:58" x14ac:dyDescent="0.25">
      <c r="A42" s="501" t="s">
        <v>50</v>
      </c>
      <c r="B42" s="512"/>
      <c r="C42" s="511"/>
      <c r="D42" s="511"/>
      <c r="E42" s="511"/>
      <c r="F42" s="484"/>
      <c r="G42" s="476"/>
      <c r="H42" s="476"/>
      <c r="I42" s="476"/>
      <c r="J42" s="476"/>
      <c r="K42" s="476"/>
      <c r="L42" s="476"/>
      <c r="M42" s="476"/>
      <c r="N42" s="476"/>
      <c r="O42" s="476"/>
      <c r="P42" s="476"/>
      <c r="Q42" s="470"/>
      <c r="R42" s="470"/>
      <c r="S42" s="470"/>
      <c r="T42" s="470"/>
      <c r="U42" s="470"/>
      <c r="V42" s="470"/>
      <c r="W42" s="470"/>
      <c r="X42" s="470"/>
      <c r="Y42" s="470"/>
      <c r="Z42" s="470"/>
      <c r="AA42" s="470"/>
      <c r="AB42" s="470"/>
      <c r="AC42" s="470"/>
      <c r="AD42" s="470"/>
      <c r="AE42" s="470"/>
      <c r="AF42" s="470"/>
      <c r="AG42" s="470"/>
      <c r="AH42" s="470"/>
      <c r="AI42" s="470"/>
      <c r="AJ42" s="470"/>
      <c r="AK42" s="483"/>
      <c r="AL42" s="483"/>
      <c r="AM42" s="483"/>
      <c r="AN42" s="483"/>
      <c r="AO42" s="483"/>
      <c r="AP42" s="483"/>
      <c r="AQ42" s="470"/>
      <c r="AR42" s="470"/>
      <c r="AS42" s="470"/>
      <c r="AT42" s="470"/>
      <c r="AU42" s="470"/>
      <c r="AV42" s="470"/>
      <c r="AW42" s="470"/>
      <c r="AX42" s="470"/>
      <c r="AY42" s="470"/>
      <c r="AZ42" s="470"/>
      <c r="BA42" s="470"/>
      <c r="BB42" s="470"/>
      <c r="BC42" s="470"/>
      <c r="BD42" s="470"/>
      <c r="BE42" s="470"/>
      <c r="BF42" s="470"/>
    </row>
    <row r="43" spans="1:58" x14ac:dyDescent="0.25">
      <c r="A43" s="789" t="s">
        <v>49</v>
      </c>
      <c r="B43" s="790"/>
      <c r="C43" s="793" t="s">
        <v>20</v>
      </c>
      <c r="D43" s="511"/>
      <c r="E43" s="511"/>
      <c r="F43" s="484"/>
      <c r="G43" s="476"/>
      <c r="H43" s="476"/>
      <c r="I43" s="476"/>
      <c r="J43" s="476"/>
      <c r="K43" s="476"/>
      <c r="L43" s="476"/>
      <c r="M43" s="476"/>
      <c r="N43" s="476"/>
      <c r="O43" s="476"/>
      <c r="P43" s="476"/>
      <c r="Q43" s="470"/>
      <c r="R43" s="470"/>
      <c r="S43" s="470"/>
      <c r="T43" s="470"/>
      <c r="U43" s="470"/>
      <c r="V43" s="470"/>
      <c r="W43" s="470"/>
      <c r="X43" s="470"/>
      <c r="Y43" s="470"/>
      <c r="Z43" s="470"/>
      <c r="AA43" s="506"/>
      <c r="AB43" s="506"/>
      <c r="AC43" s="506"/>
      <c r="AD43" s="506"/>
      <c r="AE43" s="506"/>
      <c r="AF43" s="470"/>
      <c r="AG43" s="470"/>
      <c r="AH43" s="470"/>
      <c r="AI43" s="470"/>
      <c r="AJ43" s="470"/>
      <c r="AK43" s="483"/>
      <c r="AL43" s="483"/>
      <c r="AM43" s="483"/>
      <c r="AN43" s="483"/>
      <c r="AO43" s="483"/>
      <c r="AP43" s="483"/>
      <c r="AQ43" s="506"/>
      <c r="AR43" s="506"/>
      <c r="AS43" s="506"/>
      <c r="AT43" s="506"/>
      <c r="AU43" s="506"/>
      <c r="AV43" s="506"/>
      <c r="AW43" s="506"/>
      <c r="AX43" s="506"/>
      <c r="AY43" s="506"/>
      <c r="AZ43" s="506"/>
      <c r="BA43" s="470"/>
      <c r="BB43" s="470"/>
      <c r="BC43" s="470"/>
      <c r="BD43" s="470"/>
      <c r="BE43" s="470"/>
      <c r="BF43" s="506"/>
    </row>
    <row r="44" spans="1:58" x14ac:dyDescent="0.25">
      <c r="A44" s="791"/>
      <c r="B44" s="792"/>
      <c r="C44" s="794"/>
      <c r="D44" s="511"/>
      <c r="E44" s="511"/>
      <c r="F44" s="484"/>
      <c r="G44" s="476"/>
      <c r="H44" s="476"/>
      <c r="I44" s="476"/>
      <c r="J44" s="476"/>
      <c r="K44" s="476"/>
      <c r="L44" s="476"/>
      <c r="M44" s="476"/>
      <c r="N44" s="476"/>
      <c r="O44" s="476"/>
      <c r="P44" s="476"/>
      <c r="Q44" s="470"/>
      <c r="R44" s="470"/>
      <c r="S44" s="470"/>
      <c r="T44" s="470"/>
      <c r="U44" s="470"/>
      <c r="V44" s="470"/>
      <c r="W44" s="470"/>
      <c r="X44" s="470"/>
      <c r="Y44" s="470"/>
      <c r="Z44" s="470"/>
      <c r="AA44" s="506"/>
      <c r="AB44" s="506"/>
      <c r="AC44" s="506"/>
      <c r="AD44" s="506"/>
      <c r="AE44" s="506"/>
      <c r="AF44" s="470"/>
      <c r="AG44" s="470"/>
      <c r="AH44" s="470"/>
      <c r="AI44" s="470"/>
      <c r="AJ44" s="470"/>
      <c r="AK44" s="483"/>
      <c r="AL44" s="483"/>
      <c r="AM44" s="483"/>
      <c r="AN44" s="483"/>
      <c r="AO44" s="483"/>
      <c r="AP44" s="483"/>
      <c r="AQ44" s="506"/>
      <c r="AR44" s="506"/>
      <c r="AS44" s="506"/>
      <c r="AT44" s="506"/>
      <c r="AU44" s="506"/>
      <c r="AV44" s="506"/>
      <c r="AW44" s="506"/>
      <c r="AX44" s="506"/>
      <c r="AY44" s="506"/>
      <c r="AZ44" s="506"/>
      <c r="BA44" s="470"/>
      <c r="BB44" s="470"/>
      <c r="BC44" s="470"/>
      <c r="BD44" s="470"/>
      <c r="BE44" s="470"/>
      <c r="BF44" s="506"/>
    </row>
    <row r="45" spans="1:58" x14ac:dyDescent="0.25">
      <c r="A45" s="513" t="s">
        <v>48</v>
      </c>
      <c r="B45" s="508"/>
      <c r="C45" s="530"/>
      <c r="D45" s="554"/>
      <c r="E45" s="511"/>
      <c r="F45" s="484"/>
      <c r="G45" s="476"/>
      <c r="H45" s="476"/>
      <c r="I45" s="476"/>
      <c r="J45" s="476"/>
      <c r="K45" s="476"/>
      <c r="L45" s="476"/>
      <c r="M45" s="476"/>
      <c r="N45" s="476"/>
      <c r="O45" s="476"/>
      <c r="P45" s="476"/>
      <c r="Q45" s="470"/>
      <c r="R45" s="470"/>
      <c r="S45" s="470"/>
      <c r="T45" s="470"/>
      <c r="U45" s="470"/>
      <c r="V45" s="470"/>
      <c r="W45" s="470"/>
      <c r="X45" s="470"/>
      <c r="Y45" s="470"/>
      <c r="Z45" s="470"/>
      <c r="AA45" s="506"/>
      <c r="AB45" s="506"/>
      <c r="AC45" s="506"/>
      <c r="AD45" s="506"/>
      <c r="AE45" s="506"/>
      <c r="AF45" s="470"/>
      <c r="AG45" s="470"/>
      <c r="AH45" s="470"/>
      <c r="AI45" s="470"/>
      <c r="AJ45" s="470"/>
      <c r="AK45" s="483"/>
      <c r="AL45" s="483"/>
      <c r="AM45" s="483"/>
      <c r="AN45" s="483"/>
      <c r="AO45" s="483"/>
      <c r="AP45" s="483"/>
      <c r="AQ45" s="506"/>
      <c r="AR45" s="506"/>
      <c r="AS45" s="506"/>
      <c r="AT45" s="506"/>
      <c r="AU45" s="506"/>
      <c r="AV45" s="506"/>
      <c r="AW45" s="506"/>
      <c r="AX45" s="506"/>
      <c r="AY45" s="506"/>
      <c r="AZ45" s="506"/>
      <c r="BA45" s="470"/>
      <c r="BB45" s="470"/>
      <c r="BC45" s="470"/>
      <c r="BD45" s="470"/>
      <c r="BE45" s="470"/>
      <c r="BF45" s="506"/>
    </row>
    <row r="46" spans="1:58" x14ac:dyDescent="0.25">
      <c r="A46" s="507" t="s">
        <v>47</v>
      </c>
      <c r="B46" s="508"/>
      <c r="C46" s="530"/>
      <c r="D46" s="554"/>
      <c r="E46" s="511"/>
      <c r="F46" s="484"/>
      <c r="G46" s="476"/>
      <c r="H46" s="476"/>
      <c r="I46" s="476"/>
      <c r="J46" s="476"/>
      <c r="K46" s="476"/>
      <c r="L46" s="476"/>
      <c r="M46" s="476"/>
      <c r="N46" s="476"/>
      <c r="O46" s="476"/>
      <c r="P46" s="476"/>
      <c r="Q46" s="470"/>
      <c r="R46" s="470"/>
      <c r="S46" s="470"/>
      <c r="T46" s="470"/>
      <c r="U46" s="470"/>
      <c r="V46" s="470"/>
      <c r="W46" s="470"/>
      <c r="X46" s="470"/>
      <c r="Y46" s="470"/>
      <c r="Z46" s="470"/>
      <c r="AA46" s="506"/>
      <c r="AB46" s="506"/>
      <c r="AC46" s="506"/>
      <c r="AD46" s="506"/>
      <c r="AE46" s="506"/>
      <c r="AF46" s="470"/>
      <c r="AG46" s="470"/>
      <c r="AH46" s="470"/>
      <c r="AI46" s="470"/>
      <c r="AJ46" s="470"/>
      <c r="AK46" s="483"/>
      <c r="AL46" s="483"/>
      <c r="AM46" s="483"/>
      <c r="AN46" s="483"/>
      <c r="AO46" s="483"/>
      <c r="AP46" s="483"/>
      <c r="AQ46" s="506"/>
      <c r="AR46" s="506"/>
      <c r="AS46" s="506"/>
      <c r="AT46" s="506"/>
      <c r="AU46" s="506"/>
      <c r="AV46" s="506"/>
      <c r="AW46" s="506"/>
      <c r="AX46" s="506"/>
      <c r="AY46" s="506"/>
      <c r="AZ46" s="506"/>
      <c r="BA46" s="470"/>
      <c r="BB46" s="470"/>
      <c r="BC46" s="470"/>
      <c r="BD46" s="470"/>
      <c r="BE46" s="470"/>
      <c r="BF46" s="506"/>
    </row>
    <row r="47" spans="1:58" x14ac:dyDescent="0.25">
      <c r="A47" s="507" t="s">
        <v>46</v>
      </c>
      <c r="B47" s="508"/>
      <c r="C47" s="530"/>
      <c r="D47" s="554"/>
      <c r="E47" s="511"/>
      <c r="F47" s="484"/>
      <c r="G47" s="476"/>
      <c r="H47" s="476"/>
      <c r="I47" s="476"/>
      <c r="J47" s="476"/>
      <c r="K47" s="476"/>
      <c r="L47" s="476"/>
      <c r="M47" s="476"/>
      <c r="N47" s="476"/>
      <c r="O47" s="476"/>
      <c r="P47" s="476"/>
      <c r="Q47" s="470"/>
      <c r="R47" s="470"/>
      <c r="S47" s="470"/>
      <c r="T47" s="470"/>
      <c r="U47" s="470"/>
      <c r="V47" s="470"/>
      <c r="W47" s="470"/>
      <c r="X47" s="470"/>
      <c r="Y47" s="470"/>
      <c r="Z47" s="470"/>
      <c r="AA47" s="506"/>
      <c r="AB47" s="506"/>
      <c r="AC47" s="506"/>
      <c r="AD47" s="506"/>
      <c r="AE47" s="506"/>
      <c r="AF47" s="470"/>
      <c r="AG47" s="470"/>
      <c r="AH47" s="470"/>
      <c r="AI47" s="470"/>
      <c r="AJ47" s="470"/>
      <c r="AK47" s="483"/>
      <c r="AL47" s="483"/>
      <c r="AM47" s="483"/>
      <c r="AN47" s="483"/>
      <c r="AO47" s="483"/>
      <c r="AP47" s="483"/>
      <c r="AQ47" s="506"/>
      <c r="AR47" s="506"/>
      <c r="AS47" s="506"/>
      <c r="AT47" s="506"/>
      <c r="AU47" s="506"/>
      <c r="AV47" s="506"/>
      <c r="AW47" s="506"/>
      <c r="AX47" s="506"/>
      <c r="AY47" s="506"/>
      <c r="AZ47" s="506"/>
      <c r="BA47" s="470"/>
      <c r="BB47" s="470"/>
      <c r="BC47" s="470"/>
      <c r="BD47" s="470"/>
      <c r="BE47" s="470"/>
      <c r="BF47" s="506"/>
    </row>
    <row r="48" spans="1:58" x14ac:dyDescent="0.25">
      <c r="A48" s="507" t="s">
        <v>45</v>
      </c>
      <c r="B48" s="508"/>
      <c r="C48" s="530"/>
      <c r="D48" s="554"/>
      <c r="E48" s="511"/>
      <c r="F48" s="484"/>
      <c r="G48" s="476"/>
      <c r="H48" s="476"/>
      <c r="I48" s="476"/>
      <c r="J48" s="476"/>
      <c r="K48" s="476"/>
      <c r="L48" s="476"/>
      <c r="M48" s="476"/>
      <c r="N48" s="476"/>
      <c r="O48" s="476"/>
      <c r="P48" s="476"/>
      <c r="Q48" s="470"/>
      <c r="R48" s="470"/>
      <c r="S48" s="470"/>
      <c r="T48" s="470"/>
      <c r="U48" s="470"/>
      <c r="V48" s="470"/>
      <c r="W48" s="470"/>
      <c r="X48" s="470"/>
      <c r="Y48" s="470"/>
      <c r="Z48" s="470"/>
      <c r="AA48" s="506"/>
      <c r="AB48" s="506"/>
      <c r="AC48" s="506"/>
      <c r="AD48" s="506"/>
      <c r="AE48" s="506"/>
      <c r="AF48" s="470"/>
      <c r="AG48" s="470"/>
      <c r="AH48" s="470"/>
      <c r="AI48" s="470"/>
      <c r="AJ48" s="470"/>
      <c r="AK48" s="483"/>
      <c r="AL48" s="483"/>
      <c r="AM48" s="483"/>
      <c r="AN48" s="483"/>
      <c r="AO48" s="483"/>
      <c r="AP48" s="483"/>
      <c r="AQ48" s="506"/>
      <c r="AR48" s="506"/>
      <c r="AS48" s="506"/>
      <c r="AT48" s="506"/>
      <c r="AU48" s="506"/>
      <c r="AV48" s="506"/>
      <c r="AW48" s="506"/>
      <c r="AX48" s="506"/>
      <c r="AY48" s="506"/>
      <c r="AZ48" s="506"/>
      <c r="BA48" s="470"/>
      <c r="BB48" s="470"/>
      <c r="BC48" s="470"/>
      <c r="BD48" s="470"/>
      <c r="BE48" s="470"/>
      <c r="BF48" s="506"/>
    </row>
    <row r="49" spans="1:57" x14ac:dyDescent="0.25">
      <c r="A49" s="507" t="s">
        <v>44</v>
      </c>
      <c r="B49" s="508"/>
      <c r="C49" s="530"/>
      <c r="D49" s="554"/>
      <c r="E49" s="511"/>
      <c r="F49" s="484"/>
      <c r="G49" s="476"/>
      <c r="H49" s="476"/>
      <c r="I49" s="476"/>
      <c r="J49" s="476"/>
      <c r="K49" s="476"/>
      <c r="L49" s="476"/>
      <c r="M49" s="476"/>
      <c r="N49" s="476"/>
      <c r="O49" s="476"/>
      <c r="P49" s="476"/>
      <c r="Q49" s="470"/>
      <c r="R49" s="470"/>
      <c r="S49" s="470"/>
      <c r="T49" s="470"/>
      <c r="U49" s="470"/>
      <c r="V49" s="470"/>
      <c r="W49" s="470"/>
      <c r="X49" s="470"/>
      <c r="Y49" s="470"/>
      <c r="Z49" s="470"/>
      <c r="AA49" s="506"/>
      <c r="AB49" s="506"/>
      <c r="AC49" s="506"/>
      <c r="AD49" s="506"/>
      <c r="AE49" s="506"/>
      <c r="AF49" s="470"/>
      <c r="AG49" s="470"/>
      <c r="AH49" s="470"/>
      <c r="AI49" s="470"/>
      <c r="AJ49" s="470"/>
      <c r="AK49" s="483"/>
      <c r="AL49" s="483"/>
      <c r="AM49" s="483"/>
      <c r="AN49" s="483"/>
      <c r="AO49" s="483"/>
      <c r="AP49" s="483"/>
      <c r="AQ49" s="506"/>
      <c r="AR49" s="506"/>
      <c r="AS49" s="506"/>
      <c r="AT49" s="506"/>
      <c r="AU49" s="506"/>
      <c r="AV49" s="506"/>
      <c r="AW49" s="506"/>
      <c r="AX49" s="506"/>
      <c r="AY49" s="506"/>
      <c r="AZ49" s="506"/>
      <c r="BA49" s="470"/>
      <c r="BB49" s="470"/>
      <c r="BC49" s="470"/>
      <c r="BD49" s="470"/>
      <c r="BE49" s="470"/>
    </row>
    <row r="50" spans="1:57" x14ac:dyDescent="0.25">
      <c r="A50" s="507" t="s">
        <v>43</v>
      </c>
      <c r="B50" s="508"/>
      <c r="C50" s="530"/>
      <c r="D50" s="554"/>
      <c r="E50" s="511"/>
      <c r="F50" s="484"/>
      <c r="G50" s="476"/>
      <c r="H50" s="476"/>
      <c r="I50" s="476"/>
      <c r="J50" s="476"/>
      <c r="K50" s="476"/>
      <c r="L50" s="476"/>
      <c r="M50" s="476"/>
      <c r="N50" s="476"/>
      <c r="O50" s="476"/>
      <c r="P50" s="476"/>
      <c r="Q50" s="470"/>
      <c r="R50" s="470"/>
      <c r="S50" s="470"/>
      <c r="T50" s="470"/>
      <c r="U50" s="470"/>
      <c r="V50" s="470"/>
      <c r="W50" s="470"/>
      <c r="X50" s="470"/>
      <c r="Y50" s="470"/>
      <c r="Z50" s="470"/>
      <c r="AA50" s="506"/>
      <c r="AB50" s="506"/>
      <c r="AC50" s="506"/>
      <c r="AD50" s="506"/>
      <c r="AE50" s="506"/>
      <c r="AF50" s="470"/>
      <c r="AG50" s="470"/>
      <c r="AH50" s="470"/>
      <c r="AI50" s="470"/>
      <c r="AJ50" s="470"/>
      <c r="AK50" s="483"/>
      <c r="AL50" s="483"/>
      <c r="AM50" s="483"/>
      <c r="AN50" s="483"/>
      <c r="AO50" s="483"/>
      <c r="AP50" s="483"/>
      <c r="AQ50" s="506"/>
      <c r="AR50" s="506"/>
      <c r="AS50" s="506"/>
      <c r="AT50" s="506"/>
      <c r="AU50" s="506"/>
      <c r="AV50" s="506"/>
      <c r="AW50" s="506"/>
      <c r="AX50" s="506"/>
      <c r="AY50" s="506"/>
      <c r="AZ50" s="506"/>
      <c r="BA50" s="470"/>
      <c r="BB50" s="470"/>
      <c r="BC50" s="470"/>
      <c r="BD50" s="470"/>
      <c r="BE50" s="470"/>
    </row>
    <row r="51" spans="1:57" x14ac:dyDescent="0.25">
      <c r="A51" s="507" t="s">
        <v>42</v>
      </c>
      <c r="B51" s="508"/>
      <c r="C51" s="530"/>
      <c r="D51" s="554"/>
      <c r="E51" s="511"/>
      <c r="F51" s="484"/>
      <c r="G51" s="476"/>
      <c r="H51" s="476"/>
      <c r="I51" s="476"/>
      <c r="J51" s="476"/>
      <c r="K51" s="476"/>
      <c r="L51" s="476"/>
      <c r="M51" s="476"/>
      <c r="N51" s="476"/>
      <c r="O51" s="476"/>
      <c r="P51" s="476"/>
      <c r="Q51" s="470"/>
      <c r="R51" s="470"/>
      <c r="S51" s="470"/>
      <c r="T51" s="470"/>
      <c r="U51" s="470"/>
      <c r="V51" s="470"/>
      <c r="W51" s="470"/>
      <c r="X51" s="470"/>
      <c r="Y51" s="470"/>
      <c r="Z51" s="470"/>
      <c r="AA51" s="506"/>
      <c r="AB51" s="506"/>
      <c r="AC51" s="506"/>
      <c r="AD51" s="506"/>
      <c r="AE51" s="506"/>
      <c r="AF51" s="470"/>
      <c r="AG51" s="470"/>
      <c r="AH51" s="470"/>
      <c r="AI51" s="470"/>
      <c r="AJ51" s="470"/>
      <c r="AK51" s="483"/>
      <c r="AL51" s="483"/>
      <c r="AM51" s="483"/>
      <c r="AN51" s="483"/>
      <c r="AO51" s="483"/>
      <c r="AP51" s="483"/>
      <c r="AQ51" s="506"/>
      <c r="AR51" s="506"/>
      <c r="AS51" s="506"/>
      <c r="AT51" s="506"/>
      <c r="AU51" s="506"/>
      <c r="AV51" s="506"/>
      <c r="AW51" s="506"/>
      <c r="AX51" s="506"/>
      <c r="AY51" s="506"/>
      <c r="AZ51" s="506"/>
      <c r="BA51" s="470"/>
      <c r="BB51" s="470"/>
      <c r="BC51" s="470"/>
      <c r="BD51" s="470"/>
      <c r="BE51" s="470"/>
    </row>
    <row r="52" spans="1:57" x14ac:dyDescent="0.25">
      <c r="A52" s="507" t="s">
        <v>41</v>
      </c>
      <c r="B52" s="508"/>
      <c r="C52" s="530"/>
      <c r="D52" s="554"/>
      <c r="E52" s="511"/>
      <c r="F52" s="484"/>
      <c r="G52" s="476"/>
      <c r="H52" s="476"/>
      <c r="I52" s="476"/>
      <c r="J52" s="476"/>
      <c r="K52" s="476"/>
      <c r="L52" s="476"/>
      <c r="M52" s="476"/>
      <c r="N52" s="476"/>
      <c r="O52" s="476"/>
      <c r="P52" s="476"/>
      <c r="Q52" s="470"/>
      <c r="R52" s="470"/>
      <c r="S52" s="470"/>
      <c r="T52" s="470"/>
      <c r="U52" s="470"/>
      <c r="V52" s="470"/>
      <c r="W52" s="470"/>
      <c r="X52" s="470"/>
      <c r="Y52" s="470"/>
      <c r="Z52" s="470"/>
      <c r="AA52" s="506"/>
      <c r="AB52" s="506"/>
      <c r="AC52" s="506"/>
      <c r="AD52" s="506"/>
      <c r="AE52" s="506"/>
      <c r="AF52" s="470"/>
      <c r="AG52" s="470"/>
      <c r="AH52" s="470"/>
      <c r="AI52" s="470"/>
      <c r="AJ52" s="470"/>
      <c r="AK52" s="483"/>
      <c r="AL52" s="483"/>
      <c r="AM52" s="483"/>
      <c r="AN52" s="483"/>
      <c r="AO52" s="483"/>
      <c r="AP52" s="483"/>
      <c r="AQ52" s="506"/>
      <c r="AR52" s="506"/>
      <c r="AS52" s="506"/>
      <c r="AT52" s="506"/>
      <c r="AU52" s="506"/>
      <c r="AV52" s="506"/>
      <c r="AW52" s="506"/>
      <c r="AX52" s="506"/>
      <c r="AY52" s="506"/>
      <c r="AZ52" s="506"/>
      <c r="BA52" s="470"/>
      <c r="BB52" s="470"/>
      <c r="BC52" s="470"/>
      <c r="BD52" s="470"/>
      <c r="BE52" s="470"/>
    </row>
    <row r="53" spans="1:57" x14ac:dyDescent="0.25">
      <c r="A53" s="507" t="s">
        <v>40</v>
      </c>
      <c r="B53" s="508"/>
      <c r="C53" s="530"/>
      <c r="D53" s="554"/>
      <c r="E53" s="511"/>
      <c r="F53" s="484"/>
      <c r="G53" s="476"/>
      <c r="H53" s="476"/>
      <c r="I53" s="476"/>
      <c r="J53" s="476"/>
      <c r="K53" s="476"/>
      <c r="L53" s="476"/>
      <c r="M53" s="476"/>
      <c r="N53" s="476"/>
      <c r="O53" s="476"/>
      <c r="P53" s="476"/>
      <c r="Q53" s="470"/>
      <c r="R53" s="470"/>
      <c r="S53" s="470"/>
      <c r="T53" s="470"/>
      <c r="U53" s="470"/>
      <c r="V53" s="470"/>
      <c r="W53" s="470"/>
      <c r="X53" s="470"/>
      <c r="Y53" s="470"/>
      <c r="Z53" s="470"/>
      <c r="AA53" s="506"/>
      <c r="AB53" s="506"/>
      <c r="AC53" s="506"/>
      <c r="AD53" s="506"/>
      <c r="AE53" s="506"/>
      <c r="AF53" s="470"/>
      <c r="AG53" s="470"/>
      <c r="AH53" s="470"/>
      <c r="AI53" s="470"/>
      <c r="AJ53" s="470"/>
      <c r="AK53" s="483"/>
      <c r="AL53" s="483"/>
      <c r="AM53" s="483"/>
      <c r="AN53" s="483"/>
      <c r="AO53" s="483"/>
      <c r="AP53" s="483"/>
      <c r="AQ53" s="506"/>
      <c r="AR53" s="506"/>
      <c r="AS53" s="506"/>
      <c r="AT53" s="506"/>
      <c r="AU53" s="506"/>
      <c r="AV53" s="506"/>
      <c r="AW53" s="506"/>
      <c r="AX53" s="506"/>
      <c r="AY53" s="506"/>
      <c r="AZ53" s="506"/>
      <c r="BA53" s="470"/>
      <c r="BB53" s="470"/>
      <c r="BC53" s="470"/>
      <c r="BD53" s="470"/>
      <c r="BE53" s="470"/>
    </row>
    <row r="54" spans="1:57" x14ac:dyDescent="0.25">
      <c r="A54" s="507" t="s">
        <v>39</v>
      </c>
      <c r="B54" s="508"/>
      <c r="C54" s="530"/>
      <c r="D54" s="554"/>
      <c r="E54" s="511"/>
      <c r="F54" s="484"/>
      <c r="G54" s="476"/>
      <c r="H54" s="476"/>
      <c r="I54" s="476"/>
      <c r="J54" s="476"/>
      <c r="K54" s="476"/>
      <c r="L54" s="476"/>
      <c r="M54" s="476"/>
      <c r="N54" s="476"/>
      <c r="O54" s="476"/>
      <c r="P54" s="476"/>
      <c r="Q54" s="470"/>
      <c r="R54" s="470"/>
      <c r="S54" s="470"/>
      <c r="T54" s="470"/>
      <c r="U54" s="470"/>
      <c r="V54" s="470"/>
      <c r="W54" s="470"/>
      <c r="X54" s="470"/>
      <c r="Y54" s="470"/>
      <c r="Z54" s="470"/>
      <c r="AA54" s="506"/>
      <c r="AB54" s="506"/>
      <c r="AC54" s="506"/>
      <c r="AD54" s="506"/>
      <c r="AE54" s="506"/>
      <c r="AF54" s="470"/>
      <c r="AG54" s="470"/>
      <c r="AH54" s="470"/>
      <c r="AI54" s="470"/>
      <c r="AJ54" s="470"/>
      <c r="AK54" s="483"/>
      <c r="AL54" s="483"/>
      <c r="AM54" s="483"/>
      <c r="AN54" s="483"/>
      <c r="AO54" s="483"/>
      <c r="AP54" s="483"/>
      <c r="AQ54" s="506"/>
      <c r="AR54" s="506"/>
      <c r="AS54" s="506"/>
      <c r="AT54" s="506"/>
      <c r="AU54" s="506"/>
      <c r="AV54" s="506"/>
      <c r="AW54" s="506"/>
      <c r="AX54" s="506"/>
      <c r="AY54" s="506"/>
      <c r="AZ54" s="506"/>
      <c r="BA54" s="470"/>
      <c r="BB54" s="470"/>
      <c r="BC54" s="470"/>
      <c r="BD54" s="470"/>
      <c r="BE54" s="470"/>
    </row>
    <row r="55" spans="1:57" x14ac:dyDescent="0.25">
      <c r="A55" s="507" t="s">
        <v>38</v>
      </c>
      <c r="B55" s="508"/>
      <c r="C55" s="531"/>
      <c r="D55" s="554"/>
      <c r="E55" s="511"/>
      <c r="F55" s="484"/>
      <c r="G55" s="476"/>
      <c r="H55" s="476"/>
      <c r="I55" s="476"/>
      <c r="J55" s="476"/>
      <c r="K55" s="476"/>
      <c r="L55" s="476"/>
      <c r="M55" s="476"/>
      <c r="N55" s="476"/>
      <c r="O55" s="476"/>
      <c r="P55" s="476"/>
      <c r="Q55" s="470"/>
      <c r="R55" s="470"/>
      <c r="S55" s="470"/>
      <c r="T55" s="470"/>
      <c r="U55" s="470"/>
      <c r="V55" s="470"/>
      <c r="W55" s="470"/>
      <c r="X55" s="470"/>
      <c r="Y55" s="470"/>
      <c r="Z55" s="470"/>
      <c r="AA55" s="506"/>
      <c r="AB55" s="506"/>
      <c r="AC55" s="506"/>
      <c r="AD55" s="506"/>
      <c r="AE55" s="506"/>
      <c r="AF55" s="470"/>
      <c r="AG55" s="470"/>
      <c r="AH55" s="470"/>
      <c r="AI55" s="470"/>
      <c r="AJ55" s="470"/>
      <c r="AK55" s="483"/>
      <c r="AL55" s="483"/>
      <c r="AM55" s="483"/>
      <c r="AN55" s="483"/>
      <c r="AO55" s="483"/>
      <c r="AP55" s="483"/>
      <c r="AQ55" s="506"/>
      <c r="AR55" s="506"/>
      <c r="AS55" s="506"/>
      <c r="AT55" s="506"/>
      <c r="AU55" s="506"/>
      <c r="AV55" s="506"/>
      <c r="AW55" s="506"/>
      <c r="AX55" s="506"/>
      <c r="AY55" s="506"/>
      <c r="AZ55" s="506"/>
      <c r="BA55" s="470"/>
      <c r="BB55" s="470"/>
      <c r="BC55" s="470"/>
      <c r="BD55" s="470"/>
      <c r="BE55" s="470"/>
    </row>
    <row r="56" spans="1:57" x14ac:dyDescent="0.25">
      <c r="A56" s="478" t="s">
        <v>20</v>
      </c>
      <c r="B56" s="479"/>
      <c r="C56" s="542">
        <v>0</v>
      </c>
      <c r="D56" s="511"/>
      <c r="E56" s="511"/>
      <c r="F56" s="484"/>
      <c r="G56" s="476"/>
      <c r="H56" s="476"/>
      <c r="I56" s="476"/>
      <c r="J56" s="476"/>
      <c r="K56" s="476"/>
      <c r="L56" s="476"/>
      <c r="M56" s="476"/>
      <c r="N56" s="476"/>
      <c r="O56" s="476"/>
      <c r="P56" s="476"/>
      <c r="Q56" s="470"/>
      <c r="R56" s="470"/>
      <c r="S56" s="470"/>
      <c r="T56" s="470"/>
      <c r="U56" s="470"/>
      <c r="V56" s="470"/>
      <c r="W56" s="470"/>
      <c r="X56" s="470"/>
      <c r="Y56" s="470"/>
      <c r="Z56" s="470"/>
      <c r="AA56" s="506"/>
      <c r="AB56" s="506"/>
      <c r="AC56" s="506"/>
      <c r="AD56" s="506"/>
      <c r="AE56" s="506"/>
      <c r="AF56" s="470"/>
      <c r="AG56" s="470"/>
      <c r="AH56" s="470"/>
      <c r="AI56" s="470"/>
      <c r="AJ56" s="470"/>
      <c r="AK56" s="483"/>
      <c r="AL56" s="483"/>
      <c r="AM56" s="483"/>
      <c r="AN56" s="483"/>
      <c r="AO56" s="483"/>
      <c r="AP56" s="483"/>
      <c r="AQ56" s="506"/>
      <c r="AR56" s="506"/>
      <c r="AS56" s="506"/>
      <c r="AT56" s="506"/>
      <c r="AU56" s="506"/>
      <c r="AV56" s="506"/>
      <c r="AW56" s="506"/>
      <c r="AX56" s="506"/>
      <c r="AY56" s="506"/>
      <c r="AZ56" s="506"/>
      <c r="BA56" s="470"/>
      <c r="BB56" s="470"/>
      <c r="BC56" s="470"/>
      <c r="BD56" s="470"/>
      <c r="BE56" s="470"/>
    </row>
    <row r="57" spans="1:57" x14ac:dyDescent="0.25">
      <c r="A57" s="514" t="s">
        <v>37</v>
      </c>
      <c r="B57" s="515"/>
      <c r="C57" s="504"/>
      <c r="D57" s="467"/>
      <c r="E57" s="467"/>
      <c r="F57" s="467"/>
      <c r="G57" s="467"/>
      <c r="H57" s="467"/>
      <c r="I57" s="467"/>
      <c r="J57" s="467"/>
      <c r="K57" s="467"/>
      <c r="L57" s="467"/>
      <c r="M57" s="467"/>
      <c r="N57" s="467"/>
      <c r="O57" s="553"/>
      <c r="P57" s="553"/>
      <c r="Q57" s="553"/>
      <c r="R57" s="553"/>
      <c r="S57" s="553"/>
      <c r="T57" s="553"/>
      <c r="U57" s="553"/>
      <c r="V57" s="553"/>
      <c r="W57" s="553"/>
      <c r="X57" s="553"/>
      <c r="Y57" s="553"/>
      <c r="Z57" s="553"/>
      <c r="AA57" s="558"/>
      <c r="AB57" s="558"/>
      <c r="AC57" s="558"/>
      <c r="AD57" s="558"/>
      <c r="AE57" s="558"/>
      <c r="AF57" s="553"/>
      <c r="AG57" s="553"/>
      <c r="AH57" s="553"/>
      <c r="AI57" s="553"/>
      <c r="AJ57" s="553"/>
      <c r="AK57" s="555"/>
      <c r="AL57" s="555"/>
      <c r="AM57" s="555"/>
      <c r="AN57" s="555"/>
      <c r="AO57" s="555"/>
      <c r="AP57" s="555"/>
      <c r="AQ57" s="558"/>
      <c r="AR57" s="558"/>
      <c r="AS57" s="558"/>
      <c r="AT57" s="558"/>
      <c r="AU57" s="558"/>
      <c r="AV57" s="558"/>
      <c r="AW57" s="558"/>
      <c r="AX57" s="558"/>
      <c r="AY57" s="558"/>
      <c r="AZ57" s="558"/>
      <c r="BA57" s="553"/>
      <c r="BB57" s="553"/>
      <c r="BC57" s="553"/>
      <c r="BD57" s="553"/>
      <c r="BE57" s="553"/>
    </row>
    <row r="58" spans="1:57" x14ac:dyDescent="0.25">
      <c r="A58" s="502" t="s">
        <v>35</v>
      </c>
      <c r="B58" s="503" t="s">
        <v>20</v>
      </c>
      <c r="C58" s="467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553"/>
      <c r="P58" s="553"/>
      <c r="Q58" s="553"/>
      <c r="R58" s="553"/>
      <c r="S58" s="553"/>
      <c r="T58" s="553"/>
      <c r="U58" s="553"/>
      <c r="V58" s="553"/>
      <c r="W58" s="553"/>
      <c r="X58" s="553"/>
      <c r="Y58" s="553"/>
      <c r="Z58" s="553"/>
      <c r="AA58" s="558"/>
      <c r="AB58" s="558"/>
      <c r="AC58" s="558"/>
      <c r="AD58" s="558"/>
      <c r="AE58" s="558"/>
      <c r="AF58" s="553"/>
      <c r="AG58" s="553"/>
      <c r="AH58" s="553"/>
      <c r="AI58" s="553"/>
      <c r="AJ58" s="553"/>
      <c r="AK58" s="555"/>
      <c r="AL58" s="555"/>
      <c r="AM58" s="555"/>
      <c r="AN58" s="555"/>
      <c r="AO58" s="555"/>
      <c r="AP58" s="555"/>
      <c r="AQ58" s="558"/>
      <c r="AR58" s="558"/>
      <c r="AS58" s="558"/>
      <c r="AT58" s="558"/>
      <c r="AU58" s="558"/>
      <c r="AV58" s="558"/>
      <c r="AW58" s="558"/>
      <c r="AX58" s="558"/>
      <c r="AY58" s="558"/>
      <c r="AZ58" s="558"/>
      <c r="BA58" s="553"/>
      <c r="BB58" s="553"/>
      <c r="BC58" s="553"/>
      <c r="BD58" s="553"/>
      <c r="BE58" s="553"/>
    </row>
    <row r="59" spans="1:57" x14ac:dyDescent="0.25">
      <c r="A59" s="516" t="s">
        <v>34</v>
      </c>
      <c r="B59" s="526"/>
      <c r="C59" s="553"/>
      <c r="D59" s="467"/>
      <c r="E59" s="467"/>
      <c r="F59" s="467"/>
      <c r="G59" s="467"/>
      <c r="H59" s="467"/>
      <c r="I59" s="467"/>
      <c r="J59" s="467"/>
      <c r="K59" s="467"/>
      <c r="L59" s="467"/>
      <c r="M59" s="467"/>
      <c r="N59" s="467"/>
      <c r="O59" s="553"/>
      <c r="P59" s="553"/>
      <c r="Q59" s="553"/>
      <c r="R59" s="553"/>
      <c r="S59" s="553"/>
      <c r="T59" s="553"/>
      <c r="U59" s="553"/>
      <c r="V59" s="553"/>
      <c r="W59" s="553"/>
      <c r="X59" s="553"/>
      <c r="Y59" s="553"/>
      <c r="Z59" s="553"/>
      <c r="AA59" s="558"/>
      <c r="AB59" s="558"/>
      <c r="AC59" s="558"/>
      <c r="AD59" s="558"/>
      <c r="AE59" s="558"/>
      <c r="AF59" s="553"/>
      <c r="AG59" s="553"/>
      <c r="AH59" s="553"/>
      <c r="AI59" s="553"/>
      <c r="AJ59" s="553"/>
      <c r="AK59" s="555"/>
      <c r="AL59" s="555"/>
      <c r="AM59" s="555"/>
      <c r="AN59" s="555"/>
      <c r="AO59" s="555"/>
      <c r="AP59" s="555"/>
      <c r="AQ59" s="558"/>
      <c r="AR59" s="558"/>
      <c r="AS59" s="558"/>
      <c r="AT59" s="558"/>
      <c r="AU59" s="558"/>
      <c r="AV59" s="558"/>
      <c r="AW59" s="558"/>
      <c r="AX59" s="558"/>
      <c r="AY59" s="558"/>
      <c r="AZ59" s="558"/>
      <c r="BA59" s="553"/>
      <c r="BB59" s="553"/>
      <c r="BC59" s="553"/>
      <c r="BD59" s="553"/>
      <c r="BE59" s="553"/>
    </row>
    <row r="60" spans="1:57" x14ac:dyDescent="0.25">
      <c r="A60" s="517" t="s">
        <v>33</v>
      </c>
      <c r="B60" s="527"/>
      <c r="C60" s="553"/>
      <c r="D60" s="467"/>
      <c r="E60" s="467"/>
      <c r="F60" s="467"/>
      <c r="G60" s="467"/>
      <c r="H60" s="467"/>
      <c r="I60" s="467"/>
      <c r="J60" s="467"/>
      <c r="K60" s="467"/>
      <c r="L60" s="467"/>
      <c r="M60" s="467"/>
      <c r="N60" s="467"/>
      <c r="O60" s="553"/>
      <c r="P60" s="553"/>
      <c r="Q60" s="553"/>
      <c r="R60" s="553"/>
      <c r="S60" s="553"/>
      <c r="T60" s="553"/>
      <c r="U60" s="553"/>
      <c r="V60" s="553"/>
      <c r="W60" s="553"/>
      <c r="X60" s="553"/>
      <c r="Y60" s="553"/>
      <c r="Z60" s="553"/>
      <c r="AA60" s="558"/>
      <c r="AB60" s="558"/>
      <c r="AC60" s="558"/>
      <c r="AD60" s="558"/>
      <c r="AE60" s="558"/>
      <c r="AF60" s="553"/>
      <c r="AG60" s="553"/>
      <c r="AH60" s="553"/>
      <c r="AI60" s="553"/>
      <c r="AJ60" s="553"/>
      <c r="AK60" s="555"/>
      <c r="AL60" s="555"/>
      <c r="AM60" s="555"/>
      <c r="AN60" s="555"/>
      <c r="AO60" s="555"/>
      <c r="AP60" s="555"/>
      <c r="AQ60" s="558"/>
      <c r="AR60" s="558"/>
      <c r="AS60" s="558"/>
      <c r="AT60" s="558"/>
      <c r="AU60" s="558"/>
      <c r="AV60" s="558"/>
      <c r="AW60" s="558"/>
      <c r="AX60" s="558"/>
      <c r="AY60" s="558"/>
      <c r="AZ60" s="558"/>
      <c r="BA60" s="553"/>
      <c r="BB60" s="553"/>
      <c r="BC60" s="553"/>
      <c r="BD60" s="553"/>
      <c r="BE60" s="553"/>
    </row>
    <row r="61" spans="1:57" x14ac:dyDescent="0.25">
      <c r="A61" s="517" t="s">
        <v>32</v>
      </c>
      <c r="B61" s="527"/>
      <c r="C61" s="553"/>
      <c r="D61" s="467"/>
      <c r="E61" s="467"/>
      <c r="F61" s="467"/>
      <c r="G61" s="467"/>
      <c r="H61" s="467"/>
      <c r="I61" s="467"/>
      <c r="J61" s="467"/>
      <c r="K61" s="467"/>
      <c r="L61" s="467"/>
      <c r="M61" s="467"/>
      <c r="N61" s="467"/>
      <c r="O61" s="553"/>
      <c r="P61" s="553"/>
      <c r="Q61" s="553"/>
      <c r="R61" s="553"/>
      <c r="S61" s="553"/>
      <c r="T61" s="553"/>
      <c r="U61" s="553"/>
      <c r="V61" s="553"/>
      <c r="W61" s="553"/>
      <c r="X61" s="553"/>
      <c r="Y61" s="553"/>
      <c r="Z61" s="553"/>
      <c r="AA61" s="558"/>
      <c r="AB61" s="558"/>
      <c r="AC61" s="558"/>
      <c r="AD61" s="558"/>
      <c r="AE61" s="558"/>
      <c r="AF61" s="553"/>
      <c r="AG61" s="553"/>
      <c r="AH61" s="553"/>
      <c r="AI61" s="553"/>
      <c r="AJ61" s="553"/>
      <c r="AK61" s="555"/>
      <c r="AL61" s="555"/>
      <c r="AM61" s="555"/>
      <c r="AN61" s="555"/>
      <c r="AO61" s="555"/>
      <c r="AP61" s="555"/>
      <c r="AQ61" s="558"/>
      <c r="AR61" s="558"/>
      <c r="AS61" s="558"/>
      <c r="AT61" s="558"/>
      <c r="AU61" s="558"/>
      <c r="AV61" s="558"/>
      <c r="AW61" s="558"/>
      <c r="AX61" s="558"/>
      <c r="AY61" s="558"/>
      <c r="AZ61" s="558"/>
      <c r="BA61" s="553"/>
      <c r="BB61" s="553"/>
      <c r="BC61" s="553"/>
      <c r="BD61" s="553"/>
      <c r="BE61" s="553"/>
    </row>
    <row r="62" spans="1:57" x14ac:dyDescent="0.25">
      <c r="A62" s="517" t="s">
        <v>31</v>
      </c>
      <c r="B62" s="527"/>
      <c r="C62" s="553"/>
      <c r="D62" s="467"/>
      <c r="E62" s="467"/>
      <c r="F62" s="467"/>
      <c r="G62" s="467"/>
      <c r="H62" s="467"/>
      <c r="I62" s="467"/>
      <c r="J62" s="467"/>
      <c r="K62" s="467"/>
      <c r="L62" s="467"/>
      <c r="M62" s="467"/>
      <c r="N62" s="467"/>
      <c r="O62" s="553"/>
      <c r="P62" s="553"/>
      <c r="Q62" s="553"/>
      <c r="R62" s="553"/>
      <c r="S62" s="553"/>
      <c r="T62" s="553"/>
      <c r="U62" s="553"/>
      <c r="V62" s="553"/>
      <c r="W62" s="553"/>
      <c r="X62" s="553"/>
      <c r="Y62" s="553"/>
      <c r="Z62" s="553"/>
      <c r="AA62" s="558"/>
      <c r="AB62" s="558"/>
      <c r="AC62" s="558"/>
      <c r="AD62" s="558"/>
      <c r="AE62" s="558"/>
      <c r="AF62" s="553"/>
      <c r="AG62" s="553"/>
      <c r="AH62" s="553"/>
      <c r="AI62" s="553"/>
      <c r="AJ62" s="553"/>
      <c r="AK62" s="555"/>
      <c r="AL62" s="555"/>
      <c r="AM62" s="555"/>
      <c r="AN62" s="555"/>
      <c r="AO62" s="555"/>
      <c r="AP62" s="555"/>
      <c r="AQ62" s="558"/>
      <c r="AR62" s="558"/>
      <c r="AS62" s="558"/>
      <c r="AT62" s="558"/>
      <c r="AU62" s="558"/>
      <c r="AV62" s="558"/>
      <c r="AW62" s="558"/>
      <c r="AX62" s="558"/>
      <c r="AY62" s="558"/>
      <c r="AZ62" s="558"/>
      <c r="BA62" s="553"/>
      <c r="BB62" s="553"/>
      <c r="BC62" s="553"/>
      <c r="BD62" s="553"/>
      <c r="BE62" s="553"/>
    </row>
    <row r="63" spans="1:57" ht="22.5" x14ac:dyDescent="0.25">
      <c r="A63" s="518" t="s">
        <v>30</v>
      </c>
      <c r="B63" s="529"/>
      <c r="C63" s="553"/>
      <c r="D63" s="467"/>
      <c r="E63" s="467"/>
      <c r="F63" s="467"/>
      <c r="G63" s="467"/>
      <c r="H63" s="467"/>
      <c r="I63" s="467"/>
      <c r="J63" s="467"/>
      <c r="K63" s="467"/>
      <c r="L63" s="467"/>
      <c r="M63" s="467"/>
      <c r="N63" s="467"/>
      <c r="O63" s="553"/>
      <c r="P63" s="553"/>
      <c r="Q63" s="553"/>
      <c r="R63" s="553"/>
      <c r="S63" s="553"/>
      <c r="T63" s="553"/>
      <c r="U63" s="553"/>
      <c r="V63" s="553"/>
      <c r="W63" s="553"/>
      <c r="X63" s="553"/>
      <c r="Y63" s="553"/>
      <c r="Z63" s="553"/>
      <c r="AA63" s="558"/>
      <c r="AB63" s="558"/>
      <c r="AC63" s="558"/>
      <c r="AD63" s="558"/>
      <c r="AE63" s="558"/>
      <c r="AF63" s="553"/>
      <c r="AG63" s="553"/>
      <c r="AH63" s="553"/>
      <c r="AI63" s="553"/>
      <c r="AJ63" s="553"/>
      <c r="AK63" s="555"/>
      <c r="AL63" s="555"/>
      <c r="AM63" s="555"/>
      <c r="AN63" s="555"/>
      <c r="AO63" s="555"/>
      <c r="AP63" s="555"/>
      <c r="AQ63" s="558"/>
      <c r="AR63" s="558"/>
      <c r="AS63" s="558"/>
      <c r="AT63" s="558"/>
      <c r="AU63" s="558"/>
      <c r="AV63" s="558"/>
      <c r="AW63" s="558"/>
      <c r="AX63" s="558"/>
      <c r="AY63" s="558"/>
      <c r="AZ63" s="558"/>
      <c r="BA63" s="553"/>
      <c r="BB63" s="553"/>
      <c r="BC63" s="553"/>
      <c r="BD63" s="553"/>
      <c r="BE63" s="553"/>
    </row>
    <row r="64" spans="1:57" x14ac:dyDescent="0.25">
      <c r="A64" s="514" t="s">
        <v>36</v>
      </c>
      <c r="B64" s="519"/>
      <c r="C64" s="498"/>
      <c r="D64" s="467"/>
      <c r="E64" s="467"/>
      <c r="F64" s="467"/>
      <c r="G64" s="467"/>
      <c r="H64" s="467"/>
      <c r="I64" s="467"/>
      <c r="J64" s="467"/>
      <c r="K64" s="467"/>
      <c r="L64" s="467"/>
      <c r="M64" s="467"/>
      <c r="N64" s="467"/>
      <c r="O64" s="553"/>
      <c r="P64" s="553"/>
      <c r="Q64" s="553"/>
      <c r="R64" s="553"/>
      <c r="S64" s="553"/>
      <c r="T64" s="553"/>
      <c r="U64" s="553"/>
      <c r="V64" s="553"/>
      <c r="W64" s="553"/>
      <c r="X64" s="553"/>
      <c r="Y64" s="553"/>
      <c r="Z64" s="553"/>
      <c r="AA64" s="558"/>
      <c r="AB64" s="558"/>
      <c r="AC64" s="558"/>
      <c r="AD64" s="558"/>
      <c r="AE64" s="558"/>
      <c r="AF64" s="553"/>
      <c r="AG64" s="553"/>
      <c r="AH64" s="553"/>
      <c r="AI64" s="553"/>
      <c r="AJ64" s="553"/>
      <c r="AK64" s="555"/>
      <c r="AL64" s="555"/>
      <c r="AM64" s="555"/>
      <c r="AN64" s="555"/>
      <c r="AO64" s="555"/>
      <c r="AP64" s="555"/>
      <c r="AQ64" s="558"/>
      <c r="AR64" s="558"/>
      <c r="AS64" s="558"/>
      <c r="AT64" s="558"/>
      <c r="AU64" s="558"/>
      <c r="AV64" s="558"/>
      <c r="AW64" s="558"/>
      <c r="AX64" s="558"/>
      <c r="AY64" s="558"/>
      <c r="AZ64" s="558"/>
      <c r="BA64" s="553"/>
      <c r="BB64" s="553"/>
      <c r="BC64" s="553"/>
      <c r="BD64" s="553"/>
      <c r="BE64" s="553"/>
    </row>
    <row r="65" spans="1:57" x14ac:dyDescent="0.25">
      <c r="A65" s="502" t="s">
        <v>35</v>
      </c>
      <c r="B65" s="503" t="s">
        <v>20</v>
      </c>
      <c r="C65" s="467"/>
      <c r="D65" s="467"/>
      <c r="E65" s="467"/>
      <c r="F65" s="467"/>
      <c r="G65" s="467"/>
      <c r="H65" s="467"/>
      <c r="I65" s="467"/>
      <c r="J65" s="467"/>
      <c r="K65" s="467"/>
      <c r="L65" s="467"/>
      <c r="M65" s="467"/>
      <c r="N65" s="467"/>
      <c r="O65" s="553"/>
      <c r="P65" s="553"/>
      <c r="Q65" s="553"/>
      <c r="R65" s="553"/>
      <c r="S65" s="553"/>
      <c r="T65" s="553"/>
      <c r="U65" s="553"/>
      <c r="V65" s="553"/>
      <c r="W65" s="553"/>
      <c r="X65" s="553"/>
      <c r="Y65" s="553"/>
      <c r="Z65" s="553"/>
      <c r="AA65" s="558"/>
      <c r="AB65" s="558"/>
      <c r="AC65" s="558"/>
      <c r="AD65" s="558"/>
      <c r="AE65" s="558"/>
      <c r="AF65" s="553"/>
      <c r="AG65" s="553"/>
      <c r="AH65" s="553"/>
      <c r="AI65" s="553"/>
      <c r="AJ65" s="553"/>
      <c r="AK65" s="555"/>
      <c r="AL65" s="555"/>
      <c r="AM65" s="555"/>
      <c r="AN65" s="555"/>
      <c r="AO65" s="555"/>
      <c r="AP65" s="555"/>
      <c r="AQ65" s="558"/>
      <c r="AR65" s="558"/>
      <c r="AS65" s="558"/>
      <c r="AT65" s="558"/>
      <c r="AU65" s="558"/>
      <c r="AV65" s="558"/>
      <c r="AW65" s="558"/>
      <c r="AX65" s="558"/>
      <c r="AY65" s="558"/>
      <c r="AZ65" s="558"/>
      <c r="BA65" s="553"/>
      <c r="BB65" s="553"/>
      <c r="BC65" s="553"/>
      <c r="BD65" s="553"/>
      <c r="BE65" s="553"/>
    </row>
    <row r="66" spans="1:57" x14ac:dyDescent="0.25">
      <c r="A66" s="516" t="s">
        <v>34</v>
      </c>
      <c r="B66" s="526"/>
      <c r="C66" s="553"/>
      <c r="D66" s="467"/>
      <c r="E66" s="467"/>
      <c r="F66" s="467"/>
      <c r="G66" s="467"/>
      <c r="H66" s="467"/>
      <c r="I66" s="467"/>
      <c r="J66" s="467"/>
      <c r="K66" s="467"/>
      <c r="L66" s="467"/>
      <c r="M66" s="467"/>
      <c r="N66" s="467"/>
      <c r="O66" s="553"/>
      <c r="P66" s="553"/>
      <c r="Q66" s="553"/>
      <c r="R66" s="553"/>
      <c r="S66" s="553"/>
      <c r="T66" s="553"/>
      <c r="U66" s="553"/>
      <c r="V66" s="553"/>
      <c r="W66" s="553"/>
      <c r="X66" s="553"/>
      <c r="Y66" s="553"/>
      <c r="Z66" s="553"/>
      <c r="AA66" s="558"/>
      <c r="AB66" s="558"/>
      <c r="AC66" s="558"/>
      <c r="AD66" s="558"/>
      <c r="AE66" s="558"/>
      <c r="AF66" s="553"/>
      <c r="AG66" s="553"/>
      <c r="AH66" s="553"/>
      <c r="AI66" s="553"/>
      <c r="AJ66" s="553"/>
      <c r="AK66" s="555"/>
      <c r="AL66" s="555"/>
      <c r="AM66" s="555"/>
      <c r="AN66" s="555"/>
      <c r="AO66" s="555"/>
      <c r="AP66" s="555"/>
      <c r="AQ66" s="558"/>
      <c r="AR66" s="558"/>
      <c r="AS66" s="558"/>
      <c r="AT66" s="558"/>
      <c r="AU66" s="558"/>
      <c r="AV66" s="558"/>
      <c r="AW66" s="558"/>
      <c r="AX66" s="558"/>
      <c r="AY66" s="558"/>
      <c r="AZ66" s="558"/>
      <c r="BA66" s="553"/>
      <c r="BB66" s="553"/>
      <c r="BC66" s="553"/>
      <c r="BD66" s="553"/>
      <c r="BE66" s="553"/>
    </row>
    <row r="67" spans="1:57" x14ac:dyDescent="0.25">
      <c r="A67" s="517" t="s">
        <v>33</v>
      </c>
      <c r="B67" s="527"/>
      <c r="C67" s="553"/>
      <c r="D67" s="467"/>
      <c r="E67" s="467"/>
      <c r="F67" s="467"/>
      <c r="G67" s="467"/>
      <c r="H67" s="467"/>
      <c r="I67" s="467"/>
      <c r="J67" s="467"/>
      <c r="K67" s="467"/>
      <c r="L67" s="467"/>
      <c r="M67" s="467"/>
      <c r="N67" s="467"/>
      <c r="O67" s="553"/>
      <c r="P67" s="553"/>
      <c r="Q67" s="553"/>
      <c r="R67" s="553"/>
      <c r="S67" s="553"/>
      <c r="T67" s="553"/>
      <c r="U67" s="553"/>
      <c r="V67" s="553"/>
      <c r="W67" s="553"/>
      <c r="X67" s="553"/>
      <c r="Y67" s="553"/>
      <c r="Z67" s="553"/>
      <c r="AA67" s="558"/>
      <c r="AB67" s="558"/>
      <c r="AC67" s="558"/>
      <c r="AD67" s="558"/>
      <c r="AE67" s="558"/>
      <c r="AF67" s="553"/>
      <c r="AG67" s="553"/>
      <c r="AH67" s="553"/>
      <c r="AI67" s="553"/>
      <c r="AJ67" s="553"/>
      <c r="AK67" s="555"/>
      <c r="AL67" s="555"/>
      <c r="AM67" s="555"/>
      <c r="AN67" s="555"/>
      <c r="AO67" s="555"/>
      <c r="AP67" s="555"/>
      <c r="AQ67" s="558"/>
      <c r="AR67" s="558"/>
      <c r="AS67" s="558"/>
      <c r="AT67" s="558"/>
      <c r="AU67" s="558"/>
      <c r="AV67" s="558"/>
      <c r="AW67" s="558"/>
      <c r="AX67" s="558"/>
      <c r="AY67" s="558"/>
      <c r="AZ67" s="558"/>
      <c r="BA67" s="553"/>
      <c r="BB67" s="553"/>
      <c r="BC67" s="553"/>
      <c r="BD67" s="553"/>
      <c r="BE67" s="553"/>
    </row>
    <row r="68" spans="1:57" x14ac:dyDescent="0.25">
      <c r="A68" s="517" t="s">
        <v>32</v>
      </c>
      <c r="B68" s="527"/>
      <c r="C68" s="553"/>
      <c r="D68" s="467"/>
      <c r="E68" s="467"/>
      <c r="F68" s="467"/>
      <c r="G68" s="467"/>
      <c r="H68" s="467"/>
      <c r="I68" s="467"/>
      <c r="J68" s="467"/>
      <c r="K68" s="467"/>
      <c r="L68" s="467"/>
      <c r="M68" s="467"/>
      <c r="N68" s="467"/>
      <c r="O68" s="553"/>
      <c r="P68" s="553"/>
      <c r="Q68" s="553"/>
      <c r="R68" s="553"/>
      <c r="S68" s="553"/>
      <c r="T68" s="553"/>
      <c r="U68" s="553"/>
      <c r="V68" s="553"/>
      <c r="W68" s="553"/>
      <c r="X68" s="553"/>
      <c r="Y68" s="553"/>
      <c r="Z68" s="553"/>
      <c r="AA68" s="558"/>
      <c r="AB68" s="558"/>
      <c r="AC68" s="558"/>
      <c r="AD68" s="558"/>
      <c r="AE68" s="558"/>
      <c r="AF68" s="553"/>
      <c r="AG68" s="553"/>
      <c r="AH68" s="553"/>
      <c r="AI68" s="553"/>
      <c r="AJ68" s="553"/>
      <c r="AK68" s="555"/>
      <c r="AL68" s="555"/>
      <c r="AM68" s="555"/>
      <c r="AN68" s="555"/>
      <c r="AO68" s="555"/>
      <c r="AP68" s="555"/>
      <c r="AQ68" s="558"/>
      <c r="AR68" s="558"/>
      <c r="AS68" s="558"/>
      <c r="AT68" s="558"/>
      <c r="AU68" s="558"/>
      <c r="AV68" s="558"/>
      <c r="AW68" s="558"/>
      <c r="AX68" s="558"/>
      <c r="AY68" s="558"/>
      <c r="AZ68" s="558"/>
      <c r="BA68" s="553"/>
      <c r="BB68" s="553"/>
      <c r="BC68" s="553"/>
      <c r="BD68" s="553"/>
      <c r="BE68" s="553"/>
    </row>
    <row r="69" spans="1:57" x14ac:dyDescent="0.25">
      <c r="A69" s="517" t="s">
        <v>31</v>
      </c>
      <c r="B69" s="527"/>
      <c r="C69" s="553"/>
      <c r="D69" s="467"/>
      <c r="E69" s="467"/>
      <c r="F69" s="467"/>
      <c r="G69" s="467"/>
      <c r="H69" s="467"/>
      <c r="I69" s="467"/>
      <c r="J69" s="467"/>
      <c r="K69" s="467"/>
      <c r="L69" s="467"/>
      <c r="M69" s="467"/>
      <c r="N69" s="467"/>
      <c r="O69" s="553"/>
      <c r="P69" s="553"/>
      <c r="Q69" s="553"/>
      <c r="R69" s="553"/>
      <c r="S69" s="553"/>
      <c r="T69" s="553"/>
      <c r="U69" s="553"/>
      <c r="V69" s="553"/>
      <c r="W69" s="553"/>
      <c r="X69" s="553"/>
      <c r="Y69" s="553"/>
      <c r="Z69" s="553"/>
      <c r="AA69" s="558"/>
      <c r="AB69" s="558"/>
      <c r="AC69" s="558"/>
      <c r="AD69" s="558"/>
      <c r="AE69" s="558"/>
      <c r="AF69" s="553"/>
      <c r="AG69" s="553"/>
      <c r="AH69" s="553"/>
      <c r="AI69" s="553"/>
      <c r="AJ69" s="553"/>
      <c r="AK69" s="555"/>
      <c r="AL69" s="555"/>
      <c r="AM69" s="555"/>
      <c r="AN69" s="555"/>
      <c r="AO69" s="555"/>
      <c r="AP69" s="555"/>
      <c r="AQ69" s="558"/>
      <c r="AR69" s="558"/>
      <c r="AS69" s="558"/>
      <c r="AT69" s="558"/>
      <c r="AU69" s="558"/>
      <c r="AV69" s="558"/>
      <c r="AW69" s="558"/>
      <c r="AX69" s="558"/>
      <c r="AY69" s="558"/>
      <c r="AZ69" s="558"/>
      <c r="BA69" s="553"/>
      <c r="BB69" s="553"/>
      <c r="BC69" s="553"/>
      <c r="BD69" s="553"/>
      <c r="BE69" s="553"/>
    </row>
    <row r="70" spans="1:57" ht="22.5" x14ac:dyDescent="0.25">
      <c r="A70" s="518" t="s">
        <v>30</v>
      </c>
      <c r="B70" s="529"/>
      <c r="C70" s="553"/>
      <c r="D70" s="467"/>
      <c r="E70" s="467"/>
      <c r="F70" s="467"/>
      <c r="G70" s="467"/>
      <c r="H70" s="467"/>
      <c r="I70" s="467"/>
      <c r="J70" s="467"/>
      <c r="K70" s="467"/>
      <c r="L70" s="467"/>
      <c r="M70" s="467"/>
      <c r="N70" s="467"/>
      <c r="O70" s="553"/>
      <c r="P70" s="553"/>
      <c r="Q70" s="553"/>
      <c r="R70" s="553"/>
      <c r="S70" s="553"/>
      <c r="T70" s="553"/>
      <c r="U70" s="553"/>
      <c r="V70" s="553"/>
      <c r="W70" s="553"/>
      <c r="X70" s="553"/>
      <c r="Y70" s="553"/>
      <c r="Z70" s="553"/>
      <c r="AA70" s="558"/>
      <c r="AB70" s="558"/>
      <c r="AC70" s="558"/>
      <c r="AD70" s="558"/>
      <c r="AE70" s="558"/>
      <c r="AF70" s="553"/>
      <c r="AG70" s="553"/>
      <c r="AH70" s="553"/>
      <c r="AI70" s="553"/>
      <c r="AJ70" s="553"/>
      <c r="AK70" s="555"/>
      <c r="AL70" s="555"/>
      <c r="AM70" s="555"/>
      <c r="AN70" s="555"/>
      <c r="AO70" s="555"/>
      <c r="AP70" s="555"/>
      <c r="AQ70" s="558"/>
      <c r="AR70" s="558"/>
      <c r="AS70" s="558"/>
      <c r="AT70" s="558"/>
      <c r="AU70" s="558"/>
      <c r="AV70" s="558"/>
      <c r="AW70" s="558"/>
      <c r="AX70" s="558"/>
      <c r="AY70" s="558"/>
      <c r="AZ70" s="558"/>
      <c r="BA70" s="553"/>
      <c r="BB70" s="553"/>
      <c r="BC70" s="553"/>
      <c r="BD70" s="553"/>
      <c r="BE70" s="553"/>
    </row>
    <row r="71" spans="1:57" x14ac:dyDescent="0.25">
      <c r="A71" s="514" t="s">
        <v>29</v>
      </c>
      <c r="B71" s="519"/>
      <c r="C71" s="498"/>
      <c r="D71" s="467"/>
      <c r="E71" s="467"/>
      <c r="F71" s="467"/>
      <c r="G71" s="467"/>
      <c r="H71" s="467"/>
      <c r="I71" s="467"/>
      <c r="J71" s="467"/>
      <c r="K71" s="467"/>
      <c r="L71" s="467"/>
      <c r="M71" s="467"/>
      <c r="N71" s="467"/>
      <c r="O71" s="553"/>
      <c r="P71" s="553"/>
      <c r="Q71" s="553"/>
      <c r="R71" s="553"/>
      <c r="S71" s="553"/>
      <c r="T71" s="553"/>
      <c r="U71" s="553"/>
      <c r="V71" s="553"/>
      <c r="W71" s="553"/>
      <c r="X71" s="553"/>
      <c r="Y71" s="553"/>
      <c r="Z71" s="553"/>
      <c r="AA71" s="558"/>
      <c r="AB71" s="558"/>
      <c r="AC71" s="558"/>
      <c r="AD71" s="558"/>
      <c r="AE71" s="558"/>
      <c r="AF71" s="553"/>
      <c r="AG71" s="553"/>
      <c r="AH71" s="553"/>
      <c r="AI71" s="553"/>
      <c r="AJ71" s="553"/>
      <c r="AK71" s="555"/>
      <c r="AL71" s="555"/>
      <c r="AM71" s="555"/>
      <c r="AN71" s="555"/>
      <c r="AO71" s="555"/>
      <c r="AP71" s="555"/>
      <c r="AQ71" s="558"/>
      <c r="AR71" s="558"/>
      <c r="AS71" s="558"/>
      <c r="AT71" s="558"/>
      <c r="AU71" s="558"/>
      <c r="AV71" s="558"/>
      <c r="AW71" s="558"/>
      <c r="AX71" s="558"/>
      <c r="AY71" s="558"/>
      <c r="AZ71" s="558"/>
      <c r="BA71" s="553"/>
      <c r="BB71" s="553"/>
      <c r="BC71" s="553"/>
      <c r="BD71" s="553"/>
      <c r="BE71" s="553"/>
    </row>
    <row r="72" spans="1:57" ht="63" x14ac:dyDescent="0.25">
      <c r="A72" s="795" t="s">
        <v>28</v>
      </c>
      <c r="B72" s="796"/>
      <c r="C72" s="489" t="s">
        <v>20</v>
      </c>
      <c r="D72" s="489" t="s">
        <v>27</v>
      </c>
      <c r="E72" s="489" t="s">
        <v>26</v>
      </c>
      <c r="F72" s="489" t="s">
        <v>25</v>
      </c>
      <c r="G72" s="467"/>
      <c r="H72" s="467"/>
      <c r="I72" s="467"/>
      <c r="J72" s="467"/>
      <c r="K72" s="467"/>
      <c r="L72" s="467"/>
      <c r="M72" s="467"/>
      <c r="N72" s="467"/>
      <c r="O72" s="553"/>
      <c r="P72" s="553"/>
      <c r="Q72" s="553"/>
      <c r="R72" s="553"/>
      <c r="S72" s="553"/>
      <c r="T72" s="553"/>
      <c r="U72" s="553"/>
      <c r="V72" s="553"/>
      <c r="W72" s="553"/>
      <c r="X72" s="553"/>
      <c r="Y72" s="553"/>
      <c r="Z72" s="553"/>
      <c r="AA72" s="558"/>
      <c r="AB72" s="558"/>
      <c r="AC72" s="558"/>
      <c r="AD72" s="558"/>
      <c r="AE72" s="558"/>
      <c r="AF72" s="553"/>
      <c r="AG72" s="553"/>
      <c r="AH72" s="553"/>
      <c r="AI72" s="553"/>
      <c r="AJ72" s="553"/>
      <c r="AK72" s="555"/>
      <c r="AL72" s="555"/>
      <c r="AM72" s="555"/>
      <c r="AN72" s="555"/>
      <c r="AO72" s="555"/>
      <c r="AP72" s="555"/>
      <c r="AQ72" s="558"/>
      <c r="AR72" s="558"/>
      <c r="AS72" s="558"/>
      <c r="AT72" s="558"/>
      <c r="AU72" s="558"/>
      <c r="AV72" s="558"/>
      <c r="AW72" s="558"/>
      <c r="AX72" s="558"/>
      <c r="AY72" s="558"/>
      <c r="AZ72" s="558"/>
      <c r="BA72" s="553"/>
      <c r="BB72" s="553"/>
      <c r="BC72" s="553"/>
      <c r="BD72" s="553"/>
      <c r="BE72" s="553"/>
    </row>
    <row r="73" spans="1:57" x14ac:dyDescent="0.25">
      <c r="A73" s="787" t="s">
        <v>24</v>
      </c>
      <c r="B73" s="788"/>
      <c r="C73" s="542">
        <v>0</v>
      </c>
      <c r="D73" s="529"/>
      <c r="E73" s="529"/>
      <c r="F73" s="529"/>
      <c r="G73" s="553"/>
      <c r="H73" s="467"/>
      <c r="I73" s="467"/>
      <c r="J73" s="467"/>
      <c r="K73" s="467"/>
      <c r="L73" s="467"/>
      <c r="M73" s="467"/>
      <c r="N73" s="467"/>
      <c r="O73" s="553"/>
      <c r="P73" s="553"/>
      <c r="Q73" s="553"/>
      <c r="R73" s="553"/>
      <c r="S73" s="553"/>
      <c r="T73" s="553"/>
      <c r="U73" s="553"/>
      <c r="V73" s="553"/>
      <c r="W73" s="553"/>
      <c r="X73" s="553"/>
      <c r="Y73" s="553"/>
      <c r="Z73" s="553"/>
      <c r="AA73" s="558"/>
      <c r="AB73" s="558"/>
      <c r="AC73" s="558"/>
      <c r="AD73" s="558"/>
      <c r="AE73" s="558"/>
      <c r="AF73" s="553"/>
      <c r="AG73" s="553"/>
      <c r="AH73" s="553"/>
      <c r="AI73" s="553"/>
      <c r="AJ73" s="553"/>
      <c r="AK73" s="555"/>
      <c r="AL73" s="555"/>
      <c r="AM73" s="555"/>
      <c r="AN73" s="555"/>
      <c r="AO73" s="555"/>
      <c r="AP73" s="555"/>
      <c r="AQ73" s="558"/>
      <c r="AR73" s="558"/>
      <c r="AS73" s="558"/>
      <c r="AT73" s="558"/>
      <c r="AU73" s="558"/>
      <c r="AV73" s="558"/>
      <c r="AW73" s="558"/>
      <c r="AX73" s="558"/>
      <c r="AY73" s="558"/>
      <c r="AZ73" s="558"/>
      <c r="BA73" s="553"/>
      <c r="BB73" s="553"/>
      <c r="BC73" s="553"/>
      <c r="BD73" s="553"/>
      <c r="BE73" s="553"/>
    </row>
    <row r="74" spans="1:57" x14ac:dyDescent="0.25">
      <c r="A74" s="501" t="s">
        <v>23</v>
      </c>
      <c r="B74" s="509"/>
      <c r="C74" s="509"/>
      <c r="D74" s="509"/>
      <c r="E74" s="509"/>
      <c r="F74" s="509"/>
      <c r="G74" s="509"/>
      <c r="H74" s="509"/>
      <c r="I74" s="509"/>
      <c r="J74" s="509"/>
      <c r="K74" s="509"/>
      <c r="L74" s="509"/>
      <c r="M74" s="509"/>
      <c r="N74" s="467"/>
      <c r="O74" s="553"/>
      <c r="P74" s="553"/>
      <c r="Q74" s="553"/>
      <c r="R74" s="553"/>
      <c r="S74" s="553"/>
      <c r="T74" s="553"/>
      <c r="U74" s="553"/>
      <c r="V74" s="553"/>
      <c r="W74" s="553"/>
      <c r="X74" s="553"/>
      <c r="Y74" s="553"/>
      <c r="Z74" s="553"/>
      <c r="AA74" s="558"/>
      <c r="AB74" s="558"/>
      <c r="AC74" s="558"/>
      <c r="AD74" s="558"/>
      <c r="AE74" s="558"/>
      <c r="AF74" s="553"/>
      <c r="AG74" s="553"/>
      <c r="AH74" s="553"/>
      <c r="AI74" s="553"/>
      <c r="AJ74" s="553"/>
      <c r="AK74" s="555"/>
      <c r="AL74" s="555"/>
      <c r="AM74" s="555"/>
      <c r="AN74" s="555"/>
      <c r="AO74" s="555"/>
      <c r="AP74" s="555"/>
      <c r="AQ74" s="558"/>
      <c r="AR74" s="558"/>
      <c r="AS74" s="558"/>
      <c r="AT74" s="558"/>
      <c r="AU74" s="558"/>
      <c r="AV74" s="558"/>
      <c r="AW74" s="558"/>
      <c r="AX74" s="558"/>
      <c r="AY74" s="558"/>
      <c r="AZ74" s="558"/>
      <c r="BA74" s="553"/>
      <c r="BB74" s="553"/>
      <c r="BC74" s="553"/>
      <c r="BD74" s="553"/>
      <c r="BE74" s="553"/>
    </row>
    <row r="75" spans="1:57" x14ac:dyDescent="0.25">
      <c r="A75" s="779" t="s">
        <v>21</v>
      </c>
      <c r="B75" s="780"/>
      <c r="C75" s="781"/>
      <c r="D75" s="489" t="s">
        <v>20</v>
      </c>
      <c r="E75" s="561"/>
      <c r="F75" s="561"/>
      <c r="G75" s="561"/>
      <c r="H75" s="561"/>
      <c r="I75" s="467"/>
      <c r="J75" s="467"/>
      <c r="K75" s="467"/>
      <c r="L75" s="467"/>
      <c r="M75" s="467"/>
      <c r="N75" s="467"/>
      <c r="O75" s="553"/>
      <c r="P75" s="553"/>
      <c r="Q75" s="553"/>
      <c r="R75" s="553"/>
      <c r="S75" s="553"/>
      <c r="T75" s="553"/>
      <c r="U75" s="553"/>
      <c r="V75" s="553"/>
      <c r="W75" s="553"/>
      <c r="X75" s="553"/>
      <c r="Y75" s="553"/>
      <c r="Z75" s="553"/>
      <c r="AA75" s="558"/>
      <c r="AB75" s="558"/>
      <c r="AC75" s="558"/>
      <c r="AD75" s="558"/>
      <c r="AE75" s="558"/>
      <c r="AF75" s="553"/>
      <c r="AG75" s="553"/>
      <c r="AH75" s="553"/>
      <c r="AI75" s="553"/>
      <c r="AJ75" s="553"/>
      <c r="AK75" s="555"/>
      <c r="AL75" s="555"/>
      <c r="AM75" s="555"/>
      <c r="AN75" s="555"/>
      <c r="AO75" s="555"/>
      <c r="AP75" s="555"/>
      <c r="AQ75" s="558"/>
      <c r="AR75" s="558"/>
      <c r="AS75" s="558"/>
      <c r="AT75" s="558"/>
      <c r="AU75" s="558"/>
      <c r="AV75" s="558"/>
      <c r="AW75" s="558"/>
      <c r="AX75" s="558"/>
      <c r="AY75" s="558"/>
      <c r="AZ75" s="558"/>
      <c r="BA75" s="553"/>
      <c r="BB75" s="553"/>
      <c r="BC75" s="553"/>
      <c r="BD75" s="553"/>
      <c r="BE75" s="553"/>
    </row>
    <row r="76" spans="1:57" x14ac:dyDescent="0.25">
      <c r="A76" s="521" t="s">
        <v>15</v>
      </c>
      <c r="B76" s="522"/>
      <c r="C76" s="523"/>
      <c r="D76" s="550"/>
      <c r="E76" s="562"/>
      <c r="F76" s="562"/>
      <c r="G76" s="562"/>
      <c r="H76" s="562"/>
      <c r="I76" s="467"/>
      <c r="J76" s="467"/>
      <c r="K76" s="467"/>
      <c r="L76" s="467"/>
      <c r="M76" s="467"/>
      <c r="N76" s="467"/>
      <c r="O76" s="553"/>
      <c r="P76" s="553"/>
      <c r="Q76" s="553"/>
      <c r="R76" s="553"/>
      <c r="S76" s="553"/>
      <c r="T76" s="553"/>
      <c r="U76" s="553"/>
      <c r="V76" s="553"/>
      <c r="W76" s="553"/>
      <c r="X76" s="553"/>
      <c r="Y76" s="553"/>
      <c r="Z76" s="553"/>
      <c r="AA76" s="558"/>
      <c r="AB76" s="558"/>
      <c r="AC76" s="558"/>
      <c r="AD76" s="558"/>
      <c r="AE76" s="558"/>
      <c r="AF76" s="553"/>
      <c r="AG76" s="553"/>
      <c r="AH76" s="553"/>
      <c r="AI76" s="553"/>
      <c r="AJ76" s="553"/>
      <c r="AK76" s="555"/>
      <c r="AL76" s="555"/>
      <c r="AM76" s="555"/>
      <c r="AN76" s="555"/>
      <c r="AO76" s="555"/>
      <c r="AP76" s="555"/>
      <c r="AQ76" s="558"/>
      <c r="AR76" s="558"/>
      <c r="AS76" s="558"/>
      <c r="AT76" s="558"/>
      <c r="AU76" s="558"/>
      <c r="AV76" s="558"/>
      <c r="AW76" s="558"/>
      <c r="AX76" s="558"/>
      <c r="AY76" s="558"/>
      <c r="AZ76" s="558"/>
      <c r="BA76" s="553"/>
      <c r="BB76" s="553"/>
      <c r="BC76" s="553"/>
      <c r="BD76" s="553"/>
      <c r="BE76" s="553"/>
    </row>
    <row r="77" spans="1:57" x14ac:dyDescent="0.25">
      <c r="A77" s="501" t="s">
        <v>22</v>
      </c>
      <c r="B77" s="509"/>
      <c r="C77" s="509"/>
      <c r="D77" s="509"/>
      <c r="E77" s="467"/>
      <c r="F77" s="467"/>
      <c r="G77" s="467"/>
      <c r="H77" s="467"/>
      <c r="I77" s="467"/>
      <c r="J77" s="467"/>
      <c r="K77" s="467"/>
      <c r="L77" s="467"/>
      <c r="M77" s="467"/>
      <c r="N77" s="467"/>
      <c r="O77" s="553"/>
      <c r="P77" s="553"/>
      <c r="Q77" s="553"/>
      <c r="R77" s="553"/>
      <c r="S77" s="553"/>
      <c r="T77" s="553"/>
      <c r="U77" s="553"/>
      <c r="V77" s="553"/>
      <c r="W77" s="553"/>
      <c r="X77" s="553"/>
      <c r="Y77" s="553"/>
      <c r="Z77" s="553"/>
      <c r="AA77" s="558"/>
      <c r="AB77" s="558"/>
      <c r="AC77" s="558"/>
      <c r="AD77" s="558"/>
      <c r="AE77" s="558"/>
      <c r="AF77" s="553"/>
      <c r="AG77" s="553"/>
      <c r="AH77" s="553"/>
      <c r="AI77" s="553"/>
      <c r="AJ77" s="553"/>
      <c r="AK77" s="555"/>
      <c r="AL77" s="555"/>
      <c r="AM77" s="555"/>
      <c r="AN77" s="555"/>
      <c r="AO77" s="555"/>
      <c r="AP77" s="555"/>
      <c r="AQ77" s="558"/>
      <c r="AR77" s="558"/>
      <c r="AS77" s="558"/>
      <c r="AT77" s="558"/>
      <c r="AU77" s="558"/>
      <c r="AV77" s="558"/>
      <c r="AW77" s="558"/>
      <c r="AX77" s="558"/>
      <c r="AY77" s="558"/>
      <c r="AZ77" s="558"/>
      <c r="BA77" s="553"/>
      <c r="BB77" s="553"/>
      <c r="BC77" s="553"/>
      <c r="BD77" s="553"/>
      <c r="BE77" s="553"/>
    </row>
    <row r="78" spans="1:57" ht="63" x14ac:dyDescent="0.25">
      <c r="A78" s="779" t="s">
        <v>21</v>
      </c>
      <c r="B78" s="780"/>
      <c r="C78" s="781"/>
      <c r="D78" s="489" t="s">
        <v>20</v>
      </c>
      <c r="E78" s="489" t="s">
        <v>19</v>
      </c>
      <c r="F78" s="489" t="s">
        <v>18</v>
      </c>
      <c r="G78" s="489" t="s">
        <v>17</v>
      </c>
      <c r="H78" s="489" t="s">
        <v>16</v>
      </c>
      <c r="I78" s="467"/>
      <c r="J78" s="467"/>
      <c r="K78" s="467"/>
      <c r="L78" s="467"/>
      <c r="M78" s="467"/>
      <c r="N78" s="467"/>
      <c r="O78" s="553"/>
      <c r="P78" s="553"/>
      <c r="Q78" s="553"/>
      <c r="R78" s="553"/>
      <c r="S78" s="553"/>
      <c r="T78" s="553"/>
      <c r="U78" s="553"/>
      <c r="V78" s="553"/>
      <c r="W78" s="553"/>
      <c r="X78" s="553"/>
      <c r="Y78" s="553"/>
      <c r="Z78" s="553"/>
      <c r="AA78" s="558"/>
      <c r="AB78" s="558"/>
      <c r="AC78" s="558"/>
      <c r="AD78" s="558"/>
      <c r="AE78" s="558"/>
      <c r="AF78" s="553"/>
      <c r="AG78" s="553"/>
      <c r="AH78" s="553"/>
      <c r="AI78" s="553"/>
      <c r="AJ78" s="553"/>
      <c r="AK78" s="555"/>
      <c r="AL78" s="555"/>
      <c r="AM78" s="555"/>
      <c r="AN78" s="555"/>
      <c r="AO78" s="555"/>
      <c r="AP78" s="555"/>
      <c r="AQ78" s="558"/>
      <c r="AR78" s="558"/>
      <c r="AS78" s="558"/>
      <c r="AT78" s="558"/>
      <c r="AU78" s="558"/>
      <c r="AV78" s="558"/>
      <c r="AW78" s="558"/>
      <c r="AX78" s="558"/>
      <c r="AY78" s="558"/>
      <c r="AZ78" s="558"/>
      <c r="BA78" s="553"/>
      <c r="BB78" s="553"/>
      <c r="BC78" s="553"/>
      <c r="BD78" s="553"/>
      <c r="BE78" s="553"/>
    </row>
    <row r="79" spans="1:57" x14ac:dyDescent="0.25">
      <c r="A79" s="521" t="s">
        <v>15</v>
      </c>
      <c r="B79" s="522"/>
      <c r="C79" s="523"/>
      <c r="D79" s="542">
        <v>0</v>
      </c>
      <c r="E79" s="550"/>
      <c r="F79" s="550"/>
      <c r="G79" s="550"/>
      <c r="H79" s="550"/>
      <c r="I79" s="467"/>
      <c r="J79" s="467"/>
      <c r="K79" s="467"/>
      <c r="L79" s="467"/>
      <c r="M79" s="467"/>
      <c r="N79" s="467"/>
      <c r="O79" s="553"/>
      <c r="P79" s="553"/>
      <c r="Q79" s="553"/>
      <c r="R79" s="553"/>
      <c r="S79" s="553"/>
      <c r="T79" s="553"/>
      <c r="U79" s="553"/>
      <c r="V79" s="553"/>
      <c r="W79" s="553"/>
      <c r="X79" s="553"/>
      <c r="Y79" s="553"/>
      <c r="Z79" s="553"/>
      <c r="AA79" s="558"/>
      <c r="AB79" s="558"/>
      <c r="AC79" s="558"/>
      <c r="AD79" s="558"/>
      <c r="AE79" s="558"/>
      <c r="AF79" s="553"/>
      <c r="AG79" s="553"/>
      <c r="AH79" s="553"/>
      <c r="AI79" s="553"/>
      <c r="AJ79" s="553"/>
      <c r="AK79" s="555"/>
      <c r="AL79" s="555"/>
      <c r="AM79" s="555"/>
      <c r="AN79" s="555"/>
      <c r="AO79" s="555"/>
      <c r="AP79" s="555"/>
      <c r="AQ79" s="558"/>
      <c r="AR79" s="558"/>
      <c r="AS79" s="558"/>
      <c r="AT79" s="558"/>
      <c r="AU79" s="558"/>
      <c r="AV79" s="558"/>
      <c r="AW79" s="558"/>
      <c r="AX79" s="558"/>
      <c r="AY79" s="558"/>
      <c r="AZ79" s="558"/>
      <c r="BA79" s="553"/>
      <c r="BB79" s="553"/>
      <c r="BC79" s="553"/>
      <c r="BD79" s="553"/>
      <c r="BE79" s="553"/>
    </row>
    <row r="80" spans="1:57" x14ac:dyDescent="0.25">
      <c r="A80" s="514" t="s">
        <v>14</v>
      </c>
      <c r="B80" s="520"/>
      <c r="C80" s="520"/>
      <c r="D80" s="520"/>
      <c r="E80" s="509"/>
      <c r="F80" s="509"/>
      <c r="G80" s="509"/>
      <c r="H80" s="509"/>
      <c r="I80" s="509"/>
      <c r="J80" s="509"/>
      <c r="K80" s="509"/>
      <c r="L80" s="509"/>
      <c r="M80" s="509"/>
      <c r="N80" s="467"/>
      <c r="O80" s="553"/>
      <c r="P80" s="553"/>
      <c r="Q80" s="553"/>
      <c r="R80" s="553"/>
      <c r="S80" s="553"/>
      <c r="T80" s="553"/>
      <c r="U80" s="553"/>
      <c r="V80" s="553"/>
      <c r="W80" s="553"/>
      <c r="X80" s="553"/>
      <c r="Y80" s="553"/>
      <c r="Z80" s="553"/>
      <c r="AA80" s="558"/>
      <c r="AB80" s="558"/>
      <c r="AC80" s="558"/>
      <c r="AD80" s="558"/>
      <c r="AE80" s="558"/>
      <c r="AF80" s="553"/>
      <c r="AG80" s="553"/>
      <c r="AH80" s="553"/>
      <c r="AI80" s="553"/>
      <c r="AJ80" s="553"/>
      <c r="AK80" s="555"/>
      <c r="AL80" s="555"/>
      <c r="AM80" s="555"/>
      <c r="AN80" s="555"/>
      <c r="AO80" s="555"/>
      <c r="AP80" s="555"/>
      <c r="AQ80" s="558"/>
      <c r="AR80" s="558"/>
      <c r="AS80" s="558"/>
      <c r="AT80" s="558"/>
      <c r="AU80" s="558"/>
      <c r="AV80" s="558"/>
      <c r="AW80" s="558"/>
      <c r="AX80" s="558"/>
      <c r="AY80" s="558"/>
      <c r="AZ80" s="558"/>
      <c r="BA80" s="553"/>
      <c r="BB80" s="553"/>
      <c r="BC80" s="553"/>
      <c r="BD80" s="553"/>
      <c r="BE80" s="553"/>
    </row>
    <row r="81" spans="1:57" x14ac:dyDescent="0.25">
      <c r="A81" s="782" t="s">
        <v>13</v>
      </c>
      <c r="B81" s="783" t="s">
        <v>12</v>
      </c>
      <c r="C81" s="783" t="s">
        <v>11</v>
      </c>
      <c r="D81" s="784" t="s">
        <v>10</v>
      </c>
      <c r="E81" s="467"/>
      <c r="F81" s="467"/>
      <c r="G81" s="467"/>
      <c r="H81" s="467"/>
      <c r="I81" s="467"/>
      <c r="J81" s="467"/>
      <c r="K81" s="467"/>
      <c r="L81" s="467"/>
      <c r="M81" s="467"/>
      <c r="N81" s="467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8"/>
      <c r="AB81" s="558"/>
      <c r="AC81" s="558"/>
      <c r="AD81" s="558"/>
      <c r="AE81" s="558"/>
      <c r="AF81" s="553"/>
      <c r="AG81" s="553"/>
      <c r="AH81" s="553"/>
      <c r="AI81" s="553"/>
      <c r="AJ81" s="553"/>
      <c r="AK81" s="555"/>
      <c r="AL81" s="555"/>
      <c r="AM81" s="555"/>
      <c r="AN81" s="555"/>
      <c r="AO81" s="555"/>
      <c r="AP81" s="555"/>
      <c r="AQ81" s="558"/>
      <c r="AR81" s="558"/>
      <c r="AS81" s="558"/>
      <c r="AT81" s="558"/>
      <c r="AU81" s="558"/>
      <c r="AV81" s="558"/>
      <c r="AW81" s="558"/>
      <c r="AX81" s="558"/>
      <c r="AY81" s="558"/>
      <c r="AZ81" s="558"/>
      <c r="BA81" s="553"/>
      <c r="BB81" s="553"/>
      <c r="BC81" s="553"/>
      <c r="BD81" s="553"/>
      <c r="BE81" s="553"/>
    </row>
    <row r="82" spans="1:57" x14ac:dyDescent="0.25">
      <c r="A82" s="782"/>
      <c r="B82" s="783"/>
      <c r="C82" s="777"/>
      <c r="D82" s="785"/>
      <c r="E82" s="467"/>
      <c r="F82" s="467"/>
      <c r="G82" s="467"/>
      <c r="H82" s="467"/>
      <c r="I82" s="467"/>
      <c r="J82" s="467"/>
      <c r="K82" s="467"/>
      <c r="L82" s="467"/>
      <c r="M82" s="467"/>
      <c r="N82" s="467"/>
      <c r="O82" s="553"/>
      <c r="P82" s="553"/>
      <c r="Q82" s="553"/>
      <c r="R82" s="553"/>
      <c r="S82" s="553"/>
      <c r="T82" s="553"/>
      <c r="U82" s="553"/>
      <c r="V82" s="553"/>
      <c r="W82" s="553"/>
      <c r="X82" s="553"/>
      <c r="Y82" s="553"/>
      <c r="Z82" s="553"/>
      <c r="AA82" s="558"/>
      <c r="AB82" s="558"/>
      <c r="AC82" s="558"/>
      <c r="AD82" s="558"/>
      <c r="AE82" s="558"/>
      <c r="AF82" s="553"/>
      <c r="AG82" s="553"/>
      <c r="AH82" s="553"/>
      <c r="AI82" s="553"/>
      <c r="AJ82" s="553"/>
      <c r="AK82" s="555"/>
      <c r="AL82" s="555"/>
      <c r="AM82" s="555"/>
      <c r="AN82" s="555"/>
      <c r="AO82" s="555"/>
      <c r="AP82" s="555"/>
      <c r="AQ82" s="558"/>
      <c r="AR82" s="558"/>
      <c r="AS82" s="558"/>
      <c r="AT82" s="558"/>
      <c r="AU82" s="558"/>
      <c r="AV82" s="558"/>
      <c r="AW82" s="558"/>
      <c r="AX82" s="558"/>
      <c r="AY82" s="558"/>
      <c r="AZ82" s="558"/>
      <c r="BA82" s="553"/>
      <c r="BB82" s="553"/>
      <c r="BC82" s="553"/>
      <c r="BD82" s="553"/>
      <c r="BE82" s="553"/>
    </row>
    <row r="83" spans="1:57" ht="105" x14ac:dyDescent="0.25">
      <c r="A83" s="784" t="s">
        <v>9</v>
      </c>
      <c r="B83" s="486" t="s">
        <v>8</v>
      </c>
      <c r="C83" s="527"/>
      <c r="D83" s="532"/>
      <c r="E83" s="553"/>
      <c r="F83" s="467"/>
      <c r="G83" s="467"/>
      <c r="H83" s="467"/>
      <c r="I83" s="467"/>
      <c r="J83" s="467"/>
      <c r="K83" s="467"/>
      <c r="L83" s="467"/>
      <c r="M83" s="467"/>
      <c r="N83" s="467"/>
      <c r="O83" s="553"/>
      <c r="P83" s="553"/>
      <c r="Q83" s="553"/>
      <c r="R83" s="553"/>
      <c r="S83" s="553"/>
      <c r="T83" s="553"/>
      <c r="U83" s="553"/>
      <c r="V83" s="553"/>
      <c r="W83" s="553"/>
      <c r="X83" s="553"/>
      <c r="Y83" s="553"/>
      <c r="Z83" s="553"/>
      <c r="AA83" s="558"/>
      <c r="AB83" s="558"/>
      <c r="AC83" s="558"/>
      <c r="AD83" s="558"/>
      <c r="AE83" s="558"/>
      <c r="AF83" s="553"/>
      <c r="AG83" s="553"/>
      <c r="AH83" s="553"/>
      <c r="AI83" s="553"/>
      <c r="AJ83" s="553"/>
      <c r="AK83" s="555"/>
      <c r="AL83" s="555"/>
      <c r="AM83" s="555"/>
      <c r="AN83" s="555"/>
      <c r="AO83" s="555"/>
      <c r="AP83" s="555"/>
      <c r="AQ83" s="558"/>
      <c r="AR83" s="558"/>
      <c r="AS83" s="558"/>
      <c r="AT83" s="558"/>
      <c r="AU83" s="558"/>
      <c r="AV83" s="558"/>
      <c r="AW83" s="558"/>
      <c r="AX83" s="558"/>
      <c r="AY83" s="558"/>
      <c r="AZ83" s="558"/>
      <c r="BA83" s="553"/>
      <c r="BB83" s="553"/>
      <c r="BC83" s="553"/>
      <c r="BD83" s="553"/>
      <c r="BE83" s="553"/>
    </row>
    <row r="84" spans="1:57" ht="63" x14ac:dyDescent="0.25">
      <c r="A84" s="786"/>
      <c r="B84" s="487" t="s">
        <v>7</v>
      </c>
      <c r="C84" s="527"/>
      <c r="D84" s="527"/>
      <c r="E84" s="553"/>
      <c r="F84" s="467"/>
      <c r="G84" s="467"/>
      <c r="H84" s="467"/>
      <c r="I84" s="467"/>
      <c r="J84" s="467"/>
      <c r="K84" s="467"/>
      <c r="L84" s="467"/>
      <c r="M84" s="467"/>
      <c r="N84" s="467"/>
      <c r="O84" s="553"/>
      <c r="P84" s="553"/>
      <c r="Q84" s="553"/>
      <c r="R84" s="553"/>
      <c r="S84" s="553"/>
      <c r="T84" s="553"/>
      <c r="U84" s="553"/>
      <c r="V84" s="553"/>
      <c r="W84" s="553"/>
      <c r="X84" s="553"/>
      <c r="Y84" s="553"/>
      <c r="Z84" s="553"/>
      <c r="AA84" s="558"/>
      <c r="AB84" s="558"/>
      <c r="AC84" s="558"/>
      <c r="AD84" s="558"/>
      <c r="AE84" s="558"/>
      <c r="AF84" s="553"/>
      <c r="AG84" s="553"/>
      <c r="AH84" s="553"/>
      <c r="AI84" s="553"/>
      <c r="AJ84" s="553"/>
      <c r="AK84" s="555"/>
      <c r="AL84" s="555"/>
      <c r="AM84" s="555"/>
      <c r="AN84" s="555"/>
      <c r="AO84" s="555"/>
      <c r="AP84" s="555"/>
      <c r="AQ84" s="558"/>
      <c r="AR84" s="558"/>
      <c r="AS84" s="558"/>
      <c r="AT84" s="558"/>
      <c r="AU84" s="558"/>
      <c r="AV84" s="558"/>
      <c r="AW84" s="558"/>
      <c r="AX84" s="558"/>
      <c r="AY84" s="558"/>
      <c r="AZ84" s="558"/>
      <c r="BA84" s="553"/>
      <c r="BB84" s="553"/>
      <c r="BC84" s="553"/>
      <c r="BD84" s="553"/>
      <c r="BE84" s="553"/>
    </row>
    <row r="85" spans="1:57" ht="21" x14ac:dyDescent="0.25">
      <c r="A85" s="786"/>
      <c r="B85" s="487" t="s">
        <v>1</v>
      </c>
      <c r="C85" s="527"/>
      <c r="D85" s="527"/>
      <c r="E85" s="553"/>
      <c r="F85" s="467"/>
      <c r="G85" s="467"/>
      <c r="H85" s="467"/>
      <c r="I85" s="467"/>
      <c r="J85" s="467"/>
      <c r="K85" s="467"/>
      <c r="L85" s="467"/>
      <c r="M85" s="467"/>
      <c r="N85" s="467"/>
      <c r="O85" s="553"/>
      <c r="P85" s="553"/>
      <c r="Q85" s="553"/>
      <c r="R85" s="553"/>
      <c r="S85" s="553"/>
      <c r="T85" s="553"/>
      <c r="U85" s="553"/>
      <c r="V85" s="553"/>
      <c r="W85" s="553"/>
      <c r="X85" s="553"/>
      <c r="Y85" s="553"/>
      <c r="Z85" s="553"/>
      <c r="AA85" s="558"/>
      <c r="AB85" s="558"/>
      <c r="AC85" s="558"/>
      <c r="AD85" s="558"/>
      <c r="AE85" s="558"/>
      <c r="AF85" s="553"/>
      <c r="AG85" s="553"/>
      <c r="AH85" s="553"/>
      <c r="AI85" s="553"/>
      <c r="AJ85" s="553"/>
      <c r="AK85" s="555"/>
      <c r="AL85" s="555"/>
      <c r="AM85" s="555"/>
      <c r="AN85" s="555"/>
      <c r="AO85" s="555"/>
      <c r="AP85" s="555"/>
      <c r="AQ85" s="558"/>
      <c r="AR85" s="558"/>
      <c r="AS85" s="558"/>
      <c r="AT85" s="558"/>
      <c r="AU85" s="558"/>
      <c r="AV85" s="558"/>
      <c r="AW85" s="558"/>
      <c r="AX85" s="558"/>
      <c r="AY85" s="558"/>
      <c r="AZ85" s="558"/>
      <c r="BA85" s="553"/>
      <c r="BB85" s="553"/>
      <c r="BC85" s="553"/>
      <c r="BD85" s="553"/>
      <c r="BE85" s="553"/>
    </row>
    <row r="86" spans="1:57" ht="31.5" x14ac:dyDescent="0.25">
      <c r="A86" s="785"/>
      <c r="B86" s="488" t="s">
        <v>0</v>
      </c>
      <c r="C86" s="529"/>
      <c r="D86" s="529"/>
      <c r="E86" s="553"/>
      <c r="F86" s="467"/>
      <c r="G86" s="467"/>
      <c r="H86" s="467"/>
      <c r="I86" s="467"/>
      <c r="J86" s="467"/>
      <c r="K86" s="467"/>
      <c r="L86" s="467"/>
      <c r="M86" s="467"/>
      <c r="N86" s="467"/>
      <c r="O86" s="553"/>
      <c r="P86" s="553"/>
      <c r="Q86" s="553"/>
      <c r="R86" s="553"/>
      <c r="S86" s="553"/>
      <c r="T86" s="553"/>
      <c r="U86" s="553"/>
      <c r="V86" s="553"/>
      <c r="W86" s="553"/>
      <c r="X86" s="553"/>
      <c r="Y86" s="553"/>
      <c r="Z86" s="553"/>
      <c r="AA86" s="558"/>
      <c r="AB86" s="558"/>
      <c r="AC86" s="558"/>
      <c r="AD86" s="558"/>
      <c r="AE86" s="558"/>
      <c r="AF86" s="553"/>
      <c r="AG86" s="553"/>
      <c r="AH86" s="553"/>
      <c r="AI86" s="553"/>
      <c r="AJ86" s="553"/>
      <c r="AK86" s="555"/>
      <c r="AL86" s="555"/>
      <c r="AM86" s="555"/>
      <c r="AN86" s="555"/>
      <c r="AO86" s="555"/>
      <c r="AP86" s="555"/>
      <c r="AQ86" s="558"/>
      <c r="AR86" s="558"/>
      <c r="AS86" s="558"/>
      <c r="AT86" s="558"/>
      <c r="AU86" s="558"/>
      <c r="AV86" s="558"/>
      <c r="AW86" s="558"/>
      <c r="AX86" s="558"/>
      <c r="AY86" s="558"/>
      <c r="AZ86" s="558"/>
      <c r="BA86" s="553"/>
      <c r="BB86" s="553"/>
      <c r="BC86" s="553"/>
      <c r="BD86" s="553"/>
      <c r="BE86" s="553"/>
    </row>
    <row r="87" spans="1:57" ht="31.5" x14ac:dyDescent="0.25">
      <c r="A87" s="777" t="s">
        <v>6</v>
      </c>
      <c r="B87" s="486" t="s">
        <v>2</v>
      </c>
      <c r="C87" s="526"/>
      <c r="D87" s="526"/>
      <c r="E87" s="553"/>
      <c r="F87" s="467"/>
      <c r="G87" s="467"/>
      <c r="H87" s="467"/>
      <c r="I87" s="467"/>
      <c r="J87" s="467"/>
      <c r="K87" s="467"/>
      <c r="L87" s="467"/>
      <c r="M87" s="467"/>
      <c r="N87" s="467"/>
      <c r="O87" s="553"/>
      <c r="P87" s="553"/>
      <c r="Q87" s="553"/>
      <c r="R87" s="553"/>
      <c r="S87" s="553"/>
      <c r="T87" s="553"/>
      <c r="U87" s="553"/>
      <c r="V87" s="553"/>
      <c r="W87" s="553"/>
      <c r="X87" s="553"/>
      <c r="Y87" s="553"/>
      <c r="Z87" s="553"/>
      <c r="AA87" s="558"/>
      <c r="AB87" s="558"/>
      <c r="AC87" s="558"/>
      <c r="AD87" s="558"/>
      <c r="AE87" s="558"/>
      <c r="AF87" s="553"/>
      <c r="AG87" s="553"/>
      <c r="AH87" s="553"/>
      <c r="AI87" s="553"/>
      <c r="AJ87" s="553"/>
      <c r="AK87" s="555"/>
      <c r="AL87" s="555"/>
      <c r="AM87" s="555"/>
      <c r="AN87" s="555"/>
      <c r="AO87" s="555"/>
      <c r="AP87" s="555"/>
      <c r="AQ87" s="558"/>
      <c r="AR87" s="558"/>
      <c r="AS87" s="558"/>
      <c r="AT87" s="558"/>
      <c r="AU87" s="558"/>
      <c r="AV87" s="558"/>
      <c r="AW87" s="558"/>
      <c r="AX87" s="558"/>
      <c r="AY87" s="558"/>
      <c r="AZ87" s="558"/>
      <c r="BA87" s="553"/>
      <c r="BB87" s="553"/>
      <c r="BC87" s="553"/>
      <c r="BD87" s="553"/>
      <c r="BE87" s="553"/>
    </row>
    <row r="88" spans="1:57" ht="31.5" x14ac:dyDescent="0.25">
      <c r="A88" s="778"/>
      <c r="B88" s="487" t="s">
        <v>5</v>
      </c>
      <c r="C88" s="527"/>
      <c r="D88" s="527"/>
      <c r="E88" s="553"/>
      <c r="F88" s="467"/>
      <c r="G88" s="467"/>
      <c r="H88" s="467"/>
      <c r="I88" s="467"/>
      <c r="J88" s="467"/>
      <c r="K88" s="467"/>
      <c r="L88" s="467"/>
      <c r="M88" s="467"/>
      <c r="N88" s="467"/>
      <c r="O88" s="553"/>
      <c r="P88" s="553"/>
      <c r="Q88" s="553"/>
      <c r="R88" s="553"/>
      <c r="S88" s="553"/>
      <c r="T88" s="553"/>
      <c r="U88" s="553"/>
      <c r="V88" s="553"/>
      <c r="W88" s="553"/>
      <c r="X88" s="553"/>
      <c r="Y88" s="553"/>
      <c r="Z88" s="553"/>
      <c r="AA88" s="558"/>
      <c r="AB88" s="558"/>
      <c r="AC88" s="558"/>
      <c r="AD88" s="558"/>
      <c r="AE88" s="558"/>
      <c r="AF88" s="553"/>
      <c r="AG88" s="553"/>
      <c r="AH88" s="553"/>
      <c r="AI88" s="553"/>
      <c r="AJ88" s="553"/>
      <c r="AK88" s="555"/>
      <c r="AL88" s="555"/>
      <c r="AM88" s="555"/>
      <c r="AN88" s="555"/>
      <c r="AO88" s="555"/>
      <c r="AP88" s="555"/>
      <c r="AQ88" s="558"/>
      <c r="AR88" s="558"/>
      <c r="AS88" s="558"/>
      <c r="AT88" s="558"/>
      <c r="AU88" s="558"/>
      <c r="AV88" s="558"/>
      <c r="AW88" s="558"/>
      <c r="AX88" s="558"/>
      <c r="AY88" s="558"/>
      <c r="AZ88" s="558"/>
      <c r="BA88" s="553"/>
      <c r="BB88" s="553"/>
      <c r="BC88" s="553"/>
      <c r="BD88" s="553"/>
      <c r="BE88" s="553"/>
    </row>
    <row r="89" spans="1:57" ht="21" x14ac:dyDescent="0.25">
      <c r="A89" s="778"/>
      <c r="B89" s="487" t="s">
        <v>1</v>
      </c>
      <c r="C89" s="527"/>
      <c r="D89" s="527"/>
      <c r="E89" s="553"/>
      <c r="F89" s="467"/>
      <c r="G89" s="467"/>
      <c r="H89" s="467"/>
      <c r="I89" s="467"/>
      <c r="J89" s="467"/>
      <c r="K89" s="467"/>
      <c r="L89" s="467"/>
      <c r="M89" s="467"/>
      <c r="N89" s="467"/>
      <c r="O89" s="553"/>
      <c r="P89" s="553"/>
      <c r="Q89" s="553"/>
      <c r="R89" s="553"/>
      <c r="S89" s="553"/>
      <c r="T89" s="553"/>
      <c r="U89" s="553"/>
      <c r="V89" s="553"/>
      <c r="W89" s="553"/>
      <c r="X89" s="553"/>
      <c r="Y89" s="553"/>
      <c r="Z89" s="553"/>
      <c r="AA89" s="558"/>
      <c r="AB89" s="558"/>
      <c r="AC89" s="558"/>
      <c r="AD89" s="558"/>
      <c r="AE89" s="558"/>
      <c r="AF89" s="553"/>
      <c r="AG89" s="553"/>
      <c r="AH89" s="553"/>
      <c r="AI89" s="553"/>
      <c r="AJ89" s="553"/>
      <c r="AK89" s="555"/>
      <c r="AL89" s="555"/>
      <c r="AM89" s="555"/>
      <c r="AN89" s="555"/>
      <c r="AO89" s="555"/>
      <c r="AP89" s="555"/>
      <c r="AQ89" s="558"/>
      <c r="AR89" s="558"/>
      <c r="AS89" s="558"/>
      <c r="AT89" s="558"/>
      <c r="AU89" s="558"/>
      <c r="AV89" s="558"/>
      <c r="AW89" s="558"/>
      <c r="AX89" s="558"/>
      <c r="AY89" s="558"/>
      <c r="AZ89" s="558"/>
      <c r="BA89" s="553"/>
      <c r="BB89" s="553"/>
      <c r="BC89" s="553"/>
      <c r="BD89" s="553"/>
      <c r="BE89" s="553"/>
    </row>
    <row r="90" spans="1:57" ht="42" x14ac:dyDescent="0.25">
      <c r="A90" s="778"/>
      <c r="B90" s="488" t="s">
        <v>4</v>
      </c>
      <c r="C90" s="529"/>
      <c r="D90" s="529"/>
      <c r="E90" s="553"/>
      <c r="F90" s="467"/>
      <c r="G90" s="467"/>
      <c r="H90" s="467"/>
      <c r="I90" s="467"/>
      <c r="J90" s="467"/>
      <c r="K90" s="467"/>
      <c r="L90" s="467"/>
      <c r="M90" s="467"/>
      <c r="N90" s="467"/>
      <c r="O90" s="553"/>
      <c r="P90" s="553"/>
      <c r="Q90" s="553"/>
      <c r="R90" s="553"/>
      <c r="S90" s="553"/>
      <c r="T90" s="553"/>
      <c r="U90" s="553"/>
      <c r="V90" s="553"/>
      <c r="W90" s="553"/>
      <c r="X90" s="553"/>
      <c r="Y90" s="553"/>
      <c r="Z90" s="553"/>
      <c r="AA90" s="558"/>
      <c r="AB90" s="558"/>
      <c r="AC90" s="558"/>
      <c r="AD90" s="558"/>
      <c r="AE90" s="558"/>
      <c r="AF90" s="553"/>
      <c r="AG90" s="553"/>
      <c r="AH90" s="553"/>
      <c r="AI90" s="553"/>
      <c r="AJ90" s="553"/>
      <c r="AK90" s="555"/>
      <c r="AL90" s="555"/>
      <c r="AM90" s="555"/>
      <c r="AN90" s="555"/>
      <c r="AO90" s="555"/>
      <c r="AP90" s="555"/>
      <c r="AQ90" s="558"/>
      <c r="AR90" s="558"/>
      <c r="AS90" s="558"/>
      <c r="AT90" s="558"/>
      <c r="AU90" s="558"/>
      <c r="AV90" s="558"/>
      <c r="AW90" s="558"/>
      <c r="AX90" s="558"/>
      <c r="AY90" s="558"/>
      <c r="AZ90" s="558"/>
      <c r="BA90" s="553"/>
      <c r="BB90" s="553"/>
      <c r="BC90" s="553"/>
      <c r="BD90" s="553"/>
      <c r="BE90" s="553"/>
    </row>
    <row r="91" spans="1:57" ht="31.5" x14ac:dyDescent="0.25">
      <c r="A91" s="778" t="s">
        <v>3</v>
      </c>
      <c r="B91" s="486" t="s">
        <v>2</v>
      </c>
      <c r="C91" s="526"/>
      <c r="D91" s="526"/>
      <c r="E91" s="553"/>
      <c r="F91" s="467"/>
      <c r="G91" s="467"/>
      <c r="H91" s="467"/>
      <c r="I91" s="467"/>
      <c r="J91" s="467"/>
      <c r="K91" s="467"/>
      <c r="L91" s="467"/>
      <c r="M91" s="467"/>
      <c r="N91" s="467"/>
      <c r="O91" s="553"/>
      <c r="P91" s="553"/>
      <c r="Q91" s="553"/>
      <c r="R91" s="553"/>
      <c r="S91" s="553"/>
      <c r="T91" s="553"/>
      <c r="U91" s="553"/>
      <c r="V91" s="553"/>
      <c r="W91" s="553"/>
      <c r="X91" s="553"/>
      <c r="Y91" s="553"/>
      <c r="Z91" s="553"/>
      <c r="AA91" s="558"/>
      <c r="AB91" s="558"/>
      <c r="AC91" s="558"/>
      <c r="AD91" s="558"/>
      <c r="AE91" s="558"/>
      <c r="AF91" s="553"/>
      <c r="AG91" s="553"/>
      <c r="AH91" s="553"/>
      <c r="AI91" s="553"/>
      <c r="AJ91" s="553"/>
      <c r="AK91" s="555"/>
      <c r="AL91" s="555"/>
      <c r="AM91" s="555"/>
      <c r="AN91" s="555"/>
      <c r="AO91" s="555"/>
      <c r="AP91" s="555"/>
      <c r="AQ91" s="558"/>
      <c r="AR91" s="558"/>
      <c r="AS91" s="558"/>
      <c r="AT91" s="558"/>
      <c r="AU91" s="558"/>
      <c r="AV91" s="558"/>
      <c r="AW91" s="558"/>
      <c r="AX91" s="558"/>
      <c r="AY91" s="558"/>
      <c r="AZ91" s="558"/>
      <c r="BA91" s="553"/>
      <c r="BB91" s="553"/>
      <c r="BC91" s="553"/>
      <c r="BD91" s="553"/>
      <c r="BE91" s="553"/>
    </row>
    <row r="92" spans="1:57" ht="21" x14ac:dyDescent="0.25">
      <c r="A92" s="778"/>
      <c r="B92" s="487" t="s">
        <v>1</v>
      </c>
      <c r="C92" s="527"/>
      <c r="D92" s="527"/>
      <c r="E92" s="553"/>
      <c r="F92" s="467"/>
      <c r="G92" s="467"/>
      <c r="H92" s="467"/>
      <c r="I92" s="467"/>
      <c r="J92" s="467"/>
      <c r="K92" s="467"/>
      <c r="L92" s="467"/>
      <c r="M92" s="467"/>
      <c r="N92" s="467"/>
      <c r="O92" s="553"/>
      <c r="P92" s="553"/>
      <c r="Q92" s="553"/>
      <c r="R92" s="553"/>
      <c r="S92" s="553"/>
      <c r="T92" s="553"/>
      <c r="U92" s="553"/>
      <c r="V92" s="553"/>
      <c r="W92" s="553"/>
      <c r="X92" s="553"/>
      <c r="Y92" s="553"/>
      <c r="Z92" s="553"/>
      <c r="AA92" s="558"/>
      <c r="AB92" s="558"/>
      <c r="AC92" s="558"/>
      <c r="AD92" s="558"/>
      <c r="AE92" s="558"/>
      <c r="AF92" s="553"/>
      <c r="AG92" s="553"/>
      <c r="AH92" s="553"/>
      <c r="AI92" s="553"/>
      <c r="AJ92" s="553"/>
      <c r="AK92" s="555"/>
      <c r="AL92" s="555"/>
      <c r="AM92" s="555"/>
      <c r="AN92" s="555"/>
      <c r="AO92" s="555"/>
      <c r="AP92" s="555"/>
      <c r="AQ92" s="558"/>
      <c r="AR92" s="558"/>
      <c r="AS92" s="558"/>
      <c r="AT92" s="558"/>
      <c r="AU92" s="558"/>
      <c r="AV92" s="558"/>
      <c r="AW92" s="558"/>
      <c r="AX92" s="558"/>
      <c r="AY92" s="558"/>
      <c r="AZ92" s="558"/>
      <c r="BA92" s="553"/>
      <c r="BB92" s="553"/>
      <c r="BC92" s="553"/>
      <c r="BD92" s="553"/>
      <c r="BE92" s="553"/>
    </row>
    <row r="93" spans="1:57" ht="31.5" x14ac:dyDescent="0.25">
      <c r="A93" s="778"/>
      <c r="B93" s="488" t="s">
        <v>0</v>
      </c>
      <c r="C93" s="529"/>
      <c r="D93" s="529"/>
      <c r="E93" s="553"/>
      <c r="F93" s="467"/>
      <c r="G93" s="467"/>
      <c r="H93" s="467"/>
      <c r="I93" s="467"/>
      <c r="J93" s="467"/>
      <c r="K93" s="467"/>
      <c r="L93" s="467"/>
      <c r="M93" s="467"/>
      <c r="N93" s="467"/>
      <c r="O93" s="553"/>
      <c r="P93" s="553"/>
      <c r="Q93" s="553"/>
      <c r="R93" s="553"/>
      <c r="S93" s="553"/>
      <c r="T93" s="553"/>
      <c r="U93" s="553"/>
      <c r="V93" s="553"/>
      <c r="W93" s="553"/>
      <c r="X93" s="553"/>
      <c r="Y93" s="553"/>
      <c r="Z93" s="553"/>
      <c r="AA93" s="558"/>
      <c r="AB93" s="558"/>
      <c r="AC93" s="558"/>
      <c r="AD93" s="558"/>
      <c r="AE93" s="558"/>
      <c r="AF93" s="553"/>
      <c r="AG93" s="553"/>
      <c r="AH93" s="553"/>
      <c r="AI93" s="553"/>
      <c r="AJ93" s="553"/>
      <c r="AK93" s="555"/>
      <c r="AL93" s="555"/>
      <c r="AM93" s="555"/>
      <c r="AN93" s="555"/>
      <c r="AO93" s="555"/>
      <c r="AP93" s="555"/>
      <c r="AQ93" s="558"/>
      <c r="AR93" s="558"/>
      <c r="AS93" s="558"/>
      <c r="AT93" s="558"/>
      <c r="AU93" s="558"/>
      <c r="AV93" s="558"/>
      <c r="AW93" s="558"/>
      <c r="AX93" s="558"/>
      <c r="AY93" s="558"/>
      <c r="AZ93" s="558"/>
      <c r="BA93" s="553"/>
      <c r="BB93" s="553"/>
      <c r="BC93" s="553"/>
      <c r="BD93" s="553"/>
      <c r="BE93" s="553"/>
    </row>
    <row r="94" spans="1:57" x14ac:dyDescent="0.25">
      <c r="A94" s="467"/>
      <c r="B94" s="467"/>
      <c r="C94" s="467"/>
      <c r="D94" s="467"/>
      <c r="E94" s="467"/>
      <c r="F94" s="467"/>
      <c r="G94" s="467"/>
      <c r="H94" s="467"/>
      <c r="I94" s="467"/>
      <c r="J94" s="467"/>
      <c r="K94" s="467"/>
      <c r="L94" s="467"/>
      <c r="M94" s="467"/>
      <c r="N94" s="467"/>
      <c r="O94" s="553"/>
      <c r="P94" s="553"/>
      <c r="Q94" s="553"/>
      <c r="R94" s="553"/>
      <c r="S94" s="553"/>
      <c r="T94" s="553"/>
      <c r="U94" s="553"/>
      <c r="V94" s="553"/>
      <c r="W94" s="553"/>
      <c r="X94" s="553"/>
      <c r="Y94" s="553"/>
      <c r="Z94" s="553"/>
      <c r="AA94" s="553"/>
      <c r="AB94" s="553"/>
      <c r="AC94" s="553"/>
      <c r="AD94" s="553"/>
      <c r="AE94" s="553"/>
      <c r="AF94" s="553"/>
      <c r="AG94" s="553"/>
      <c r="AH94" s="553"/>
      <c r="AI94" s="553"/>
      <c r="AJ94" s="553"/>
      <c r="AK94" s="555"/>
      <c r="AL94" s="555"/>
      <c r="AM94" s="555"/>
      <c r="AN94" s="555"/>
      <c r="AO94" s="555"/>
      <c r="AP94" s="555"/>
      <c r="AQ94" s="553"/>
      <c r="AR94" s="553"/>
      <c r="AS94" s="553"/>
      <c r="AT94" s="553"/>
      <c r="AU94" s="553"/>
      <c r="AV94" s="553"/>
      <c r="AW94" s="553"/>
      <c r="AX94" s="553"/>
      <c r="AY94" s="553"/>
      <c r="AZ94" s="553"/>
      <c r="BA94" s="553"/>
      <c r="BB94" s="553"/>
      <c r="BC94" s="553"/>
      <c r="BD94" s="553"/>
      <c r="BE94" s="553"/>
    </row>
    <row r="200" spans="1:56" x14ac:dyDescent="0.25">
      <c r="A200" s="560">
        <v>0</v>
      </c>
      <c r="B200" s="559"/>
      <c r="C200" s="559"/>
      <c r="D200" s="559"/>
      <c r="E200" s="559"/>
      <c r="F200" s="559"/>
      <c r="G200" s="559"/>
      <c r="H200" s="559"/>
      <c r="I200" s="559"/>
      <c r="J200" s="559"/>
      <c r="K200" s="559"/>
      <c r="L200" s="559"/>
      <c r="M200" s="559"/>
      <c r="N200" s="559"/>
      <c r="O200" s="466"/>
      <c r="P200" s="466"/>
      <c r="Q200" s="466"/>
      <c r="R200" s="466"/>
      <c r="S200" s="466"/>
      <c r="T200" s="466"/>
      <c r="U200" s="466"/>
      <c r="V200" s="466"/>
      <c r="W200" s="466"/>
      <c r="X200" s="466"/>
      <c r="Y200" s="466"/>
      <c r="Z200" s="466"/>
      <c r="AA200" s="466"/>
      <c r="AB200" s="466"/>
      <c r="AC200" s="466"/>
      <c r="AD200" s="466"/>
      <c r="AE200" s="466"/>
      <c r="AF200" s="466"/>
      <c r="AG200" s="466"/>
      <c r="AH200" s="466"/>
      <c r="AI200" s="466"/>
      <c r="AJ200" s="466"/>
      <c r="AK200" s="466"/>
      <c r="AL200" s="466"/>
      <c r="AM200" s="466"/>
      <c r="AN200" s="466"/>
      <c r="AO200" s="466"/>
      <c r="AP200" s="466"/>
      <c r="AQ200" s="466"/>
      <c r="AR200" s="466"/>
      <c r="AS200" s="466"/>
      <c r="AT200" s="466"/>
      <c r="AU200" s="466"/>
      <c r="AV200" s="466"/>
      <c r="AW200" s="466"/>
      <c r="AX200" s="466"/>
      <c r="AY200" s="466"/>
      <c r="AZ200" s="466"/>
      <c r="BA200" s="466"/>
      <c r="BB200" s="466"/>
      <c r="BC200" s="466"/>
      <c r="BD200" s="560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648" t="s">
        <v>92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  <c r="AF1" s="650"/>
      <c r="AG1" s="650"/>
      <c r="AH1" s="650"/>
      <c r="AI1" s="650"/>
      <c r="AJ1" s="650"/>
      <c r="AK1" s="652"/>
      <c r="AL1" s="652"/>
      <c r="AM1" s="652"/>
      <c r="AN1" s="652"/>
      <c r="AO1" s="652"/>
      <c r="AP1" s="652"/>
      <c r="AQ1" s="650"/>
      <c r="AR1" s="650"/>
      <c r="AS1" s="650"/>
      <c r="AT1" s="650"/>
      <c r="AU1" s="650"/>
      <c r="AV1" s="650"/>
      <c r="AW1" s="650"/>
      <c r="AX1" s="650"/>
      <c r="AY1" s="650"/>
      <c r="AZ1" s="650"/>
      <c r="BA1" s="650"/>
      <c r="BB1" s="650"/>
      <c r="BC1" s="650"/>
      <c r="BD1" s="650"/>
      <c r="BE1" s="650"/>
      <c r="BF1" s="650"/>
    </row>
    <row r="2" spans="1:58" x14ac:dyDescent="0.25">
      <c r="A2" s="648" t="s">
        <v>93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650"/>
      <c r="P2" s="650"/>
      <c r="Q2" s="650"/>
      <c r="R2" s="650"/>
      <c r="S2" s="650"/>
      <c r="T2" s="650"/>
      <c r="U2" s="650"/>
      <c r="V2" s="650"/>
      <c r="W2" s="650"/>
      <c r="X2" s="650"/>
      <c r="Y2" s="650"/>
      <c r="Z2" s="650"/>
      <c r="AA2" s="650"/>
      <c r="AB2" s="650"/>
      <c r="AC2" s="650"/>
      <c r="AD2" s="650"/>
      <c r="AE2" s="650"/>
      <c r="AF2" s="650"/>
      <c r="AG2" s="650"/>
      <c r="AH2" s="650"/>
      <c r="AI2" s="650"/>
      <c r="AJ2" s="650"/>
      <c r="AK2" s="652"/>
      <c r="AL2" s="652"/>
      <c r="AM2" s="652"/>
      <c r="AN2" s="652"/>
      <c r="AO2" s="652"/>
      <c r="AP2" s="652"/>
      <c r="AQ2" s="650"/>
      <c r="AR2" s="650"/>
      <c r="AS2" s="650"/>
      <c r="AT2" s="650"/>
      <c r="AU2" s="650"/>
      <c r="AV2" s="650"/>
      <c r="AW2" s="650"/>
      <c r="AX2" s="650"/>
      <c r="AY2" s="650"/>
      <c r="AZ2" s="650"/>
      <c r="BA2" s="650"/>
      <c r="BB2" s="650"/>
      <c r="BC2" s="650"/>
      <c r="BD2" s="650"/>
      <c r="BE2" s="650"/>
      <c r="BF2" s="650"/>
    </row>
    <row r="3" spans="1:58" x14ac:dyDescent="0.25">
      <c r="A3" s="648" t="s">
        <v>94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2"/>
      <c r="AL3" s="652"/>
      <c r="AM3" s="652"/>
      <c r="AN3" s="652"/>
      <c r="AO3" s="652"/>
      <c r="AP3" s="652"/>
      <c r="AQ3" s="650"/>
      <c r="AR3" s="650"/>
      <c r="AS3" s="650"/>
      <c r="AT3" s="650"/>
      <c r="AU3" s="650"/>
      <c r="AV3" s="650"/>
      <c r="AW3" s="650"/>
      <c r="AX3" s="650"/>
      <c r="AY3" s="650"/>
      <c r="AZ3" s="650"/>
      <c r="BA3" s="650"/>
      <c r="BB3" s="650"/>
      <c r="BC3" s="650"/>
      <c r="BD3" s="650"/>
      <c r="BE3" s="650"/>
      <c r="BF3" s="650"/>
    </row>
    <row r="4" spans="1:58" x14ac:dyDescent="0.25">
      <c r="A4" s="648" t="s">
        <v>95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650"/>
      <c r="P4" s="650"/>
      <c r="Q4" s="650"/>
      <c r="R4" s="650"/>
      <c r="S4" s="650"/>
      <c r="T4" s="650"/>
      <c r="U4" s="650"/>
      <c r="V4" s="650"/>
      <c r="W4" s="650"/>
      <c r="X4" s="650"/>
      <c r="Y4" s="650"/>
      <c r="Z4" s="650"/>
      <c r="AA4" s="650"/>
      <c r="AB4" s="650"/>
      <c r="AC4" s="650"/>
      <c r="AD4" s="650"/>
      <c r="AE4" s="650"/>
      <c r="AF4" s="650"/>
      <c r="AG4" s="650"/>
      <c r="AH4" s="650"/>
      <c r="AI4" s="650"/>
      <c r="AJ4" s="650"/>
      <c r="AK4" s="652"/>
      <c r="AL4" s="652"/>
      <c r="AM4" s="652"/>
      <c r="AN4" s="652"/>
      <c r="AO4" s="652"/>
      <c r="AP4" s="652"/>
      <c r="AQ4" s="650"/>
      <c r="AR4" s="650"/>
      <c r="AS4" s="650"/>
      <c r="AT4" s="650"/>
      <c r="AU4" s="650"/>
      <c r="AV4" s="650"/>
      <c r="AW4" s="650"/>
      <c r="AX4" s="650"/>
      <c r="AY4" s="650"/>
      <c r="AZ4" s="650"/>
      <c r="BA4" s="650"/>
      <c r="BB4" s="650"/>
      <c r="BC4" s="650"/>
      <c r="BD4" s="650"/>
      <c r="BE4" s="650"/>
      <c r="BF4" s="650"/>
    </row>
    <row r="5" spans="1:58" x14ac:dyDescent="0.25">
      <c r="A5" s="565" t="s">
        <v>96</v>
      </c>
      <c r="B5" s="564"/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650"/>
      <c r="P5" s="650"/>
      <c r="Q5" s="650"/>
      <c r="R5" s="650"/>
      <c r="S5" s="650"/>
      <c r="T5" s="650"/>
      <c r="U5" s="650"/>
      <c r="V5" s="650"/>
      <c r="W5" s="650"/>
      <c r="X5" s="650"/>
      <c r="Y5" s="650"/>
      <c r="Z5" s="650"/>
      <c r="AA5" s="650"/>
      <c r="AB5" s="650"/>
      <c r="AC5" s="650"/>
      <c r="AD5" s="650"/>
      <c r="AE5" s="650"/>
      <c r="AF5" s="650"/>
      <c r="AG5" s="650"/>
      <c r="AH5" s="650"/>
      <c r="AI5" s="650"/>
      <c r="AJ5" s="650"/>
      <c r="AK5" s="652"/>
      <c r="AL5" s="652"/>
      <c r="AM5" s="652"/>
      <c r="AN5" s="652"/>
      <c r="AO5" s="652"/>
      <c r="AP5" s="652"/>
      <c r="AQ5" s="650"/>
      <c r="AR5" s="650"/>
      <c r="AS5" s="650"/>
      <c r="AT5" s="650"/>
      <c r="AU5" s="650"/>
      <c r="AV5" s="650"/>
      <c r="AW5" s="650"/>
      <c r="AX5" s="650"/>
      <c r="AY5" s="650"/>
      <c r="AZ5" s="650"/>
      <c r="BA5" s="650"/>
      <c r="BB5" s="650"/>
      <c r="BC5" s="650"/>
      <c r="BD5" s="650"/>
      <c r="BE5" s="650"/>
      <c r="BF5" s="650"/>
    </row>
    <row r="6" spans="1:58" x14ac:dyDescent="0.2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653"/>
      <c r="P6" s="650"/>
      <c r="Q6" s="650"/>
      <c r="R6" s="650"/>
      <c r="S6" s="650"/>
      <c r="T6" s="650"/>
      <c r="U6" s="650"/>
      <c r="V6" s="650"/>
      <c r="W6" s="650"/>
      <c r="X6" s="650"/>
      <c r="Y6" s="650"/>
      <c r="Z6" s="650"/>
      <c r="AA6" s="650"/>
      <c r="AB6" s="650"/>
      <c r="AC6" s="650"/>
      <c r="AD6" s="650"/>
      <c r="AE6" s="650"/>
      <c r="AF6" s="650"/>
      <c r="AG6" s="650"/>
      <c r="AH6" s="650"/>
      <c r="AI6" s="650"/>
      <c r="AJ6" s="650"/>
      <c r="AK6" s="652"/>
      <c r="AL6" s="652"/>
      <c r="AM6" s="652"/>
      <c r="AN6" s="652"/>
      <c r="AO6" s="652"/>
      <c r="AP6" s="652"/>
      <c r="AQ6" s="650"/>
      <c r="AR6" s="650"/>
      <c r="AS6" s="650"/>
      <c r="AT6" s="650"/>
      <c r="AU6" s="650"/>
      <c r="AV6" s="650"/>
      <c r="AW6" s="650"/>
      <c r="AX6" s="650"/>
      <c r="AY6" s="650"/>
      <c r="AZ6" s="650"/>
      <c r="BA6" s="650"/>
      <c r="BB6" s="650"/>
      <c r="BC6" s="650"/>
      <c r="BD6" s="650"/>
      <c r="BE6" s="650"/>
      <c r="BF6" s="650"/>
    </row>
    <row r="7" spans="1:58" x14ac:dyDescent="0.25">
      <c r="A7" s="564"/>
      <c r="B7" s="564"/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564"/>
      <c r="N7" s="564"/>
      <c r="O7" s="650"/>
      <c r="P7" s="650"/>
      <c r="Q7" s="650"/>
      <c r="R7" s="650"/>
      <c r="S7" s="650"/>
      <c r="T7" s="650"/>
      <c r="U7" s="650"/>
      <c r="V7" s="650"/>
      <c r="W7" s="650"/>
      <c r="X7" s="650"/>
      <c r="Y7" s="650"/>
      <c r="Z7" s="650"/>
      <c r="AA7" s="650"/>
      <c r="AB7" s="650"/>
      <c r="AC7" s="650"/>
      <c r="AD7" s="650"/>
      <c r="AE7" s="650"/>
      <c r="AF7" s="650"/>
      <c r="AG7" s="650"/>
      <c r="AH7" s="650"/>
      <c r="AI7" s="650"/>
      <c r="AJ7" s="650"/>
      <c r="AK7" s="652"/>
      <c r="AL7" s="652"/>
      <c r="AM7" s="652"/>
      <c r="AN7" s="652"/>
      <c r="AO7" s="652"/>
      <c r="AP7" s="652"/>
      <c r="AQ7" s="650"/>
      <c r="AR7" s="650"/>
      <c r="AS7" s="650"/>
      <c r="AT7" s="650"/>
      <c r="AU7" s="650"/>
      <c r="AV7" s="650"/>
      <c r="AW7" s="650"/>
      <c r="AX7" s="650"/>
      <c r="AY7" s="650"/>
      <c r="AZ7" s="650"/>
      <c r="BA7" s="650"/>
      <c r="BB7" s="650"/>
      <c r="BC7" s="650"/>
      <c r="BD7" s="650"/>
      <c r="BE7" s="650"/>
      <c r="BF7" s="650"/>
    </row>
    <row r="8" spans="1:58" x14ac:dyDescent="0.25">
      <c r="A8" s="564"/>
      <c r="B8" s="564"/>
      <c r="C8" s="564"/>
      <c r="D8" s="564"/>
      <c r="E8" s="564"/>
      <c r="F8" s="564"/>
      <c r="G8" s="564"/>
      <c r="H8" s="564"/>
      <c r="I8" s="564"/>
      <c r="J8" s="564"/>
      <c r="K8" s="564"/>
      <c r="L8" s="564"/>
      <c r="M8" s="564"/>
      <c r="N8" s="564"/>
      <c r="O8" s="650"/>
      <c r="P8" s="650"/>
      <c r="Q8" s="650"/>
      <c r="R8" s="650"/>
      <c r="S8" s="650"/>
      <c r="T8" s="650"/>
      <c r="U8" s="650"/>
      <c r="V8" s="650"/>
      <c r="W8" s="650"/>
      <c r="X8" s="650"/>
      <c r="Y8" s="650"/>
      <c r="Z8" s="650"/>
      <c r="AA8" s="650"/>
      <c r="AB8" s="650"/>
      <c r="AC8" s="650"/>
      <c r="AD8" s="650"/>
      <c r="AE8" s="650"/>
      <c r="AF8" s="650"/>
      <c r="AG8" s="650"/>
      <c r="AH8" s="650"/>
      <c r="AI8" s="650"/>
      <c r="AJ8" s="650"/>
      <c r="AK8" s="652"/>
      <c r="AL8" s="652"/>
      <c r="AM8" s="652"/>
      <c r="AN8" s="652"/>
      <c r="AO8" s="652"/>
      <c r="AP8" s="652"/>
      <c r="AQ8" s="650"/>
      <c r="AR8" s="650"/>
      <c r="AS8" s="650"/>
      <c r="AT8" s="650"/>
      <c r="AU8" s="650"/>
      <c r="AV8" s="650"/>
      <c r="AW8" s="650"/>
      <c r="AX8" s="650"/>
      <c r="AY8" s="650"/>
      <c r="AZ8" s="650"/>
      <c r="BA8" s="650"/>
      <c r="BB8" s="650"/>
      <c r="BC8" s="650"/>
      <c r="BD8" s="650"/>
      <c r="BE8" s="650"/>
      <c r="BF8" s="650"/>
    </row>
    <row r="9" spans="1:58" x14ac:dyDescent="0.25">
      <c r="A9" s="568" t="s">
        <v>90</v>
      </c>
      <c r="B9" s="568"/>
      <c r="C9" s="568"/>
      <c r="D9" s="568"/>
      <c r="E9" s="568"/>
      <c r="F9" s="568"/>
      <c r="G9" s="568"/>
      <c r="H9" s="568"/>
      <c r="I9" s="568"/>
      <c r="J9" s="568"/>
      <c r="K9" s="568"/>
      <c r="L9" s="568"/>
      <c r="M9" s="568"/>
      <c r="N9" s="568"/>
      <c r="O9" s="573"/>
      <c r="P9" s="573"/>
      <c r="Q9" s="573"/>
      <c r="R9" s="573"/>
      <c r="S9" s="573"/>
      <c r="T9" s="573"/>
      <c r="U9" s="573"/>
      <c r="V9" s="573"/>
      <c r="W9" s="573"/>
      <c r="X9" s="573"/>
      <c r="Y9" s="573"/>
      <c r="Z9" s="573"/>
      <c r="AA9" s="573"/>
      <c r="AB9" s="573"/>
      <c r="AC9" s="573"/>
      <c r="AD9" s="573"/>
      <c r="AE9" s="573"/>
      <c r="AF9" s="573"/>
      <c r="AG9" s="573"/>
      <c r="AH9" s="573"/>
      <c r="AI9" s="573"/>
      <c r="AJ9" s="573"/>
      <c r="AK9" s="587"/>
      <c r="AL9" s="587"/>
      <c r="AM9" s="587"/>
      <c r="AN9" s="587"/>
      <c r="AO9" s="587"/>
      <c r="AP9" s="587"/>
      <c r="AQ9" s="573"/>
      <c r="AR9" s="573"/>
      <c r="AS9" s="573"/>
      <c r="AT9" s="573"/>
      <c r="AU9" s="573"/>
      <c r="AV9" s="567"/>
      <c r="AW9" s="567"/>
      <c r="AX9" s="573"/>
      <c r="AY9" s="573"/>
      <c r="AZ9" s="573"/>
      <c r="BA9" s="573"/>
      <c r="BB9" s="573"/>
      <c r="BC9" s="573"/>
      <c r="BD9" s="573"/>
      <c r="BE9" s="573"/>
      <c r="BF9" s="573"/>
    </row>
    <row r="10" spans="1:58" x14ac:dyDescent="0.2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567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3"/>
      <c r="AH10" s="573"/>
      <c r="AI10" s="573"/>
      <c r="AJ10" s="573"/>
      <c r="AK10" s="587"/>
      <c r="AL10" s="587"/>
      <c r="AM10" s="587"/>
      <c r="AN10" s="587"/>
      <c r="AO10" s="587"/>
      <c r="AP10" s="587"/>
      <c r="AQ10" s="587"/>
      <c r="AR10" s="587"/>
      <c r="AS10" s="587"/>
      <c r="AT10" s="587"/>
      <c r="AU10" s="587"/>
      <c r="AV10" s="587"/>
      <c r="AW10" s="580"/>
      <c r="AX10" s="580"/>
      <c r="AY10" s="587"/>
      <c r="AZ10" s="587"/>
      <c r="BA10" s="587"/>
      <c r="BB10" s="587"/>
      <c r="BC10" s="587"/>
      <c r="BD10" s="587"/>
      <c r="BE10" s="587"/>
      <c r="BF10" s="587"/>
    </row>
    <row r="11" spans="1:58" ht="21" x14ac:dyDescent="0.25">
      <c r="A11" s="804"/>
      <c r="B11" s="806"/>
      <c r="C11" s="588" t="s">
        <v>61</v>
      </c>
      <c r="D11" s="569" t="s">
        <v>60</v>
      </c>
      <c r="E11" s="569" t="s">
        <v>59</v>
      </c>
      <c r="F11" s="569" t="s">
        <v>58</v>
      </c>
      <c r="G11" s="569" t="s">
        <v>57</v>
      </c>
      <c r="H11" s="569" t="s">
        <v>56</v>
      </c>
      <c r="I11" s="569" t="s">
        <v>55</v>
      </c>
      <c r="J11" s="569" t="s">
        <v>54</v>
      </c>
      <c r="K11" s="569" t="s">
        <v>53</v>
      </c>
      <c r="L11" s="572" t="s">
        <v>52</v>
      </c>
      <c r="M11" s="571" t="s">
        <v>51</v>
      </c>
      <c r="N11" s="785"/>
      <c r="O11" s="567"/>
      <c r="P11" s="573"/>
      <c r="Q11" s="573"/>
      <c r="R11" s="573"/>
      <c r="S11" s="573"/>
      <c r="T11" s="573"/>
      <c r="U11" s="573"/>
      <c r="V11" s="573"/>
      <c r="W11" s="573"/>
      <c r="X11" s="573"/>
      <c r="Y11" s="573"/>
      <c r="Z11" s="573"/>
      <c r="AA11" s="573"/>
      <c r="AB11" s="573"/>
      <c r="AC11" s="650"/>
      <c r="AD11" s="573"/>
      <c r="AE11" s="573"/>
      <c r="AF11" s="573"/>
      <c r="AG11" s="573"/>
      <c r="AH11" s="573"/>
      <c r="AI11" s="573"/>
      <c r="AJ11" s="573"/>
      <c r="AK11" s="587"/>
      <c r="AL11" s="587"/>
      <c r="AM11" s="587"/>
      <c r="AN11" s="587"/>
      <c r="AO11" s="587"/>
      <c r="AP11" s="587"/>
      <c r="AQ11" s="587"/>
      <c r="AR11" s="587"/>
      <c r="AS11" s="587"/>
      <c r="AT11" s="587"/>
      <c r="AU11" s="587"/>
      <c r="AV11" s="587"/>
      <c r="AW11" s="580"/>
      <c r="AX11" s="580"/>
      <c r="AY11" s="587"/>
      <c r="AZ11" s="587"/>
      <c r="BA11" s="587"/>
      <c r="BB11" s="587"/>
      <c r="BC11" s="587"/>
      <c r="BD11" s="587"/>
      <c r="BE11" s="587"/>
      <c r="BF11" s="587"/>
    </row>
    <row r="12" spans="1:58" x14ac:dyDescent="0.25">
      <c r="A12" s="574" t="s">
        <v>89</v>
      </c>
      <c r="B12" s="640">
        <v>0</v>
      </c>
      <c r="C12" s="631"/>
      <c r="D12" s="632"/>
      <c r="E12" s="632"/>
      <c r="F12" s="632"/>
      <c r="G12" s="632"/>
      <c r="H12" s="632"/>
      <c r="I12" s="633"/>
      <c r="J12" s="633"/>
      <c r="K12" s="633"/>
      <c r="L12" s="631"/>
      <c r="M12" s="627"/>
      <c r="N12" s="621"/>
      <c r="O12" s="649" t="s">
        <v>97</v>
      </c>
      <c r="P12" s="573"/>
      <c r="Q12" s="573"/>
      <c r="R12" s="573"/>
      <c r="S12" s="573"/>
      <c r="T12" s="573"/>
      <c r="U12" s="573"/>
      <c r="V12" s="573"/>
      <c r="W12" s="573"/>
      <c r="X12" s="573"/>
      <c r="Y12" s="573"/>
      <c r="Z12" s="573"/>
      <c r="AA12" s="587"/>
      <c r="AB12" s="587"/>
      <c r="AC12" s="587"/>
      <c r="AD12" s="587"/>
      <c r="AE12" s="587"/>
      <c r="AF12" s="573"/>
      <c r="AG12" s="573"/>
      <c r="AH12" s="573"/>
      <c r="AI12" s="573"/>
      <c r="AJ12" s="573"/>
      <c r="AK12" s="587"/>
      <c r="AL12" s="587"/>
      <c r="AM12" s="587"/>
      <c r="AN12" s="587"/>
      <c r="AO12" s="587"/>
      <c r="AP12" s="587"/>
      <c r="AQ12" s="587"/>
      <c r="AR12" s="587"/>
      <c r="AS12" s="587"/>
      <c r="AT12" s="587"/>
      <c r="AU12" s="587"/>
      <c r="AV12" s="587"/>
      <c r="AW12" s="580"/>
      <c r="AX12" s="580"/>
      <c r="AY12" s="587"/>
      <c r="AZ12" s="587"/>
      <c r="BA12" s="654" t="s">
        <v>97</v>
      </c>
      <c r="BB12" s="589" t="s">
        <v>97</v>
      </c>
      <c r="BC12" s="654" t="s">
        <v>97</v>
      </c>
      <c r="BD12" s="602">
        <v>0</v>
      </c>
      <c r="BE12" s="602">
        <v>0</v>
      </c>
      <c r="BF12" s="602" t="s">
        <v>97</v>
      </c>
    </row>
    <row r="13" spans="1:58" x14ac:dyDescent="0.25">
      <c r="A13" s="574" t="s">
        <v>34</v>
      </c>
      <c r="B13" s="641">
        <v>0</v>
      </c>
      <c r="C13" s="631"/>
      <c r="D13" s="632"/>
      <c r="E13" s="632"/>
      <c r="F13" s="632"/>
      <c r="G13" s="632"/>
      <c r="H13" s="632"/>
      <c r="I13" s="633"/>
      <c r="J13" s="633"/>
      <c r="K13" s="633"/>
      <c r="L13" s="631"/>
      <c r="M13" s="627"/>
      <c r="N13" s="621"/>
      <c r="O13" s="649" t="s">
        <v>98</v>
      </c>
      <c r="P13" s="573"/>
      <c r="Q13" s="573"/>
      <c r="R13" s="573"/>
      <c r="S13" s="573"/>
      <c r="T13" s="573"/>
      <c r="U13" s="573"/>
      <c r="V13" s="573"/>
      <c r="W13" s="573"/>
      <c r="X13" s="573"/>
      <c r="Y13" s="573"/>
      <c r="Z13" s="573"/>
      <c r="AA13" s="587"/>
      <c r="AB13" s="587"/>
      <c r="AC13" s="587"/>
      <c r="AD13" s="587"/>
      <c r="AE13" s="587"/>
      <c r="AF13" s="573"/>
      <c r="AG13" s="573"/>
      <c r="AH13" s="573"/>
      <c r="AI13" s="573"/>
      <c r="AJ13" s="573"/>
      <c r="AK13" s="587"/>
      <c r="AL13" s="587"/>
      <c r="AM13" s="587"/>
      <c r="AN13" s="587"/>
      <c r="AO13" s="587"/>
      <c r="AP13" s="587"/>
      <c r="AQ13" s="587"/>
      <c r="AR13" s="587"/>
      <c r="AS13" s="587"/>
      <c r="AT13" s="587"/>
      <c r="AU13" s="587"/>
      <c r="AV13" s="587"/>
      <c r="AW13" s="580"/>
      <c r="AX13" s="580"/>
      <c r="AY13" s="587"/>
      <c r="AZ13" s="587"/>
      <c r="BA13" s="654" t="s">
        <v>97</v>
      </c>
      <c r="BB13" s="589" t="s">
        <v>97</v>
      </c>
      <c r="BC13" s="654" t="s">
        <v>97</v>
      </c>
      <c r="BD13" s="602">
        <v>0</v>
      </c>
      <c r="BE13" s="602">
        <v>0</v>
      </c>
      <c r="BF13" s="602" t="s">
        <v>97</v>
      </c>
    </row>
    <row r="14" spans="1:58" x14ac:dyDescent="0.25">
      <c r="A14" s="574" t="s">
        <v>33</v>
      </c>
      <c r="B14" s="641">
        <v>0</v>
      </c>
      <c r="C14" s="631"/>
      <c r="D14" s="632"/>
      <c r="E14" s="632"/>
      <c r="F14" s="632"/>
      <c r="G14" s="632"/>
      <c r="H14" s="632"/>
      <c r="I14" s="633"/>
      <c r="J14" s="633"/>
      <c r="K14" s="633"/>
      <c r="L14" s="631"/>
      <c r="M14" s="627"/>
      <c r="N14" s="621"/>
      <c r="O14" s="649" t="s">
        <v>98</v>
      </c>
      <c r="P14" s="573"/>
      <c r="Q14" s="573"/>
      <c r="R14" s="573"/>
      <c r="S14" s="573"/>
      <c r="T14" s="573"/>
      <c r="U14" s="573"/>
      <c r="V14" s="573"/>
      <c r="W14" s="573"/>
      <c r="X14" s="573"/>
      <c r="Y14" s="573"/>
      <c r="Z14" s="573"/>
      <c r="AA14" s="587"/>
      <c r="AB14" s="587"/>
      <c r="AC14" s="587"/>
      <c r="AD14" s="587"/>
      <c r="AE14" s="587"/>
      <c r="AF14" s="573"/>
      <c r="AG14" s="573"/>
      <c r="AH14" s="573"/>
      <c r="AI14" s="573"/>
      <c r="AJ14" s="573"/>
      <c r="AK14" s="587"/>
      <c r="AL14" s="587"/>
      <c r="AM14" s="587"/>
      <c r="AN14" s="587"/>
      <c r="AO14" s="587"/>
      <c r="AP14" s="587"/>
      <c r="AQ14" s="587"/>
      <c r="AR14" s="587"/>
      <c r="AS14" s="587"/>
      <c r="AT14" s="587"/>
      <c r="AU14" s="587"/>
      <c r="AV14" s="587"/>
      <c r="AW14" s="580"/>
      <c r="AX14" s="580"/>
      <c r="AY14" s="587"/>
      <c r="AZ14" s="587"/>
      <c r="BA14" s="654" t="s">
        <v>97</v>
      </c>
      <c r="BB14" s="589" t="s">
        <v>97</v>
      </c>
      <c r="BC14" s="654" t="s">
        <v>97</v>
      </c>
      <c r="BD14" s="602">
        <v>0</v>
      </c>
      <c r="BE14" s="602">
        <v>0</v>
      </c>
      <c r="BF14" s="602" t="s">
        <v>97</v>
      </c>
    </row>
    <row r="15" spans="1:58" x14ac:dyDescent="0.25">
      <c r="A15" s="574" t="s">
        <v>32</v>
      </c>
      <c r="B15" s="641">
        <v>0</v>
      </c>
      <c r="C15" s="631"/>
      <c r="D15" s="632"/>
      <c r="E15" s="632"/>
      <c r="F15" s="632"/>
      <c r="G15" s="632"/>
      <c r="H15" s="632"/>
      <c r="I15" s="633"/>
      <c r="J15" s="633"/>
      <c r="K15" s="633"/>
      <c r="L15" s="631"/>
      <c r="M15" s="627"/>
      <c r="N15" s="621"/>
      <c r="O15" s="649" t="s">
        <v>98</v>
      </c>
      <c r="P15" s="573"/>
      <c r="Q15" s="573"/>
      <c r="R15" s="573"/>
      <c r="S15" s="573"/>
      <c r="T15" s="573"/>
      <c r="U15" s="573"/>
      <c r="V15" s="573"/>
      <c r="W15" s="573"/>
      <c r="X15" s="573"/>
      <c r="Y15" s="573"/>
      <c r="Z15" s="573"/>
      <c r="AA15" s="587"/>
      <c r="AB15" s="587"/>
      <c r="AC15" s="587"/>
      <c r="AD15" s="587"/>
      <c r="AE15" s="587"/>
      <c r="AF15" s="573"/>
      <c r="AG15" s="573"/>
      <c r="AH15" s="573"/>
      <c r="AI15" s="573"/>
      <c r="AJ15" s="573"/>
      <c r="AK15" s="587"/>
      <c r="AL15" s="587"/>
      <c r="AM15" s="587"/>
      <c r="AN15" s="587"/>
      <c r="AO15" s="587"/>
      <c r="AP15" s="587"/>
      <c r="AQ15" s="587"/>
      <c r="AR15" s="587"/>
      <c r="AS15" s="587"/>
      <c r="AT15" s="587"/>
      <c r="AU15" s="587"/>
      <c r="AV15" s="587"/>
      <c r="AW15" s="580"/>
      <c r="AX15" s="580"/>
      <c r="AY15" s="587"/>
      <c r="AZ15" s="587"/>
      <c r="BA15" s="654" t="s">
        <v>97</v>
      </c>
      <c r="BB15" s="589" t="s">
        <v>97</v>
      </c>
      <c r="BC15" s="654" t="s">
        <v>97</v>
      </c>
      <c r="BD15" s="602">
        <v>0</v>
      </c>
      <c r="BE15" s="602">
        <v>0</v>
      </c>
      <c r="BF15" s="602" t="s">
        <v>97</v>
      </c>
    </row>
    <row r="16" spans="1:58" x14ac:dyDescent="0.25">
      <c r="A16" s="596" t="s">
        <v>31</v>
      </c>
      <c r="B16" s="642">
        <v>0</v>
      </c>
      <c r="C16" s="635"/>
      <c r="D16" s="636"/>
      <c r="E16" s="636"/>
      <c r="F16" s="636"/>
      <c r="G16" s="636"/>
      <c r="H16" s="636"/>
      <c r="I16" s="637"/>
      <c r="J16" s="637"/>
      <c r="K16" s="637"/>
      <c r="L16" s="635"/>
      <c r="M16" s="638"/>
      <c r="N16" s="622"/>
      <c r="O16" s="649" t="s">
        <v>98</v>
      </c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87"/>
      <c r="AB16" s="587"/>
      <c r="AC16" s="587"/>
      <c r="AD16" s="587"/>
      <c r="AE16" s="587"/>
      <c r="AF16" s="573"/>
      <c r="AG16" s="573"/>
      <c r="AH16" s="573"/>
      <c r="AI16" s="573"/>
      <c r="AJ16" s="573"/>
      <c r="AK16" s="587"/>
      <c r="AL16" s="587"/>
      <c r="AM16" s="587"/>
      <c r="AN16" s="587"/>
      <c r="AO16" s="587"/>
      <c r="AP16" s="587"/>
      <c r="AQ16" s="587"/>
      <c r="AR16" s="587"/>
      <c r="AS16" s="587"/>
      <c r="AT16" s="587"/>
      <c r="AU16" s="587"/>
      <c r="AV16" s="587"/>
      <c r="AW16" s="580"/>
      <c r="AX16" s="580"/>
      <c r="AY16" s="587"/>
      <c r="AZ16" s="587"/>
      <c r="BA16" s="654" t="s">
        <v>97</v>
      </c>
      <c r="BB16" s="589" t="s">
        <v>97</v>
      </c>
      <c r="BC16" s="654" t="s">
        <v>97</v>
      </c>
      <c r="BD16" s="602">
        <v>0</v>
      </c>
      <c r="BE16" s="602">
        <v>0</v>
      </c>
      <c r="BF16" s="602" t="s">
        <v>97</v>
      </c>
    </row>
    <row r="17" spans="1:100" x14ac:dyDescent="0.25">
      <c r="A17" s="592" t="s">
        <v>88</v>
      </c>
      <c r="B17" s="592"/>
      <c r="C17" s="592"/>
      <c r="D17" s="592"/>
      <c r="E17" s="592"/>
      <c r="F17" s="590"/>
      <c r="G17" s="590"/>
      <c r="H17" s="593"/>
      <c r="I17" s="594"/>
      <c r="J17" s="594"/>
      <c r="K17" s="594"/>
      <c r="L17" s="594"/>
      <c r="M17" s="594"/>
      <c r="N17" s="594"/>
      <c r="O17" s="582"/>
      <c r="P17" s="582"/>
      <c r="Q17" s="582"/>
      <c r="R17" s="582"/>
      <c r="S17" s="582"/>
      <c r="T17" s="566"/>
      <c r="U17" s="566"/>
      <c r="V17" s="566"/>
      <c r="W17" s="566"/>
      <c r="X17" s="567"/>
      <c r="Y17" s="567"/>
      <c r="Z17" s="567"/>
      <c r="AA17" s="603"/>
      <c r="AB17" s="603"/>
      <c r="AC17" s="603"/>
      <c r="AD17" s="603"/>
      <c r="AE17" s="603"/>
      <c r="AF17" s="567"/>
      <c r="AG17" s="567"/>
      <c r="AH17" s="567"/>
      <c r="AI17" s="567"/>
      <c r="AJ17" s="567"/>
      <c r="AK17" s="580"/>
      <c r="AL17" s="580"/>
      <c r="AM17" s="580"/>
      <c r="AN17" s="580"/>
      <c r="AO17" s="580"/>
      <c r="AP17" s="580"/>
      <c r="AQ17" s="580"/>
      <c r="AR17" s="580"/>
      <c r="AS17" s="580"/>
      <c r="AT17" s="580"/>
      <c r="AU17" s="580"/>
      <c r="AV17" s="580"/>
      <c r="AW17" s="580"/>
      <c r="AX17" s="580"/>
      <c r="AY17" s="580"/>
      <c r="AZ17" s="580"/>
      <c r="BA17" s="567"/>
      <c r="BB17" s="567"/>
      <c r="BC17" s="567"/>
      <c r="BD17" s="567"/>
      <c r="BE17" s="567"/>
      <c r="BF17" s="580"/>
      <c r="BG17" s="580"/>
      <c r="BH17" s="580"/>
      <c r="BI17" s="580"/>
      <c r="BJ17" s="580"/>
      <c r="BK17" s="580"/>
      <c r="BL17" s="580"/>
      <c r="BM17" s="580"/>
      <c r="BN17" s="580"/>
      <c r="BO17" s="580"/>
      <c r="BP17" s="580"/>
      <c r="BQ17" s="580"/>
      <c r="BR17" s="580"/>
      <c r="BS17" s="580"/>
      <c r="BT17" s="580"/>
      <c r="BU17" s="580"/>
      <c r="BV17" s="580"/>
      <c r="BW17" s="580"/>
      <c r="BX17" s="580"/>
      <c r="BY17" s="580"/>
      <c r="BZ17" s="580"/>
      <c r="CA17" s="580"/>
      <c r="CB17" s="580"/>
      <c r="CC17" s="580"/>
      <c r="CD17" s="580"/>
      <c r="CE17" s="580"/>
      <c r="CF17" s="580"/>
      <c r="CG17" s="580"/>
      <c r="CH17" s="580"/>
      <c r="CI17" s="580"/>
      <c r="CJ17" s="580"/>
      <c r="CK17" s="580"/>
      <c r="CL17" s="580"/>
      <c r="CM17" s="580"/>
      <c r="CN17" s="580"/>
      <c r="CO17" s="580"/>
      <c r="CP17" s="580"/>
      <c r="CQ17" s="580"/>
      <c r="CR17" s="580"/>
      <c r="CS17" s="580"/>
      <c r="CT17" s="580"/>
      <c r="CU17" s="580"/>
      <c r="CV17" s="580"/>
    </row>
    <row r="18" spans="1:100" ht="31.5" x14ac:dyDescent="0.25">
      <c r="A18" s="777" t="s">
        <v>87</v>
      </c>
      <c r="B18" s="777"/>
      <c r="C18" s="591" t="s">
        <v>86</v>
      </c>
      <c r="D18" s="591" t="s">
        <v>85</v>
      </c>
      <c r="E18" s="591" t="s">
        <v>84</v>
      </c>
      <c r="F18" s="591" t="s">
        <v>83</v>
      </c>
      <c r="G18" s="567"/>
      <c r="H18" s="567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7"/>
      <c r="Y18" s="567"/>
      <c r="Z18" s="567"/>
      <c r="AA18" s="603"/>
      <c r="AB18" s="603"/>
      <c r="AC18" s="603"/>
      <c r="AD18" s="603"/>
      <c r="AE18" s="603"/>
      <c r="AF18" s="567"/>
      <c r="AG18" s="567"/>
      <c r="AH18" s="567"/>
      <c r="AI18" s="567"/>
      <c r="AJ18" s="567"/>
      <c r="AK18" s="580"/>
      <c r="AL18" s="580"/>
      <c r="AM18" s="580"/>
      <c r="AN18" s="580"/>
      <c r="AO18" s="580"/>
      <c r="AP18" s="580"/>
      <c r="AQ18" s="580"/>
      <c r="AR18" s="580"/>
      <c r="AS18" s="580"/>
      <c r="AT18" s="580"/>
      <c r="AU18" s="580"/>
      <c r="AV18" s="580"/>
      <c r="AW18" s="580"/>
      <c r="AX18" s="580"/>
      <c r="AY18" s="580"/>
      <c r="AZ18" s="580"/>
      <c r="BA18" s="567"/>
      <c r="BB18" s="567"/>
      <c r="BC18" s="567"/>
      <c r="BD18" s="567"/>
      <c r="BE18" s="567"/>
      <c r="BF18" s="580"/>
      <c r="BG18" s="580"/>
      <c r="BH18" s="580"/>
      <c r="BI18" s="580"/>
      <c r="BJ18" s="580"/>
      <c r="BK18" s="580"/>
      <c r="BL18" s="580"/>
      <c r="BM18" s="580"/>
      <c r="BN18" s="580"/>
      <c r="BO18" s="580"/>
      <c r="BP18" s="580"/>
      <c r="BQ18" s="580"/>
      <c r="BR18" s="580"/>
      <c r="BS18" s="580"/>
      <c r="BT18" s="580"/>
      <c r="BU18" s="580"/>
      <c r="BV18" s="580"/>
      <c r="BW18" s="580"/>
      <c r="BX18" s="580"/>
      <c r="BY18" s="580"/>
      <c r="BZ18" s="580"/>
      <c r="CA18" s="580"/>
      <c r="CB18" s="580"/>
      <c r="CC18" s="580"/>
      <c r="CD18" s="580"/>
      <c r="CE18" s="580"/>
      <c r="CF18" s="580"/>
      <c r="CG18" s="580"/>
      <c r="CH18" s="580"/>
      <c r="CI18" s="580"/>
      <c r="CJ18" s="580"/>
      <c r="CK18" s="580"/>
      <c r="CL18" s="580"/>
      <c r="CM18" s="580"/>
      <c r="CN18" s="580"/>
      <c r="CO18" s="580"/>
      <c r="CP18" s="580"/>
      <c r="CQ18" s="580"/>
      <c r="CR18" s="580"/>
      <c r="CS18" s="580"/>
      <c r="CT18" s="580"/>
      <c r="CU18" s="580"/>
      <c r="CV18" s="580"/>
    </row>
    <row r="19" spans="1:100" x14ac:dyDescent="0.25">
      <c r="A19" s="809" t="s">
        <v>82</v>
      </c>
      <c r="B19" s="810"/>
      <c r="C19" s="623"/>
      <c r="D19" s="623"/>
      <c r="E19" s="623"/>
      <c r="F19" s="623"/>
      <c r="G19" s="649" t="s">
        <v>98</v>
      </c>
      <c r="H19" s="567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7"/>
      <c r="Y19" s="567"/>
      <c r="Z19" s="567"/>
      <c r="AA19" s="603"/>
      <c r="AB19" s="603"/>
      <c r="AC19" s="603"/>
      <c r="AD19" s="603"/>
      <c r="AE19" s="603"/>
      <c r="AF19" s="567"/>
      <c r="AG19" s="567"/>
      <c r="AH19" s="567"/>
      <c r="AI19" s="567"/>
      <c r="AJ19" s="567"/>
      <c r="AK19" s="580"/>
      <c r="AL19" s="580"/>
      <c r="AM19" s="580"/>
      <c r="AN19" s="580"/>
      <c r="AO19" s="580"/>
      <c r="AP19" s="580"/>
      <c r="AQ19" s="580"/>
      <c r="AR19" s="580"/>
      <c r="AS19" s="580"/>
      <c r="AT19" s="580"/>
      <c r="AU19" s="580"/>
      <c r="AV19" s="580"/>
      <c r="AW19" s="580"/>
      <c r="AX19" s="580"/>
      <c r="AY19" s="580"/>
      <c r="AZ19" s="580"/>
      <c r="BA19" s="654" t="s">
        <v>97</v>
      </c>
      <c r="BB19" s="654" t="s">
        <v>97</v>
      </c>
      <c r="BC19" s="567"/>
      <c r="BD19" s="602">
        <v>0</v>
      </c>
      <c r="BE19" s="602">
        <v>0</v>
      </c>
      <c r="BF19" s="580"/>
      <c r="BG19" s="580"/>
      <c r="BH19" s="580"/>
      <c r="BI19" s="580"/>
      <c r="BJ19" s="580"/>
      <c r="BK19" s="580"/>
      <c r="BL19" s="580"/>
      <c r="BM19" s="580"/>
      <c r="BN19" s="580"/>
      <c r="BO19" s="580"/>
      <c r="BP19" s="580"/>
      <c r="BQ19" s="580"/>
      <c r="BR19" s="580"/>
      <c r="BS19" s="580"/>
      <c r="BT19" s="580"/>
      <c r="BU19" s="580"/>
      <c r="BV19" s="580"/>
      <c r="BW19" s="580"/>
      <c r="BX19" s="580"/>
      <c r="BY19" s="580"/>
      <c r="BZ19" s="580"/>
      <c r="CA19" s="580"/>
      <c r="CB19" s="580"/>
      <c r="CC19" s="580"/>
      <c r="CD19" s="580"/>
      <c r="CE19" s="580"/>
      <c r="CF19" s="580"/>
      <c r="CG19" s="580"/>
      <c r="CH19" s="580"/>
      <c r="CI19" s="580"/>
      <c r="CJ19" s="580"/>
      <c r="CK19" s="580"/>
      <c r="CL19" s="580"/>
      <c r="CM19" s="580"/>
      <c r="CN19" s="580"/>
      <c r="CO19" s="580"/>
      <c r="CP19" s="580"/>
      <c r="CQ19" s="580"/>
      <c r="CR19" s="580"/>
      <c r="CS19" s="580"/>
      <c r="CT19" s="580"/>
      <c r="CU19" s="580"/>
      <c r="CV19" s="580"/>
    </row>
    <row r="20" spans="1:100" x14ac:dyDescent="0.25">
      <c r="A20" s="808" t="s">
        <v>81</v>
      </c>
      <c r="B20" s="808"/>
      <c r="C20" s="623"/>
      <c r="D20" s="643"/>
      <c r="E20" s="643"/>
      <c r="F20" s="643"/>
      <c r="G20" s="573"/>
      <c r="H20" s="573"/>
      <c r="I20" s="573"/>
      <c r="J20" s="573"/>
      <c r="K20" s="573"/>
      <c r="L20" s="573"/>
      <c r="M20" s="573"/>
      <c r="N20" s="573"/>
      <c r="O20" s="573"/>
      <c r="P20" s="573"/>
      <c r="Q20" s="567"/>
      <c r="R20" s="567"/>
      <c r="S20" s="567"/>
      <c r="T20" s="567"/>
      <c r="U20" s="567"/>
      <c r="V20" s="567"/>
      <c r="W20" s="567"/>
      <c r="X20" s="567"/>
      <c r="Y20" s="567"/>
      <c r="Z20" s="567"/>
      <c r="AA20" s="603"/>
      <c r="AB20" s="603"/>
      <c r="AC20" s="603"/>
      <c r="AD20" s="603"/>
      <c r="AE20" s="603"/>
      <c r="AF20" s="567"/>
      <c r="AG20" s="567"/>
      <c r="AH20" s="567"/>
      <c r="AI20" s="567"/>
      <c r="AJ20" s="567"/>
      <c r="AK20" s="580"/>
      <c r="AL20" s="580"/>
      <c r="AM20" s="580"/>
      <c r="AN20" s="580"/>
      <c r="AO20" s="580"/>
      <c r="AP20" s="580"/>
      <c r="AQ20" s="580"/>
      <c r="AR20" s="580"/>
      <c r="AS20" s="580"/>
      <c r="AT20" s="580"/>
      <c r="AU20" s="580"/>
      <c r="AV20" s="580"/>
      <c r="AW20" s="580"/>
      <c r="AX20" s="580"/>
      <c r="AY20" s="580"/>
      <c r="AZ20" s="580"/>
      <c r="BA20" s="567"/>
      <c r="BB20" s="567"/>
      <c r="BC20" s="567"/>
      <c r="BD20" s="567"/>
      <c r="BE20" s="567"/>
      <c r="BF20" s="580"/>
      <c r="BG20" s="580"/>
      <c r="BH20" s="580"/>
      <c r="BI20" s="580"/>
      <c r="BJ20" s="580"/>
      <c r="BK20" s="580"/>
      <c r="BL20" s="580"/>
      <c r="BM20" s="580"/>
      <c r="BN20" s="580"/>
      <c r="BO20" s="580"/>
      <c r="BP20" s="580"/>
      <c r="BQ20" s="580"/>
      <c r="BR20" s="580"/>
      <c r="BS20" s="580"/>
      <c r="BT20" s="580"/>
      <c r="BU20" s="580"/>
      <c r="BV20" s="580"/>
      <c r="BW20" s="580"/>
      <c r="BX20" s="580"/>
      <c r="BY20" s="580"/>
      <c r="BZ20" s="580"/>
      <c r="CA20" s="580"/>
      <c r="CB20" s="580"/>
      <c r="CC20" s="580"/>
      <c r="CD20" s="580"/>
      <c r="CE20" s="580"/>
      <c r="CF20" s="580"/>
      <c r="CG20" s="580"/>
      <c r="CH20" s="580"/>
      <c r="CI20" s="580"/>
      <c r="CJ20" s="580"/>
      <c r="CK20" s="580"/>
      <c r="CL20" s="580"/>
      <c r="CM20" s="580"/>
      <c r="CN20" s="580"/>
      <c r="CO20" s="580"/>
      <c r="CP20" s="580"/>
      <c r="CQ20" s="580"/>
      <c r="CR20" s="580"/>
      <c r="CS20" s="580"/>
      <c r="CT20" s="580"/>
      <c r="CU20" s="580"/>
      <c r="CV20" s="580"/>
    </row>
    <row r="21" spans="1:100" x14ac:dyDescent="0.25">
      <c r="A21" s="800" t="s">
        <v>80</v>
      </c>
      <c r="B21" s="800"/>
      <c r="C21" s="624"/>
      <c r="D21" s="645"/>
      <c r="E21" s="645"/>
      <c r="F21" s="645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67"/>
      <c r="R21" s="567"/>
      <c r="S21" s="567"/>
      <c r="T21" s="567"/>
      <c r="U21" s="567"/>
      <c r="V21" s="567"/>
      <c r="W21" s="567"/>
      <c r="X21" s="567"/>
      <c r="Y21" s="567"/>
      <c r="Z21" s="567"/>
      <c r="AA21" s="603"/>
      <c r="AB21" s="603"/>
      <c r="AC21" s="603"/>
      <c r="AD21" s="603"/>
      <c r="AE21" s="603"/>
      <c r="AF21" s="567"/>
      <c r="AG21" s="567"/>
      <c r="AH21" s="567"/>
      <c r="AI21" s="567"/>
      <c r="AJ21" s="567"/>
      <c r="AK21" s="580"/>
      <c r="AL21" s="580"/>
      <c r="AM21" s="580"/>
      <c r="AN21" s="580"/>
      <c r="AO21" s="580"/>
      <c r="AP21" s="580"/>
      <c r="AQ21" s="603"/>
      <c r="AR21" s="603"/>
      <c r="AS21" s="603"/>
      <c r="AT21" s="603"/>
      <c r="AU21" s="603"/>
      <c r="AV21" s="603"/>
      <c r="AW21" s="603"/>
      <c r="AX21" s="603"/>
      <c r="AY21" s="603"/>
      <c r="AZ21" s="603"/>
      <c r="BA21" s="567"/>
      <c r="BB21" s="567"/>
      <c r="BC21" s="567"/>
      <c r="BD21" s="567"/>
      <c r="BE21" s="567"/>
      <c r="BF21" s="603"/>
      <c r="BG21" s="603"/>
      <c r="BH21" s="603"/>
      <c r="BI21" s="603"/>
      <c r="BJ21" s="603"/>
      <c r="BK21" s="603"/>
      <c r="BL21" s="603"/>
      <c r="BM21" s="603"/>
      <c r="BN21" s="603"/>
      <c r="BO21" s="603"/>
      <c r="BP21" s="603"/>
      <c r="BQ21" s="603"/>
      <c r="BR21" s="603"/>
      <c r="BS21" s="603"/>
      <c r="BT21" s="603"/>
      <c r="BU21" s="603"/>
      <c r="BV21" s="603"/>
      <c r="BW21" s="603"/>
      <c r="BX21" s="603"/>
      <c r="BY21" s="603"/>
      <c r="BZ21" s="603"/>
      <c r="CA21" s="603"/>
      <c r="CB21" s="603"/>
      <c r="CC21" s="603"/>
      <c r="CD21" s="603"/>
      <c r="CE21" s="603"/>
      <c r="CF21" s="603"/>
      <c r="CG21" s="603"/>
      <c r="CH21" s="603"/>
      <c r="CI21" s="603"/>
      <c r="CJ21" s="603"/>
      <c r="CK21" s="603"/>
      <c r="CL21" s="603"/>
      <c r="CM21" s="603"/>
      <c r="CN21" s="603"/>
      <c r="CO21" s="603"/>
      <c r="CP21" s="603"/>
      <c r="CQ21" s="603"/>
      <c r="CR21" s="603"/>
      <c r="CS21" s="603"/>
      <c r="CT21" s="603"/>
      <c r="CU21" s="603"/>
      <c r="CV21" s="603"/>
    </row>
    <row r="22" spans="1:100" x14ac:dyDescent="0.25">
      <c r="A22" s="811" t="s">
        <v>79</v>
      </c>
      <c r="B22" s="812"/>
      <c r="C22" s="624"/>
      <c r="D22" s="645"/>
      <c r="E22" s="645"/>
      <c r="F22" s="645"/>
      <c r="G22" s="573"/>
      <c r="H22" s="573"/>
      <c r="I22" s="573"/>
      <c r="J22" s="573"/>
      <c r="K22" s="573"/>
      <c r="L22" s="573"/>
      <c r="M22" s="573"/>
      <c r="N22" s="573"/>
      <c r="O22" s="573"/>
      <c r="P22" s="573"/>
      <c r="Q22" s="567"/>
      <c r="R22" s="567"/>
      <c r="S22" s="567"/>
      <c r="T22" s="567"/>
      <c r="U22" s="567"/>
      <c r="V22" s="567"/>
      <c r="W22" s="567"/>
      <c r="X22" s="567"/>
      <c r="Y22" s="567"/>
      <c r="Z22" s="567"/>
      <c r="AA22" s="603"/>
      <c r="AB22" s="603"/>
      <c r="AC22" s="603"/>
      <c r="AD22" s="603"/>
      <c r="AE22" s="603"/>
      <c r="AF22" s="567"/>
      <c r="AG22" s="567"/>
      <c r="AH22" s="567"/>
      <c r="AI22" s="567"/>
      <c r="AJ22" s="567"/>
      <c r="AK22" s="580"/>
      <c r="AL22" s="580"/>
      <c r="AM22" s="580"/>
      <c r="AN22" s="580"/>
      <c r="AO22" s="580"/>
      <c r="AP22" s="580"/>
      <c r="AQ22" s="603"/>
      <c r="AR22" s="603"/>
      <c r="AS22" s="603"/>
      <c r="AT22" s="603"/>
      <c r="AU22" s="603"/>
      <c r="AV22" s="603"/>
      <c r="AW22" s="603"/>
      <c r="AX22" s="603"/>
      <c r="AY22" s="603"/>
      <c r="AZ22" s="603"/>
      <c r="BA22" s="567"/>
      <c r="BB22" s="567"/>
      <c r="BC22" s="567"/>
      <c r="BD22" s="567"/>
      <c r="BE22" s="567"/>
      <c r="BF22" s="603"/>
      <c r="BG22" s="603"/>
      <c r="BH22" s="603"/>
      <c r="BI22" s="603"/>
      <c r="BJ22" s="603"/>
      <c r="BK22" s="603"/>
      <c r="BL22" s="603"/>
      <c r="BM22" s="603"/>
      <c r="BN22" s="603"/>
      <c r="BO22" s="603"/>
      <c r="BP22" s="603"/>
      <c r="BQ22" s="603"/>
      <c r="BR22" s="603"/>
      <c r="BS22" s="603"/>
      <c r="BT22" s="603"/>
      <c r="BU22" s="603"/>
      <c r="BV22" s="603"/>
      <c r="BW22" s="603"/>
      <c r="BX22" s="603"/>
      <c r="BY22" s="603"/>
      <c r="BZ22" s="603"/>
      <c r="CA22" s="603"/>
      <c r="CB22" s="603"/>
      <c r="CC22" s="603"/>
      <c r="CD22" s="603"/>
      <c r="CE22" s="603"/>
      <c r="CF22" s="603"/>
      <c r="CG22" s="603"/>
      <c r="CH22" s="603"/>
      <c r="CI22" s="603"/>
      <c r="CJ22" s="603"/>
      <c r="CK22" s="603"/>
      <c r="CL22" s="603"/>
      <c r="CM22" s="603"/>
      <c r="CN22" s="603"/>
      <c r="CO22" s="603"/>
      <c r="CP22" s="603"/>
      <c r="CQ22" s="603"/>
      <c r="CR22" s="603"/>
      <c r="CS22" s="603"/>
      <c r="CT22" s="603"/>
      <c r="CU22" s="603"/>
      <c r="CV22" s="603"/>
    </row>
    <row r="23" spans="1:100" x14ac:dyDescent="0.25">
      <c r="A23" s="800" t="s">
        <v>78</v>
      </c>
      <c r="B23" s="800"/>
      <c r="C23" s="624"/>
      <c r="D23" s="645"/>
      <c r="E23" s="645"/>
      <c r="F23" s="645"/>
      <c r="G23" s="573"/>
      <c r="H23" s="573"/>
      <c r="I23" s="573"/>
      <c r="J23" s="573"/>
      <c r="K23" s="573"/>
      <c r="L23" s="573"/>
      <c r="M23" s="573"/>
      <c r="N23" s="573"/>
      <c r="O23" s="573"/>
      <c r="P23" s="573"/>
      <c r="Q23" s="567"/>
      <c r="R23" s="567"/>
      <c r="S23" s="567"/>
      <c r="T23" s="567"/>
      <c r="U23" s="567"/>
      <c r="V23" s="567"/>
      <c r="W23" s="567"/>
      <c r="X23" s="567"/>
      <c r="Y23" s="567"/>
      <c r="Z23" s="567"/>
      <c r="AA23" s="603"/>
      <c r="AB23" s="603"/>
      <c r="AC23" s="603"/>
      <c r="AD23" s="603"/>
      <c r="AE23" s="603"/>
      <c r="AF23" s="567"/>
      <c r="AG23" s="567"/>
      <c r="AH23" s="567"/>
      <c r="AI23" s="567"/>
      <c r="AJ23" s="567"/>
      <c r="AK23" s="580"/>
      <c r="AL23" s="580"/>
      <c r="AM23" s="580"/>
      <c r="AN23" s="580"/>
      <c r="AO23" s="580"/>
      <c r="AP23" s="580"/>
      <c r="AQ23" s="603"/>
      <c r="AR23" s="603"/>
      <c r="AS23" s="603"/>
      <c r="AT23" s="603"/>
      <c r="AU23" s="603"/>
      <c r="AV23" s="603"/>
      <c r="AW23" s="603"/>
      <c r="AX23" s="603"/>
      <c r="AY23" s="603"/>
      <c r="AZ23" s="603"/>
      <c r="BA23" s="567"/>
      <c r="BB23" s="567"/>
      <c r="BC23" s="567"/>
      <c r="BD23" s="567"/>
      <c r="BE23" s="567"/>
      <c r="BF23" s="603"/>
      <c r="BG23" s="603"/>
      <c r="BH23" s="603"/>
      <c r="BI23" s="603"/>
      <c r="BJ23" s="603"/>
      <c r="BK23" s="603"/>
      <c r="BL23" s="603"/>
      <c r="BM23" s="603"/>
      <c r="BN23" s="603"/>
      <c r="BO23" s="603"/>
      <c r="BP23" s="603"/>
      <c r="BQ23" s="603"/>
      <c r="BR23" s="603"/>
      <c r="BS23" s="603"/>
      <c r="BT23" s="603"/>
      <c r="BU23" s="603"/>
      <c r="BV23" s="603"/>
      <c r="BW23" s="603"/>
      <c r="BX23" s="603"/>
      <c r="BY23" s="603"/>
      <c r="BZ23" s="603"/>
      <c r="CA23" s="603"/>
      <c r="CB23" s="603"/>
      <c r="CC23" s="603"/>
      <c r="CD23" s="603"/>
      <c r="CE23" s="603"/>
      <c r="CF23" s="603"/>
      <c r="CG23" s="603"/>
      <c r="CH23" s="603"/>
      <c r="CI23" s="603"/>
      <c r="CJ23" s="603"/>
      <c r="CK23" s="603"/>
      <c r="CL23" s="603"/>
      <c r="CM23" s="603"/>
      <c r="CN23" s="603"/>
      <c r="CO23" s="603"/>
      <c r="CP23" s="603"/>
      <c r="CQ23" s="603"/>
      <c r="CR23" s="603"/>
      <c r="CS23" s="603"/>
      <c r="CT23" s="603"/>
      <c r="CU23" s="603"/>
      <c r="CV23" s="603"/>
    </row>
    <row r="24" spans="1:100" x14ac:dyDescent="0.25">
      <c r="A24" s="800" t="s">
        <v>77</v>
      </c>
      <c r="B24" s="800"/>
      <c r="C24" s="624"/>
      <c r="D24" s="645"/>
      <c r="E24" s="645"/>
      <c r="F24" s="645"/>
      <c r="G24" s="573"/>
      <c r="H24" s="573"/>
      <c r="I24" s="573"/>
      <c r="J24" s="573"/>
      <c r="K24" s="573"/>
      <c r="L24" s="573"/>
      <c r="M24" s="573"/>
      <c r="N24" s="573"/>
      <c r="O24" s="573"/>
      <c r="P24" s="573"/>
      <c r="Q24" s="567"/>
      <c r="R24" s="567"/>
      <c r="S24" s="567"/>
      <c r="T24" s="567"/>
      <c r="U24" s="567"/>
      <c r="V24" s="567"/>
      <c r="W24" s="567"/>
      <c r="X24" s="567"/>
      <c r="Y24" s="567"/>
      <c r="Z24" s="567"/>
      <c r="AA24" s="603"/>
      <c r="AB24" s="603"/>
      <c r="AC24" s="603"/>
      <c r="AD24" s="603"/>
      <c r="AE24" s="603"/>
      <c r="AF24" s="567"/>
      <c r="AG24" s="567"/>
      <c r="AH24" s="567"/>
      <c r="AI24" s="567"/>
      <c r="AJ24" s="567"/>
      <c r="AK24" s="580"/>
      <c r="AL24" s="580"/>
      <c r="AM24" s="580"/>
      <c r="AN24" s="580"/>
      <c r="AO24" s="580"/>
      <c r="AP24" s="580"/>
      <c r="AQ24" s="603"/>
      <c r="AR24" s="603"/>
      <c r="AS24" s="603"/>
      <c r="AT24" s="603"/>
      <c r="AU24" s="603"/>
      <c r="AV24" s="603"/>
      <c r="AW24" s="603"/>
      <c r="AX24" s="603"/>
      <c r="AY24" s="603"/>
      <c r="AZ24" s="603"/>
      <c r="BA24" s="567"/>
      <c r="BB24" s="567"/>
      <c r="BC24" s="567"/>
      <c r="BD24" s="567"/>
      <c r="BE24" s="567"/>
      <c r="BF24" s="603"/>
      <c r="BG24" s="603"/>
      <c r="BH24" s="603"/>
      <c r="BI24" s="603"/>
      <c r="BJ24" s="603"/>
      <c r="BK24" s="603"/>
      <c r="BL24" s="603"/>
      <c r="BM24" s="603"/>
      <c r="BN24" s="603"/>
      <c r="BO24" s="603"/>
      <c r="BP24" s="603"/>
      <c r="BQ24" s="603"/>
      <c r="BR24" s="603"/>
      <c r="BS24" s="603"/>
      <c r="BT24" s="603"/>
      <c r="BU24" s="603"/>
      <c r="BV24" s="603"/>
      <c r="BW24" s="603"/>
      <c r="BX24" s="603"/>
      <c r="BY24" s="603"/>
      <c r="BZ24" s="603"/>
      <c r="CA24" s="603"/>
      <c r="CB24" s="603"/>
      <c r="CC24" s="603"/>
      <c r="CD24" s="603"/>
      <c r="CE24" s="603"/>
      <c r="CF24" s="603"/>
      <c r="CG24" s="603"/>
      <c r="CH24" s="603"/>
      <c r="CI24" s="603"/>
      <c r="CJ24" s="603"/>
      <c r="CK24" s="603"/>
      <c r="CL24" s="603"/>
      <c r="CM24" s="603"/>
      <c r="CN24" s="603"/>
      <c r="CO24" s="603"/>
      <c r="CP24" s="603"/>
      <c r="CQ24" s="603"/>
      <c r="CR24" s="603"/>
      <c r="CS24" s="603"/>
      <c r="CT24" s="603"/>
      <c r="CU24" s="603"/>
      <c r="CV24" s="603"/>
    </row>
    <row r="25" spans="1:100" x14ac:dyDescent="0.25">
      <c r="A25" s="800" t="s">
        <v>76</v>
      </c>
      <c r="B25" s="800"/>
      <c r="C25" s="624"/>
      <c r="D25" s="645"/>
      <c r="E25" s="645"/>
      <c r="F25" s="645"/>
      <c r="G25" s="573"/>
      <c r="H25" s="573"/>
      <c r="I25" s="573"/>
      <c r="J25" s="573"/>
      <c r="K25" s="573"/>
      <c r="L25" s="573"/>
      <c r="M25" s="573"/>
      <c r="N25" s="573"/>
      <c r="O25" s="573"/>
      <c r="P25" s="573"/>
      <c r="Q25" s="567"/>
      <c r="R25" s="567"/>
      <c r="S25" s="567"/>
      <c r="T25" s="567"/>
      <c r="U25" s="567"/>
      <c r="V25" s="567"/>
      <c r="W25" s="567"/>
      <c r="X25" s="567"/>
      <c r="Y25" s="567"/>
      <c r="Z25" s="567"/>
      <c r="AA25" s="603"/>
      <c r="AB25" s="603"/>
      <c r="AC25" s="603"/>
      <c r="AD25" s="603"/>
      <c r="AE25" s="603"/>
      <c r="AF25" s="567"/>
      <c r="AG25" s="567"/>
      <c r="AH25" s="567"/>
      <c r="AI25" s="567"/>
      <c r="AJ25" s="567"/>
      <c r="AK25" s="580"/>
      <c r="AL25" s="580"/>
      <c r="AM25" s="580"/>
      <c r="AN25" s="580"/>
      <c r="AO25" s="580"/>
      <c r="AP25" s="580"/>
      <c r="AQ25" s="603"/>
      <c r="AR25" s="603"/>
      <c r="AS25" s="603"/>
      <c r="AT25" s="603"/>
      <c r="AU25" s="603"/>
      <c r="AV25" s="603"/>
      <c r="AW25" s="603"/>
      <c r="AX25" s="603"/>
      <c r="AY25" s="603"/>
      <c r="AZ25" s="603"/>
      <c r="BA25" s="567"/>
      <c r="BB25" s="567"/>
      <c r="BC25" s="567"/>
      <c r="BD25" s="567"/>
      <c r="BE25" s="567"/>
      <c r="BF25" s="603"/>
      <c r="BG25" s="603"/>
      <c r="BH25" s="603"/>
      <c r="BI25" s="603"/>
      <c r="BJ25" s="603"/>
      <c r="BK25" s="603"/>
      <c r="BL25" s="603"/>
      <c r="BM25" s="603"/>
      <c r="BN25" s="603"/>
      <c r="BO25" s="603"/>
      <c r="BP25" s="603"/>
      <c r="BQ25" s="603"/>
      <c r="BR25" s="603"/>
      <c r="BS25" s="603"/>
      <c r="BT25" s="603"/>
      <c r="BU25" s="603"/>
      <c r="BV25" s="603"/>
      <c r="BW25" s="603"/>
      <c r="BX25" s="603"/>
      <c r="BY25" s="603"/>
      <c r="BZ25" s="603"/>
      <c r="CA25" s="603"/>
      <c r="CB25" s="603"/>
      <c r="CC25" s="603"/>
      <c r="CD25" s="603"/>
      <c r="CE25" s="603"/>
      <c r="CF25" s="603"/>
      <c r="CG25" s="603"/>
      <c r="CH25" s="603"/>
      <c r="CI25" s="603"/>
      <c r="CJ25" s="603"/>
      <c r="CK25" s="603"/>
      <c r="CL25" s="603"/>
      <c r="CM25" s="603"/>
      <c r="CN25" s="603"/>
      <c r="CO25" s="603"/>
      <c r="CP25" s="603"/>
      <c r="CQ25" s="603"/>
      <c r="CR25" s="603"/>
      <c r="CS25" s="603"/>
      <c r="CT25" s="603"/>
      <c r="CU25" s="603"/>
      <c r="CV25" s="603"/>
    </row>
    <row r="26" spans="1:100" x14ac:dyDescent="0.25">
      <c r="A26" s="800" t="s">
        <v>75</v>
      </c>
      <c r="B26" s="800"/>
      <c r="C26" s="624"/>
      <c r="D26" s="645"/>
      <c r="E26" s="645"/>
      <c r="F26" s="645"/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67"/>
      <c r="R26" s="567"/>
      <c r="S26" s="567"/>
      <c r="T26" s="567"/>
      <c r="U26" s="567"/>
      <c r="V26" s="567"/>
      <c r="W26" s="567"/>
      <c r="X26" s="567"/>
      <c r="Y26" s="567"/>
      <c r="Z26" s="567"/>
      <c r="AA26" s="603"/>
      <c r="AB26" s="603"/>
      <c r="AC26" s="603"/>
      <c r="AD26" s="603"/>
      <c r="AE26" s="603"/>
      <c r="AF26" s="567"/>
      <c r="AG26" s="567"/>
      <c r="AH26" s="567"/>
      <c r="AI26" s="567"/>
      <c r="AJ26" s="567"/>
      <c r="AK26" s="580"/>
      <c r="AL26" s="580"/>
      <c r="AM26" s="580"/>
      <c r="AN26" s="580"/>
      <c r="AO26" s="580"/>
      <c r="AP26" s="580"/>
      <c r="AQ26" s="603"/>
      <c r="AR26" s="603"/>
      <c r="AS26" s="603"/>
      <c r="AT26" s="603"/>
      <c r="AU26" s="603"/>
      <c r="AV26" s="603"/>
      <c r="AW26" s="603"/>
      <c r="AX26" s="603"/>
      <c r="AY26" s="603"/>
      <c r="AZ26" s="603"/>
      <c r="BA26" s="567"/>
      <c r="BB26" s="567"/>
      <c r="BC26" s="567"/>
      <c r="BD26" s="567"/>
      <c r="BE26" s="567"/>
      <c r="BF26" s="603"/>
      <c r="BG26" s="603"/>
      <c r="BH26" s="603"/>
      <c r="BI26" s="603"/>
      <c r="BJ26" s="603"/>
      <c r="BK26" s="603"/>
      <c r="BL26" s="603"/>
      <c r="BM26" s="603"/>
      <c r="BN26" s="603"/>
      <c r="BO26" s="603"/>
      <c r="BP26" s="603"/>
      <c r="BQ26" s="603"/>
      <c r="BR26" s="603"/>
      <c r="BS26" s="603"/>
      <c r="BT26" s="603"/>
      <c r="BU26" s="603"/>
      <c r="BV26" s="603"/>
      <c r="BW26" s="603"/>
      <c r="BX26" s="603"/>
      <c r="BY26" s="603"/>
      <c r="BZ26" s="603"/>
      <c r="CA26" s="603"/>
      <c r="CB26" s="603"/>
      <c r="CC26" s="603"/>
      <c r="CD26" s="603"/>
      <c r="CE26" s="603"/>
      <c r="CF26" s="603"/>
      <c r="CG26" s="603"/>
      <c r="CH26" s="603"/>
      <c r="CI26" s="603"/>
      <c r="CJ26" s="603"/>
      <c r="CK26" s="603"/>
      <c r="CL26" s="603"/>
      <c r="CM26" s="603"/>
      <c r="CN26" s="603"/>
      <c r="CO26" s="603"/>
      <c r="CP26" s="603"/>
      <c r="CQ26" s="603"/>
      <c r="CR26" s="603"/>
      <c r="CS26" s="603"/>
      <c r="CT26" s="603"/>
      <c r="CU26" s="603"/>
      <c r="CV26" s="603"/>
    </row>
    <row r="27" spans="1:100" x14ac:dyDescent="0.25">
      <c r="A27" s="800" t="s">
        <v>74</v>
      </c>
      <c r="B27" s="800"/>
      <c r="C27" s="624"/>
      <c r="D27" s="645"/>
      <c r="E27" s="645"/>
      <c r="F27" s="645"/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67"/>
      <c r="R27" s="567"/>
      <c r="S27" s="567"/>
      <c r="T27" s="567"/>
      <c r="U27" s="567"/>
      <c r="V27" s="567"/>
      <c r="W27" s="567"/>
      <c r="X27" s="567"/>
      <c r="Y27" s="567"/>
      <c r="Z27" s="567"/>
      <c r="AA27" s="603"/>
      <c r="AB27" s="603"/>
      <c r="AC27" s="603"/>
      <c r="AD27" s="603"/>
      <c r="AE27" s="603"/>
      <c r="AF27" s="567"/>
      <c r="AG27" s="567"/>
      <c r="AH27" s="567"/>
      <c r="AI27" s="567"/>
      <c r="AJ27" s="567"/>
      <c r="AK27" s="580"/>
      <c r="AL27" s="580"/>
      <c r="AM27" s="580"/>
      <c r="AN27" s="580"/>
      <c r="AO27" s="580"/>
      <c r="AP27" s="580"/>
      <c r="AQ27" s="603"/>
      <c r="AR27" s="603"/>
      <c r="AS27" s="603"/>
      <c r="AT27" s="603"/>
      <c r="AU27" s="603"/>
      <c r="AV27" s="603"/>
      <c r="AW27" s="603"/>
      <c r="AX27" s="603"/>
      <c r="AY27" s="603"/>
      <c r="AZ27" s="603"/>
      <c r="BA27" s="567"/>
      <c r="BB27" s="567"/>
      <c r="BC27" s="567"/>
      <c r="BD27" s="567"/>
      <c r="BE27" s="567"/>
      <c r="BF27" s="603"/>
      <c r="BG27" s="603"/>
      <c r="BH27" s="603"/>
      <c r="BI27" s="603"/>
      <c r="BJ27" s="603"/>
      <c r="BK27" s="603"/>
      <c r="BL27" s="603"/>
      <c r="BM27" s="603"/>
      <c r="BN27" s="603"/>
      <c r="BO27" s="603"/>
      <c r="BP27" s="603"/>
      <c r="BQ27" s="603"/>
      <c r="BR27" s="603"/>
      <c r="BS27" s="603"/>
      <c r="BT27" s="603"/>
      <c r="BU27" s="603"/>
      <c r="BV27" s="603"/>
      <c r="BW27" s="603"/>
      <c r="BX27" s="603"/>
      <c r="BY27" s="603"/>
      <c r="BZ27" s="603"/>
      <c r="CA27" s="603"/>
      <c r="CB27" s="603"/>
      <c r="CC27" s="603"/>
      <c r="CD27" s="603"/>
      <c r="CE27" s="603"/>
      <c r="CF27" s="603"/>
      <c r="CG27" s="603"/>
      <c r="CH27" s="603"/>
      <c r="CI27" s="603"/>
      <c r="CJ27" s="603"/>
      <c r="CK27" s="603"/>
      <c r="CL27" s="603"/>
      <c r="CM27" s="603"/>
      <c r="CN27" s="603"/>
      <c r="CO27" s="603"/>
      <c r="CP27" s="603"/>
      <c r="CQ27" s="603"/>
      <c r="CR27" s="603"/>
      <c r="CS27" s="603"/>
      <c r="CT27" s="603"/>
      <c r="CU27" s="603"/>
      <c r="CV27" s="603"/>
    </row>
    <row r="28" spans="1:100" x14ac:dyDescent="0.25">
      <c r="A28" s="800" t="s">
        <v>73</v>
      </c>
      <c r="B28" s="800"/>
      <c r="C28" s="625"/>
      <c r="D28" s="644"/>
      <c r="E28" s="644"/>
      <c r="F28" s="644"/>
      <c r="G28" s="573"/>
      <c r="H28" s="573"/>
      <c r="I28" s="573"/>
      <c r="J28" s="573"/>
      <c r="K28" s="573"/>
      <c r="L28" s="573"/>
      <c r="M28" s="573"/>
      <c r="N28" s="573"/>
      <c r="O28" s="573"/>
      <c r="P28" s="573"/>
      <c r="Q28" s="567"/>
      <c r="R28" s="567"/>
      <c r="S28" s="567"/>
      <c r="T28" s="567"/>
      <c r="U28" s="567"/>
      <c r="V28" s="567"/>
      <c r="W28" s="567"/>
      <c r="X28" s="567"/>
      <c r="Y28" s="567"/>
      <c r="Z28" s="567"/>
      <c r="AA28" s="603"/>
      <c r="AB28" s="603"/>
      <c r="AC28" s="603"/>
      <c r="AD28" s="603"/>
      <c r="AE28" s="603"/>
      <c r="AF28" s="567"/>
      <c r="AG28" s="567"/>
      <c r="AH28" s="567"/>
      <c r="AI28" s="567"/>
      <c r="AJ28" s="567"/>
      <c r="AK28" s="580"/>
      <c r="AL28" s="580"/>
      <c r="AM28" s="580"/>
      <c r="AN28" s="580"/>
      <c r="AO28" s="580"/>
      <c r="AP28" s="580"/>
      <c r="AQ28" s="603"/>
      <c r="AR28" s="603"/>
      <c r="AS28" s="603"/>
      <c r="AT28" s="603"/>
      <c r="AU28" s="603"/>
      <c r="AV28" s="603"/>
      <c r="AW28" s="603"/>
      <c r="AX28" s="603"/>
      <c r="AY28" s="603"/>
      <c r="AZ28" s="603"/>
      <c r="BA28" s="567"/>
      <c r="BB28" s="567"/>
      <c r="BC28" s="567"/>
      <c r="BD28" s="567"/>
      <c r="BE28" s="567"/>
      <c r="BF28" s="603"/>
      <c r="BG28" s="603"/>
      <c r="BH28" s="603"/>
      <c r="BI28" s="603"/>
      <c r="BJ28" s="603"/>
      <c r="BK28" s="603"/>
      <c r="BL28" s="603"/>
      <c r="BM28" s="603"/>
      <c r="BN28" s="603"/>
      <c r="BO28" s="603"/>
      <c r="BP28" s="603"/>
      <c r="BQ28" s="603"/>
      <c r="BR28" s="603"/>
      <c r="BS28" s="603"/>
      <c r="BT28" s="603"/>
      <c r="BU28" s="603"/>
      <c r="BV28" s="603"/>
      <c r="BW28" s="603"/>
      <c r="BX28" s="603"/>
      <c r="BY28" s="603"/>
      <c r="BZ28" s="603"/>
      <c r="CA28" s="603"/>
      <c r="CB28" s="603"/>
      <c r="CC28" s="603"/>
      <c r="CD28" s="603"/>
      <c r="CE28" s="603"/>
      <c r="CF28" s="603"/>
      <c r="CG28" s="603"/>
      <c r="CH28" s="603"/>
      <c r="CI28" s="603"/>
      <c r="CJ28" s="603"/>
      <c r="CK28" s="603"/>
      <c r="CL28" s="603"/>
      <c r="CM28" s="603"/>
      <c r="CN28" s="603"/>
      <c r="CO28" s="603"/>
      <c r="CP28" s="603"/>
      <c r="CQ28" s="603"/>
      <c r="CR28" s="603"/>
      <c r="CS28" s="603"/>
      <c r="CT28" s="603"/>
      <c r="CU28" s="603"/>
      <c r="CV28" s="603"/>
    </row>
    <row r="29" spans="1:100" x14ac:dyDescent="0.25">
      <c r="A29" s="800" t="s">
        <v>72</v>
      </c>
      <c r="B29" s="800"/>
      <c r="C29" s="625"/>
      <c r="D29" s="644"/>
      <c r="E29" s="644"/>
      <c r="F29" s="644"/>
      <c r="G29" s="573"/>
      <c r="H29" s="573"/>
      <c r="I29" s="573"/>
      <c r="J29" s="573"/>
      <c r="K29" s="573"/>
      <c r="L29" s="573"/>
      <c r="M29" s="573"/>
      <c r="N29" s="573"/>
      <c r="O29" s="573"/>
      <c r="P29" s="573"/>
      <c r="Q29" s="567"/>
      <c r="R29" s="567"/>
      <c r="S29" s="567"/>
      <c r="T29" s="567"/>
      <c r="U29" s="567"/>
      <c r="V29" s="567"/>
      <c r="W29" s="567"/>
      <c r="X29" s="567"/>
      <c r="Y29" s="567"/>
      <c r="Z29" s="567"/>
      <c r="AA29" s="603"/>
      <c r="AB29" s="603"/>
      <c r="AC29" s="603"/>
      <c r="AD29" s="603"/>
      <c r="AE29" s="603"/>
      <c r="AF29" s="567"/>
      <c r="AG29" s="567"/>
      <c r="AH29" s="567"/>
      <c r="AI29" s="567"/>
      <c r="AJ29" s="567"/>
      <c r="AK29" s="580"/>
      <c r="AL29" s="580"/>
      <c r="AM29" s="580"/>
      <c r="AN29" s="580"/>
      <c r="AO29" s="580"/>
      <c r="AP29" s="580"/>
      <c r="AQ29" s="603"/>
      <c r="AR29" s="603"/>
      <c r="AS29" s="603"/>
      <c r="AT29" s="603"/>
      <c r="AU29" s="603"/>
      <c r="AV29" s="603"/>
      <c r="AW29" s="603"/>
      <c r="AX29" s="603"/>
      <c r="AY29" s="603"/>
      <c r="AZ29" s="603"/>
      <c r="BA29" s="567"/>
      <c r="BB29" s="567"/>
      <c r="BC29" s="567"/>
      <c r="BD29" s="567"/>
      <c r="BE29" s="567"/>
      <c r="BF29" s="603"/>
      <c r="BG29" s="603"/>
      <c r="BH29" s="603"/>
      <c r="BI29" s="603"/>
      <c r="BJ29" s="603"/>
      <c r="BK29" s="603"/>
      <c r="BL29" s="603"/>
      <c r="BM29" s="603"/>
      <c r="BN29" s="603"/>
      <c r="BO29" s="603"/>
      <c r="BP29" s="603"/>
      <c r="BQ29" s="603"/>
      <c r="BR29" s="603"/>
      <c r="BS29" s="603"/>
      <c r="BT29" s="603"/>
      <c r="BU29" s="603"/>
      <c r="BV29" s="603"/>
      <c r="BW29" s="603"/>
      <c r="BX29" s="603"/>
      <c r="BY29" s="603"/>
      <c r="BZ29" s="603"/>
      <c r="CA29" s="603"/>
      <c r="CB29" s="603"/>
      <c r="CC29" s="603"/>
      <c r="CD29" s="603"/>
      <c r="CE29" s="603"/>
      <c r="CF29" s="603"/>
      <c r="CG29" s="603"/>
      <c r="CH29" s="603"/>
      <c r="CI29" s="603"/>
      <c r="CJ29" s="603"/>
      <c r="CK29" s="603"/>
      <c r="CL29" s="603"/>
      <c r="CM29" s="603"/>
      <c r="CN29" s="603"/>
      <c r="CO29" s="603"/>
      <c r="CP29" s="603"/>
      <c r="CQ29" s="603"/>
      <c r="CR29" s="603"/>
      <c r="CS29" s="603"/>
      <c r="CT29" s="603"/>
      <c r="CU29" s="603"/>
      <c r="CV29" s="603"/>
    </row>
    <row r="30" spans="1:100" x14ac:dyDescent="0.25">
      <c r="A30" s="801" t="s">
        <v>71</v>
      </c>
      <c r="B30" s="801"/>
      <c r="C30" s="625"/>
      <c r="D30" s="644"/>
      <c r="E30" s="644"/>
      <c r="F30" s="644"/>
      <c r="G30" s="573"/>
      <c r="H30" s="573"/>
      <c r="I30" s="573"/>
      <c r="J30" s="573"/>
      <c r="K30" s="573"/>
      <c r="L30" s="573"/>
      <c r="M30" s="573"/>
      <c r="N30" s="573"/>
      <c r="O30" s="573"/>
      <c r="P30" s="573"/>
      <c r="Q30" s="567"/>
      <c r="R30" s="567"/>
      <c r="S30" s="567"/>
      <c r="T30" s="567"/>
      <c r="U30" s="567"/>
      <c r="V30" s="567"/>
      <c r="W30" s="567"/>
      <c r="X30" s="567"/>
      <c r="Y30" s="567"/>
      <c r="Z30" s="567"/>
      <c r="AA30" s="603"/>
      <c r="AB30" s="603"/>
      <c r="AC30" s="603"/>
      <c r="AD30" s="603"/>
      <c r="AE30" s="603"/>
      <c r="AF30" s="567"/>
      <c r="AG30" s="567"/>
      <c r="AH30" s="567"/>
      <c r="AI30" s="567"/>
      <c r="AJ30" s="567"/>
      <c r="AK30" s="580"/>
      <c r="AL30" s="580"/>
      <c r="AM30" s="580"/>
      <c r="AN30" s="580"/>
      <c r="AO30" s="580"/>
      <c r="AP30" s="580"/>
      <c r="AQ30" s="603"/>
      <c r="AR30" s="603"/>
      <c r="AS30" s="603"/>
      <c r="AT30" s="603"/>
      <c r="AU30" s="603"/>
      <c r="AV30" s="603"/>
      <c r="AW30" s="603"/>
      <c r="AX30" s="603"/>
      <c r="AY30" s="603"/>
      <c r="AZ30" s="603"/>
      <c r="BA30" s="567"/>
      <c r="BB30" s="567"/>
      <c r="BC30" s="567"/>
      <c r="BD30" s="567"/>
      <c r="BE30" s="567"/>
      <c r="BF30" s="603"/>
      <c r="BG30" s="603"/>
      <c r="BH30" s="603"/>
      <c r="BI30" s="603"/>
      <c r="BJ30" s="603"/>
      <c r="BK30" s="603"/>
      <c r="BL30" s="603"/>
      <c r="BM30" s="603"/>
      <c r="BN30" s="603"/>
      <c r="BO30" s="603"/>
      <c r="BP30" s="603"/>
      <c r="BQ30" s="603"/>
      <c r="BR30" s="603"/>
      <c r="BS30" s="603"/>
      <c r="BT30" s="603"/>
      <c r="BU30" s="603"/>
      <c r="BV30" s="603"/>
      <c r="BW30" s="603"/>
      <c r="BX30" s="603"/>
      <c r="BY30" s="603"/>
      <c r="BZ30" s="603"/>
      <c r="CA30" s="603"/>
      <c r="CB30" s="603"/>
      <c r="CC30" s="603"/>
      <c r="CD30" s="603"/>
      <c r="CE30" s="603"/>
      <c r="CF30" s="603"/>
      <c r="CG30" s="603"/>
      <c r="CH30" s="603"/>
      <c r="CI30" s="603"/>
      <c r="CJ30" s="603"/>
      <c r="CK30" s="603"/>
      <c r="CL30" s="603"/>
      <c r="CM30" s="603"/>
      <c r="CN30" s="603"/>
      <c r="CO30" s="603"/>
      <c r="CP30" s="603"/>
      <c r="CQ30" s="603"/>
      <c r="CR30" s="603"/>
      <c r="CS30" s="603"/>
      <c r="CT30" s="603"/>
      <c r="CU30" s="603"/>
      <c r="CV30" s="603"/>
    </row>
    <row r="31" spans="1:100" x14ac:dyDescent="0.25">
      <c r="A31" s="802" t="s">
        <v>70</v>
      </c>
      <c r="B31" s="802"/>
      <c r="C31" s="626"/>
      <c r="D31" s="646"/>
      <c r="E31" s="646"/>
      <c r="F31" s="646"/>
      <c r="G31" s="573"/>
      <c r="H31" s="573"/>
      <c r="I31" s="573"/>
      <c r="J31" s="573"/>
      <c r="K31" s="573"/>
      <c r="L31" s="573"/>
      <c r="M31" s="573"/>
      <c r="N31" s="573"/>
      <c r="O31" s="573"/>
      <c r="P31" s="573"/>
      <c r="Q31" s="567"/>
      <c r="R31" s="567"/>
      <c r="S31" s="567"/>
      <c r="T31" s="567"/>
      <c r="U31" s="567"/>
      <c r="V31" s="567"/>
      <c r="W31" s="567"/>
      <c r="X31" s="567"/>
      <c r="Y31" s="567"/>
      <c r="Z31" s="567"/>
      <c r="AA31" s="603"/>
      <c r="AB31" s="603"/>
      <c r="AC31" s="603"/>
      <c r="AD31" s="603"/>
      <c r="AE31" s="603"/>
      <c r="AF31" s="567"/>
      <c r="AG31" s="567"/>
      <c r="AH31" s="567"/>
      <c r="AI31" s="567"/>
      <c r="AJ31" s="567"/>
      <c r="AK31" s="580"/>
      <c r="AL31" s="580"/>
      <c r="AM31" s="580"/>
      <c r="AN31" s="580"/>
      <c r="AO31" s="580"/>
      <c r="AP31" s="580"/>
      <c r="AQ31" s="603"/>
      <c r="AR31" s="603"/>
      <c r="AS31" s="603"/>
      <c r="AT31" s="603"/>
      <c r="AU31" s="603"/>
      <c r="AV31" s="603"/>
      <c r="AW31" s="603"/>
      <c r="AX31" s="603"/>
      <c r="AY31" s="603"/>
      <c r="AZ31" s="603"/>
      <c r="BA31" s="567"/>
      <c r="BB31" s="567"/>
      <c r="BC31" s="567"/>
      <c r="BD31" s="567"/>
      <c r="BE31" s="567"/>
      <c r="BF31" s="603"/>
      <c r="BG31" s="603"/>
      <c r="BH31" s="603"/>
      <c r="BI31" s="603"/>
      <c r="BJ31" s="603"/>
      <c r="BK31" s="603"/>
      <c r="BL31" s="603"/>
      <c r="BM31" s="603"/>
      <c r="BN31" s="603"/>
      <c r="BO31" s="603"/>
      <c r="BP31" s="603"/>
      <c r="BQ31" s="603"/>
      <c r="BR31" s="603"/>
      <c r="BS31" s="603"/>
      <c r="BT31" s="603"/>
      <c r="BU31" s="603"/>
      <c r="BV31" s="603"/>
      <c r="BW31" s="603"/>
      <c r="BX31" s="603"/>
      <c r="BY31" s="603"/>
      <c r="BZ31" s="603"/>
      <c r="CA31" s="603"/>
      <c r="CB31" s="603"/>
      <c r="CC31" s="603"/>
      <c r="CD31" s="603"/>
      <c r="CE31" s="603"/>
      <c r="CF31" s="603"/>
      <c r="CG31" s="603"/>
      <c r="CH31" s="603"/>
      <c r="CI31" s="603"/>
      <c r="CJ31" s="603"/>
      <c r="CK31" s="603"/>
      <c r="CL31" s="603"/>
      <c r="CM31" s="603"/>
      <c r="CN31" s="603"/>
      <c r="CO31" s="603"/>
      <c r="CP31" s="603"/>
      <c r="CQ31" s="603"/>
      <c r="CR31" s="603"/>
      <c r="CS31" s="603"/>
      <c r="CT31" s="603"/>
      <c r="CU31" s="603"/>
      <c r="CV31" s="603"/>
    </row>
    <row r="32" spans="1:100" x14ac:dyDescent="0.25">
      <c r="A32" s="592" t="s">
        <v>69</v>
      </c>
      <c r="B32" s="607"/>
      <c r="C32" s="608"/>
      <c r="D32" s="608"/>
      <c r="E32" s="608"/>
      <c r="F32" s="581"/>
      <c r="G32" s="573"/>
      <c r="H32" s="573"/>
      <c r="I32" s="573"/>
      <c r="J32" s="573"/>
      <c r="K32" s="573"/>
      <c r="L32" s="573"/>
      <c r="M32" s="573"/>
      <c r="N32" s="573"/>
      <c r="O32" s="573"/>
      <c r="P32" s="573"/>
      <c r="Q32" s="567"/>
      <c r="R32" s="567"/>
      <c r="S32" s="567"/>
      <c r="T32" s="567"/>
      <c r="U32" s="567"/>
      <c r="V32" s="567"/>
      <c r="W32" s="567"/>
      <c r="X32" s="567"/>
      <c r="Y32" s="567"/>
      <c r="Z32" s="567"/>
      <c r="AA32" s="603"/>
      <c r="AB32" s="603"/>
      <c r="AC32" s="603"/>
      <c r="AD32" s="603"/>
      <c r="AE32" s="603"/>
      <c r="AF32" s="567"/>
      <c r="AG32" s="567"/>
      <c r="AH32" s="567"/>
      <c r="AI32" s="567"/>
      <c r="AJ32" s="567"/>
      <c r="AK32" s="580"/>
      <c r="AL32" s="580"/>
      <c r="AM32" s="580"/>
      <c r="AN32" s="580"/>
      <c r="AO32" s="580"/>
      <c r="AP32" s="580"/>
      <c r="AQ32" s="603"/>
      <c r="AR32" s="603"/>
      <c r="AS32" s="603"/>
      <c r="AT32" s="603"/>
      <c r="AU32" s="603"/>
      <c r="AV32" s="603"/>
      <c r="AW32" s="603"/>
      <c r="AX32" s="603"/>
      <c r="AY32" s="603"/>
      <c r="AZ32" s="603"/>
      <c r="BA32" s="567"/>
      <c r="BB32" s="567"/>
      <c r="BC32" s="567"/>
      <c r="BD32" s="567"/>
      <c r="BE32" s="567"/>
      <c r="BF32" s="603"/>
      <c r="BG32" s="603"/>
      <c r="BH32" s="603"/>
      <c r="BI32" s="603"/>
      <c r="BJ32" s="603"/>
      <c r="BK32" s="603"/>
      <c r="BL32" s="603"/>
      <c r="BM32" s="603"/>
      <c r="BN32" s="603"/>
      <c r="BO32" s="603"/>
      <c r="BP32" s="603"/>
      <c r="BQ32" s="603"/>
      <c r="BR32" s="603"/>
      <c r="BS32" s="603"/>
      <c r="BT32" s="603"/>
      <c r="BU32" s="603"/>
      <c r="BV32" s="603"/>
      <c r="BW32" s="603"/>
      <c r="BX32" s="603"/>
      <c r="BY32" s="603"/>
      <c r="BZ32" s="603"/>
      <c r="CA32" s="603"/>
      <c r="CB32" s="603"/>
      <c r="CC32" s="603"/>
      <c r="CD32" s="603"/>
      <c r="CE32" s="603"/>
      <c r="CF32" s="603"/>
      <c r="CG32" s="603"/>
      <c r="CH32" s="603"/>
      <c r="CI32" s="603"/>
      <c r="CJ32" s="603"/>
      <c r="CK32" s="603"/>
      <c r="CL32" s="603"/>
      <c r="CM32" s="603"/>
      <c r="CN32" s="603"/>
      <c r="CO32" s="603"/>
      <c r="CP32" s="603"/>
      <c r="CQ32" s="603"/>
      <c r="CR32" s="603"/>
      <c r="CS32" s="603"/>
      <c r="CT32" s="603"/>
      <c r="CU32" s="603"/>
      <c r="CV32" s="603"/>
    </row>
    <row r="33" spans="1:58" x14ac:dyDescent="0.25">
      <c r="A33" s="578" t="s">
        <v>68</v>
      </c>
      <c r="B33" s="579" t="s">
        <v>20</v>
      </c>
      <c r="C33" s="608"/>
      <c r="D33" s="608"/>
      <c r="E33" s="608"/>
      <c r="F33" s="581"/>
      <c r="G33" s="573"/>
      <c r="H33" s="573"/>
      <c r="I33" s="573"/>
      <c r="J33" s="573"/>
      <c r="K33" s="573"/>
      <c r="L33" s="573"/>
      <c r="M33" s="573"/>
      <c r="N33" s="573"/>
      <c r="O33" s="573"/>
      <c r="P33" s="573"/>
      <c r="Q33" s="567"/>
      <c r="R33" s="567"/>
      <c r="S33" s="567"/>
      <c r="T33" s="567"/>
      <c r="U33" s="567"/>
      <c r="V33" s="567"/>
      <c r="W33" s="567"/>
      <c r="X33" s="567"/>
      <c r="Y33" s="567"/>
      <c r="Z33" s="567"/>
      <c r="AA33" s="567"/>
      <c r="AB33" s="567"/>
      <c r="AC33" s="567"/>
      <c r="AD33" s="567"/>
      <c r="AE33" s="567"/>
      <c r="AF33" s="567"/>
      <c r="AG33" s="567"/>
      <c r="AH33" s="567"/>
      <c r="AI33" s="567"/>
      <c r="AJ33" s="567"/>
      <c r="AK33" s="580"/>
      <c r="AL33" s="580"/>
      <c r="AM33" s="580"/>
      <c r="AN33" s="580"/>
      <c r="AO33" s="580"/>
      <c r="AP33" s="580"/>
      <c r="AQ33" s="567"/>
      <c r="AR33" s="567"/>
      <c r="AS33" s="567"/>
      <c r="AT33" s="567"/>
      <c r="AU33" s="567"/>
      <c r="AV33" s="567"/>
      <c r="AW33" s="567"/>
      <c r="AX33" s="567"/>
      <c r="AY33" s="567"/>
      <c r="AZ33" s="567"/>
      <c r="BA33" s="567"/>
      <c r="BB33" s="567"/>
      <c r="BC33" s="567"/>
      <c r="BD33" s="567"/>
      <c r="BE33" s="567"/>
      <c r="BF33" s="567"/>
    </row>
    <row r="34" spans="1:58" ht="21" x14ac:dyDescent="0.25">
      <c r="A34" s="597" t="s">
        <v>67</v>
      </c>
      <c r="B34" s="626"/>
      <c r="C34" s="651"/>
      <c r="D34" s="608"/>
      <c r="E34" s="608"/>
      <c r="F34" s="581"/>
      <c r="G34" s="573"/>
      <c r="H34" s="573"/>
      <c r="I34" s="573"/>
      <c r="J34" s="573"/>
      <c r="K34" s="573"/>
      <c r="L34" s="573"/>
      <c r="M34" s="573"/>
      <c r="N34" s="573"/>
      <c r="O34" s="573"/>
      <c r="P34" s="573"/>
      <c r="Q34" s="567"/>
      <c r="R34" s="567"/>
      <c r="S34" s="567"/>
      <c r="T34" s="567"/>
      <c r="U34" s="567"/>
      <c r="V34" s="567"/>
      <c r="W34" s="567"/>
      <c r="X34" s="567"/>
      <c r="Y34" s="567"/>
      <c r="Z34" s="567"/>
      <c r="AA34" s="603"/>
      <c r="AB34" s="603"/>
      <c r="AC34" s="603"/>
      <c r="AD34" s="603"/>
      <c r="AE34" s="603"/>
      <c r="AF34" s="567"/>
      <c r="AG34" s="567"/>
      <c r="AH34" s="567"/>
      <c r="AI34" s="567"/>
      <c r="AJ34" s="567"/>
      <c r="AK34" s="580"/>
      <c r="AL34" s="580"/>
      <c r="AM34" s="580"/>
      <c r="AN34" s="580"/>
      <c r="AO34" s="580"/>
      <c r="AP34" s="580"/>
      <c r="AQ34" s="603"/>
      <c r="AR34" s="603"/>
      <c r="AS34" s="603"/>
      <c r="AT34" s="603"/>
      <c r="AU34" s="603"/>
      <c r="AV34" s="603"/>
      <c r="AW34" s="603"/>
      <c r="AX34" s="603"/>
      <c r="AY34" s="603"/>
      <c r="AZ34" s="603"/>
      <c r="BA34" s="567"/>
      <c r="BB34" s="567"/>
      <c r="BC34" s="567"/>
      <c r="BD34" s="567"/>
      <c r="BE34" s="567"/>
      <c r="BF34" s="603"/>
    </row>
    <row r="35" spans="1:58" x14ac:dyDescent="0.25">
      <c r="A35" s="577" t="s">
        <v>66</v>
      </c>
      <c r="B35" s="577"/>
      <c r="C35" s="568"/>
      <c r="D35" s="568"/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73"/>
      <c r="P35" s="573"/>
      <c r="Q35" s="573"/>
      <c r="R35" s="573"/>
      <c r="S35" s="573"/>
      <c r="T35" s="573"/>
      <c r="U35" s="573"/>
      <c r="V35" s="573"/>
      <c r="W35" s="573"/>
      <c r="X35" s="573"/>
      <c r="Y35" s="573"/>
      <c r="Z35" s="573"/>
      <c r="AA35" s="587"/>
      <c r="AB35" s="587"/>
      <c r="AC35" s="587"/>
      <c r="AD35" s="587"/>
      <c r="AE35" s="587"/>
      <c r="AF35" s="573"/>
      <c r="AG35" s="573"/>
      <c r="AH35" s="573"/>
      <c r="AI35" s="573"/>
      <c r="AJ35" s="573"/>
      <c r="AK35" s="587"/>
      <c r="AL35" s="587"/>
      <c r="AM35" s="587"/>
      <c r="AN35" s="587"/>
      <c r="AO35" s="587"/>
      <c r="AP35" s="587"/>
      <c r="AQ35" s="587"/>
      <c r="AR35" s="587"/>
      <c r="AS35" s="587"/>
      <c r="AT35" s="587"/>
      <c r="AU35" s="587"/>
      <c r="AV35" s="580"/>
      <c r="AW35" s="580"/>
      <c r="AX35" s="587"/>
      <c r="AY35" s="587"/>
      <c r="AZ35" s="587"/>
      <c r="BA35" s="573"/>
      <c r="BB35" s="573"/>
      <c r="BC35" s="573"/>
      <c r="BD35" s="573"/>
      <c r="BE35" s="573"/>
      <c r="BF35" s="587"/>
    </row>
    <row r="36" spans="1:58" x14ac:dyDescent="0.2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567"/>
      <c r="P36" s="573"/>
      <c r="Q36" s="573"/>
      <c r="R36" s="573"/>
      <c r="S36" s="573"/>
      <c r="T36" s="573"/>
      <c r="U36" s="573"/>
      <c r="V36" s="573"/>
      <c r="W36" s="573"/>
      <c r="X36" s="573"/>
      <c r="Y36" s="573"/>
      <c r="Z36" s="573"/>
      <c r="AA36" s="587"/>
      <c r="AB36" s="587"/>
      <c r="AC36" s="587"/>
      <c r="AD36" s="587"/>
      <c r="AE36" s="587"/>
      <c r="AF36" s="573"/>
      <c r="AG36" s="573"/>
      <c r="AH36" s="573"/>
      <c r="AI36" s="573"/>
      <c r="AJ36" s="573"/>
      <c r="AK36" s="587"/>
      <c r="AL36" s="587"/>
      <c r="AM36" s="587"/>
      <c r="AN36" s="587"/>
      <c r="AO36" s="587"/>
      <c r="AP36" s="587"/>
      <c r="AQ36" s="587"/>
      <c r="AR36" s="587"/>
      <c r="AS36" s="587"/>
      <c r="AT36" s="587"/>
      <c r="AU36" s="587"/>
      <c r="AV36" s="587"/>
      <c r="AW36" s="580"/>
      <c r="AX36" s="580"/>
      <c r="AY36" s="587"/>
      <c r="AZ36" s="587"/>
      <c r="BA36" s="573"/>
      <c r="BB36" s="573"/>
      <c r="BC36" s="573"/>
      <c r="BD36" s="573"/>
      <c r="BE36" s="573"/>
      <c r="BF36" s="587"/>
    </row>
    <row r="37" spans="1:58" ht="21" x14ac:dyDescent="0.25">
      <c r="A37" s="804"/>
      <c r="B37" s="806"/>
      <c r="C37" s="588" t="s">
        <v>61</v>
      </c>
      <c r="D37" s="570" t="s">
        <v>60</v>
      </c>
      <c r="E37" s="569" t="s">
        <v>59</v>
      </c>
      <c r="F37" s="569" t="s">
        <v>58</v>
      </c>
      <c r="G37" s="569" t="s">
        <v>57</v>
      </c>
      <c r="H37" s="569" t="s">
        <v>56</v>
      </c>
      <c r="I37" s="569" t="s">
        <v>55</v>
      </c>
      <c r="J37" s="569" t="s">
        <v>54</v>
      </c>
      <c r="K37" s="569" t="s">
        <v>53</v>
      </c>
      <c r="L37" s="572" t="s">
        <v>52</v>
      </c>
      <c r="M37" s="571" t="s">
        <v>51</v>
      </c>
      <c r="N37" s="785"/>
      <c r="O37" s="567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87"/>
      <c r="AB37" s="587"/>
      <c r="AC37" s="587"/>
      <c r="AD37" s="587"/>
      <c r="AE37" s="587"/>
      <c r="AF37" s="573"/>
      <c r="AG37" s="573"/>
      <c r="AH37" s="573"/>
      <c r="AI37" s="573"/>
      <c r="AJ37" s="573"/>
      <c r="AK37" s="587"/>
      <c r="AL37" s="587"/>
      <c r="AM37" s="587"/>
      <c r="AN37" s="587"/>
      <c r="AO37" s="587"/>
      <c r="AP37" s="587"/>
      <c r="AQ37" s="587"/>
      <c r="AR37" s="587"/>
      <c r="AS37" s="587"/>
      <c r="AT37" s="587"/>
      <c r="AU37" s="587"/>
      <c r="AV37" s="587"/>
      <c r="AW37" s="580"/>
      <c r="AX37" s="580"/>
      <c r="AY37" s="587"/>
      <c r="AZ37" s="587"/>
      <c r="BA37" s="573"/>
      <c r="BB37" s="573"/>
      <c r="BC37" s="573"/>
      <c r="BD37" s="573"/>
      <c r="BE37" s="573"/>
      <c r="BF37" s="587"/>
    </row>
    <row r="38" spans="1:58" x14ac:dyDescent="0.25">
      <c r="A38" s="574" t="s">
        <v>34</v>
      </c>
      <c r="B38" s="630">
        <v>0</v>
      </c>
      <c r="C38" s="631"/>
      <c r="D38" s="632"/>
      <c r="E38" s="632"/>
      <c r="F38" s="632"/>
      <c r="G38" s="632"/>
      <c r="H38" s="632"/>
      <c r="I38" s="633"/>
      <c r="J38" s="633"/>
      <c r="K38" s="627"/>
      <c r="L38" s="631"/>
      <c r="M38" s="627"/>
      <c r="N38" s="621"/>
      <c r="O38" s="649" t="s">
        <v>98</v>
      </c>
      <c r="P38" s="573"/>
      <c r="Q38" s="573"/>
      <c r="R38" s="573"/>
      <c r="S38" s="573"/>
      <c r="T38" s="573"/>
      <c r="U38" s="573"/>
      <c r="V38" s="573"/>
      <c r="W38" s="573"/>
      <c r="X38" s="573"/>
      <c r="Y38" s="573"/>
      <c r="Z38" s="573"/>
      <c r="AA38" s="587"/>
      <c r="AB38" s="587"/>
      <c r="AC38" s="587"/>
      <c r="AD38" s="587"/>
      <c r="AE38" s="587"/>
      <c r="AF38" s="573"/>
      <c r="AG38" s="573"/>
      <c r="AH38" s="573"/>
      <c r="AI38" s="573"/>
      <c r="AJ38" s="573"/>
      <c r="AK38" s="587"/>
      <c r="AL38" s="587"/>
      <c r="AM38" s="587"/>
      <c r="AN38" s="587"/>
      <c r="AO38" s="587"/>
      <c r="AP38" s="587"/>
      <c r="AQ38" s="587"/>
      <c r="AR38" s="587"/>
      <c r="AS38" s="587"/>
      <c r="AT38" s="587"/>
      <c r="AU38" s="587"/>
      <c r="AV38" s="587"/>
      <c r="AW38" s="580"/>
      <c r="AX38" s="580"/>
      <c r="AY38" s="587"/>
      <c r="AZ38" s="587"/>
      <c r="BA38" s="654" t="s">
        <v>97</v>
      </c>
      <c r="BB38" s="589" t="s">
        <v>97</v>
      </c>
      <c r="BC38" s="654" t="s">
        <v>97</v>
      </c>
      <c r="BD38" s="602">
        <v>0</v>
      </c>
      <c r="BE38" s="602">
        <v>0</v>
      </c>
      <c r="BF38" s="602" t="s">
        <v>97</v>
      </c>
    </row>
    <row r="39" spans="1:58" x14ac:dyDescent="0.25">
      <c r="A39" s="574" t="s">
        <v>33</v>
      </c>
      <c r="B39" s="630">
        <v>0</v>
      </c>
      <c r="C39" s="631"/>
      <c r="D39" s="632"/>
      <c r="E39" s="632"/>
      <c r="F39" s="632"/>
      <c r="G39" s="632"/>
      <c r="H39" s="632"/>
      <c r="I39" s="633"/>
      <c r="J39" s="633"/>
      <c r="K39" s="627"/>
      <c r="L39" s="631"/>
      <c r="M39" s="627"/>
      <c r="N39" s="621"/>
      <c r="O39" s="649" t="s">
        <v>98</v>
      </c>
      <c r="P39" s="573"/>
      <c r="Q39" s="573"/>
      <c r="R39" s="573"/>
      <c r="S39" s="573"/>
      <c r="T39" s="573"/>
      <c r="U39" s="573"/>
      <c r="V39" s="573"/>
      <c r="W39" s="573"/>
      <c r="X39" s="573"/>
      <c r="Y39" s="573"/>
      <c r="Z39" s="573"/>
      <c r="AA39" s="587"/>
      <c r="AB39" s="587"/>
      <c r="AC39" s="587"/>
      <c r="AD39" s="587"/>
      <c r="AE39" s="587"/>
      <c r="AF39" s="573"/>
      <c r="AG39" s="573"/>
      <c r="AH39" s="573"/>
      <c r="AI39" s="573"/>
      <c r="AJ39" s="573"/>
      <c r="AK39" s="587"/>
      <c r="AL39" s="587"/>
      <c r="AM39" s="587"/>
      <c r="AN39" s="587"/>
      <c r="AO39" s="587"/>
      <c r="AP39" s="587"/>
      <c r="AQ39" s="587"/>
      <c r="AR39" s="587"/>
      <c r="AS39" s="587"/>
      <c r="AT39" s="587"/>
      <c r="AU39" s="587"/>
      <c r="AV39" s="587"/>
      <c r="AW39" s="580"/>
      <c r="AX39" s="580"/>
      <c r="AY39" s="587"/>
      <c r="AZ39" s="587"/>
      <c r="BA39" s="654" t="s">
        <v>97</v>
      </c>
      <c r="BB39" s="589" t="s">
        <v>97</v>
      </c>
      <c r="BC39" s="654" t="s">
        <v>97</v>
      </c>
      <c r="BD39" s="602">
        <v>0</v>
      </c>
      <c r="BE39" s="602">
        <v>0</v>
      </c>
      <c r="BF39" s="602" t="s">
        <v>97</v>
      </c>
    </row>
    <row r="40" spans="1:58" x14ac:dyDescent="0.25">
      <c r="A40" s="574" t="s">
        <v>32</v>
      </c>
      <c r="B40" s="630">
        <v>0</v>
      </c>
      <c r="C40" s="631"/>
      <c r="D40" s="632"/>
      <c r="E40" s="632"/>
      <c r="F40" s="632"/>
      <c r="G40" s="632"/>
      <c r="H40" s="632"/>
      <c r="I40" s="633"/>
      <c r="J40" s="633"/>
      <c r="K40" s="627"/>
      <c r="L40" s="631"/>
      <c r="M40" s="627"/>
      <c r="N40" s="621"/>
      <c r="O40" s="649" t="s">
        <v>98</v>
      </c>
      <c r="P40" s="573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87"/>
      <c r="AB40" s="587"/>
      <c r="AC40" s="587"/>
      <c r="AD40" s="587"/>
      <c r="AE40" s="587"/>
      <c r="AF40" s="573"/>
      <c r="AG40" s="573"/>
      <c r="AH40" s="573"/>
      <c r="AI40" s="573"/>
      <c r="AJ40" s="573"/>
      <c r="AK40" s="587"/>
      <c r="AL40" s="587"/>
      <c r="AM40" s="587"/>
      <c r="AN40" s="587"/>
      <c r="AO40" s="587"/>
      <c r="AP40" s="587"/>
      <c r="AQ40" s="587"/>
      <c r="AR40" s="587"/>
      <c r="AS40" s="587"/>
      <c r="AT40" s="587"/>
      <c r="AU40" s="587"/>
      <c r="AV40" s="587"/>
      <c r="AW40" s="580"/>
      <c r="AX40" s="580"/>
      <c r="AY40" s="587"/>
      <c r="AZ40" s="587"/>
      <c r="BA40" s="654" t="s">
        <v>97</v>
      </c>
      <c r="BB40" s="589" t="s">
        <v>97</v>
      </c>
      <c r="BC40" s="654" t="s">
        <v>97</v>
      </c>
      <c r="BD40" s="602">
        <v>0</v>
      </c>
      <c r="BE40" s="602">
        <v>0</v>
      </c>
      <c r="BF40" s="602" t="s">
        <v>97</v>
      </c>
    </row>
    <row r="41" spans="1:58" x14ac:dyDescent="0.25">
      <c r="A41" s="596" t="s">
        <v>31</v>
      </c>
      <c r="B41" s="634">
        <v>0</v>
      </c>
      <c r="C41" s="635"/>
      <c r="D41" s="636"/>
      <c r="E41" s="636"/>
      <c r="F41" s="636"/>
      <c r="G41" s="636"/>
      <c r="H41" s="636"/>
      <c r="I41" s="637"/>
      <c r="J41" s="637"/>
      <c r="K41" s="638"/>
      <c r="L41" s="635"/>
      <c r="M41" s="638"/>
      <c r="N41" s="622"/>
      <c r="O41" s="649" t="s">
        <v>98</v>
      </c>
      <c r="P41" s="573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87"/>
      <c r="AB41" s="587"/>
      <c r="AC41" s="587"/>
      <c r="AD41" s="587"/>
      <c r="AE41" s="587"/>
      <c r="AF41" s="573"/>
      <c r="AG41" s="573"/>
      <c r="AH41" s="573"/>
      <c r="AI41" s="573"/>
      <c r="AJ41" s="573"/>
      <c r="AK41" s="587"/>
      <c r="AL41" s="587"/>
      <c r="AM41" s="587"/>
      <c r="AN41" s="587"/>
      <c r="AO41" s="587"/>
      <c r="AP41" s="587"/>
      <c r="AQ41" s="587"/>
      <c r="AR41" s="587"/>
      <c r="AS41" s="587"/>
      <c r="AT41" s="587"/>
      <c r="AU41" s="587"/>
      <c r="AV41" s="587"/>
      <c r="AW41" s="580"/>
      <c r="AX41" s="580"/>
      <c r="AY41" s="587"/>
      <c r="AZ41" s="587"/>
      <c r="BA41" s="654" t="s">
        <v>97</v>
      </c>
      <c r="BB41" s="589" t="s">
        <v>97</v>
      </c>
      <c r="BC41" s="654" t="s">
        <v>97</v>
      </c>
      <c r="BD41" s="602">
        <v>0</v>
      </c>
      <c r="BE41" s="602">
        <v>0</v>
      </c>
      <c r="BF41" s="602" t="s">
        <v>97</v>
      </c>
    </row>
    <row r="42" spans="1:58" x14ac:dyDescent="0.25">
      <c r="A42" s="598" t="s">
        <v>50</v>
      </c>
      <c r="B42" s="609"/>
      <c r="C42" s="608"/>
      <c r="D42" s="608"/>
      <c r="E42" s="608"/>
      <c r="F42" s="581"/>
      <c r="G42" s="573"/>
      <c r="H42" s="573"/>
      <c r="I42" s="573"/>
      <c r="J42" s="573"/>
      <c r="K42" s="573"/>
      <c r="L42" s="573"/>
      <c r="M42" s="573"/>
      <c r="N42" s="573"/>
      <c r="O42" s="573"/>
      <c r="P42" s="573"/>
      <c r="Q42" s="567"/>
      <c r="R42" s="567"/>
      <c r="S42" s="567"/>
      <c r="T42" s="567"/>
      <c r="U42" s="567"/>
      <c r="V42" s="567"/>
      <c r="W42" s="567"/>
      <c r="X42" s="567"/>
      <c r="Y42" s="567"/>
      <c r="Z42" s="567"/>
      <c r="AA42" s="567"/>
      <c r="AB42" s="567"/>
      <c r="AC42" s="567"/>
      <c r="AD42" s="567"/>
      <c r="AE42" s="567"/>
      <c r="AF42" s="567"/>
      <c r="AG42" s="567"/>
      <c r="AH42" s="567"/>
      <c r="AI42" s="567"/>
      <c r="AJ42" s="567"/>
      <c r="AK42" s="580"/>
      <c r="AL42" s="580"/>
      <c r="AM42" s="580"/>
      <c r="AN42" s="580"/>
      <c r="AO42" s="580"/>
      <c r="AP42" s="580"/>
      <c r="AQ42" s="567"/>
      <c r="AR42" s="567"/>
      <c r="AS42" s="567"/>
      <c r="AT42" s="567"/>
      <c r="AU42" s="567"/>
      <c r="AV42" s="567"/>
      <c r="AW42" s="567"/>
      <c r="AX42" s="567"/>
      <c r="AY42" s="567"/>
      <c r="AZ42" s="567"/>
      <c r="BA42" s="567"/>
      <c r="BB42" s="567"/>
      <c r="BC42" s="567"/>
      <c r="BD42" s="567"/>
      <c r="BE42" s="567"/>
      <c r="BF42" s="567"/>
    </row>
    <row r="43" spans="1:58" x14ac:dyDescent="0.25">
      <c r="A43" s="789" t="s">
        <v>49</v>
      </c>
      <c r="B43" s="790"/>
      <c r="C43" s="793" t="s">
        <v>20</v>
      </c>
      <c r="D43" s="608"/>
      <c r="E43" s="608"/>
      <c r="F43" s="581"/>
      <c r="G43" s="573"/>
      <c r="H43" s="573"/>
      <c r="I43" s="573"/>
      <c r="J43" s="573"/>
      <c r="K43" s="573"/>
      <c r="L43" s="573"/>
      <c r="M43" s="573"/>
      <c r="N43" s="573"/>
      <c r="O43" s="573"/>
      <c r="P43" s="573"/>
      <c r="Q43" s="567"/>
      <c r="R43" s="567"/>
      <c r="S43" s="567"/>
      <c r="T43" s="567"/>
      <c r="U43" s="567"/>
      <c r="V43" s="567"/>
      <c r="W43" s="567"/>
      <c r="X43" s="567"/>
      <c r="Y43" s="567"/>
      <c r="Z43" s="567"/>
      <c r="AA43" s="603"/>
      <c r="AB43" s="603"/>
      <c r="AC43" s="603"/>
      <c r="AD43" s="603"/>
      <c r="AE43" s="603"/>
      <c r="AF43" s="567"/>
      <c r="AG43" s="567"/>
      <c r="AH43" s="567"/>
      <c r="AI43" s="567"/>
      <c r="AJ43" s="567"/>
      <c r="AK43" s="580"/>
      <c r="AL43" s="580"/>
      <c r="AM43" s="580"/>
      <c r="AN43" s="580"/>
      <c r="AO43" s="580"/>
      <c r="AP43" s="580"/>
      <c r="AQ43" s="603"/>
      <c r="AR43" s="603"/>
      <c r="AS43" s="603"/>
      <c r="AT43" s="603"/>
      <c r="AU43" s="603"/>
      <c r="AV43" s="603"/>
      <c r="AW43" s="603"/>
      <c r="AX43" s="603"/>
      <c r="AY43" s="603"/>
      <c r="AZ43" s="603"/>
      <c r="BA43" s="567"/>
      <c r="BB43" s="567"/>
      <c r="BC43" s="567"/>
      <c r="BD43" s="567"/>
      <c r="BE43" s="567"/>
      <c r="BF43" s="603"/>
    </row>
    <row r="44" spans="1:58" x14ac:dyDescent="0.25">
      <c r="A44" s="791"/>
      <c r="B44" s="792"/>
      <c r="C44" s="794"/>
      <c r="D44" s="608"/>
      <c r="E44" s="608"/>
      <c r="F44" s="581"/>
      <c r="G44" s="573"/>
      <c r="H44" s="573"/>
      <c r="I44" s="573"/>
      <c r="J44" s="573"/>
      <c r="K44" s="573"/>
      <c r="L44" s="573"/>
      <c r="M44" s="573"/>
      <c r="N44" s="573"/>
      <c r="O44" s="573"/>
      <c r="P44" s="573"/>
      <c r="Q44" s="567"/>
      <c r="R44" s="567"/>
      <c r="S44" s="567"/>
      <c r="T44" s="567"/>
      <c r="U44" s="567"/>
      <c r="V44" s="567"/>
      <c r="W44" s="567"/>
      <c r="X44" s="567"/>
      <c r="Y44" s="567"/>
      <c r="Z44" s="567"/>
      <c r="AA44" s="603"/>
      <c r="AB44" s="603"/>
      <c r="AC44" s="603"/>
      <c r="AD44" s="603"/>
      <c r="AE44" s="603"/>
      <c r="AF44" s="567"/>
      <c r="AG44" s="567"/>
      <c r="AH44" s="567"/>
      <c r="AI44" s="567"/>
      <c r="AJ44" s="567"/>
      <c r="AK44" s="580"/>
      <c r="AL44" s="580"/>
      <c r="AM44" s="580"/>
      <c r="AN44" s="580"/>
      <c r="AO44" s="580"/>
      <c r="AP44" s="580"/>
      <c r="AQ44" s="603"/>
      <c r="AR44" s="603"/>
      <c r="AS44" s="603"/>
      <c r="AT44" s="603"/>
      <c r="AU44" s="603"/>
      <c r="AV44" s="603"/>
      <c r="AW44" s="603"/>
      <c r="AX44" s="603"/>
      <c r="AY44" s="603"/>
      <c r="AZ44" s="603"/>
      <c r="BA44" s="567"/>
      <c r="BB44" s="567"/>
      <c r="BC44" s="567"/>
      <c r="BD44" s="567"/>
      <c r="BE44" s="567"/>
      <c r="BF44" s="603"/>
    </row>
    <row r="45" spans="1:58" x14ac:dyDescent="0.25">
      <c r="A45" s="610" t="s">
        <v>48</v>
      </c>
      <c r="B45" s="605"/>
      <c r="C45" s="627"/>
      <c r="D45" s="651"/>
      <c r="E45" s="608"/>
      <c r="F45" s="581"/>
      <c r="G45" s="573"/>
      <c r="H45" s="573"/>
      <c r="I45" s="573"/>
      <c r="J45" s="573"/>
      <c r="K45" s="573"/>
      <c r="L45" s="573"/>
      <c r="M45" s="573"/>
      <c r="N45" s="573"/>
      <c r="O45" s="573"/>
      <c r="P45" s="573"/>
      <c r="Q45" s="567"/>
      <c r="R45" s="567"/>
      <c r="S45" s="567"/>
      <c r="T45" s="567"/>
      <c r="U45" s="567"/>
      <c r="V45" s="567"/>
      <c r="W45" s="567"/>
      <c r="X45" s="567"/>
      <c r="Y45" s="567"/>
      <c r="Z45" s="567"/>
      <c r="AA45" s="603"/>
      <c r="AB45" s="603"/>
      <c r="AC45" s="603"/>
      <c r="AD45" s="603"/>
      <c r="AE45" s="603"/>
      <c r="AF45" s="567"/>
      <c r="AG45" s="567"/>
      <c r="AH45" s="567"/>
      <c r="AI45" s="567"/>
      <c r="AJ45" s="567"/>
      <c r="AK45" s="580"/>
      <c r="AL45" s="580"/>
      <c r="AM45" s="580"/>
      <c r="AN45" s="580"/>
      <c r="AO45" s="580"/>
      <c r="AP45" s="580"/>
      <c r="AQ45" s="603"/>
      <c r="AR45" s="603"/>
      <c r="AS45" s="603"/>
      <c r="AT45" s="603"/>
      <c r="AU45" s="603"/>
      <c r="AV45" s="603"/>
      <c r="AW45" s="603"/>
      <c r="AX45" s="603"/>
      <c r="AY45" s="603"/>
      <c r="AZ45" s="603"/>
      <c r="BA45" s="567"/>
      <c r="BB45" s="567"/>
      <c r="BC45" s="567"/>
      <c r="BD45" s="567"/>
      <c r="BE45" s="567"/>
      <c r="BF45" s="603"/>
    </row>
    <row r="46" spans="1:58" x14ac:dyDescent="0.25">
      <c r="A46" s="604" t="s">
        <v>47</v>
      </c>
      <c r="B46" s="605"/>
      <c r="C46" s="627"/>
      <c r="D46" s="651"/>
      <c r="E46" s="608"/>
      <c r="F46" s="581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67"/>
      <c r="R46" s="567"/>
      <c r="S46" s="567"/>
      <c r="T46" s="567"/>
      <c r="U46" s="567"/>
      <c r="V46" s="567"/>
      <c r="W46" s="567"/>
      <c r="X46" s="567"/>
      <c r="Y46" s="567"/>
      <c r="Z46" s="567"/>
      <c r="AA46" s="603"/>
      <c r="AB46" s="603"/>
      <c r="AC46" s="603"/>
      <c r="AD46" s="603"/>
      <c r="AE46" s="603"/>
      <c r="AF46" s="567"/>
      <c r="AG46" s="567"/>
      <c r="AH46" s="567"/>
      <c r="AI46" s="567"/>
      <c r="AJ46" s="567"/>
      <c r="AK46" s="580"/>
      <c r="AL46" s="580"/>
      <c r="AM46" s="580"/>
      <c r="AN46" s="580"/>
      <c r="AO46" s="580"/>
      <c r="AP46" s="580"/>
      <c r="AQ46" s="603"/>
      <c r="AR46" s="603"/>
      <c r="AS46" s="603"/>
      <c r="AT46" s="603"/>
      <c r="AU46" s="603"/>
      <c r="AV46" s="603"/>
      <c r="AW46" s="603"/>
      <c r="AX46" s="603"/>
      <c r="AY46" s="603"/>
      <c r="AZ46" s="603"/>
      <c r="BA46" s="567"/>
      <c r="BB46" s="567"/>
      <c r="BC46" s="567"/>
      <c r="BD46" s="567"/>
      <c r="BE46" s="567"/>
      <c r="BF46" s="603"/>
    </row>
    <row r="47" spans="1:58" x14ac:dyDescent="0.25">
      <c r="A47" s="604" t="s">
        <v>46</v>
      </c>
      <c r="B47" s="605"/>
      <c r="C47" s="627"/>
      <c r="D47" s="651"/>
      <c r="E47" s="608"/>
      <c r="F47" s="581"/>
      <c r="G47" s="573"/>
      <c r="H47" s="573"/>
      <c r="I47" s="573"/>
      <c r="J47" s="573"/>
      <c r="K47" s="573"/>
      <c r="L47" s="573"/>
      <c r="M47" s="573"/>
      <c r="N47" s="573"/>
      <c r="O47" s="573"/>
      <c r="P47" s="573"/>
      <c r="Q47" s="567"/>
      <c r="R47" s="567"/>
      <c r="S47" s="567"/>
      <c r="T47" s="567"/>
      <c r="U47" s="567"/>
      <c r="V47" s="567"/>
      <c r="W47" s="567"/>
      <c r="X47" s="567"/>
      <c r="Y47" s="567"/>
      <c r="Z47" s="567"/>
      <c r="AA47" s="603"/>
      <c r="AB47" s="603"/>
      <c r="AC47" s="603"/>
      <c r="AD47" s="603"/>
      <c r="AE47" s="603"/>
      <c r="AF47" s="567"/>
      <c r="AG47" s="567"/>
      <c r="AH47" s="567"/>
      <c r="AI47" s="567"/>
      <c r="AJ47" s="567"/>
      <c r="AK47" s="580"/>
      <c r="AL47" s="580"/>
      <c r="AM47" s="580"/>
      <c r="AN47" s="580"/>
      <c r="AO47" s="580"/>
      <c r="AP47" s="580"/>
      <c r="AQ47" s="603"/>
      <c r="AR47" s="603"/>
      <c r="AS47" s="603"/>
      <c r="AT47" s="603"/>
      <c r="AU47" s="603"/>
      <c r="AV47" s="603"/>
      <c r="AW47" s="603"/>
      <c r="AX47" s="603"/>
      <c r="AY47" s="603"/>
      <c r="AZ47" s="603"/>
      <c r="BA47" s="567"/>
      <c r="BB47" s="567"/>
      <c r="BC47" s="567"/>
      <c r="BD47" s="567"/>
      <c r="BE47" s="567"/>
      <c r="BF47" s="603"/>
    </row>
    <row r="48" spans="1:58" x14ac:dyDescent="0.25">
      <c r="A48" s="604" t="s">
        <v>45</v>
      </c>
      <c r="B48" s="605"/>
      <c r="C48" s="627"/>
      <c r="D48" s="651"/>
      <c r="E48" s="608"/>
      <c r="F48" s="581"/>
      <c r="G48" s="573"/>
      <c r="H48" s="573"/>
      <c r="I48" s="573"/>
      <c r="J48" s="573"/>
      <c r="K48" s="573"/>
      <c r="L48" s="573"/>
      <c r="M48" s="573"/>
      <c r="N48" s="573"/>
      <c r="O48" s="573"/>
      <c r="P48" s="573"/>
      <c r="Q48" s="567"/>
      <c r="R48" s="567"/>
      <c r="S48" s="567"/>
      <c r="T48" s="567"/>
      <c r="U48" s="567"/>
      <c r="V48" s="567"/>
      <c r="W48" s="567"/>
      <c r="X48" s="567"/>
      <c r="Y48" s="567"/>
      <c r="Z48" s="567"/>
      <c r="AA48" s="603"/>
      <c r="AB48" s="603"/>
      <c r="AC48" s="603"/>
      <c r="AD48" s="603"/>
      <c r="AE48" s="603"/>
      <c r="AF48" s="567"/>
      <c r="AG48" s="567"/>
      <c r="AH48" s="567"/>
      <c r="AI48" s="567"/>
      <c r="AJ48" s="567"/>
      <c r="AK48" s="580"/>
      <c r="AL48" s="580"/>
      <c r="AM48" s="580"/>
      <c r="AN48" s="580"/>
      <c r="AO48" s="580"/>
      <c r="AP48" s="580"/>
      <c r="AQ48" s="603"/>
      <c r="AR48" s="603"/>
      <c r="AS48" s="603"/>
      <c r="AT48" s="603"/>
      <c r="AU48" s="603"/>
      <c r="AV48" s="603"/>
      <c r="AW48" s="603"/>
      <c r="AX48" s="603"/>
      <c r="AY48" s="603"/>
      <c r="AZ48" s="603"/>
      <c r="BA48" s="567"/>
      <c r="BB48" s="567"/>
      <c r="BC48" s="567"/>
      <c r="BD48" s="567"/>
      <c r="BE48" s="567"/>
      <c r="BF48" s="603"/>
    </row>
    <row r="49" spans="1:57" x14ac:dyDescent="0.25">
      <c r="A49" s="604" t="s">
        <v>44</v>
      </c>
      <c r="B49" s="605"/>
      <c r="C49" s="627"/>
      <c r="D49" s="651"/>
      <c r="E49" s="608"/>
      <c r="F49" s="581"/>
      <c r="G49" s="573"/>
      <c r="H49" s="573"/>
      <c r="I49" s="573"/>
      <c r="J49" s="573"/>
      <c r="K49" s="573"/>
      <c r="L49" s="573"/>
      <c r="M49" s="573"/>
      <c r="N49" s="573"/>
      <c r="O49" s="573"/>
      <c r="P49" s="573"/>
      <c r="Q49" s="567"/>
      <c r="R49" s="567"/>
      <c r="S49" s="567"/>
      <c r="T49" s="567"/>
      <c r="U49" s="567"/>
      <c r="V49" s="567"/>
      <c r="W49" s="567"/>
      <c r="X49" s="567"/>
      <c r="Y49" s="567"/>
      <c r="Z49" s="567"/>
      <c r="AA49" s="603"/>
      <c r="AB49" s="603"/>
      <c r="AC49" s="603"/>
      <c r="AD49" s="603"/>
      <c r="AE49" s="603"/>
      <c r="AF49" s="567"/>
      <c r="AG49" s="567"/>
      <c r="AH49" s="567"/>
      <c r="AI49" s="567"/>
      <c r="AJ49" s="567"/>
      <c r="AK49" s="580"/>
      <c r="AL49" s="580"/>
      <c r="AM49" s="580"/>
      <c r="AN49" s="580"/>
      <c r="AO49" s="580"/>
      <c r="AP49" s="580"/>
      <c r="AQ49" s="603"/>
      <c r="AR49" s="603"/>
      <c r="AS49" s="603"/>
      <c r="AT49" s="603"/>
      <c r="AU49" s="603"/>
      <c r="AV49" s="603"/>
      <c r="AW49" s="603"/>
      <c r="AX49" s="603"/>
      <c r="AY49" s="603"/>
      <c r="AZ49" s="603"/>
      <c r="BA49" s="567"/>
      <c r="BB49" s="567"/>
      <c r="BC49" s="567"/>
      <c r="BD49" s="567"/>
      <c r="BE49" s="567"/>
    </row>
    <row r="50" spans="1:57" x14ac:dyDescent="0.25">
      <c r="A50" s="604" t="s">
        <v>43</v>
      </c>
      <c r="B50" s="605"/>
      <c r="C50" s="627"/>
      <c r="D50" s="651"/>
      <c r="E50" s="608"/>
      <c r="F50" s="581"/>
      <c r="G50" s="573"/>
      <c r="H50" s="573"/>
      <c r="I50" s="573"/>
      <c r="J50" s="573"/>
      <c r="K50" s="573"/>
      <c r="L50" s="573"/>
      <c r="M50" s="573"/>
      <c r="N50" s="573"/>
      <c r="O50" s="573"/>
      <c r="P50" s="573"/>
      <c r="Q50" s="567"/>
      <c r="R50" s="567"/>
      <c r="S50" s="567"/>
      <c r="T50" s="567"/>
      <c r="U50" s="567"/>
      <c r="V50" s="567"/>
      <c r="W50" s="567"/>
      <c r="X50" s="567"/>
      <c r="Y50" s="567"/>
      <c r="Z50" s="567"/>
      <c r="AA50" s="603"/>
      <c r="AB50" s="603"/>
      <c r="AC50" s="603"/>
      <c r="AD50" s="603"/>
      <c r="AE50" s="603"/>
      <c r="AF50" s="567"/>
      <c r="AG50" s="567"/>
      <c r="AH50" s="567"/>
      <c r="AI50" s="567"/>
      <c r="AJ50" s="567"/>
      <c r="AK50" s="580"/>
      <c r="AL50" s="580"/>
      <c r="AM50" s="580"/>
      <c r="AN50" s="580"/>
      <c r="AO50" s="580"/>
      <c r="AP50" s="580"/>
      <c r="AQ50" s="603"/>
      <c r="AR50" s="603"/>
      <c r="AS50" s="603"/>
      <c r="AT50" s="603"/>
      <c r="AU50" s="603"/>
      <c r="AV50" s="603"/>
      <c r="AW50" s="603"/>
      <c r="AX50" s="603"/>
      <c r="AY50" s="603"/>
      <c r="AZ50" s="603"/>
      <c r="BA50" s="567"/>
      <c r="BB50" s="567"/>
      <c r="BC50" s="567"/>
      <c r="BD50" s="567"/>
      <c r="BE50" s="567"/>
    </row>
    <row r="51" spans="1:57" x14ac:dyDescent="0.25">
      <c r="A51" s="604" t="s">
        <v>42</v>
      </c>
      <c r="B51" s="605"/>
      <c r="C51" s="627"/>
      <c r="D51" s="651"/>
      <c r="E51" s="608"/>
      <c r="F51" s="581"/>
      <c r="G51" s="573"/>
      <c r="H51" s="573"/>
      <c r="I51" s="573"/>
      <c r="J51" s="573"/>
      <c r="K51" s="573"/>
      <c r="L51" s="573"/>
      <c r="M51" s="573"/>
      <c r="N51" s="573"/>
      <c r="O51" s="573"/>
      <c r="P51" s="573"/>
      <c r="Q51" s="567"/>
      <c r="R51" s="567"/>
      <c r="S51" s="567"/>
      <c r="T51" s="567"/>
      <c r="U51" s="567"/>
      <c r="V51" s="567"/>
      <c r="W51" s="567"/>
      <c r="X51" s="567"/>
      <c r="Y51" s="567"/>
      <c r="Z51" s="567"/>
      <c r="AA51" s="603"/>
      <c r="AB51" s="603"/>
      <c r="AC51" s="603"/>
      <c r="AD51" s="603"/>
      <c r="AE51" s="603"/>
      <c r="AF51" s="567"/>
      <c r="AG51" s="567"/>
      <c r="AH51" s="567"/>
      <c r="AI51" s="567"/>
      <c r="AJ51" s="567"/>
      <c r="AK51" s="580"/>
      <c r="AL51" s="580"/>
      <c r="AM51" s="580"/>
      <c r="AN51" s="580"/>
      <c r="AO51" s="580"/>
      <c r="AP51" s="580"/>
      <c r="AQ51" s="603"/>
      <c r="AR51" s="603"/>
      <c r="AS51" s="603"/>
      <c r="AT51" s="603"/>
      <c r="AU51" s="603"/>
      <c r="AV51" s="603"/>
      <c r="AW51" s="603"/>
      <c r="AX51" s="603"/>
      <c r="AY51" s="603"/>
      <c r="AZ51" s="603"/>
      <c r="BA51" s="567"/>
      <c r="BB51" s="567"/>
      <c r="BC51" s="567"/>
      <c r="BD51" s="567"/>
      <c r="BE51" s="567"/>
    </row>
    <row r="52" spans="1:57" x14ac:dyDescent="0.25">
      <c r="A52" s="604" t="s">
        <v>41</v>
      </c>
      <c r="B52" s="605"/>
      <c r="C52" s="627"/>
      <c r="D52" s="651"/>
      <c r="E52" s="608"/>
      <c r="F52" s="581"/>
      <c r="G52" s="573"/>
      <c r="H52" s="573"/>
      <c r="I52" s="573"/>
      <c r="J52" s="573"/>
      <c r="K52" s="573"/>
      <c r="L52" s="573"/>
      <c r="M52" s="573"/>
      <c r="N52" s="573"/>
      <c r="O52" s="573"/>
      <c r="P52" s="573"/>
      <c r="Q52" s="567"/>
      <c r="R52" s="567"/>
      <c r="S52" s="567"/>
      <c r="T52" s="567"/>
      <c r="U52" s="567"/>
      <c r="V52" s="567"/>
      <c r="W52" s="567"/>
      <c r="X52" s="567"/>
      <c r="Y52" s="567"/>
      <c r="Z52" s="567"/>
      <c r="AA52" s="603"/>
      <c r="AB52" s="603"/>
      <c r="AC52" s="603"/>
      <c r="AD52" s="603"/>
      <c r="AE52" s="603"/>
      <c r="AF52" s="567"/>
      <c r="AG52" s="567"/>
      <c r="AH52" s="567"/>
      <c r="AI52" s="567"/>
      <c r="AJ52" s="567"/>
      <c r="AK52" s="580"/>
      <c r="AL52" s="580"/>
      <c r="AM52" s="580"/>
      <c r="AN52" s="580"/>
      <c r="AO52" s="580"/>
      <c r="AP52" s="580"/>
      <c r="AQ52" s="603"/>
      <c r="AR52" s="603"/>
      <c r="AS52" s="603"/>
      <c r="AT52" s="603"/>
      <c r="AU52" s="603"/>
      <c r="AV52" s="603"/>
      <c r="AW52" s="603"/>
      <c r="AX52" s="603"/>
      <c r="AY52" s="603"/>
      <c r="AZ52" s="603"/>
      <c r="BA52" s="567"/>
      <c r="BB52" s="567"/>
      <c r="BC52" s="567"/>
      <c r="BD52" s="567"/>
      <c r="BE52" s="567"/>
    </row>
    <row r="53" spans="1:57" x14ac:dyDescent="0.25">
      <c r="A53" s="604" t="s">
        <v>40</v>
      </c>
      <c r="B53" s="605"/>
      <c r="C53" s="627"/>
      <c r="D53" s="651"/>
      <c r="E53" s="608"/>
      <c r="F53" s="581"/>
      <c r="G53" s="573"/>
      <c r="H53" s="573"/>
      <c r="I53" s="573"/>
      <c r="J53" s="573"/>
      <c r="K53" s="573"/>
      <c r="L53" s="573"/>
      <c r="M53" s="573"/>
      <c r="N53" s="573"/>
      <c r="O53" s="573"/>
      <c r="P53" s="573"/>
      <c r="Q53" s="567"/>
      <c r="R53" s="567"/>
      <c r="S53" s="567"/>
      <c r="T53" s="567"/>
      <c r="U53" s="567"/>
      <c r="V53" s="567"/>
      <c r="W53" s="567"/>
      <c r="X53" s="567"/>
      <c r="Y53" s="567"/>
      <c r="Z53" s="567"/>
      <c r="AA53" s="603"/>
      <c r="AB53" s="603"/>
      <c r="AC53" s="603"/>
      <c r="AD53" s="603"/>
      <c r="AE53" s="603"/>
      <c r="AF53" s="567"/>
      <c r="AG53" s="567"/>
      <c r="AH53" s="567"/>
      <c r="AI53" s="567"/>
      <c r="AJ53" s="567"/>
      <c r="AK53" s="580"/>
      <c r="AL53" s="580"/>
      <c r="AM53" s="580"/>
      <c r="AN53" s="580"/>
      <c r="AO53" s="580"/>
      <c r="AP53" s="580"/>
      <c r="AQ53" s="603"/>
      <c r="AR53" s="603"/>
      <c r="AS53" s="603"/>
      <c r="AT53" s="603"/>
      <c r="AU53" s="603"/>
      <c r="AV53" s="603"/>
      <c r="AW53" s="603"/>
      <c r="AX53" s="603"/>
      <c r="AY53" s="603"/>
      <c r="AZ53" s="603"/>
      <c r="BA53" s="567"/>
      <c r="BB53" s="567"/>
      <c r="BC53" s="567"/>
      <c r="BD53" s="567"/>
      <c r="BE53" s="567"/>
    </row>
    <row r="54" spans="1:57" x14ac:dyDescent="0.25">
      <c r="A54" s="604" t="s">
        <v>39</v>
      </c>
      <c r="B54" s="605"/>
      <c r="C54" s="627"/>
      <c r="D54" s="651"/>
      <c r="E54" s="608"/>
      <c r="F54" s="581"/>
      <c r="G54" s="573"/>
      <c r="H54" s="573"/>
      <c r="I54" s="573"/>
      <c r="J54" s="573"/>
      <c r="K54" s="573"/>
      <c r="L54" s="573"/>
      <c r="M54" s="573"/>
      <c r="N54" s="573"/>
      <c r="O54" s="573"/>
      <c r="P54" s="573"/>
      <c r="Q54" s="567"/>
      <c r="R54" s="567"/>
      <c r="S54" s="567"/>
      <c r="T54" s="567"/>
      <c r="U54" s="567"/>
      <c r="V54" s="567"/>
      <c r="W54" s="567"/>
      <c r="X54" s="567"/>
      <c r="Y54" s="567"/>
      <c r="Z54" s="567"/>
      <c r="AA54" s="603"/>
      <c r="AB54" s="603"/>
      <c r="AC54" s="603"/>
      <c r="AD54" s="603"/>
      <c r="AE54" s="603"/>
      <c r="AF54" s="567"/>
      <c r="AG54" s="567"/>
      <c r="AH54" s="567"/>
      <c r="AI54" s="567"/>
      <c r="AJ54" s="567"/>
      <c r="AK54" s="580"/>
      <c r="AL54" s="580"/>
      <c r="AM54" s="580"/>
      <c r="AN54" s="580"/>
      <c r="AO54" s="580"/>
      <c r="AP54" s="580"/>
      <c r="AQ54" s="603"/>
      <c r="AR54" s="603"/>
      <c r="AS54" s="603"/>
      <c r="AT54" s="603"/>
      <c r="AU54" s="603"/>
      <c r="AV54" s="603"/>
      <c r="AW54" s="603"/>
      <c r="AX54" s="603"/>
      <c r="AY54" s="603"/>
      <c r="AZ54" s="603"/>
      <c r="BA54" s="567"/>
      <c r="BB54" s="567"/>
      <c r="BC54" s="567"/>
      <c r="BD54" s="567"/>
      <c r="BE54" s="567"/>
    </row>
    <row r="55" spans="1:57" x14ac:dyDescent="0.25">
      <c r="A55" s="604" t="s">
        <v>38</v>
      </c>
      <c r="B55" s="605"/>
      <c r="C55" s="628"/>
      <c r="D55" s="651"/>
      <c r="E55" s="608"/>
      <c r="F55" s="581"/>
      <c r="G55" s="573"/>
      <c r="H55" s="573"/>
      <c r="I55" s="573"/>
      <c r="J55" s="573"/>
      <c r="K55" s="573"/>
      <c r="L55" s="573"/>
      <c r="M55" s="573"/>
      <c r="N55" s="573"/>
      <c r="O55" s="573"/>
      <c r="P55" s="573"/>
      <c r="Q55" s="567"/>
      <c r="R55" s="567"/>
      <c r="S55" s="567"/>
      <c r="T55" s="567"/>
      <c r="U55" s="567"/>
      <c r="V55" s="567"/>
      <c r="W55" s="567"/>
      <c r="X55" s="567"/>
      <c r="Y55" s="567"/>
      <c r="Z55" s="567"/>
      <c r="AA55" s="603"/>
      <c r="AB55" s="603"/>
      <c r="AC55" s="603"/>
      <c r="AD55" s="603"/>
      <c r="AE55" s="603"/>
      <c r="AF55" s="567"/>
      <c r="AG55" s="567"/>
      <c r="AH55" s="567"/>
      <c r="AI55" s="567"/>
      <c r="AJ55" s="567"/>
      <c r="AK55" s="580"/>
      <c r="AL55" s="580"/>
      <c r="AM55" s="580"/>
      <c r="AN55" s="580"/>
      <c r="AO55" s="580"/>
      <c r="AP55" s="580"/>
      <c r="AQ55" s="603"/>
      <c r="AR55" s="603"/>
      <c r="AS55" s="603"/>
      <c r="AT55" s="603"/>
      <c r="AU55" s="603"/>
      <c r="AV55" s="603"/>
      <c r="AW55" s="603"/>
      <c r="AX55" s="603"/>
      <c r="AY55" s="603"/>
      <c r="AZ55" s="603"/>
      <c r="BA55" s="567"/>
      <c r="BB55" s="567"/>
      <c r="BC55" s="567"/>
      <c r="BD55" s="567"/>
      <c r="BE55" s="567"/>
    </row>
    <row r="56" spans="1:57" x14ac:dyDescent="0.25">
      <c r="A56" s="575" t="s">
        <v>20</v>
      </c>
      <c r="B56" s="576"/>
      <c r="C56" s="639">
        <v>0</v>
      </c>
      <c r="D56" s="608"/>
      <c r="E56" s="608"/>
      <c r="F56" s="581"/>
      <c r="G56" s="573"/>
      <c r="H56" s="573"/>
      <c r="I56" s="573"/>
      <c r="J56" s="573"/>
      <c r="K56" s="573"/>
      <c r="L56" s="573"/>
      <c r="M56" s="573"/>
      <c r="N56" s="573"/>
      <c r="O56" s="573"/>
      <c r="P56" s="573"/>
      <c r="Q56" s="567"/>
      <c r="R56" s="567"/>
      <c r="S56" s="567"/>
      <c r="T56" s="567"/>
      <c r="U56" s="567"/>
      <c r="V56" s="567"/>
      <c r="W56" s="567"/>
      <c r="X56" s="567"/>
      <c r="Y56" s="567"/>
      <c r="Z56" s="567"/>
      <c r="AA56" s="603"/>
      <c r="AB56" s="603"/>
      <c r="AC56" s="603"/>
      <c r="AD56" s="603"/>
      <c r="AE56" s="603"/>
      <c r="AF56" s="567"/>
      <c r="AG56" s="567"/>
      <c r="AH56" s="567"/>
      <c r="AI56" s="567"/>
      <c r="AJ56" s="567"/>
      <c r="AK56" s="580"/>
      <c r="AL56" s="580"/>
      <c r="AM56" s="580"/>
      <c r="AN56" s="580"/>
      <c r="AO56" s="580"/>
      <c r="AP56" s="580"/>
      <c r="AQ56" s="603"/>
      <c r="AR56" s="603"/>
      <c r="AS56" s="603"/>
      <c r="AT56" s="603"/>
      <c r="AU56" s="603"/>
      <c r="AV56" s="603"/>
      <c r="AW56" s="603"/>
      <c r="AX56" s="603"/>
      <c r="AY56" s="603"/>
      <c r="AZ56" s="603"/>
      <c r="BA56" s="567"/>
      <c r="BB56" s="567"/>
      <c r="BC56" s="567"/>
      <c r="BD56" s="567"/>
      <c r="BE56" s="567"/>
    </row>
    <row r="57" spans="1:57" x14ac:dyDescent="0.25">
      <c r="A57" s="611" t="s">
        <v>37</v>
      </c>
      <c r="B57" s="612"/>
      <c r="C57" s="601"/>
      <c r="D57" s="564"/>
      <c r="E57" s="564"/>
      <c r="F57" s="564"/>
      <c r="G57" s="564"/>
      <c r="H57" s="564"/>
      <c r="I57" s="564"/>
      <c r="J57" s="564"/>
      <c r="K57" s="564"/>
      <c r="L57" s="564"/>
      <c r="M57" s="564"/>
      <c r="N57" s="564"/>
      <c r="O57" s="650"/>
      <c r="P57" s="650"/>
      <c r="Q57" s="650"/>
      <c r="R57" s="650"/>
      <c r="S57" s="650"/>
      <c r="T57" s="650"/>
      <c r="U57" s="650"/>
      <c r="V57" s="650"/>
      <c r="W57" s="650"/>
      <c r="X57" s="650"/>
      <c r="Y57" s="650"/>
      <c r="Z57" s="650"/>
      <c r="AA57" s="655"/>
      <c r="AB57" s="655"/>
      <c r="AC57" s="655"/>
      <c r="AD57" s="655"/>
      <c r="AE57" s="655"/>
      <c r="AF57" s="650"/>
      <c r="AG57" s="650"/>
      <c r="AH57" s="650"/>
      <c r="AI57" s="650"/>
      <c r="AJ57" s="650"/>
      <c r="AK57" s="652"/>
      <c r="AL57" s="652"/>
      <c r="AM57" s="652"/>
      <c r="AN57" s="652"/>
      <c r="AO57" s="652"/>
      <c r="AP57" s="652"/>
      <c r="AQ57" s="655"/>
      <c r="AR57" s="655"/>
      <c r="AS57" s="655"/>
      <c r="AT57" s="655"/>
      <c r="AU57" s="655"/>
      <c r="AV57" s="655"/>
      <c r="AW57" s="655"/>
      <c r="AX57" s="655"/>
      <c r="AY57" s="655"/>
      <c r="AZ57" s="655"/>
      <c r="BA57" s="650"/>
      <c r="BB57" s="650"/>
      <c r="BC57" s="650"/>
      <c r="BD57" s="650"/>
      <c r="BE57" s="650"/>
    </row>
    <row r="58" spans="1:57" x14ac:dyDescent="0.25">
      <c r="A58" s="599" t="s">
        <v>35</v>
      </c>
      <c r="B58" s="600" t="s">
        <v>20</v>
      </c>
      <c r="C58" s="564"/>
      <c r="D58" s="564"/>
      <c r="E58" s="564"/>
      <c r="F58" s="564"/>
      <c r="G58" s="564"/>
      <c r="H58" s="564"/>
      <c r="I58" s="564"/>
      <c r="J58" s="564"/>
      <c r="K58" s="564"/>
      <c r="L58" s="564"/>
      <c r="M58" s="564"/>
      <c r="N58" s="564"/>
      <c r="O58" s="650"/>
      <c r="P58" s="650"/>
      <c r="Q58" s="650"/>
      <c r="R58" s="650"/>
      <c r="S58" s="650"/>
      <c r="T58" s="650"/>
      <c r="U58" s="650"/>
      <c r="V58" s="650"/>
      <c r="W58" s="650"/>
      <c r="X58" s="650"/>
      <c r="Y58" s="650"/>
      <c r="Z58" s="650"/>
      <c r="AA58" s="655"/>
      <c r="AB58" s="655"/>
      <c r="AC58" s="655"/>
      <c r="AD58" s="655"/>
      <c r="AE58" s="655"/>
      <c r="AF58" s="650"/>
      <c r="AG58" s="650"/>
      <c r="AH58" s="650"/>
      <c r="AI58" s="650"/>
      <c r="AJ58" s="650"/>
      <c r="AK58" s="652"/>
      <c r="AL58" s="652"/>
      <c r="AM58" s="652"/>
      <c r="AN58" s="652"/>
      <c r="AO58" s="652"/>
      <c r="AP58" s="652"/>
      <c r="AQ58" s="655"/>
      <c r="AR58" s="655"/>
      <c r="AS58" s="655"/>
      <c r="AT58" s="655"/>
      <c r="AU58" s="655"/>
      <c r="AV58" s="655"/>
      <c r="AW58" s="655"/>
      <c r="AX58" s="655"/>
      <c r="AY58" s="655"/>
      <c r="AZ58" s="655"/>
      <c r="BA58" s="650"/>
      <c r="BB58" s="650"/>
      <c r="BC58" s="650"/>
      <c r="BD58" s="650"/>
      <c r="BE58" s="650"/>
    </row>
    <row r="59" spans="1:57" x14ac:dyDescent="0.25">
      <c r="A59" s="613" t="s">
        <v>34</v>
      </c>
      <c r="B59" s="623"/>
      <c r="C59" s="650"/>
      <c r="D59" s="564"/>
      <c r="E59" s="564"/>
      <c r="F59" s="564"/>
      <c r="G59" s="564"/>
      <c r="H59" s="564"/>
      <c r="I59" s="564"/>
      <c r="J59" s="564"/>
      <c r="K59" s="564"/>
      <c r="L59" s="564"/>
      <c r="M59" s="564"/>
      <c r="N59" s="564"/>
      <c r="O59" s="650"/>
      <c r="P59" s="650"/>
      <c r="Q59" s="650"/>
      <c r="R59" s="650"/>
      <c r="S59" s="650"/>
      <c r="T59" s="650"/>
      <c r="U59" s="650"/>
      <c r="V59" s="650"/>
      <c r="W59" s="650"/>
      <c r="X59" s="650"/>
      <c r="Y59" s="650"/>
      <c r="Z59" s="650"/>
      <c r="AA59" s="655"/>
      <c r="AB59" s="655"/>
      <c r="AC59" s="655"/>
      <c r="AD59" s="655"/>
      <c r="AE59" s="655"/>
      <c r="AF59" s="650"/>
      <c r="AG59" s="650"/>
      <c r="AH59" s="650"/>
      <c r="AI59" s="650"/>
      <c r="AJ59" s="650"/>
      <c r="AK59" s="652"/>
      <c r="AL59" s="652"/>
      <c r="AM59" s="652"/>
      <c r="AN59" s="652"/>
      <c r="AO59" s="652"/>
      <c r="AP59" s="652"/>
      <c r="AQ59" s="655"/>
      <c r="AR59" s="655"/>
      <c r="AS59" s="655"/>
      <c r="AT59" s="655"/>
      <c r="AU59" s="655"/>
      <c r="AV59" s="655"/>
      <c r="AW59" s="655"/>
      <c r="AX59" s="655"/>
      <c r="AY59" s="655"/>
      <c r="AZ59" s="655"/>
      <c r="BA59" s="650"/>
      <c r="BB59" s="650"/>
      <c r="BC59" s="650"/>
      <c r="BD59" s="650"/>
      <c r="BE59" s="650"/>
    </row>
    <row r="60" spans="1:57" x14ac:dyDescent="0.25">
      <c r="A60" s="614" t="s">
        <v>33</v>
      </c>
      <c r="B60" s="624"/>
      <c r="C60" s="650"/>
      <c r="D60" s="564"/>
      <c r="E60" s="564"/>
      <c r="F60" s="564"/>
      <c r="G60" s="564"/>
      <c r="H60" s="564"/>
      <c r="I60" s="564"/>
      <c r="J60" s="564"/>
      <c r="K60" s="564"/>
      <c r="L60" s="564"/>
      <c r="M60" s="564"/>
      <c r="N60" s="564"/>
      <c r="O60" s="650"/>
      <c r="P60" s="650"/>
      <c r="Q60" s="650"/>
      <c r="R60" s="650"/>
      <c r="S60" s="650"/>
      <c r="T60" s="650"/>
      <c r="U60" s="650"/>
      <c r="V60" s="650"/>
      <c r="W60" s="650"/>
      <c r="X60" s="650"/>
      <c r="Y60" s="650"/>
      <c r="Z60" s="650"/>
      <c r="AA60" s="655"/>
      <c r="AB60" s="655"/>
      <c r="AC60" s="655"/>
      <c r="AD60" s="655"/>
      <c r="AE60" s="655"/>
      <c r="AF60" s="650"/>
      <c r="AG60" s="650"/>
      <c r="AH60" s="650"/>
      <c r="AI60" s="650"/>
      <c r="AJ60" s="650"/>
      <c r="AK60" s="652"/>
      <c r="AL60" s="652"/>
      <c r="AM60" s="652"/>
      <c r="AN60" s="652"/>
      <c r="AO60" s="652"/>
      <c r="AP60" s="652"/>
      <c r="AQ60" s="655"/>
      <c r="AR60" s="655"/>
      <c r="AS60" s="655"/>
      <c r="AT60" s="655"/>
      <c r="AU60" s="655"/>
      <c r="AV60" s="655"/>
      <c r="AW60" s="655"/>
      <c r="AX60" s="655"/>
      <c r="AY60" s="655"/>
      <c r="AZ60" s="655"/>
      <c r="BA60" s="650"/>
      <c r="BB60" s="650"/>
      <c r="BC60" s="650"/>
      <c r="BD60" s="650"/>
      <c r="BE60" s="650"/>
    </row>
    <row r="61" spans="1:57" x14ac:dyDescent="0.25">
      <c r="A61" s="614" t="s">
        <v>32</v>
      </c>
      <c r="B61" s="624"/>
      <c r="C61" s="650"/>
      <c r="D61" s="564"/>
      <c r="E61" s="564"/>
      <c r="F61" s="564"/>
      <c r="G61" s="564"/>
      <c r="H61" s="564"/>
      <c r="I61" s="564"/>
      <c r="J61" s="564"/>
      <c r="K61" s="564"/>
      <c r="L61" s="564"/>
      <c r="M61" s="564"/>
      <c r="N61" s="564"/>
      <c r="O61" s="650"/>
      <c r="P61" s="650"/>
      <c r="Q61" s="650"/>
      <c r="R61" s="650"/>
      <c r="S61" s="650"/>
      <c r="T61" s="650"/>
      <c r="U61" s="650"/>
      <c r="V61" s="650"/>
      <c r="W61" s="650"/>
      <c r="X61" s="650"/>
      <c r="Y61" s="650"/>
      <c r="Z61" s="650"/>
      <c r="AA61" s="655"/>
      <c r="AB61" s="655"/>
      <c r="AC61" s="655"/>
      <c r="AD61" s="655"/>
      <c r="AE61" s="655"/>
      <c r="AF61" s="650"/>
      <c r="AG61" s="650"/>
      <c r="AH61" s="650"/>
      <c r="AI61" s="650"/>
      <c r="AJ61" s="650"/>
      <c r="AK61" s="652"/>
      <c r="AL61" s="652"/>
      <c r="AM61" s="652"/>
      <c r="AN61" s="652"/>
      <c r="AO61" s="652"/>
      <c r="AP61" s="652"/>
      <c r="AQ61" s="655"/>
      <c r="AR61" s="655"/>
      <c r="AS61" s="655"/>
      <c r="AT61" s="655"/>
      <c r="AU61" s="655"/>
      <c r="AV61" s="655"/>
      <c r="AW61" s="655"/>
      <c r="AX61" s="655"/>
      <c r="AY61" s="655"/>
      <c r="AZ61" s="655"/>
      <c r="BA61" s="650"/>
      <c r="BB61" s="650"/>
      <c r="BC61" s="650"/>
      <c r="BD61" s="650"/>
      <c r="BE61" s="650"/>
    </row>
    <row r="62" spans="1:57" x14ac:dyDescent="0.25">
      <c r="A62" s="614" t="s">
        <v>31</v>
      </c>
      <c r="B62" s="624"/>
      <c r="C62" s="650"/>
      <c r="D62" s="564"/>
      <c r="E62" s="564"/>
      <c r="F62" s="564"/>
      <c r="G62" s="564"/>
      <c r="H62" s="564"/>
      <c r="I62" s="564"/>
      <c r="J62" s="564"/>
      <c r="K62" s="564"/>
      <c r="L62" s="564"/>
      <c r="M62" s="564"/>
      <c r="N62" s="564"/>
      <c r="O62" s="650"/>
      <c r="P62" s="650"/>
      <c r="Q62" s="650"/>
      <c r="R62" s="650"/>
      <c r="S62" s="650"/>
      <c r="T62" s="650"/>
      <c r="U62" s="650"/>
      <c r="V62" s="650"/>
      <c r="W62" s="650"/>
      <c r="X62" s="650"/>
      <c r="Y62" s="650"/>
      <c r="Z62" s="650"/>
      <c r="AA62" s="655"/>
      <c r="AB62" s="655"/>
      <c r="AC62" s="655"/>
      <c r="AD62" s="655"/>
      <c r="AE62" s="655"/>
      <c r="AF62" s="650"/>
      <c r="AG62" s="650"/>
      <c r="AH62" s="650"/>
      <c r="AI62" s="650"/>
      <c r="AJ62" s="650"/>
      <c r="AK62" s="652"/>
      <c r="AL62" s="652"/>
      <c r="AM62" s="652"/>
      <c r="AN62" s="652"/>
      <c r="AO62" s="652"/>
      <c r="AP62" s="652"/>
      <c r="AQ62" s="655"/>
      <c r="AR62" s="655"/>
      <c r="AS62" s="655"/>
      <c r="AT62" s="655"/>
      <c r="AU62" s="655"/>
      <c r="AV62" s="655"/>
      <c r="AW62" s="655"/>
      <c r="AX62" s="655"/>
      <c r="AY62" s="655"/>
      <c r="AZ62" s="655"/>
      <c r="BA62" s="650"/>
      <c r="BB62" s="650"/>
      <c r="BC62" s="650"/>
      <c r="BD62" s="650"/>
      <c r="BE62" s="650"/>
    </row>
    <row r="63" spans="1:57" ht="22.5" x14ac:dyDescent="0.25">
      <c r="A63" s="615" t="s">
        <v>30</v>
      </c>
      <c r="B63" s="626"/>
      <c r="C63" s="650"/>
      <c r="D63" s="564"/>
      <c r="E63" s="564"/>
      <c r="F63" s="564"/>
      <c r="G63" s="564"/>
      <c r="H63" s="564"/>
      <c r="I63" s="564"/>
      <c r="J63" s="564"/>
      <c r="K63" s="564"/>
      <c r="L63" s="564"/>
      <c r="M63" s="564"/>
      <c r="N63" s="564"/>
      <c r="O63" s="650"/>
      <c r="P63" s="650"/>
      <c r="Q63" s="650"/>
      <c r="R63" s="650"/>
      <c r="S63" s="650"/>
      <c r="T63" s="650"/>
      <c r="U63" s="650"/>
      <c r="V63" s="650"/>
      <c r="W63" s="650"/>
      <c r="X63" s="650"/>
      <c r="Y63" s="650"/>
      <c r="Z63" s="650"/>
      <c r="AA63" s="655"/>
      <c r="AB63" s="655"/>
      <c r="AC63" s="655"/>
      <c r="AD63" s="655"/>
      <c r="AE63" s="655"/>
      <c r="AF63" s="650"/>
      <c r="AG63" s="650"/>
      <c r="AH63" s="650"/>
      <c r="AI63" s="650"/>
      <c r="AJ63" s="650"/>
      <c r="AK63" s="652"/>
      <c r="AL63" s="652"/>
      <c r="AM63" s="652"/>
      <c r="AN63" s="652"/>
      <c r="AO63" s="652"/>
      <c r="AP63" s="652"/>
      <c r="AQ63" s="655"/>
      <c r="AR63" s="655"/>
      <c r="AS63" s="655"/>
      <c r="AT63" s="655"/>
      <c r="AU63" s="655"/>
      <c r="AV63" s="655"/>
      <c r="AW63" s="655"/>
      <c r="AX63" s="655"/>
      <c r="AY63" s="655"/>
      <c r="AZ63" s="655"/>
      <c r="BA63" s="650"/>
      <c r="BB63" s="650"/>
      <c r="BC63" s="650"/>
      <c r="BD63" s="650"/>
      <c r="BE63" s="650"/>
    </row>
    <row r="64" spans="1:57" x14ac:dyDescent="0.25">
      <c r="A64" s="611" t="s">
        <v>36</v>
      </c>
      <c r="B64" s="616"/>
      <c r="C64" s="595"/>
      <c r="D64" s="564"/>
      <c r="E64" s="564"/>
      <c r="F64" s="564"/>
      <c r="G64" s="564"/>
      <c r="H64" s="564"/>
      <c r="I64" s="564"/>
      <c r="J64" s="564"/>
      <c r="K64" s="564"/>
      <c r="L64" s="564"/>
      <c r="M64" s="564"/>
      <c r="N64" s="564"/>
      <c r="O64" s="650"/>
      <c r="P64" s="650"/>
      <c r="Q64" s="650"/>
      <c r="R64" s="650"/>
      <c r="S64" s="650"/>
      <c r="T64" s="650"/>
      <c r="U64" s="650"/>
      <c r="V64" s="650"/>
      <c r="W64" s="650"/>
      <c r="X64" s="650"/>
      <c r="Y64" s="650"/>
      <c r="Z64" s="650"/>
      <c r="AA64" s="655"/>
      <c r="AB64" s="655"/>
      <c r="AC64" s="655"/>
      <c r="AD64" s="655"/>
      <c r="AE64" s="655"/>
      <c r="AF64" s="650"/>
      <c r="AG64" s="650"/>
      <c r="AH64" s="650"/>
      <c r="AI64" s="650"/>
      <c r="AJ64" s="650"/>
      <c r="AK64" s="652"/>
      <c r="AL64" s="652"/>
      <c r="AM64" s="652"/>
      <c r="AN64" s="652"/>
      <c r="AO64" s="652"/>
      <c r="AP64" s="652"/>
      <c r="AQ64" s="655"/>
      <c r="AR64" s="655"/>
      <c r="AS64" s="655"/>
      <c r="AT64" s="655"/>
      <c r="AU64" s="655"/>
      <c r="AV64" s="655"/>
      <c r="AW64" s="655"/>
      <c r="AX64" s="655"/>
      <c r="AY64" s="655"/>
      <c r="AZ64" s="655"/>
      <c r="BA64" s="650"/>
      <c r="BB64" s="650"/>
      <c r="BC64" s="650"/>
      <c r="BD64" s="650"/>
      <c r="BE64" s="650"/>
    </row>
    <row r="65" spans="1:57" x14ac:dyDescent="0.25">
      <c r="A65" s="599" t="s">
        <v>35</v>
      </c>
      <c r="B65" s="600" t="s">
        <v>20</v>
      </c>
      <c r="C65" s="564"/>
      <c r="D65" s="564"/>
      <c r="E65" s="564"/>
      <c r="F65" s="564"/>
      <c r="G65" s="564"/>
      <c r="H65" s="564"/>
      <c r="I65" s="564"/>
      <c r="J65" s="564"/>
      <c r="K65" s="564"/>
      <c r="L65" s="564"/>
      <c r="M65" s="564"/>
      <c r="N65" s="564"/>
      <c r="O65" s="650"/>
      <c r="P65" s="650"/>
      <c r="Q65" s="650"/>
      <c r="R65" s="650"/>
      <c r="S65" s="650"/>
      <c r="T65" s="650"/>
      <c r="U65" s="650"/>
      <c r="V65" s="650"/>
      <c r="W65" s="650"/>
      <c r="X65" s="650"/>
      <c r="Y65" s="650"/>
      <c r="Z65" s="650"/>
      <c r="AA65" s="655"/>
      <c r="AB65" s="655"/>
      <c r="AC65" s="655"/>
      <c r="AD65" s="655"/>
      <c r="AE65" s="655"/>
      <c r="AF65" s="650"/>
      <c r="AG65" s="650"/>
      <c r="AH65" s="650"/>
      <c r="AI65" s="650"/>
      <c r="AJ65" s="650"/>
      <c r="AK65" s="652"/>
      <c r="AL65" s="652"/>
      <c r="AM65" s="652"/>
      <c r="AN65" s="652"/>
      <c r="AO65" s="652"/>
      <c r="AP65" s="652"/>
      <c r="AQ65" s="655"/>
      <c r="AR65" s="655"/>
      <c r="AS65" s="655"/>
      <c r="AT65" s="655"/>
      <c r="AU65" s="655"/>
      <c r="AV65" s="655"/>
      <c r="AW65" s="655"/>
      <c r="AX65" s="655"/>
      <c r="AY65" s="655"/>
      <c r="AZ65" s="655"/>
      <c r="BA65" s="650"/>
      <c r="BB65" s="650"/>
      <c r="BC65" s="650"/>
      <c r="BD65" s="650"/>
      <c r="BE65" s="650"/>
    </row>
    <row r="66" spans="1:57" x14ac:dyDescent="0.25">
      <c r="A66" s="613" t="s">
        <v>34</v>
      </c>
      <c r="B66" s="623"/>
      <c r="C66" s="650"/>
      <c r="D66" s="564"/>
      <c r="E66" s="564"/>
      <c r="F66" s="564"/>
      <c r="G66" s="564"/>
      <c r="H66" s="564"/>
      <c r="I66" s="564"/>
      <c r="J66" s="564"/>
      <c r="K66" s="564"/>
      <c r="L66" s="564"/>
      <c r="M66" s="564"/>
      <c r="N66" s="564"/>
      <c r="O66" s="650"/>
      <c r="P66" s="650"/>
      <c r="Q66" s="650"/>
      <c r="R66" s="650"/>
      <c r="S66" s="650"/>
      <c r="T66" s="650"/>
      <c r="U66" s="650"/>
      <c r="V66" s="650"/>
      <c r="W66" s="650"/>
      <c r="X66" s="650"/>
      <c r="Y66" s="650"/>
      <c r="Z66" s="650"/>
      <c r="AA66" s="655"/>
      <c r="AB66" s="655"/>
      <c r="AC66" s="655"/>
      <c r="AD66" s="655"/>
      <c r="AE66" s="655"/>
      <c r="AF66" s="650"/>
      <c r="AG66" s="650"/>
      <c r="AH66" s="650"/>
      <c r="AI66" s="650"/>
      <c r="AJ66" s="650"/>
      <c r="AK66" s="652"/>
      <c r="AL66" s="652"/>
      <c r="AM66" s="652"/>
      <c r="AN66" s="652"/>
      <c r="AO66" s="652"/>
      <c r="AP66" s="652"/>
      <c r="AQ66" s="655"/>
      <c r="AR66" s="655"/>
      <c r="AS66" s="655"/>
      <c r="AT66" s="655"/>
      <c r="AU66" s="655"/>
      <c r="AV66" s="655"/>
      <c r="AW66" s="655"/>
      <c r="AX66" s="655"/>
      <c r="AY66" s="655"/>
      <c r="AZ66" s="655"/>
      <c r="BA66" s="650"/>
      <c r="BB66" s="650"/>
      <c r="BC66" s="650"/>
      <c r="BD66" s="650"/>
      <c r="BE66" s="650"/>
    </row>
    <row r="67" spans="1:57" x14ac:dyDescent="0.25">
      <c r="A67" s="614" t="s">
        <v>33</v>
      </c>
      <c r="B67" s="624"/>
      <c r="C67" s="650"/>
      <c r="D67" s="564"/>
      <c r="E67" s="564"/>
      <c r="F67" s="564"/>
      <c r="G67" s="564"/>
      <c r="H67" s="564"/>
      <c r="I67" s="564"/>
      <c r="J67" s="564"/>
      <c r="K67" s="564"/>
      <c r="L67" s="564"/>
      <c r="M67" s="564"/>
      <c r="N67" s="564"/>
      <c r="O67" s="650"/>
      <c r="P67" s="650"/>
      <c r="Q67" s="650"/>
      <c r="R67" s="650"/>
      <c r="S67" s="650"/>
      <c r="T67" s="650"/>
      <c r="U67" s="650"/>
      <c r="V67" s="650"/>
      <c r="W67" s="650"/>
      <c r="X67" s="650"/>
      <c r="Y67" s="650"/>
      <c r="Z67" s="650"/>
      <c r="AA67" s="655"/>
      <c r="AB67" s="655"/>
      <c r="AC67" s="655"/>
      <c r="AD67" s="655"/>
      <c r="AE67" s="655"/>
      <c r="AF67" s="650"/>
      <c r="AG67" s="650"/>
      <c r="AH67" s="650"/>
      <c r="AI67" s="650"/>
      <c r="AJ67" s="650"/>
      <c r="AK67" s="652"/>
      <c r="AL67" s="652"/>
      <c r="AM67" s="652"/>
      <c r="AN67" s="652"/>
      <c r="AO67" s="652"/>
      <c r="AP67" s="652"/>
      <c r="AQ67" s="655"/>
      <c r="AR67" s="655"/>
      <c r="AS67" s="655"/>
      <c r="AT67" s="655"/>
      <c r="AU67" s="655"/>
      <c r="AV67" s="655"/>
      <c r="AW67" s="655"/>
      <c r="AX67" s="655"/>
      <c r="AY67" s="655"/>
      <c r="AZ67" s="655"/>
      <c r="BA67" s="650"/>
      <c r="BB67" s="650"/>
      <c r="BC67" s="650"/>
      <c r="BD67" s="650"/>
      <c r="BE67" s="650"/>
    </row>
    <row r="68" spans="1:57" x14ac:dyDescent="0.25">
      <c r="A68" s="614" t="s">
        <v>32</v>
      </c>
      <c r="B68" s="624"/>
      <c r="C68" s="650"/>
      <c r="D68" s="564"/>
      <c r="E68" s="564"/>
      <c r="F68" s="564"/>
      <c r="G68" s="564"/>
      <c r="H68" s="564"/>
      <c r="I68" s="564"/>
      <c r="J68" s="564"/>
      <c r="K68" s="564"/>
      <c r="L68" s="564"/>
      <c r="M68" s="564"/>
      <c r="N68" s="564"/>
      <c r="O68" s="650"/>
      <c r="P68" s="650"/>
      <c r="Q68" s="650"/>
      <c r="R68" s="650"/>
      <c r="S68" s="650"/>
      <c r="T68" s="650"/>
      <c r="U68" s="650"/>
      <c r="V68" s="650"/>
      <c r="W68" s="650"/>
      <c r="X68" s="650"/>
      <c r="Y68" s="650"/>
      <c r="Z68" s="650"/>
      <c r="AA68" s="655"/>
      <c r="AB68" s="655"/>
      <c r="AC68" s="655"/>
      <c r="AD68" s="655"/>
      <c r="AE68" s="655"/>
      <c r="AF68" s="650"/>
      <c r="AG68" s="650"/>
      <c r="AH68" s="650"/>
      <c r="AI68" s="650"/>
      <c r="AJ68" s="650"/>
      <c r="AK68" s="652"/>
      <c r="AL68" s="652"/>
      <c r="AM68" s="652"/>
      <c r="AN68" s="652"/>
      <c r="AO68" s="652"/>
      <c r="AP68" s="652"/>
      <c r="AQ68" s="655"/>
      <c r="AR68" s="655"/>
      <c r="AS68" s="655"/>
      <c r="AT68" s="655"/>
      <c r="AU68" s="655"/>
      <c r="AV68" s="655"/>
      <c r="AW68" s="655"/>
      <c r="AX68" s="655"/>
      <c r="AY68" s="655"/>
      <c r="AZ68" s="655"/>
      <c r="BA68" s="650"/>
      <c r="BB68" s="650"/>
      <c r="BC68" s="650"/>
      <c r="BD68" s="650"/>
      <c r="BE68" s="650"/>
    </row>
    <row r="69" spans="1:57" x14ac:dyDescent="0.25">
      <c r="A69" s="614" t="s">
        <v>31</v>
      </c>
      <c r="B69" s="624"/>
      <c r="C69" s="650"/>
      <c r="D69" s="564"/>
      <c r="E69" s="564"/>
      <c r="F69" s="564"/>
      <c r="G69" s="564"/>
      <c r="H69" s="564"/>
      <c r="I69" s="564"/>
      <c r="J69" s="564"/>
      <c r="K69" s="564"/>
      <c r="L69" s="564"/>
      <c r="M69" s="564"/>
      <c r="N69" s="564"/>
      <c r="O69" s="650"/>
      <c r="P69" s="650"/>
      <c r="Q69" s="650"/>
      <c r="R69" s="650"/>
      <c r="S69" s="650"/>
      <c r="T69" s="650"/>
      <c r="U69" s="650"/>
      <c r="V69" s="650"/>
      <c r="W69" s="650"/>
      <c r="X69" s="650"/>
      <c r="Y69" s="650"/>
      <c r="Z69" s="650"/>
      <c r="AA69" s="655"/>
      <c r="AB69" s="655"/>
      <c r="AC69" s="655"/>
      <c r="AD69" s="655"/>
      <c r="AE69" s="655"/>
      <c r="AF69" s="650"/>
      <c r="AG69" s="650"/>
      <c r="AH69" s="650"/>
      <c r="AI69" s="650"/>
      <c r="AJ69" s="650"/>
      <c r="AK69" s="652"/>
      <c r="AL69" s="652"/>
      <c r="AM69" s="652"/>
      <c r="AN69" s="652"/>
      <c r="AO69" s="652"/>
      <c r="AP69" s="652"/>
      <c r="AQ69" s="655"/>
      <c r="AR69" s="655"/>
      <c r="AS69" s="655"/>
      <c r="AT69" s="655"/>
      <c r="AU69" s="655"/>
      <c r="AV69" s="655"/>
      <c r="AW69" s="655"/>
      <c r="AX69" s="655"/>
      <c r="AY69" s="655"/>
      <c r="AZ69" s="655"/>
      <c r="BA69" s="650"/>
      <c r="BB69" s="650"/>
      <c r="BC69" s="650"/>
      <c r="BD69" s="650"/>
      <c r="BE69" s="650"/>
    </row>
    <row r="70" spans="1:57" ht="22.5" x14ac:dyDescent="0.25">
      <c r="A70" s="615" t="s">
        <v>30</v>
      </c>
      <c r="B70" s="626"/>
      <c r="C70" s="650"/>
      <c r="D70" s="564"/>
      <c r="E70" s="564"/>
      <c r="F70" s="564"/>
      <c r="G70" s="564"/>
      <c r="H70" s="564"/>
      <c r="I70" s="564"/>
      <c r="J70" s="564"/>
      <c r="K70" s="564"/>
      <c r="L70" s="564"/>
      <c r="M70" s="564"/>
      <c r="N70" s="564"/>
      <c r="O70" s="650"/>
      <c r="P70" s="650"/>
      <c r="Q70" s="650"/>
      <c r="R70" s="650"/>
      <c r="S70" s="650"/>
      <c r="T70" s="650"/>
      <c r="U70" s="650"/>
      <c r="V70" s="650"/>
      <c r="W70" s="650"/>
      <c r="X70" s="650"/>
      <c r="Y70" s="650"/>
      <c r="Z70" s="650"/>
      <c r="AA70" s="655"/>
      <c r="AB70" s="655"/>
      <c r="AC70" s="655"/>
      <c r="AD70" s="655"/>
      <c r="AE70" s="655"/>
      <c r="AF70" s="650"/>
      <c r="AG70" s="650"/>
      <c r="AH70" s="650"/>
      <c r="AI70" s="650"/>
      <c r="AJ70" s="650"/>
      <c r="AK70" s="652"/>
      <c r="AL70" s="652"/>
      <c r="AM70" s="652"/>
      <c r="AN70" s="652"/>
      <c r="AO70" s="652"/>
      <c r="AP70" s="652"/>
      <c r="AQ70" s="655"/>
      <c r="AR70" s="655"/>
      <c r="AS70" s="655"/>
      <c r="AT70" s="655"/>
      <c r="AU70" s="655"/>
      <c r="AV70" s="655"/>
      <c r="AW70" s="655"/>
      <c r="AX70" s="655"/>
      <c r="AY70" s="655"/>
      <c r="AZ70" s="655"/>
      <c r="BA70" s="650"/>
      <c r="BB70" s="650"/>
      <c r="BC70" s="650"/>
      <c r="BD70" s="650"/>
      <c r="BE70" s="650"/>
    </row>
    <row r="71" spans="1:57" x14ac:dyDescent="0.25">
      <c r="A71" s="611" t="s">
        <v>29</v>
      </c>
      <c r="B71" s="616"/>
      <c r="C71" s="595"/>
      <c r="D71" s="564"/>
      <c r="E71" s="564"/>
      <c r="F71" s="564"/>
      <c r="G71" s="564"/>
      <c r="H71" s="564"/>
      <c r="I71" s="564"/>
      <c r="J71" s="564"/>
      <c r="K71" s="564"/>
      <c r="L71" s="564"/>
      <c r="M71" s="564"/>
      <c r="N71" s="564"/>
      <c r="O71" s="650"/>
      <c r="P71" s="650"/>
      <c r="Q71" s="650"/>
      <c r="R71" s="650"/>
      <c r="S71" s="650"/>
      <c r="T71" s="650"/>
      <c r="U71" s="650"/>
      <c r="V71" s="650"/>
      <c r="W71" s="650"/>
      <c r="X71" s="650"/>
      <c r="Y71" s="650"/>
      <c r="Z71" s="650"/>
      <c r="AA71" s="655"/>
      <c r="AB71" s="655"/>
      <c r="AC71" s="655"/>
      <c r="AD71" s="655"/>
      <c r="AE71" s="655"/>
      <c r="AF71" s="650"/>
      <c r="AG71" s="650"/>
      <c r="AH71" s="650"/>
      <c r="AI71" s="650"/>
      <c r="AJ71" s="650"/>
      <c r="AK71" s="652"/>
      <c r="AL71" s="652"/>
      <c r="AM71" s="652"/>
      <c r="AN71" s="652"/>
      <c r="AO71" s="652"/>
      <c r="AP71" s="652"/>
      <c r="AQ71" s="655"/>
      <c r="AR71" s="655"/>
      <c r="AS71" s="655"/>
      <c r="AT71" s="655"/>
      <c r="AU71" s="655"/>
      <c r="AV71" s="655"/>
      <c r="AW71" s="655"/>
      <c r="AX71" s="655"/>
      <c r="AY71" s="655"/>
      <c r="AZ71" s="655"/>
      <c r="BA71" s="650"/>
      <c r="BB71" s="650"/>
      <c r="BC71" s="650"/>
      <c r="BD71" s="650"/>
      <c r="BE71" s="650"/>
    </row>
    <row r="72" spans="1:57" ht="63" x14ac:dyDescent="0.25">
      <c r="A72" s="795" t="s">
        <v>28</v>
      </c>
      <c r="B72" s="796"/>
      <c r="C72" s="586" t="s">
        <v>20</v>
      </c>
      <c r="D72" s="586" t="s">
        <v>27</v>
      </c>
      <c r="E72" s="586" t="s">
        <v>26</v>
      </c>
      <c r="F72" s="586" t="s">
        <v>25</v>
      </c>
      <c r="G72" s="564"/>
      <c r="H72" s="564"/>
      <c r="I72" s="564"/>
      <c r="J72" s="564"/>
      <c r="K72" s="564"/>
      <c r="L72" s="564"/>
      <c r="M72" s="564"/>
      <c r="N72" s="564"/>
      <c r="O72" s="650"/>
      <c r="P72" s="650"/>
      <c r="Q72" s="650"/>
      <c r="R72" s="650"/>
      <c r="S72" s="650"/>
      <c r="T72" s="650"/>
      <c r="U72" s="650"/>
      <c r="V72" s="650"/>
      <c r="W72" s="650"/>
      <c r="X72" s="650"/>
      <c r="Y72" s="650"/>
      <c r="Z72" s="650"/>
      <c r="AA72" s="655"/>
      <c r="AB72" s="655"/>
      <c r="AC72" s="655"/>
      <c r="AD72" s="655"/>
      <c r="AE72" s="655"/>
      <c r="AF72" s="650"/>
      <c r="AG72" s="650"/>
      <c r="AH72" s="650"/>
      <c r="AI72" s="650"/>
      <c r="AJ72" s="650"/>
      <c r="AK72" s="652"/>
      <c r="AL72" s="652"/>
      <c r="AM72" s="652"/>
      <c r="AN72" s="652"/>
      <c r="AO72" s="652"/>
      <c r="AP72" s="652"/>
      <c r="AQ72" s="655"/>
      <c r="AR72" s="655"/>
      <c r="AS72" s="655"/>
      <c r="AT72" s="655"/>
      <c r="AU72" s="655"/>
      <c r="AV72" s="655"/>
      <c r="AW72" s="655"/>
      <c r="AX72" s="655"/>
      <c r="AY72" s="655"/>
      <c r="AZ72" s="655"/>
      <c r="BA72" s="650"/>
      <c r="BB72" s="650"/>
      <c r="BC72" s="650"/>
      <c r="BD72" s="650"/>
      <c r="BE72" s="650"/>
    </row>
    <row r="73" spans="1:57" x14ac:dyDescent="0.25">
      <c r="A73" s="787" t="s">
        <v>24</v>
      </c>
      <c r="B73" s="788"/>
      <c r="C73" s="639">
        <v>0</v>
      </c>
      <c r="D73" s="626"/>
      <c r="E73" s="626"/>
      <c r="F73" s="626"/>
      <c r="G73" s="650"/>
      <c r="H73" s="564"/>
      <c r="I73" s="564"/>
      <c r="J73" s="564"/>
      <c r="K73" s="564"/>
      <c r="L73" s="564"/>
      <c r="M73" s="564"/>
      <c r="N73" s="564"/>
      <c r="O73" s="650"/>
      <c r="P73" s="650"/>
      <c r="Q73" s="650"/>
      <c r="R73" s="650"/>
      <c r="S73" s="650"/>
      <c r="T73" s="650"/>
      <c r="U73" s="650"/>
      <c r="V73" s="650"/>
      <c r="W73" s="650"/>
      <c r="X73" s="650"/>
      <c r="Y73" s="650"/>
      <c r="Z73" s="650"/>
      <c r="AA73" s="655"/>
      <c r="AB73" s="655"/>
      <c r="AC73" s="655"/>
      <c r="AD73" s="655"/>
      <c r="AE73" s="655"/>
      <c r="AF73" s="650"/>
      <c r="AG73" s="650"/>
      <c r="AH73" s="650"/>
      <c r="AI73" s="650"/>
      <c r="AJ73" s="650"/>
      <c r="AK73" s="652"/>
      <c r="AL73" s="652"/>
      <c r="AM73" s="652"/>
      <c r="AN73" s="652"/>
      <c r="AO73" s="652"/>
      <c r="AP73" s="652"/>
      <c r="AQ73" s="655"/>
      <c r="AR73" s="655"/>
      <c r="AS73" s="655"/>
      <c r="AT73" s="655"/>
      <c r="AU73" s="655"/>
      <c r="AV73" s="655"/>
      <c r="AW73" s="655"/>
      <c r="AX73" s="655"/>
      <c r="AY73" s="655"/>
      <c r="AZ73" s="655"/>
      <c r="BA73" s="650"/>
      <c r="BB73" s="650"/>
      <c r="BC73" s="650"/>
      <c r="BD73" s="650"/>
      <c r="BE73" s="650"/>
    </row>
    <row r="74" spans="1:57" x14ac:dyDescent="0.25">
      <c r="A74" s="598" t="s">
        <v>23</v>
      </c>
      <c r="B74" s="606"/>
      <c r="C74" s="606"/>
      <c r="D74" s="606"/>
      <c r="E74" s="606"/>
      <c r="F74" s="606"/>
      <c r="G74" s="606"/>
      <c r="H74" s="606"/>
      <c r="I74" s="606"/>
      <c r="J74" s="606"/>
      <c r="K74" s="606"/>
      <c r="L74" s="606"/>
      <c r="M74" s="606"/>
      <c r="N74" s="564"/>
      <c r="O74" s="650"/>
      <c r="P74" s="650"/>
      <c r="Q74" s="650"/>
      <c r="R74" s="650"/>
      <c r="S74" s="650"/>
      <c r="T74" s="650"/>
      <c r="U74" s="650"/>
      <c r="V74" s="650"/>
      <c r="W74" s="650"/>
      <c r="X74" s="650"/>
      <c r="Y74" s="650"/>
      <c r="Z74" s="650"/>
      <c r="AA74" s="655"/>
      <c r="AB74" s="655"/>
      <c r="AC74" s="655"/>
      <c r="AD74" s="655"/>
      <c r="AE74" s="655"/>
      <c r="AF74" s="650"/>
      <c r="AG74" s="650"/>
      <c r="AH74" s="650"/>
      <c r="AI74" s="650"/>
      <c r="AJ74" s="650"/>
      <c r="AK74" s="652"/>
      <c r="AL74" s="652"/>
      <c r="AM74" s="652"/>
      <c r="AN74" s="652"/>
      <c r="AO74" s="652"/>
      <c r="AP74" s="652"/>
      <c r="AQ74" s="655"/>
      <c r="AR74" s="655"/>
      <c r="AS74" s="655"/>
      <c r="AT74" s="655"/>
      <c r="AU74" s="655"/>
      <c r="AV74" s="655"/>
      <c r="AW74" s="655"/>
      <c r="AX74" s="655"/>
      <c r="AY74" s="655"/>
      <c r="AZ74" s="655"/>
      <c r="BA74" s="650"/>
      <c r="BB74" s="650"/>
      <c r="BC74" s="650"/>
      <c r="BD74" s="650"/>
      <c r="BE74" s="650"/>
    </row>
    <row r="75" spans="1:57" x14ac:dyDescent="0.25">
      <c r="A75" s="779" t="s">
        <v>21</v>
      </c>
      <c r="B75" s="780"/>
      <c r="C75" s="781"/>
      <c r="D75" s="586" t="s">
        <v>20</v>
      </c>
      <c r="E75" s="658"/>
      <c r="F75" s="658"/>
      <c r="G75" s="658"/>
      <c r="H75" s="658"/>
      <c r="I75" s="564"/>
      <c r="J75" s="564"/>
      <c r="K75" s="564"/>
      <c r="L75" s="564"/>
      <c r="M75" s="564"/>
      <c r="N75" s="564"/>
      <c r="O75" s="650"/>
      <c r="P75" s="650"/>
      <c r="Q75" s="650"/>
      <c r="R75" s="650"/>
      <c r="S75" s="650"/>
      <c r="T75" s="650"/>
      <c r="U75" s="650"/>
      <c r="V75" s="650"/>
      <c r="W75" s="650"/>
      <c r="X75" s="650"/>
      <c r="Y75" s="650"/>
      <c r="Z75" s="650"/>
      <c r="AA75" s="655"/>
      <c r="AB75" s="655"/>
      <c r="AC75" s="655"/>
      <c r="AD75" s="655"/>
      <c r="AE75" s="655"/>
      <c r="AF75" s="650"/>
      <c r="AG75" s="650"/>
      <c r="AH75" s="650"/>
      <c r="AI75" s="650"/>
      <c r="AJ75" s="650"/>
      <c r="AK75" s="652"/>
      <c r="AL75" s="652"/>
      <c r="AM75" s="652"/>
      <c r="AN75" s="652"/>
      <c r="AO75" s="652"/>
      <c r="AP75" s="652"/>
      <c r="AQ75" s="655"/>
      <c r="AR75" s="655"/>
      <c r="AS75" s="655"/>
      <c r="AT75" s="655"/>
      <c r="AU75" s="655"/>
      <c r="AV75" s="655"/>
      <c r="AW75" s="655"/>
      <c r="AX75" s="655"/>
      <c r="AY75" s="655"/>
      <c r="AZ75" s="655"/>
      <c r="BA75" s="650"/>
      <c r="BB75" s="650"/>
      <c r="BC75" s="650"/>
      <c r="BD75" s="650"/>
      <c r="BE75" s="650"/>
    </row>
    <row r="76" spans="1:57" x14ac:dyDescent="0.25">
      <c r="A76" s="618" t="s">
        <v>15</v>
      </c>
      <c r="B76" s="619"/>
      <c r="C76" s="620"/>
      <c r="D76" s="647"/>
      <c r="E76" s="659"/>
      <c r="F76" s="659"/>
      <c r="G76" s="659"/>
      <c r="H76" s="659"/>
      <c r="I76" s="564"/>
      <c r="J76" s="564"/>
      <c r="K76" s="564"/>
      <c r="L76" s="564"/>
      <c r="M76" s="564"/>
      <c r="N76" s="564"/>
      <c r="O76" s="650"/>
      <c r="P76" s="650"/>
      <c r="Q76" s="650"/>
      <c r="R76" s="650"/>
      <c r="S76" s="650"/>
      <c r="T76" s="650"/>
      <c r="U76" s="650"/>
      <c r="V76" s="650"/>
      <c r="W76" s="650"/>
      <c r="X76" s="650"/>
      <c r="Y76" s="650"/>
      <c r="Z76" s="650"/>
      <c r="AA76" s="655"/>
      <c r="AB76" s="655"/>
      <c r="AC76" s="655"/>
      <c r="AD76" s="655"/>
      <c r="AE76" s="655"/>
      <c r="AF76" s="650"/>
      <c r="AG76" s="650"/>
      <c r="AH76" s="650"/>
      <c r="AI76" s="650"/>
      <c r="AJ76" s="650"/>
      <c r="AK76" s="652"/>
      <c r="AL76" s="652"/>
      <c r="AM76" s="652"/>
      <c r="AN76" s="652"/>
      <c r="AO76" s="652"/>
      <c r="AP76" s="652"/>
      <c r="AQ76" s="655"/>
      <c r="AR76" s="655"/>
      <c r="AS76" s="655"/>
      <c r="AT76" s="655"/>
      <c r="AU76" s="655"/>
      <c r="AV76" s="655"/>
      <c r="AW76" s="655"/>
      <c r="AX76" s="655"/>
      <c r="AY76" s="655"/>
      <c r="AZ76" s="655"/>
      <c r="BA76" s="650"/>
      <c r="BB76" s="650"/>
      <c r="BC76" s="650"/>
      <c r="BD76" s="650"/>
      <c r="BE76" s="650"/>
    </row>
    <row r="77" spans="1:57" x14ac:dyDescent="0.25">
      <c r="A77" s="598" t="s">
        <v>22</v>
      </c>
      <c r="B77" s="606"/>
      <c r="C77" s="606"/>
      <c r="D77" s="606"/>
      <c r="E77" s="564"/>
      <c r="F77" s="564"/>
      <c r="G77" s="564"/>
      <c r="H77" s="564"/>
      <c r="I77" s="564"/>
      <c r="J77" s="564"/>
      <c r="K77" s="564"/>
      <c r="L77" s="564"/>
      <c r="M77" s="564"/>
      <c r="N77" s="564"/>
      <c r="O77" s="650"/>
      <c r="P77" s="650"/>
      <c r="Q77" s="650"/>
      <c r="R77" s="650"/>
      <c r="S77" s="650"/>
      <c r="T77" s="650"/>
      <c r="U77" s="650"/>
      <c r="V77" s="650"/>
      <c r="W77" s="650"/>
      <c r="X77" s="650"/>
      <c r="Y77" s="650"/>
      <c r="Z77" s="650"/>
      <c r="AA77" s="655"/>
      <c r="AB77" s="655"/>
      <c r="AC77" s="655"/>
      <c r="AD77" s="655"/>
      <c r="AE77" s="655"/>
      <c r="AF77" s="650"/>
      <c r="AG77" s="650"/>
      <c r="AH77" s="650"/>
      <c r="AI77" s="650"/>
      <c r="AJ77" s="650"/>
      <c r="AK77" s="652"/>
      <c r="AL77" s="652"/>
      <c r="AM77" s="652"/>
      <c r="AN77" s="652"/>
      <c r="AO77" s="652"/>
      <c r="AP77" s="652"/>
      <c r="AQ77" s="655"/>
      <c r="AR77" s="655"/>
      <c r="AS77" s="655"/>
      <c r="AT77" s="655"/>
      <c r="AU77" s="655"/>
      <c r="AV77" s="655"/>
      <c r="AW77" s="655"/>
      <c r="AX77" s="655"/>
      <c r="AY77" s="655"/>
      <c r="AZ77" s="655"/>
      <c r="BA77" s="650"/>
      <c r="BB77" s="650"/>
      <c r="BC77" s="650"/>
      <c r="BD77" s="650"/>
      <c r="BE77" s="650"/>
    </row>
    <row r="78" spans="1:57" ht="63" x14ac:dyDescent="0.25">
      <c r="A78" s="779" t="s">
        <v>21</v>
      </c>
      <c r="B78" s="780"/>
      <c r="C78" s="781"/>
      <c r="D78" s="586" t="s">
        <v>20</v>
      </c>
      <c r="E78" s="586" t="s">
        <v>19</v>
      </c>
      <c r="F78" s="586" t="s">
        <v>18</v>
      </c>
      <c r="G78" s="586" t="s">
        <v>17</v>
      </c>
      <c r="H78" s="586" t="s">
        <v>16</v>
      </c>
      <c r="I78" s="564"/>
      <c r="J78" s="564"/>
      <c r="K78" s="564"/>
      <c r="L78" s="564"/>
      <c r="M78" s="564"/>
      <c r="N78" s="564"/>
      <c r="O78" s="650"/>
      <c r="P78" s="650"/>
      <c r="Q78" s="650"/>
      <c r="R78" s="650"/>
      <c r="S78" s="650"/>
      <c r="T78" s="650"/>
      <c r="U78" s="650"/>
      <c r="V78" s="650"/>
      <c r="W78" s="650"/>
      <c r="X78" s="650"/>
      <c r="Y78" s="650"/>
      <c r="Z78" s="650"/>
      <c r="AA78" s="655"/>
      <c r="AB78" s="655"/>
      <c r="AC78" s="655"/>
      <c r="AD78" s="655"/>
      <c r="AE78" s="655"/>
      <c r="AF78" s="650"/>
      <c r="AG78" s="650"/>
      <c r="AH78" s="650"/>
      <c r="AI78" s="650"/>
      <c r="AJ78" s="650"/>
      <c r="AK78" s="652"/>
      <c r="AL78" s="652"/>
      <c r="AM78" s="652"/>
      <c r="AN78" s="652"/>
      <c r="AO78" s="652"/>
      <c r="AP78" s="652"/>
      <c r="AQ78" s="655"/>
      <c r="AR78" s="655"/>
      <c r="AS78" s="655"/>
      <c r="AT78" s="655"/>
      <c r="AU78" s="655"/>
      <c r="AV78" s="655"/>
      <c r="AW78" s="655"/>
      <c r="AX78" s="655"/>
      <c r="AY78" s="655"/>
      <c r="AZ78" s="655"/>
      <c r="BA78" s="650"/>
      <c r="BB78" s="650"/>
      <c r="BC78" s="650"/>
      <c r="BD78" s="650"/>
      <c r="BE78" s="650"/>
    </row>
    <row r="79" spans="1:57" x14ac:dyDescent="0.25">
      <c r="A79" s="618" t="s">
        <v>15</v>
      </c>
      <c r="B79" s="619"/>
      <c r="C79" s="620"/>
      <c r="D79" s="639">
        <v>0</v>
      </c>
      <c r="E79" s="647"/>
      <c r="F79" s="647"/>
      <c r="G79" s="647"/>
      <c r="H79" s="647"/>
      <c r="I79" s="564"/>
      <c r="J79" s="564"/>
      <c r="K79" s="564"/>
      <c r="L79" s="564"/>
      <c r="M79" s="564"/>
      <c r="N79" s="564"/>
      <c r="O79" s="650"/>
      <c r="P79" s="650"/>
      <c r="Q79" s="650"/>
      <c r="R79" s="650"/>
      <c r="S79" s="650"/>
      <c r="T79" s="650"/>
      <c r="U79" s="650"/>
      <c r="V79" s="650"/>
      <c r="W79" s="650"/>
      <c r="X79" s="650"/>
      <c r="Y79" s="650"/>
      <c r="Z79" s="650"/>
      <c r="AA79" s="655"/>
      <c r="AB79" s="655"/>
      <c r="AC79" s="655"/>
      <c r="AD79" s="655"/>
      <c r="AE79" s="655"/>
      <c r="AF79" s="650"/>
      <c r="AG79" s="650"/>
      <c r="AH79" s="650"/>
      <c r="AI79" s="650"/>
      <c r="AJ79" s="650"/>
      <c r="AK79" s="652"/>
      <c r="AL79" s="652"/>
      <c r="AM79" s="652"/>
      <c r="AN79" s="652"/>
      <c r="AO79" s="652"/>
      <c r="AP79" s="652"/>
      <c r="AQ79" s="655"/>
      <c r="AR79" s="655"/>
      <c r="AS79" s="655"/>
      <c r="AT79" s="655"/>
      <c r="AU79" s="655"/>
      <c r="AV79" s="655"/>
      <c r="AW79" s="655"/>
      <c r="AX79" s="655"/>
      <c r="AY79" s="655"/>
      <c r="AZ79" s="655"/>
      <c r="BA79" s="650"/>
      <c r="BB79" s="650"/>
      <c r="BC79" s="650"/>
      <c r="BD79" s="650"/>
      <c r="BE79" s="650"/>
    </row>
    <row r="80" spans="1:57" x14ac:dyDescent="0.25">
      <c r="A80" s="611" t="s">
        <v>14</v>
      </c>
      <c r="B80" s="617"/>
      <c r="C80" s="617"/>
      <c r="D80" s="617"/>
      <c r="E80" s="606"/>
      <c r="F80" s="606"/>
      <c r="G80" s="606"/>
      <c r="H80" s="606"/>
      <c r="I80" s="606"/>
      <c r="J80" s="606"/>
      <c r="K80" s="606"/>
      <c r="L80" s="606"/>
      <c r="M80" s="606"/>
      <c r="N80" s="564"/>
      <c r="O80" s="650"/>
      <c r="P80" s="650"/>
      <c r="Q80" s="650"/>
      <c r="R80" s="650"/>
      <c r="S80" s="650"/>
      <c r="T80" s="650"/>
      <c r="U80" s="650"/>
      <c r="V80" s="650"/>
      <c r="W80" s="650"/>
      <c r="X80" s="650"/>
      <c r="Y80" s="650"/>
      <c r="Z80" s="650"/>
      <c r="AA80" s="655"/>
      <c r="AB80" s="655"/>
      <c r="AC80" s="655"/>
      <c r="AD80" s="655"/>
      <c r="AE80" s="655"/>
      <c r="AF80" s="650"/>
      <c r="AG80" s="650"/>
      <c r="AH80" s="650"/>
      <c r="AI80" s="650"/>
      <c r="AJ80" s="650"/>
      <c r="AK80" s="652"/>
      <c r="AL80" s="652"/>
      <c r="AM80" s="652"/>
      <c r="AN80" s="652"/>
      <c r="AO80" s="652"/>
      <c r="AP80" s="652"/>
      <c r="AQ80" s="655"/>
      <c r="AR80" s="655"/>
      <c r="AS80" s="655"/>
      <c r="AT80" s="655"/>
      <c r="AU80" s="655"/>
      <c r="AV80" s="655"/>
      <c r="AW80" s="655"/>
      <c r="AX80" s="655"/>
      <c r="AY80" s="655"/>
      <c r="AZ80" s="655"/>
      <c r="BA80" s="650"/>
      <c r="BB80" s="650"/>
      <c r="BC80" s="650"/>
      <c r="BD80" s="650"/>
      <c r="BE80" s="650"/>
    </row>
    <row r="81" spans="1:57" x14ac:dyDescent="0.25">
      <c r="A81" s="782" t="s">
        <v>13</v>
      </c>
      <c r="B81" s="783" t="s">
        <v>12</v>
      </c>
      <c r="C81" s="783" t="s">
        <v>11</v>
      </c>
      <c r="D81" s="784" t="s">
        <v>10</v>
      </c>
      <c r="E81" s="564"/>
      <c r="F81" s="564"/>
      <c r="G81" s="564"/>
      <c r="H81" s="564"/>
      <c r="I81" s="564"/>
      <c r="J81" s="564"/>
      <c r="K81" s="564"/>
      <c r="L81" s="564"/>
      <c r="M81" s="564"/>
      <c r="N81" s="564"/>
      <c r="O81" s="650"/>
      <c r="P81" s="650"/>
      <c r="Q81" s="650"/>
      <c r="R81" s="650"/>
      <c r="S81" s="650"/>
      <c r="T81" s="650"/>
      <c r="U81" s="650"/>
      <c r="V81" s="650"/>
      <c r="W81" s="650"/>
      <c r="X81" s="650"/>
      <c r="Y81" s="650"/>
      <c r="Z81" s="650"/>
      <c r="AA81" s="655"/>
      <c r="AB81" s="655"/>
      <c r="AC81" s="655"/>
      <c r="AD81" s="655"/>
      <c r="AE81" s="655"/>
      <c r="AF81" s="650"/>
      <c r="AG81" s="650"/>
      <c r="AH81" s="650"/>
      <c r="AI81" s="650"/>
      <c r="AJ81" s="650"/>
      <c r="AK81" s="652"/>
      <c r="AL81" s="652"/>
      <c r="AM81" s="652"/>
      <c r="AN81" s="652"/>
      <c r="AO81" s="652"/>
      <c r="AP81" s="652"/>
      <c r="AQ81" s="655"/>
      <c r="AR81" s="655"/>
      <c r="AS81" s="655"/>
      <c r="AT81" s="655"/>
      <c r="AU81" s="655"/>
      <c r="AV81" s="655"/>
      <c r="AW81" s="655"/>
      <c r="AX81" s="655"/>
      <c r="AY81" s="655"/>
      <c r="AZ81" s="655"/>
      <c r="BA81" s="650"/>
      <c r="BB81" s="650"/>
      <c r="BC81" s="650"/>
      <c r="BD81" s="650"/>
      <c r="BE81" s="650"/>
    </row>
    <row r="82" spans="1:57" x14ac:dyDescent="0.25">
      <c r="A82" s="782"/>
      <c r="B82" s="783"/>
      <c r="C82" s="777"/>
      <c r="D82" s="785"/>
      <c r="E82" s="564"/>
      <c r="F82" s="564"/>
      <c r="G82" s="564"/>
      <c r="H82" s="564"/>
      <c r="I82" s="564"/>
      <c r="J82" s="564"/>
      <c r="K82" s="564"/>
      <c r="L82" s="564"/>
      <c r="M82" s="564"/>
      <c r="N82" s="564"/>
      <c r="O82" s="650"/>
      <c r="P82" s="650"/>
      <c r="Q82" s="650"/>
      <c r="R82" s="650"/>
      <c r="S82" s="650"/>
      <c r="T82" s="650"/>
      <c r="U82" s="650"/>
      <c r="V82" s="650"/>
      <c r="W82" s="650"/>
      <c r="X82" s="650"/>
      <c r="Y82" s="650"/>
      <c r="Z82" s="650"/>
      <c r="AA82" s="655"/>
      <c r="AB82" s="655"/>
      <c r="AC82" s="655"/>
      <c r="AD82" s="655"/>
      <c r="AE82" s="655"/>
      <c r="AF82" s="650"/>
      <c r="AG82" s="650"/>
      <c r="AH82" s="650"/>
      <c r="AI82" s="650"/>
      <c r="AJ82" s="650"/>
      <c r="AK82" s="652"/>
      <c r="AL82" s="652"/>
      <c r="AM82" s="652"/>
      <c r="AN82" s="652"/>
      <c r="AO82" s="652"/>
      <c r="AP82" s="652"/>
      <c r="AQ82" s="655"/>
      <c r="AR82" s="655"/>
      <c r="AS82" s="655"/>
      <c r="AT82" s="655"/>
      <c r="AU82" s="655"/>
      <c r="AV82" s="655"/>
      <c r="AW82" s="655"/>
      <c r="AX82" s="655"/>
      <c r="AY82" s="655"/>
      <c r="AZ82" s="655"/>
      <c r="BA82" s="650"/>
      <c r="BB82" s="650"/>
      <c r="BC82" s="650"/>
      <c r="BD82" s="650"/>
      <c r="BE82" s="650"/>
    </row>
    <row r="83" spans="1:57" ht="105" x14ac:dyDescent="0.25">
      <c r="A83" s="784" t="s">
        <v>9</v>
      </c>
      <c r="B83" s="583" t="s">
        <v>8</v>
      </c>
      <c r="C83" s="624"/>
      <c r="D83" s="629"/>
      <c r="E83" s="650"/>
      <c r="F83" s="564"/>
      <c r="G83" s="564"/>
      <c r="H83" s="564"/>
      <c r="I83" s="564"/>
      <c r="J83" s="564"/>
      <c r="K83" s="564"/>
      <c r="L83" s="564"/>
      <c r="M83" s="564"/>
      <c r="N83" s="564"/>
      <c r="O83" s="650"/>
      <c r="P83" s="650"/>
      <c r="Q83" s="650"/>
      <c r="R83" s="650"/>
      <c r="S83" s="650"/>
      <c r="T83" s="650"/>
      <c r="U83" s="650"/>
      <c r="V83" s="650"/>
      <c r="W83" s="650"/>
      <c r="X83" s="650"/>
      <c r="Y83" s="650"/>
      <c r="Z83" s="650"/>
      <c r="AA83" s="655"/>
      <c r="AB83" s="655"/>
      <c r="AC83" s="655"/>
      <c r="AD83" s="655"/>
      <c r="AE83" s="655"/>
      <c r="AF83" s="650"/>
      <c r="AG83" s="650"/>
      <c r="AH83" s="650"/>
      <c r="AI83" s="650"/>
      <c r="AJ83" s="650"/>
      <c r="AK83" s="652"/>
      <c r="AL83" s="652"/>
      <c r="AM83" s="652"/>
      <c r="AN83" s="652"/>
      <c r="AO83" s="652"/>
      <c r="AP83" s="652"/>
      <c r="AQ83" s="655"/>
      <c r="AR83" s="655"/>
      <c r="AS83" s="655"/>
      <c r="AT83" s="655"/>
      <c r="AU83" s="655"/>
      <c r="AV83" s="655"/>
      <c r="AW83" s="655"/>
      <c r="AX83" s="655"/>
      <c r="AY83" s="655"/>
      <c r="AZ83" s="655"/>
      <c r="BA83" s="650"/>
      <c r="BB83" s="650"/>
      <c r="BC83" s="650"/>
      <c r="BD83" s="650"/>
      <c r="BE83" s="650"/>
    </row>
    <row r="84" spans="1:57" ht="63" x14ac:dyDescent="0.25">
      <c r="A84" s="786"/>
      <c r="B84" s="584" t="s">
        <v>7</v>
      </c>
      <c r="C84" s="624"/>
      <c r="D84" s="624"/>
      <c r="E84" s="650"/>
      <c r="F84" s="564"/>
      <c r="G84" s="564"/>
      <c r="H84" s="564"/>
      <c r="I84" s="564"/>
      <c r="J84" s="564"/>
      <c r="K84" s="564"/>
      <c r="L84" s="564"/>
      <c r="M84" s="564"/>
      <c r="N84" s="564"/>
      <c r="O84" s="650"/>
      <c r="P84" s="650"/>
      <c r="Q84" s="650"/>
      <c r="R84" s="650"/>
      <c r="S84" s="650"/>
      <c r="T84" s="650"/>
      <c r="U84" s="650"/>
      <c r="V84" s="650"/>
      <c r="W84" s="650"/>
      <c r="X84" s="650"/>
      <c r="Y84" s="650"/>
      <c r="Z84" s="650"/>
      <c r="AA84" s="655"/>
      <c r="AB84" s="655"/>
      <c r="AC84" s="655"/>
      <c r="AD84" s="655"/>
      <c r="AE84" s="655"/>
      <c r="AF84" s="650"/>
      <c r="AG84" s="650"/>
      <c r="AH84" s="650"/>
      <c r="AI84" s="650"/>
      <c r="AJ84" s="650"/>
      <c r="AK84" s="652"/>
      <c r="AL84" s="652"/>
      <c r="AM84" s="652"/>
      <c r="AN84" s="652"/>
      <c r="AO84" s="652"/>
      <c r="AP84" s="652"/>
      <c r="AQ84" s="655"/>
      <c r="AR84" s="655"/>
      <c r="AS84" s="655"/>
      <c r="AT84" s="655"/>
      <c r="AU84" s="655"/>
      <c r="AV84" s="655"/>
      <c r="AW84" s="655"/>
      <c r="AX84" s="655"/>
      <c r="AY84" s="655"/>
      <c r="AZ84" s="655"/>
      <c r="BA84" s="650"/>
      <c r="BB84" s="650"/>
      <c r="BC84" s="650"/>
      <c r="BD84" s="650"/>
      <c r="BE84" s="650"/>
    </row>
    <row r="85" spans="1:57" ht="21" x14ac:dyDescent="0.25">
      <c r="A85" s="786"/>
      <c r="B85" s="584" t="s">
        <v>1</v>
      </c>
      <c r="C85" s="624"/>
      <c r="D85" s="624"/>
      <c r="E85" s="650"/>
      <c r="F85" s="564"/>
      <c r="G85" s="564"/>
      <c r="H85" s="564"/>
      <c r="I85" s="564"/>
      <c r="J85" s="564"/>
      <c r="K85" s="564"/>
      <c r="L85" s="564"/>
      <c r="M85" s="564"/>
      <c r="N85" s="564"/>
      <c r="O85" s="650"/>
      <c r="P85" s="650"/>
      <c r="Q85" s="650"/>
      <c r="R85" s="650"/>
      <c r="S85" s="650"/>
      <c r="T85" s="650"/>
      <c r="U85" s="650"/>
      <c r="V85" s="650"/>
      <c r="W85" s="650"/>
      <c r="X85" s="650"/>
      <c r="Y85" s="650"/>
      <c r="Z85" s="650"/>
      <c r="AA85" s="655"/>
      <c r="AB85" s="655"/>
      <c r="AC85" s="655"/>
      <c r="AD85" s="655"/>
      <c r="AE85" s="655"/>
      <c r="AF85" s="650"/>
      <c r="AG85" s="650"/>
      <c r="AH85" s="650"/>
      <c r="AI85" s="650"/>
      <c r="AJ85" s="650"/>
      <c r="AK85" s="652"/>
      <c r="AL85" s="652"/>
      <c r="AM85" s="652"/>
      <c r="AN85" s="652"/>
      <c r="AO85" s="652"/>
      <c r="AP85" s="652"/>
      <c r="AQ85" s="655"/>
      <c r="AR85" s="655"/>
      <c r="AS85" s="655"/>
      <c r="AT85" s="655"/>
      <c r="AU85" s="655"/>
      <c r="AV85" s="655"/>
      <c r="AW85" s="655"/>
      <c r="AX85" s="655"/>
      <c r="AY85" s="655"/>
      <c r="AZ85" s="655"/>
      <c r="BA85" s="650"/>
      <c r="BB85" s="650"/>
      <c r="BC85" s="650"/>
      <c r="BD85" s="650"/>
      <c r="BE85" s="650"/>
    </row>
    <row r="86" spans="1:57" ht="31.5" x14ac:dyDescent="0.25">
      <c r="A86" s="785"/>
      <c r="B86" s="585" t="s">
        <v>0</v>
      </c>
      <c r="C86" s="626"/>
      <c r="D86" s="626"/>
      <c r="E86" s="650"/>
      <c r="F86" s="564"/>
      <c r="G86" s="564"/>
      <c r="H86" s="564"/>
      <c r="I86" s="564"/>
      <c r="J86" s="564"/>
      <c r="K86" s="564"/>
      <c r="L86" s="564"/>
      <c r="M86" s="564"/>
      <c r="N86" s="564"/>
      <c r="O86" s="650"/>
      <c r="P86" s="650"/>
      <c r="Q86" s="650"/>
      <c r="R86" s="650"/>
      <c r="S86" s="650"/>
      <c r="T86" s="650"/>
      <c r="U86" s="650"/>
      <c r="V86" s="650"/>
      <c r="W86" s="650"/>
      <c r="X86" s="650"/>
      <c r="Y86" s="650"/>
      <c r="Z86" s="650"/>
      <c r="AA86" s="655"/>
      <c r="AB86" s="655"/>
      <c r="AC86" s="655"/>
      <c r="AD86" s="655"/>
      <c r="AE86" s="655"/>
      <c r="AF86" s="650"/>
      <c r="AG86" s="650"/>
      <c r="AH86" s="650"/>
      <c r="AI86" s="650"/>
      <c r="AJ86" s="650"/>
      <c r="AK86" s="652"/>
      <c r="AL86" s="652"/>
      <c r="AM86" s="652"/>
      <c r="AN86" s="652"/>
      <c r="AO86" s="652"/>
      <c r="AP86" s="652"/>
      <c r="AQ86" s="655"/>
      <c r="AR86" s="655"/>
      <c r="AS86" s="655"/>
      <c r="AT86" s="655"/>
      <c r="AU86" s="655"/>
      <c r="AV86" s="655"/>
      <c r="AW86" s="655"/>
      <c r="AX86" s="655"/>
      <c r="AY86" s="655"/>
      <c r="AZ86" s="655"/>
      <c r="BA86" s="650"/>
      <c r="BB86" s="650"/>
      <c r="BC86" s="650"/>
      <c r="BD86" s="650"/>
      <c r="BE86" s="650"/>
    </row>
    <row r="87" spans="1:57" ht="31.5" x14ac:dyDescent="0.25">
      <c r="A87" s="777" t="s">
        <v>6</v>
      </c>
      <c r="B87" s="583" t="s">
        <v>2</v>
      </c>
      <c r="C87" s="623"/>
      <c r="D87" s="623"/>
      <c r="E87" s="650"/>
      <c r="F87" s="564"/>
      <c r="G87" s="564"/>
      <c r="H87" s="564"/>
      <c r="I87" s="564"/>
      <c r="J87" s="564"/>
      <c r="K87" s="564"/>
      <c r="L87" s="564"/>
      <c r="M87" s="564"/>
      <c r="N87" s="564"/>
      <c r="O87" s="650"/>
      <c r="P87" s="650"/>
      <c r="Q87" s="650"/>
      <c r="R87" s="650"/>
      <c r="S87" s="650"/>
      <c r="T87" s="650"/>
      <c r="U87" s="650"/>
      <c r="V87" s="650"/>
      <c r="W87" s="650"/>
      <c r="X87" s="650"/>
      <c r="Y87" s="650"/>
      <c r="Z87" s="650"/>
      <c r="AA87" s="655"/>
      <c r="AB87" s="655"/>
      <c r="AC87" s="655"/>
      <c r="AD87" s="655"/>
      <c r="AE87" s="655"/>
      <c r="AF87" s="650"/>
      <c r="AG87" s="650"/>
      <c r="AH87" s="650"/>
      <c r="AI87" s="650"/>
      <c r="AJ87" s="650"/>
      <c r="AK87" s="652"/>
      <c r="AL87" s="652"/>
      <c r="AM87" s="652"/>
      <c r="AN87" s="652"/>
      <c r="AO87" s="652"/>
      <c r="AP87" s="652"/>
      <c r="AQ87" s="655"/>
      <c r="AR87" s="655"/>
      <c r="AS87" s="655"/>
      <c r="AT87" s="655"/>
      <c r="AU87" s="655"/>
      <c r="AV87" s="655"/>
      <c r="AW87" s="655"/>
      <c r="AX87" s="655"/>
      <c r="AY87" s="655"/>
      <c r="AZ87" s="655"/>
      <c r="BA87" s="650"/>
      <c r="BB87" s="650"/>
      <c r="BC87" s="650"/>
      <c r="BD87" s="650"/>
      <c r="BE87" s="650"/>
    </row>
    <row r="88" spans="1:57" ht="31.5" x14ac:dyDescent="0.25">
      <c r="A88" s="778"/>
      <c r="B88" s="584" t="s">
        <v>5</v>
      </c>
      <c r="C88" s="624"/>
      <c r="D88" s="624"/>
      <c r="E88" s="650"/>
      <c r="F88" s="564"/>
      <c r="G88" s="564"/>
      <c r="H88" s="564"/>
      <c r="I88" s="564"/>
      <c r="J88" s="564"/>
      <c r="K88" s="564"/>
      <c r="L88" s="564"/>
      <c r="M88" s="564"/>
      <c r="N88" s="564"/>
      <c r="O88" s="650"/>
      <c r="P88" s="650"/>
      <c r="Q88" s="650"/>
      <c r="R88" s="650"/>
      <c r="S88" s="650"/>
      <c r="T88" s="650"/>
      <c r="U88" s="650"/>
      <c r="V88" s="650"/>
      <c r="W88" s="650"/>
      <c r="X88" s="650"/>
      <c r="Y88" s="650"/>
      <c r="Z88" s="650"/>
      <c r="AA88" s="655"/>
      <c r="AB88" s="655"/>
      <c r="AC88" s="655"/>
      <c r="AD88" s="655"/>
      <c r="AE88" s="655"/>
      <c r="AF88" s="650"/>
      <c r="AG88" s="650"/>
      <c r="AH88" s="650"/>
      <c r="AI88" s="650"/>
      <c r="AJ88" s="650"/>
      <c r="AK88" s="652"/>
      <c r="AL88" s="652"/>
      <c r="AM88" s="652"/>
      <c r="AN88" s="652"/>
      <c r="AO88" s="652"/>
      <c r="AP88" s="652"/>
      <c r="AQ88" s="655"/>
      <c r="AR88" s="655"/>
      <c r="AS88" s="655"/>
      <c r="AT88" s="655"/>
      <c r="AU88" s="655"/>
      <c r="AV88" s="655"/>
      <c r="AW88" s="655"/>
      <c r="AX88" s="655"/>
      <c r="AY88" s="655"/>
      <c r="AZ88" s="655"/>
      <c r="BA88" s="650"/>
      <c r="BB88" s="650"/>
      <c r="BC88" s="650"/>
      <c r="BD88" s="650"/>
      <c r="BE88" s="650"/>
    </row>
    <row r="89" spans="1:57" ht="21" x14ac:dyDescent="0.25">
      <c r="A89" s="778"/>
      <c r="B89" s="584" t="s">
        <v>1</v>
      </c>
      <c r="C89" s="624"/>
      <c r="D89" s="624"/>
      <c r="E89" s="650"/>
      <c r="F89" s="564"/>
      <c r="G89" s="564"/>
      <c r="H89" s="564"/>
      <c r="I89" s="564"/>
      <c r="J89" s="564"/>
      <c r="K89" s="564"/>
      <c r="L89" s="564"/>
      <c r="M89" s="564"/>
      <c r="N89" s="564"/>
      <c r="O89" s="650"/>
      <c r="P89" s="650"/>
      <c r="Q89" s="650"/>
      <c r="R89" s="650"/>
      <c r="S89" s="650"/>
      <c r="T89" s="650"/>
      <c r="U89" s="650"/>
      <c r="V89" s="650"/>
      <c r="W89" s="650"/>
      <c r="X89" s="650"/>
      <c r="Y89" s="650"/>
      <c r="Z89" s="650"/>
      <c r="AA89" s="655"/>
      <c r="AB89" s="655"/>
      <c r="AC89" s="655"/>
      <c r="AD89" s="655"/>
      <c r="AE89" s="655"/>
      <c r="AF89" s="650"/>
      <c r="AG89" s="650"/>
      <c r="AH89" s="650"/>
      <c r="AI89" s="650"/>
      <c r="AJ89" s="650"/>
      <c r="AK89" s="652"/>
      <c r="AL89" s="652"/>
      <c r="AM89" s="652"/>
      <c r="AN89" s="652"/>
      <c r="AO89" s="652"/>
      <c r="AP89" s="652"/>
      <c r="AQ89" s="655"/>
      <c r="AR89" s="655"/>
      <c r="AS89" s="655"/>
      <c r="AT89" s="655"/>
      <c r="AU89" s="655"/>
      <c r="AV89" s="655"/>
      <c r="AW89" s="655"/>
      <c r="AX89" s="655"/>
      <c r="AY89" s="655"/>
      <c r="AZ89" s="655"/>
      <c r="BA89" s="650"/>
      <c r="BB89" s="650"/>
      <c r="BC89" s="650"/>
      <c r="BD89" s="650"/>
      <c r="BE89" s="650"/>
    </row>
    <row r="90" spans="1:57" ht="42" x14ac:dyDescent="0.25">
      <c r="A90" s="778"/>
      <c r="B90" s="585" t="s">
        <v>4</v>
      </c>
      <c r="C90" s="626"/>
      <c r="D90" s="626"/>
      <c r="E90" s="650"/>
      <c r="F90" s="564"/>
      <c r="G90" s="564"/>
      <c r="H90" s="564"/>
      <c r="I90" s="564"/>
      <c r="J90" s="564"/>
      <c r="K90" s="564"/>
      <c r="L90" s="564"/>
      <c r="M90" s="564"/>
      <c r="N90" s="564"/>
      <c r="O90" s="650"/>
      <c r="P90" s="650"/>
      <c r="Q90" s="650"/>
      <c r="R90" s="650"/>
      <c r="S90" s="650"/>
      <c r="T90" s="650"/>
      <c r="U90" s="650"/>
      <c r="V90" s="650"/>
      <c r="W90" s="650"/>
      <c r="X90" s="650"/>
      <c r="Y90" s="650"/>
      <c r="Z90" s="650"/>
      <c r="AA90" s="655"/>
      <c r="AB90" s="655"/>
      <c r="AC90" s="655"/>
      <c r="AD90" s="655"/>
      <c r="AE90" s="655"/>
      <c r="AF90" s="650"/>
      <c r="AG90" s="650"/>
      <c r="AH90" s="650"/>
      <c r="AI90" s="650"/>
      <c r="AJ90" s="650"/>
      <c r="AK90" s="652"/>
      <c r="AL90" s="652"/>
      <c r="AM90" s="652"/>
      <c r="AN90" s="652"/>
      <c r="AO90" s="652"/>
      <c r="AP90" s="652"/>
      <c r="AQ90" s="655"/>
      <c r="AR90" s="655"/>
      <c r="AS90" s="655"/>
      <c r="AT90" s="655"/>
      <c r="AU90" s="655"/>
      <c r="AV90" s="655"/>
      <c r="AW90" s="655"/>
      <c r="AX90" s="655"/>
      <c r="AY90" s="655"/>
      <c r="AZ90" s="655"/>
      <c r="BA90" s="650"/>
      <c r="BB90" s="650"/>
      <c r="BC90" s="650"/>
      <c r="BD90" s="650"/>
      <c r="BE90" s="650"/>
    </row>
    <row r="91" spans="1:57" ht="31.5" x14ac:dyDescent="0.25">
      <c r="A91" s="778" t="s">
        <v>3</v>
      </c>
      <c r="B91" s="583" t="s">
        <v>2</v>
      </c>
      <c r="C91" s="623"/>
      <c r="D91" s="623"/>
      <c r="E91" s="650"/>
      <c r="F91" s="564"/>
      <c r="G91" s="564"/>
      <c r="H91" s="564"/>
      <c r="I91" s="564"/>
      <c r="J91" s="564"/>
      <c r="K91" s="564"/>
      <c r="L91" s="564"/>
      <c r="M91" s="564"/>
      <c r="N91" s="564"/>
      <c r="O91" s="650"/>
      <c r="P91" s="650"/>
      <c r="Q91" s="650"/>
      <c r="R91" s="650"/>
      <c r="S91" s="650"/>
      <c r="T91" s="650"/>
      <c r="U91" s="650"/>
      <c r="V91" s="650"/>
      <c r="W91" s="650"/>
      <c r="X91" s="650"/>
      <c r="Y91" s="650"/>
      <c r="Z91" s="650"/>
      <c r="AA91" s="655"/>
      <c r="AB91" s="655"/>
      <c r="AC91" s="655"/>
      <c r="AD91" s="655"/>
      <c r="AE91" s="655"/>
      <c r="AF91" s="650"/>
      <c r="AG91" s="650"/>
      <c r="AH91" s="650"/>
      <c r="AI91" s="650"/>
      <c r="AJ91" s="650"/>
      <c r="AK91" s="652"/>
      <c r="AL91" s="652"/>
      <c r="AM91" s="652"/>
      <c r="AN91" s="652"/>
      <c r="AO91" s="652"/>
      <c r="AP91" s="652"/>
      <c r="AQ91" s="655"/>
      <c r="AR91" s="655"/>
      <c r="AS91" s="655"/>
      <c r="AT91" s="655"/>
      <c r="AU91" s="655"/>
      <c r="AV91" s="655"/>
      <c r="AW91" s="655"/>
      <c r="AX91" s="655"/>
      <c r="AY91" s="655"/>
      <c r="AZ91" s="655"/>
      <c r="BA91" s="650"/>
      <c r="BB91" s="650"/>
      <c r="BC91" s="650"/>
      <c r="BD91" s="650"/>
      <c r="BE91" s="650"/>
    </row>
    <row r="92" spans="1:57" ht="21" x14ac:dyDescent="0.25">
      <c r="A92" s="778"/>
      <c r="B92" s="584" t="s">
        <v>1</v>
      </c>
      <c r="C92" s="624"/>
      <c r="D92" s="624"/>
      <c r="E92" s="650"/>
      <c r="F92" s="564"/>
      <c r="G92" s="564"/>
      <c r="H92" s="564"/>
      <c r="I92" s="564"/>
      <c r="J92" s="564"/>
      <c r="K92" s="564"/>
      <c r="L92" s="564"/>
      <c r="M92" s="564"/>
      <c r="N92" s="564"/>
      <c r="O92" s="650"/>
      <c r="P92" s="650"/>
      <c r="Q92" s="650"/>
      <c r="R92" s="650"/>
      <c r="S92" s="650"/>
      <c r="T92" s="650"/>
      <c r="U92" s="650"/>
      <c r="V92" s="650"/>
      <c r="W92" s="650"/>
      <c r="X92" s="650"/>
      <c r="Y92" s="650"/>
      <c r="Z92" s="650"/>
      <c r="AA92" s="655"/>
      <c r="AB92" s="655"/>
      <c r="AC92" s="655"/>
      <c r="AD92" s="655"/>
      <c r="AE92" s="655"/>
      <c r="AF92" s="650"/>
      <c r="AG92" s="650"/>
      <c r="AH92" s="650"/>
      <c r="AI92" s="650"/>
      <c r="AJ92" s="650"/>
      <c r="AK92" s="652"/>
      <c r="AL92" s="652"/>
      <c r="AM92" s="652"/>
      <c r="AN92" s="652"/>
      <c r="AO92" s="652"/>
      <c r="AP92" s="652"/>
      <c r="AQ92" s="655"/>
      <c r="AR92" s="655"/>
      <c r="AS92" s="655"/>
      <c r="AT92" s="655"/>
      <c r="AU92" s="655"/>
      <c r="AV92" s="655"/>
      <c r="AW92" s="655"/>
      <c r="AX92" s="655"/>
      <c r="AY92" s="655"/>
      <c r="AZ92" s="655"/>
      <c r="BA92" s="650"/>
      <c r="BB92" s="650"/>
      <c r="BC92" s="650"/>
      <c r="BD92" s="650"/>
      <c r="BE92" s="650"/>
    </row>
    <row r="93" spans="1:57" ht="31.5" x14ac:dyDescent="0.25">
      <c r="A93" s="778"/>
      <c r="B93" s="585" t="s">
        <v>0</v>
      </c>
      <c r="C93" s="626"/>
      <c r="D93" s="626"/>
      <c r="E93" s="650"/>
      <c r="F93" s="564"/>
      <c r="G93" s="564"/>
      <c r="H93" s="564"/>
      <c r="I93" s="564"/>
      <c r="J93" s="564"/>
      <c r="K93" s="564"/>
      <c r="L93" s="564"/>
      <c r="M93" s="564"/>
      <c r="N93" s="564"/>
      <c r="O93" s="650"/>
      <c r="P93" s="650"/>
      <c r="Q93" s="650"/>
      <c r="R93" s="650"/>
      <c r="S93" s="650"/>
      <c r="T93" s="650"/>
      <c r="U93" s="650"/>
      <c r="V93" s="650"/>
      <c r="W93" s="650"/>
      <c r="X93" s="650"/>
      <c r="Y93" s="650"/>
      <c r="Z93" s="650"/>
      <c r="AA93" s="655"/>
      <c r="AB93" s="655"/>
      <c r="AC93" s="655"/>
      <c r="AD93" s="655"/>
      <c r="AE93" s="655"/>
      <c r="AF93" s="650"/>
      <c r="AG93" s="650"/>
      <c r="AH93" s="650"/>
      <c r="AI93" s="650"/>
      <c r="AJ93" s="650"/>
      <c r="AK93" s="652"/>
      <c r="AL93" s="652"/>
      <c r="AM93" s="652"/>
      <c r="AN93" s="652"/>
      <c r="AO93" s="652"/>
      <c r="AP93" s="652"/>
      <c r="AQ93" s="655"/>
      <c r="AR93" s="655"/>
      <c r="AS93" s="655"/>
      <c r="AT93" s="655"/>
      <c r="AU93" s="655"/>
      <c r="AV93" s="655"/>
      <c r="AW93" s="655"/>
      <c r="AX93" s="655"/>
      <c r="AY93" s="655"/>
      <c r="AZ93" s="655"/>
      <c r="BA93" s="650"/>
      <c r="BB93" s="650"/>
      <c r="BC93" s="650"/>
      <c r="BD93" s="650"/>
      <c r="BE93" s="650"/>
    </row>
    <row r="94" spans="1:57" x14ac:dyDescent="0.25">
      <c r="A94" s="564"/>
      <c r="B94" s="564"/>
      <c r="C94" s="564"/>
      <c r="D94" s="564"/>
      <c r="E94" s="564"/>
      <c r="F94" s="564"/>
      <c r="G94" s="564"/>
      <c r="H94" s="564"/>
      <c r="I94" s="564"/>
      <c r="J94" s="564"/>
      <c r="K94" s="564"/>
      <c r="L94" s="564"/>
      <c r="M94" s="564"/>
      <c r="N94" s="564"/>
      <c r="O94" s="650"/>
      <c r="P94" s="650"/>
      <c r="Q94" s="650"/>
      <c r="R94" s="650"/>
      <c r="S94" s="650"/>
      <c r="T94" s="650"/>
      <c r="U94" s="650"/>
      <c r="V94" s="650"/>
      <c r="W94" s="650"/>
      <c r="X94" s="650"/>
      <c r="Y94" s="650"/>
      <c r="Z94" s="650"/>
      <c r="AA94" s="650"/>
      <c r="AB94" s="650"/>
      <c r="AC94" s="650"/>
      <c r="AD94" s="650"/>
      <c r="AE94" s="650"/>
      <c r="AF94" s="650"/>
      <c r="AG94" s="650"/>
      <c r="AH94" s="650"/>
      <c r="AI94" s="650"/>
      <c r="AJ94" s="650"/>
      <c r="AK94" s="652"/>
      <c r="AL94" s="652"/>
      <c r="AM94" s="652"/>
      <c r="AN94" s="652"/>
      <c r="AO94" s="652"/>
      <c r="AP94" s="652"/>
      <c r="AQ94" s="650"/>
      <c r="AR94" s="650"/>
      <c r="AS94" s="650"/>
      <c r="AT94" s="650"/>
      <c r="AU94" s="650"/>
      <c r="AV94" s="650"/>
      <c r="AW94" s="650"/>
      <c r="AX94" s="650"/>
      <c r="AY94" s="650"/>
      <c r="AZ94" s="650"/>
      <c r="BA94" s="650"/>
      <c r="BB94" s="650"/>
      <c r="BC94" s="650"/>
      <c r="BD94" s="650"/>
      <c r="BE94" s="650"/>
    </row>
    <row r="200" spans="1:56" x14ac:dyDescent="0.25">
      <c r="A200" s="657">
        <v>0</v>
      </c>
      <c r="B200" s="656"/>
      <c r="C200" s="656"/>
      <c r="D200" s="656"/>
      <c r="E200" s="656"/>
      <c r="F200" s="656"/>
      <c r="G200" s="656"/>
      <c r="H200" s="656"/>
      <c r="I200" s="656"/>
      <c r="J200" s="656"/>
      <c r="K200" s="656"/>
      <c r="L200" s="656"/>
      <c r="M200" s="656"/>
      <c r="N200" s="656"/>
      <c r="O200" s="563"/>
      <c r="P200" s="563"/>
      <c r="Q200" s="563"/>
      <c r="R200" s="563"/>
      <c r="S200" s="563"/>
      <c r="T200" s="563"/>
      <c r="U200" s="563"/>
      <c r="V200" s="563"/>
      <c r="W200" s="563"/>
      <c r="X200" s="563"/>
      <c r="Y200" s="563"/>
      <c r="Z200" s="563"/>
      <c r="AA200" s="563"/>
      <c r="AB200" s="563"/>
      <c r="AC200" s="563"/>
      <c r="AD200" s="563"/>
      <c r="AE200" s="563"/>
      <c r="AF200" s="563"/>
      <c r="AG200" s="563"/>
      <c r="AH200" s="563"/>
      <c r="AI200" s="563"/>
      <c r="AJ200" s="563"/>
      <c r="AK200" s="563"/>
      <c r="AL200" s="563"/>
      <c r="AM200" s="563"/>
      <c r="AN200" s="563"/>
      <c r="AO200" s="563"/>
      <c r="AP200" s="563"/>
      <c r="AQ200" s="563"/>
      <c r="AR200" s="563"/>
      <c r="AS200" s="563"/>
      <c r="AT200" s="563"/>
      <c r="AU200" s="563"/>
      <c r="AV200" s="563"/>
      <c r="AW200" s="563"/>
      <c r="AX200" s="563"/>
      <c r="AY200" s="563"/>
      <c r="AZ200" s="563"/>
      <c r="BA200" s="563"/>
      <c r="BB200" s="563"/>
      <c r="BC200" s="563"/>
      <c r="BD200" s="657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N30" sqref="N30"/>
    </sheetView>
  </sheetViews>
  <sheetFormatPr baseColWidth="10" defaultRowHeight="15" x14ac:dyDescent="0.25"/>
  <sheetData>
    <row r="1" spans="1:58" x14ac:dyDescent="0.25">
      <c r="A1" s="745" t="s">
        <v>92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747"/>
      <c r="P1" s="747"/>
      <c r="Q1" s="747"/>
      <c r="R1" s="747"/>
      <c r="S1" s="747"/>
      <c r="T1" s="747"/>
      <c r="U1" s="747"/>
      <c r="V1" s="747"/>
      <c r="W1" s="747"/>
      <c r="X1" s="747"/>
      <c r="Y1" s="747"/>
      <c r="Z1" s="747"/>
      <c r="AA1" s="747"/>
      <c r="AB1" s="747"/>
      <c r="AC1" s="747"/>
      <c r="AD1" s="747"/>
      <c r="AE1" s="747"/>
      <c r="AF1" s="747"/>
      <c r="AG1" s="747"/>
      <c r="AH1" s="747"/>
      <c r="AI1" s="747"/>
      <c r="AJ1" s="747"/>
      <c r="AK1" s="749"/>
      <c r="AL1" s="749"/>
      <c r="AM1" s="749"/>
      <c r="AN1" s="749"/>
      <c r="AO1" s="749"/>
      <c r="AP1" s="749"/>
      <c r="AQ1" s="747"/>
      <c r="AR1" s="747"/>
      <c r="AS1" s="747"/>
      <c r="AT1" s="747"/>
      <c r="AU1" s="747"/>
      <c r="AV1" s="747"/>
      <c r="AW1" s="747"/>
      <c r="AX1" s="747"/>
      <c r="AY1" s="747"/>
      <c r="AZ1" s="747"/>
      <c r="BA1" s="747"/>
      <c r="BB1" s="747"/>
      <c r="BC1" s="747"/>
      <c r="BD1" s="747"/>
      <c r="BE1" s="747"/>
      <c r="BF1" s="747"/>
    </row>
    <row r="2" spans="1:58" x14ac:dyDescent="0.25">
      <c r="A2" s="745" t="s">
        <v>93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747"/>
      <c r="P2" s="747"/>
      <c r="Q2" s="747"/>
      <c r="R2" s="747"/>
      <c r="S2" s="747"/>
      <c r="T2" s="747"/>
      <c r="U2" s="747"/>
      <c r="V2" s="747"/>
      <c r="W2" s="747"/>
      <c r="X2" s="747"/>
      <c r="Y2" s="747"/>
      <c r="Z2" s="747"/>
      <c r="AA2" s="747"/>
      <c r="AB2" s="747"/>
      <c r="AC2" s="747"/>
      <c r="AD2" s="747"/>
      <c r="AE2" s="747"/>
      <c r="AF2" s="747"/>
      <c r="AG2" s="747"/>
      <c r="AH2" s="747"/>
      <c r="AI2" s="747"/>
      <c r="AJ2" s="747"/>
      <c r="AK2" s="749"/>
      <c r="AL2" s="749"/>
      <c r="AM2" s="749"/>
      <c r="AN2" s="749"/>
      <c r="AO2" s="749"/>
      <c r="AP2" s="749"/>
      <c r="AQ2" s="747"/>
      <c r="AR2" s="747"/>
      <c r="AS2" s="747"/>
      <c r="AT2" s="747"/>
      <c r="AU2" s="747"/>
      <c r="AV2" s="747"/>
      <c r="AW2" s="747"/>
      <c r="AX2" s="747"/>
      <c r="AY2" s="747"/>
      <c r="AZ2" s="747"/>
      <c r="BA2" s="747"/>
      <c r="BB2" s="747"/>
      <c r="BC2" s="747"/>
      <c r="BD2" s="747"/>
      <c r="BE2" s="747"/>
      <c r="BF2" s="747"/>
    </row>
    <row r="3" spans="1:58" x14ac:dyDescent="0.25">
      <c r="A3" s="745" t="s">
        <v>94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747"/>
      <c r="P3" s="747"/>
      <c r="Q3" s="747"/>
      <c r="R3" s="747"/>
      <c r="S3" s="747"/>
      <c r="T3" s="747"/>
      <c r="U3" s="747"/>
      <c r="V3" s="747"/>
      <c r="W3" s="747"/>
      <c r="X3" s="747"/>
      <c r="Y3" s="747"/>
      <c r="Z3" s="747"/>
      <c r="AA3" s="747"/>
      <c r="AB3" s="747"/>
      <c r="AC3" s="747"/>
      <c r="AD3" s="747"/>
      <c r="AE3" s="747"/>
      <c r="AF3" s="747"/>
      <c r="AG3" s="747"/>
      <c r="AH3" s="747"/>
      <c r="AI3" s="747"/>
      <c r="AJ3" s="747"/>
      <c r="AK3" s="749"/>
      <c r="AL3" s="749"/>
      <c r="AM3" s="749"/>
      <c r="AN3" s="749"/>
      <c r="AO3" s="749"/>
      <c r="AP3" s="749"/>
      <c r="AQ3" s="747"/>
      <c r="AR3" s="747"/>
      <c r="AS3" s="747"/>
      <c r="AT3" s="747"/>
      <c r="AU3" s="747"/>
      <c r="AV3" s="747"/>
      <c r="AW3" s="747"/>
      <c r="AX3" s="747"/>
      <c r="AY3" s="747"/>
      <c r="AZ3" s="747"/>
      <c r="BA3" s="747"/>
      <c r="BB3" s="747"/>
      <c r="BC3" s="747"/>
      <c r="BD3" s="747"/>
      <c r="BE3" s="747"/>
      <c r="BF3" s="747"/>
    </row>
    <row r="4" spans="1:58" x14ac:dyDescent="0.25">
      <c r="A4" s="745" t="s">
        <v>95</v>
      </c>
      <c r="B4" s="661"/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661"/>
      <c r="N4" s="661"/>
      <c r="O4" s="747"/>
      <c r="P4" s="747"/>
      <c r="Q4" s="747"/>
      <c r="R4" s="747"/>
      <c r="S4" s="747"/>
      <c r="T4" s="747"/>
      <c r="U4" s="747"/>
      <c r="V4" s="747"/>
      <c r="W4" s="747"/>
      <c r="X4" s="747"/>
      <c r="Y4" s="747"/>
      <c r="Z4" s="747"/>
      <c r="AA4" s="747"/>
      <c r="AB4" s="747"/>
      <c r="AC4" s="747"/>
      <c r="AD4" s="747"/>
      <c r="AE4" s="747"/>
      <c r="AF4" s="747"/>
      <c r="AG4" s="747"/>
      <c r="AH4" s="747"/>
      <c r="AI4" s="747"/>
      <c r="AJ4" s="747"/>
      <c r="AK4" s="749"/>
      <c r="AL4" s="749"/>
      <c r="AM4" s="749"/>
      <c r="AN4" s="749"/>
      <c r="AO4" s="749"/>
      <c r="AP4" s="749"/>
      <c r="AQ4" s="747"/>
      <c r="AR4" s="747"/>
      <c r="AS4" s="747"/>
      <c r="AT4" s="747"/>
      <c r="AU4" s="747"/>
      <c r="AV4" s="747"/>
      <c r="AW4" s="747"/>
      <c r="AX4" s="747"/>
      <c r="AY4" s="747"/>
      <c r="AZ4" s="747"/>
      <c r="BA4" s="747"/>
      <c r="BB4" s="747"/>
      <c r="BC4" s="747"/>
      <c r="BD4" s="747"/>
      <c r="BE4" s="747"/>
      <c r="BF4" s="747"/>
    </row>
    <row r="5" spans="1:58" x14ac:dyDescent="0.25">
      <c r="A5" s="662" t="s">
        <v>96</v>
      </c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747"/>
      <c r="P5" s="747"/>
      <c r="Q5" s="747"/>
      <c r="R5" s="747"/>
      <c r="S5" s="747"/>
      <c r="T5" s="747"/>
      <c r="U5" s="747"/>
      <c r="V5" s="747"/>
      <c r="W5" s="747"/>
      <c r="X5" s="747"/>
      <c r="Y5" s="747"/>
      <c r="Z5" s="747"/>
      <c r="AA5" s="747"/>
      <c r="AB5" s="747"/>
      <c r="AC5" s="747"/>
      <c r="AD5" s="747"/>
      <c r="AE5" s="747"/>
      <c r="AF5" s="747"/>
      <c r="AG5" s="747"/>
      <c r="AH5" s="747"/>
      <c r="AI5" s="747"/>
      <c r="AJ5" s="747"/>
      <c r="AK5" s="749"/>
      <c r="AL5" s="749"/>
      <c r="AM5" s="749"/>
      <c r="AN5" s="749"/>
      <c r="AO5" s="749"/>
      <c r="AP5" s="749"/>
      <c r="AQ5" s="747"/>
      <c r="AR5" s="747"/>
      <c r="AS5" s="747"/>
      <c r="AT5" s="747"/>
      <c r="AU5" s="747"/>
      <c r="AV5" s="747"/>
      <c r="AW5" s="747"/>
      <c r="AX5" s="747"/>
      <c r="AY5" s="747"/>
      <c r="AZ5" s="747"/>
      <c r="BA5" s="747"/>
      <c r="BB5" s="747"/>
      <c r="BC5" s="747"/>
      <c r="BD5" s="747"/>
      <c r="BE5" s="747"/>
      <c r="BF5" s="747"/>
    </row>
    <row r="6" spans="1:58" x14ac:dyDescent="0.2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750"/>
      <c r="P6" s="747"/>
      <c r="Q6" s="747"/>
      <c r="R6" s="747"/>
      <c r="S6" s="747"/>
      <c r="T6" s="747"/>
      <c r="U6" s="747"/>
      <c r="V6" s="747"/>
      <c r="W6" s="747"/>
      <c r="X6" s="747"/>
      <c r="Y6" s="747"/>
      <c r="Z6" s="747"/>
      <c r="AA6" s="747"/>
      <c r="AB6" s="747"/>
      <c r="AC6" s="747"/>
      <c r="AD6" s="747"/>
      <c r="AE6" s="747"/>
      <c r="AF6" s="747"/>
      <c r="AG6" s="747"/>
      <c r="AH6" s="747"/>
      <c r="AI6" s="747"/>
      <c r="AJ6" s="747"/>
      <c r="AK6" s="749"/>
      <c r="AL6" s="749"/>
      <c r="AM6" s="749"/>
      <c r="AN6" s="749"/>
      <c r="AO6" s="749"/>
      <c r="AP6" s="749"/>
      <c r="AQ6" s="747"/>
      <c r="AR6" s="747"/>
      <c r="AS6" s="747"/>
      <c r="AT6" s="747"/>
      <c r="AU6" s="747"/>
      <c r="AV6" s="747"/>
      <c r="AW6" s="747"/>
      <c r="AX6" s="747"/>
      <c r="AY6" s="747"/>
      <c r="AZ6" s="747"/>
      <c r="BA6" s="747"/>
      <c r="BB6" s="747"/>
      <c r="BC6" s="747"/>
      <c r="BD6" s="747"/>
      <c r="BE6" s="747"/>
      <c r="BF6" s="747"/>
    </row>
    <row r="7" spans="1:58" x14ac:dyDescent="0.25">
      <c r="A7" s="661"/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O7" s="747"/>
      <c r="P7" s="747"/>
      <c r="Q7" s="747"/>
      <c r="R7" s="747"/>
      <c r="S7" s="747"/>
      <c r="T7" s="747"/>
      <c r="U7" s="747"/>
      <c r="V7" s="747"/>
      <c r="W7" s="747"/>
      <c r="X7" s="747"/>
      <c r="Y7" s="747"/>
      <c r="Z7" s="747"/>
      <c r="AA7" s="747"/>
      <c r="AB7" s="747"/>
      <c r="AC7" s="747"/>
      <c r="AD7" s="747"/>
      <c r="AE7" s="747"/>
      <c r="AF7" s="747"/>
      <c r="AG7" s="747"/>
      <c r="AH7" s="747"/>
      <c r="AI7" s="747"/>
      <c r="AJ7" s="747"/>
      <c r="AK7" s="749"/>
      <c r="AL7" s="749"/>
      <c r="AM7" s="749"/>
      <c r="AN7" s="749"/>
      <c r="AO7" s="749"/>
      <c r="AP7" s="749"/>
      <c r="AQ7" s="747"/>
      <c r="AR7" s="747"/>
      <c r="AS7" s="747"/>
      <c r="AT7" s="747"/>
      <c r="AU7" s="747"/>
      <c r="AV7" s="747"/>
      <c r="AW7" s="747"/>
      <c r="AX7" s="747"/>
      <c r="AY7" s="747"/>
      <c r="AZ7" s="747"/>
      <c r="BA7" s="747"/>
      <c r="BB7" s="747"/>
      <c r="BC7" s="747"/>
      <c r="BD7" s="747"/>
      <c r="BE7" s="747"/>
      <c r="BF7" s="747"/>
    </row>
    <row r="8" spans="1:58" x14ac:dyDescent="0.25">
      <c r="A8" s="661"/>
      <c r="B8" s="661"/>
      <c r="C8" s="661"/>
      <c r="D8" s="661"/>
      <c r="E8" s="661"/>
      <c r="F8" s="661"/>
      <c r="G8" s="661"/>
      <c r="H8" s="661"/>
      <c r="I8" s="661"/>
      <c r="J8" s="661"/>
      <c r="K8" s="661"/>
      <c r="L8" s="661"/>
      <c r="M8" s="661"/>
      <c r="N8" s="661"/>
      <c r="O8" s="747"/>
      <c r="P8" s="747"/>
      <c r="Q8" s="747"/>
      <c r="R8" s="747"/>
      <c r="S8" s="747"/>
      <c r="T8" s="747"/>
      <c r="U8" s="747"/>
      <c r="V8" s="747"/>
      <c r="W8" s="747"/>
      <c r="X8" s="747"/>
      <c r="Y8" s="747"/>
      <c r="Z8" s="747"/>
      <c r="AA8" s="747"/>
      <c r="AB8" s="747"/>
      <c r="AC8" s="747"/>
      <c r="AD8" s="747"/>
      <c r="AE8" s="747"/>
      <c r="AF8" s="747"/>
      <c r="AG8" s="747"/>
      <c r="AH8" s="747"/>
      <c r="AI8" s="747"/>
      <c r="AJ8" s="747"/>
      <c r="AK8" s="749"/>
      <c r="AL8" s="749"/>
      <c r="AM8" s="749"/>
      <c r="AN8" s="749"/>
      <c r="AO8" s="749"/>
      <c r="AP8" s="749"/>
      <c r="AQ8" s="747"/>
      <c r="AR8" s="747"/>
      <c r="AS8" s="747"/>
      <c r="AT8" s="747"/>
      <c r="AU8" s="747"/>
      <c r="AV8" s="747"/>
      <c r="AW8" s="747"/>
      <c r="AX8" s="747"/>
      <c r="AY8" s="747"/>
      <c r="AZ8" s="747"/>
      <c r="BA8" s="747"/>
      <c r="BB8" s="747"/>
      <c r="BC8" s="747"/>
      <c r="BD8" s="747"/>
      <c r="BE8" s="747"/>
      <c r="BF8" s="747"/>
    </row>
    <row r="9" spans="1:58" x14ac:dyDescent="0.25">
      <c r="A9" s="665" t="s">
        <v>90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70"/>
      <c r="P9" s="670"/>
      <c r="Q9" s="670"/>
      <c r="R9" s="670"/>
      <c r="S9" s="670"/>
      <c r="T9" s="670"/>
      <c r="U9" s="670"/>
      <c r="V9" s="670"/>
      <c r="W9" s="670"/>
      <c r="X9" s="670"/>
      <c r="Y9" s="670"/>
      <c r="Z9" s="670"/>
      <c r="AA9" s="670"/>
      <c r="AB9" s="670"/>
      <c r="AC9" s="670"/>
      <c r="AD9" s="670"/>
      <c r="AE9" s="670"/>
      <c r="AF9" s="670"/>
      <c r="AG9" s="670"/>
      <c r="AH9" s="670"/>
      <c r="AI9" s="670"/>
      <c r="AJ9" s="670"/>
      <c r="AK9" s="684"/>
      <c r="AL9" s="684"/>
      <c r="AM9" s="684"/>
      <c r="AN9" s="684"/>
      <c r="AO9" s="684"/>
      <c r="AP9" s="684"/>
      <c r="AQ9" s="670"/>
      <c r="AR9" s="670"/>
      <c r="AS9" s="670"/>
      <c r="AT9" s="670"/>
      <c r="AU9" s="670"/>
      <c r="AV9" s="664"/>
      <c r="AW9" s="664"/>
      <c r="AX9" s="670"/>
      <c r="AY9" s="670"/>
      <c r="AZ9" s="670"/>
      <c r="BA9" s="670"/>
      <c r="BB9" s="670"/>
      <c r="BC9" s="670"/>
      <c r="BD9" s="670"/>
      <c r="BE9" s="670"/>
      <c r="BF9" s="670"/>
    </row>
    <row r="10" spans="1:58" x14ac:dyDescent="0.2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664"/>
      <c r="P10" s="670"/>
      <c r="Q10" s="670"/>
      <c r="R10" s="670"/>
      <c r="S10" s="670"/>
      <c r="T10" s="670"/>
      <c r="U10" s="670"/>
      <c r="V10" s="670"/>
      <c r="W10" s="670"/>
      <c r="X10" s="670"/>
      <c r="Y10" s="670"/>
      <c r="Z10" s="670"/>
      <c r="AA10" s="670"/>
      <c r="AB10" s="670"/>
      <c r="AC10" s="670"/>
      <c r="AD10" s="670"/>
      <c r="AE10" s="670"/>
      <c r="AF10" s="670"/>
      <c r="AG10" s="670"/>
      <c r="AH10" s="670"/>
      <c r="AI10" s="670"/>
      <c r="AJ10" s="670"/>
      <c r="AK10" s="684"/>
      <c r="AL10" s="684"/>
      <c r="AM10" s="684"/>
      <c r="AN10" s="684"/>
      <c r="AO10" s="684"/>
      <c r="AP10" s="684"/>
      <c r="AQ10" s="684"/>
      <c r="AR10" s="684"/>
      <c r="AS10" s="684"/>
      <c r="AT10" s="684"/>
      <c r="AU10" s="684"/>
      <c r="AV10" s="684"/>
      <c r="AW10" s="677"/>
      <c r="AX10" s="677"/>
      <c r="AY10" s="684"/>
      <c r="AZ10" s="684"/>
      <c r="BA10" s="684"/>
      <c r="BB10" s="684"/>
      <c r="BC10" s="684"/>
      <c r="BD10" s="684"/>
      <c r="BE10" s="684"/>
      <c r="BF10" s="684"/>
    </row>
    <row r="11" spans="1:58" ht="21" x14ac:dyDescent="0.25">
      <c r="A11" s="804"/>
      <c r="B11" s="806"/>
      <c r="C11" s="685" t="s">
        <v>61</v>
      </c>
      <c r="D11" s="666" t="s">
        <v>60</v>
      </c>
      <c r="E11" s="666" t="s">
        <v>59</v>
      </c>
      <c r="F11" s="666" t="s">
        <v>58</v>
      </c>
      <c r="G11" s="666" t="s">
        <v>57</v>
      </c>
      <c r="H11" s="666" t="s">
        <v>56</v>
      </c>
      <c r="I11" s="666" t="s">
        <v>55</v>
      </c>
      <c r="J11" s="666" t="s">
        <v>54</v>
      </c>
      <c r="K11" s="666" t="s">
        <v>53</v>
      </c>
      <c r="L11" s="669" t="s">
        <v>52</v>
      </c>
      <c r="M11" s="668" t="s">
        <v>51</v>
      </c>
      <c r="N11" s="785"/>
      <c r="O11" s="664"/>
      <c r="P11" s="670"/>
      <c r="Q11" s="670"/>
      <c r="R11" s="670"/>
      <c r="S11" s="670"/>
      <c r="T11" s="670"/>
      <c r="U11" s="670"/>
      <c r="V11" s="670"/>
      <c r="W11" s="670"/>
      <c r="X11" s="670"/>
      <c r="Y11" s="670"/>
      <c r="Z11" s="670"/>
      <c r="AA11" s="670"/>
      <c r="AB11" s="670"/>
      <c r="AC11" s="747"/>
      <c r="AD11" s="670"/>
      <c r="AE11" s="670"/>
      <c r="AF11" s="670"/>
      <c r="AG11" s="670"/>
      <c r="AH11" s="670"/>
      <c r="AI11" s="670"/>
      <c r="AJ11" s="670"/>
      <c r="AK11" s="684"/>
      <c r="AL11" s="684"/>
      <c r="AM11" s="684"/>
      <c r="AN11" s="684"/>
      <c r="AO11" s="684"/>
      <c r="AP11" s="684"/>
      <c r="AQ11" s="684"/>
      <c r="AR11" s="684"/>
      <c r="AS11" s="684"/>
      <c r="AT11" s="684"/>
      <c r="AU11" s="684"/>
      <c r="AV11" s="684"/>
      <c r="AW11" s="677"/>
      <c r="AX11" s="677"/>
      <c r="AY11" s="684"/>
      <c r="AZ11" s="684"/>
      <c r="BA11" s="684"/>
      <c r="BB11" s="684"/>
      <c r="BC11" s="684"/>
      <c r="BD11" s="684"/>
      <c r="BE11" s="684"/>
      <c r="BF11" s="684"/>
    </row>
    <row r="12" spans="1:58" x14ac:dyDescent="0.25">
      <c r="A12" s="671" t="s">
        <v>89</v>
      </c>
      <c r="B12" s="737">
        <v>0</v>
      </c>
      <c r="C12" s="728"/>
      <c r="D12" s="729"/>
      <c r="E12" s="729"/>
      <c r="F12" s="729"/>
      <c r="G12" s="729"/>
      <c r="H12" s="729"/>
      <c r="I12" s="730"/>
      <c r="J12" s="730"/>
      <c r="K12" s="730"/>
      <c r="L12" s="728"/>
      <c r="M12" s="724"/>
      <c r="N12" s="718"/>
      <c r="O12" s="746" t="s">
        <v>97</v>
      </c>
      <c r="P12" s="670"/>
      <c r="Q12" s="670"/>
      <c r="R12" s="670"/>
      <c r="S12" s="670"/>
      <c r="T12" s="670"/>
      <c r="U12" s="670"/>
      <c r="V12" s="670"/>
      <c r="W12" s="670"/>
      <c r="X12" s="670"/>
      <c r="Y12" s="670"/>
      <c r="Z12" s="670"/>
      <c r="AA12" s="684"/>
      <c r="AB12" s="684"/>
      <c r="AC12" s="684"/>
      <c r="AD12" s="684"/>
      <c r="AE12" s="684"/>
      <c r="AF12" s="670"/>
      <c r="AG12" s="670"/>
      <c r="AH12" s="670"/>
      <c r="AI12" s="670"/>
      <c r="AJ12" s="670"/>
      <c r="AK12" s="684"/>
      <c r="AL12" s="684"/>
      <c r="AM12" s="684"/>
      <c r="AN12" s="684"/>
      <c r="AO12" s="684"/>
      <c r="AP12" s="684"/>
      <c r="AQ12" s="684"/>
      <c r="AR12" s="684"/>
      <c r="AS12" s="684"/>
      <c r="AT12" s="684"/>
      <c r="AU12" s="684"/>
      <c r="AV12" s="684"/>
      <c r="AW12" s="677"/>
      <c r="AX12" s="677"/>
      <c r="AY12" s="684"/>
      <c r="AZ12" s="684"/>
      <c r="BA12" s="751" t="s">
        <v>97</v>
      </c>
      <c r="BB12" s="686" t="s">
        <v>97</v>
      </c>
      <c r="BC12" s="751" t="s">
        <v>97</v>
      </c>
      <c r="BD12" s="699">
        <v>0</v>
      </c>
      <c r="BE12" s="699">
        <v>0</v>
      </c>
      <c r="BF12" s="699" t="s">
        <v>97</v>
      </c>
    </row>
    <row r="13" spans="1:58" x14ac:dyDescent="0.25">
      <c r="A13" s="671" t="s">
        <v>34</v>
      </c>
      <c r="B13" s="738">
        <v>0</v>
      </c>
      <c r="C13" s="728"/>
      <c r="D13" s="729"/>
      <c r="E13" s="729"/>
      <c r="F13" s="729"/>
      <c r="G13" s="729"/>
      <c r="H13" s="729"/>
      <c r="I13" s="730"/>
      <c r="J13" s="730"/>
      <c r="K13" s="730"/>
      <c r="L13" s="728"/>
      <c r="M13" s="724"/>
      <c r="N13" s="718"/>
      <c r="O13" s="746" t="s">
        <v>98</v>
      </c>
      <c r="P13" s="670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A13" s="684"/>
      <c r="AB13" s="684"/>
      <c r="AC13" s="684"/>
      <c r="AD13" s="684"/>
      <c r="AE13" s="684"/>
      <c r="AF13" s="670"/>
      <c r="AG13" s="670"/>
      <c r="AH13" s="670"/>
      <c r="AI13" s="670"/>
      <c r="AJ13" s="670"/>
      <c r="AK13" s="684"/>
      <c r="AL13" s="684"/>
      <c r="AM13" s="684"/>
      <c r="AN13" s="684"/>
      <c r="AO13" s="684"/>
      <c r="AP13" s="684"/>
      <c r="AQ13" s="684"/>
      <c r="AR13" s="684"/>
      <c r="AS13" s="684"/>
      <c r="AT13" s="684"/>
      <c r="AU13" s="684"/>
      <c r="AV13" s="684"/>
      <c r="AW13" s="677"/>
      <c r="AX13" s="677"/>
      <c r="AY13" s="684"/>
      <c r="AZ13" s="684"/>
      <c r="BA13" s="751" t="s">
        <v>97</v>
      </c>
      <c r="BB13" s="686" t="s">
        <v>97</v>
      </c>
      <c r="BC13" s="751" t="s">
        <v>97</v>
      </c>
      <c r="BD13" s="699">
        <v>0</v>
      </c>
      <c r="BE13" s="699">
        <v>0</v>
      </c>
      <c r="BF13" s="699" t="s">
        <v>97</v>
      </c>
    </row>
    <row r="14" spans="1:58" x14ac:dyDescent="0.25">
      <c r="A14" s="671" t="s">
        <v>33</v>
      </c>
      <c r="B14" s="738">
        <v>0</v>
      </c>
      <c r="C14" s="728"/>
      <c r="D14" s="729"/>
      <c r="E14" s="729"/>
      <c r="F14" s="729"/>
      <c r="G14" s="729"/>
      <c r="H14" s="729"/>
      <c r="I14" s="730"/>
      <c r="J14" s="730"/>
      <c r="K14" s="730"/>
      <c r="L14" s="728"/>
      <c r="M14" s="724"/>
      <c r="N14" s="718"/>
      <c r="O14" s="746" t="s">
        <v>98</v>
      </c>
      <c r="P14" s="670"/>
      <c r="Q14" s="670"/>
      <c r="R14" s="670"/>
      <c r="S14" s="670"/>
      <c r="T14" s="670"/>
      <c r="U14" s="670"/>
      <c r="V14" s="670"/>
      <c r="W14" s="670"/>
      <c r="X14" s="670"/>
      <c r="Y14" s="670"/>
      <c r="Z14" s="670"/>
      <c r="AA14" s="684"/>
      <c r="AB14" s="684"/>
      <c r="AC14" s="684"/>
      <c r="AD14" s="684"/>
      <c r="AE14" s="684"/>
      <c r="AF14" s="670"/>
      <c r="AG14" s="670"/>
      <c r="AH14" s="670"/>
      <c r="AI14" s="670"/>
      <c r="AJ14" s="670"/>
      <c r="AK14" s="684"/>
      <c r="AL14" s="684"/>
      <c r="AM14" s="684"/>
      <c r="AN14" s="684"/>
      <c r="AO14" s="684"/>
      <c r="AP14" s="684"/>
      <c r="AQ14" s="684"/>
      <c r="AR14" s="684"/>
      <c r="AS14" s="684"/>
      <c r="AT14" s="684"/>
      <c r="AU14" s="684"/>
      <c r="AV14" s="684"/>
      <c r="AW14" s="677"/>
      <c r="AX14" s="677"/>
      <c r="AY14" s="684"/>
      <c r="AZ14" s="684"/>
      <c r="BA14" s="751" t="s">
        <v>97</v>
      </c>
      <c r="BB14" s="686" t="s">
        <v>97</v>
      </c>
      <c r="BC14" s="751" t="s">
        <v>97</v>
      </c>
      <c r="BD14" s="699">
        <v>0</v>
      </c>
      <c r="BE14" s="699">
        <v>0</v>
      </c>
      <c r="BF14" s="699" t="s">
        <v>97</v>
      </c>
    </row>
    <row r="15" spans="1:58" x14ac:dyDescent="0.25">
      <c r="A15" s="671" t="s">
        <v>32</v>
      </c>
      <c r="B15" s="738">
        <v>0</v>
      </c>
      <c r="C15" s="728"/>
      <c r="D15" s="729"/>
      <c r="E15" s="729"/>
      <c r="F15" s="729"/>
      <c r="G15" s="729"/>
      <c r="H15" s="729"/>
      <c r="I15" s="730"/>
      <c r="J15" s="730"/>
      <c r="K15" s="730"/>
      <c r="L15" s="728"/>
      <c r="M15" s="724"/>
      <c r="N15" s="718"/>
      <c r="O15" s="746" t="s">
        <v>98</v>
      </c>
      <c r="P15" s="670"/>
      <c r="Q15" s="670"/>
      <c r="R15" s="670"/>
      <c r="S15" s="670"/>
      <c r="T15" s="670"/>
      <c r="U15" s="670"/>
      <c r="V15" s="670"/>
      <c r="W15" s="670"/>
      <c r="X15" s="670"/>
      <c r="Y15" s="670"/>
      <c r="Z15" s="670"/>
      <c r="AA15" s="684"/>
      <c r="AB15" s="684"/>
      <c r="AC15" s="684"/>
      <c r="AD15" s="684"/>
      <c r="AE15" s="684"/>
      <c r="AF15" s="670"/>
      <c r="AG15" s="670"/>
      <c r="AH15" s="670"/>
      <c r="AI15" s="670"/>
      <c r="AJ15" s="670"/>
      <c r="AK15" s="684"/>
      <c r="AL15" s="684"/>
      <c r="AM15" s="684"/>
      <c r="AN15" s="684"/>
      <c r="AO15" s="684"/>
      <c r="AP15" s="684"/>
      <c r="AQ15" s="684"/>
      <c r="AR15" s="684"/>
      <c r="AS15" s="684"/>
      <c r="AT15" s="684"/>
      <c r="AU15" s="684"/>
      <c r="AV15" s="684"/>
      <c r="AW15" s="677"/>
      <c r="AX15" s="677"/>
      <c r="AY15" s="684"/>
      <c r="AZ15" s="684"/>
      <c r="BA15" s="751" t="s">
        <v>97</v>
      </c>
      <c r="BB15" s="686" t="s">
        <v>97</v>
      </c>
      <c r="BC15" s="751" t="s">
        <v>97</v>
      </c>
      <c r="BD15" s="699">
        <v>0</v>
      </c>
      <c r="BE15" s="699">
        <v>0</v>
      </c>
      <c r="BF15" s="699" t="s">
        <v>97</v>
      </c>
    </row>
    <row r="16" spans="1:58" x14ac:dyDescent="0.25">
      <c r="A16" s="693" t="s">
        <v>31</v>
      </c>
      <c r="B16" s="739">
        <v>0</v>
      </c>
      <c r="C16" s="732"/>
      <c r="D16" s="733"/>
      <c r="E16" s="733"/>
      <c r="F16" s="733"/>
      <c r="G16" s="733"/>
      <c r="H16" s="733"/>
      <c r="I16" s="734"/>
      <c r="J16" s="734"/>
      <c r="K16" s="734"/>
      <c r="L16" s="732"/>
      <c r="M16" s="735"/>
      <c r="N16" s="719"/>
      <c r="O16" s="746" t="s">
        <v>98</v>
      </c>
      <c r="P16" s="670"/>
      <c r="Q16" s="670"/>
      <c r="R16" s="670"/>
      <c r="S16" s="670"/>
      <c r="T16" s="670"/>
      <c r="U16" s="670"/>
      <c r="V16" s="670"/>
      <c r="W16" s="670"/>
      <c r="X16" s="670"/>
      <c r="Y16" s="670"/>
      <c r="Z16" s="670"/>
      <c r="AA16" s="684"/>
      <c r="AB16" s="684"/>
      <c r="AC16" s="684"/>
      <c r="AD16" s="684"/>
      <c r="AE16" s="684"/>
      <c r="AF16" s="670"/>
      <c r="AG16" s="670"/>
      <c r="AH16" s="670"/>
      <c r="AI16" s="670"/>
      <c r="AJ16" s="670"/>
      <c r="AK16" s="684"/>
      <c r="AL16" s="684"/>
      <c r="AM16" s="684"/>
      <c r="AN16" s="684"/>
      <c r="AO16" s="684"/>
      <c r="AP16" s="684"/>
      <c r="AQ16" s="684"/>
      <c r="AR16" s="684"/>
      <c r="AS16" s="684"/>
      <c r="AT16" s="684"/>
      <c r="AU16" s="684"/>
      <c r="AV16" s="684"/>
      <c r="AW16" s="677"/>
      <c r="AX16" s="677"/>
      <c r="AY16" s="684"/>
      <c r="AZ16" s="684"/>
      <c r="BA16" s="751" t="s">
        <v>97</v>
      </c>
      <c r="BB16" s="686" t="s">
        <v>97</v>
      </c>
      <c r="BC16" s="751" t="s">
        <v>97</v>
      </c>
      <c r="BD16" s="699">
        <v>0</v>
      </c>
      <c r="BE16" s="699">
        <v>0</v>
      </c>
      <c r="BF16" s="699" t="s">
        <v>97</v>
      </c>
    </row>
    <row r="17" spans="1:100" x14ac:dyDescent="0.25">
      <c r="A17" s="689" t="s">
        <v>88</v>
      </c>
      <c r="B17" s="689"/>
      <c r="C17" s="689"/>
      <c r="D17" s="689"/>
      <c r="E17" s="689"/>
      <c r="F17" s="687"/>
      <c r="G17" s="687"/>
      <c r="H17" s="690"/>
      <c r="I17" s="691"/>
      <c r="J17" s="691"/>
      <c r="K17" s="691"/>
      <c r="L17" s="691"/>
      <c r="M17" s="691"/>
      <c r="N17" s="691"/>
      <c r="O17" s="679"/>
      <c r="P17" s="679"/>
      <c r="Q17" s="679"/>
      <c r="R17" s="679"/>
      <c r="S17" s="679"/>
      <c r="T17" s="663"/>
      <c r="U17" s="663"/>
      <c r="V17" s="663"/>
      <c r="W17" s="663"/>
      <c r="X17" s="664"/>
      <c r="Y17" s="664"/>
      <c r="Z17" s="664"/>
      <c r="AA17" s="700"/>
      <c r="AB17" s="700"/>
      <c r="AC17" s="700"/>
      <c r="AD17" s="700"/>
      <c r="AE17" s="700"/>
      <c r="AF17" s="664"/>
      <c r="AG17" s="664"/>
      <c r="AH17" s="664"/>
      <c r="AI17" s="664"/>
      <c r="AJ17" s="664"/>
      <c r="AK17" s="677"/>
      <c r="AL17" s="677"/>
      <c r="AM17" s="677"/>
      <c r="AN17" s="677"/>
      <c r="AO17" s="677"/>
      <c r="AP17" s="677"/>
      <c r="AQ17" s="677"/>
      <c r="AR17" s="677"/>
      <c r="AS17" s="677"/>
      <c r="AT17" s="677"/>
      <c r="AU17" s="677"/>
      <c r="AV17" s="677"/>
      <c r="AW17" s="677"/>
      <c r="AX17" s="677"/>
      <c r="AY17" s="677"/>
      <c r="AZ17" s="677"/>
      <c r="BA17" s="664"/>
      <c r="BB17" s="664"/>
      <c r="BC17" s="664"/>
      <c r="BD17" s="664"/>
      <c r="BE17" s="664"/>
      <c r="BF17" s="677"/>
      <c r="BG17" s="677"/>
      <c r="BH17" s="677"/>
      <c r="BI17" s="677"/>
      <c r="BJ17" s="677"/>
      <c r="BK17" s="677"/>
      <c r="BL17" s="677"/>
      <c r="BM17" s="677"/>
      <c r="BN17" s="677"/>
      <c r="BO17" s="677"/>
      <c r="BP17" s="677"/>
      <c r="BQ17" s="677"/>
      <c r="BR17" s="677"/>
      <c r="BS17" s="677"/>
      <c r="BT17" s="677"/>
      <c r="BU17" s="677"/>
      <c r="BV17" s="677"/>
      <c r="BW17" s="677"/>
      <c r="BX17" s="677"/>
      <c r="BY17" s="677"/>
      <c r="BZ17" s="677"/>
      <c r="CA17" s="677"/>
      <c r="CB17" s="677"/>
      <c r="CC17" s="677"/>
      <c r="CD17" s="677"/>
      <c r="CE17" s="677"/>
      <c r="CF17" s="677"/>
      <c r="CG17" s="677"/>
      <c r="CH17" s="677"/>
      <c r="CI17" s="677"/>
      <c r="CJ17" s="677"/>
      <c r="CK17" s="677"/>
      <c r="CL17" s="677"/>
      <c r="CM17" s="677"/>
      <c r="CN17" s="677"/>
      <c r="CO17" s="677"/>
      <c r="CP17" s="677"/>
      <c r="CQ17" s="677"/>
      <c r="CR17" s="677"/>
      <c r="CS17" s="677"/>
      <c r="CT17" s="677"/>
      <c r="CU17" s="677"/>
      <c r="CV17" s="677"/>
    </row>
    <row r="18" spans="1:100" ht="31.5" x14ac:dyDescent="0.25">
      <c r="A18" s="777" t="s">
        <v>87</v>
      </c>
      <c r="B18" s="777"/>
      <c r="C18" s="688" t="s">
        <v>86</v>
      </c>
      <c r="D18" s="688" t="s">
        <v>85</v>
      </c>
      <c r="E18" s="688" t="s">
        <v>84</v>
      </c>
      <c r="F18" s="688" t="s">
        <v>83</v>
      </c>
      <c r="G18" s="664"/>
      <c r="H18" s="664"/>
      <c r="I18" s="663"/>
      <c r="J18" s="663"/>
      <c r="K18" s="663"/>
      <c r="L18" s="663"/>
      <c r="M18" s="663"/>
      <c r="N18" s="663"/>
      <c r="O18" s="663"/>
      <c r="P18" s="663"/>
      <c r="Q18" s="663"/>
      <c r="R18" s="663"/>
      <c r="S18" s="663"/>
      <c r="T18" s="663"/>
      <c r="U18" s="663"/>
      <c r="V18" s="663"/>
      <c r="W18" s="663"/>
      <c r="X18" s="664"/>
      <c r="Y18" s="664"/>
      <c r="Z18" s="664"/>
      <c r="AA18" s="700"/>
      <c r="AB18" s="700"/>
      <c r="AC18" s="700"/>
      <c r="AD18" s="700"/>
      <c r="AE18" s="700"/>
      <c r="AF18" s="664"/>
      <c r="AG18" s="664"/>
      <c r="AH18" s="664"/>
      <c r="AI18" s="664"/>
      <c r="AJ18" s="664"/>
      <c r="AK18" s="677"/>
      <c r="AL18" s="677"/>
      <c r="AM18" s="677"/>
      <c r="AN18" s="677"/>
      <c r="AO18" s="677"/>
      <c r="AP18" s="677"/>
      <c r="AQ18" s="677"/>
      <c r="AR18" s="677"/>
      <c r="AS18" s="677"/>
      <c r="AT18" s="677"/>
      <c r="AU18" s="677"/>
      <c r="AV18" s="677"/>
      <c r="AW18" s="677"/>
      <c r="AX18" s="677"/>
      <c r="AY18" s="677"/>
      <c r="AZ18" s="677"/>
      <c r="BA18" s="664"/>
      <c r="BB18" s="664"/>
      <c r="BC18" s="664"/>
      <c r="BD18" s="664"/>
      <c r="BE18" s="664"/>
      <c r="BF18" s="677"/>
      <c r="BG18" s="677"/>
      <c r="BH18" s="677"/>
      <c r="BI18" s="677"/>
      <c r="BJ18" s="677"/>
      <c r="BK18" s="677"/>
      <c r="BL18" s="677"/>
      <c r="BM18" s="677"/>
      <c r="BN18" s="677"/>
      <c r="BO18" s="677"/>
      <c r="BP18" s="677"/>
      <c r="BQ18" s="677"/>
      <c r="BR18" s="677"/>
      <c r="BS18" s="677"/>
      <c r="BT18" s="677"/>
      <c r="BU18" s="677"/>
      <c r="BV18" s="677"/>
      <c r="BW18" s="677"/>
      <c r="BX18" s="677"/>
      <c r="BY18" s="677"/>
      <c r="BZ18" s="677"/>
      <c r="CA18" s="677"/>
      <c r="CB18" s="677"/>
      <c r="CC18" s="677"/>
      <c r="CD18" s="677"/>
      <c r="CE18" s="677"/>
      <c r="CF18" s="677"/>
      <c r="CG18" s="677"/>
      <c r="CH18" s="677"/>
      <c r="CI18" s="677"/>
      <c r="CJ18" s="677"/>
      <c r="CK18" s="677"/>
      <c r="CL18" s="677"/>
      <c r="CM18" s="677"/>
      <c r="CN18" s="677"/>
      <c r="CO18" s="677"/>
      <c r="CP18" s="677"/>
      <c r="CQ18" s="677"/>
      <c r="CR18" s="677"/>
      <c r="CS18" s="677"/>
      <c r="CT18" s="677"/>
      <c r="CU18" s="677"/>
      <c r="CV18" s="677"/>
    </row>
    <row r="19" spans="1:100" x14ac:dyDescent="0.25">
      <c r="A19" s="809" t="s">
        <v>82</v>
      </c>
      <c r="B19" s="810"/>
      <c r="C19" s="720"/>
      <c r="D19" s="720"/>
      <c r="E19" s="720"/>
      <c r="F19" s="720"/>
      <c r="G19" s="746" t="s">
        <v>98</v>
      </c>
      <c r="H19" s="664"/>
      <c r="I19" s="663"/>
      <c r="J19" s="663"/>
      <c r="K19" s="663"/>
      <c r="L19" s="663"/>
      <c r="M19" s="663"/>
      <c r="N19" s="663"/>
      <c r="O19" s="663"/>
      <c r="P19" s="663"/>
      <c r="Q19" s="663"/>
      <c r="R19" s="663"/>
      <c r="S19" s="663"/>
      <c r="T19" s="663"/>
      <c r="U19" s="663"/>
      <c r="V19" s="663"/>
      <c r="W19" s="663"/>
      <c r="X19" s="664"/>
      <c r="Y19" s="664"/>
      <c r="Z19" s="664"/>
      <c r="AA19" s="700"/>
      <c r="AB19" s="700"/>
      <c r="AC19" s="700"/>
      <c r="AD19" s="700"/>
      <c r="AE19" s="700"/>
      <c r="AF19" s="664"/>
      <c r="AG19" s="664"/>
      <c r="AH19" s="664"/>
      <c r="AI19" s="664"/>
      <c r="AJ19" s="664"/>
      <c r="AK19" s="677"/>
      <c r="AL19" s="677"/>
      <c r="AM19" s="677"/>
      <c r="AN19" s="677"/>
      <c r="AO19" s="677"/>
      <c r="AP19" s="677"/>
      <c r="AQ19" s="677"/>
      <c r="AR19" s="677"/>
      <c r="AS19" s="677"/>
      <c r="AT19" s="677"/>
      <c r="AU19" s="677"/>
      <c r="AV19" s="677"/>
      <c r="AW19" s="677"/>
      <c r="AX19" s="677"/>
      <c r="AY19" s="677"/>
      <c r="AZ19" s="677"/>
      <c r="BA19" s="751" t="s">
        <v>97</v>
      </c>
      <c r="BB19" s="751" t="s">
        <v>97</v>
      </c>
      <c r="BC19" s="664"/>
      <c r="BD19" s="699">
        <v>0</v>
      </c>
      <c r="BE19" s="699">
        <v>0</v>
      </c>
      <c r="BF19" s="677"/>
      <c r="BG19" s="677"/>
      <c r="BH19" s="677"/>
      <c r="BI19" s="677"/>
      <c r="BJ19" s="677"/>
      <c r="BK19" s="677"/>
      <c r="BL19" s="677"/>
      <c r="BM19" s="677"/>
      <c r="BN19" s="677"/>
      <c r="BO19" s="677"/>
      <c r="BP19" s="677"/>
      <c r="BQ19" s="677"/>
      <c r="BR19" s="677"/>
      <c r="BS19" s="677"/>
      <c r="BT19" s="677"/>
      <c r="BU19" s="677"/>
      <c r="BV19" s="677"/>
      <c r="BW19" s="677"/>
      <c r="BX19" s="677"/>
      <c r="BY19" s="677"/>
      <c r="BZ19" s="677"/>
      <c r="CA19" s="677"/>
      <c r="CB19" s="677"/>
      <c r="CC19" s="677"/>
      <c r="CD19" s="677"/>
      <c r="CE19" s="677"/>
      <c r="CF19" s="677"/>
      <c r="CG19" s="677"/>
      <c r="CH19" s="677"/>
      <c r="CI19" s="677"/>
      <c r="CJ19" s="677"/>
      <c r="CK19" s="677"/>
      <c r="CL19" s="677"/>
      <c r="CM19" s="677"/>
      <c r="CN19" s="677"/>
      <c r="CO19" s="677"/>
      <c r="CP19" s="677"/>
      <c r="CQ19" s="677"/>
      <c r="CR19" s="677"/>
      <c r="CS19" s="677"/>
      <c r="CT19" s="677"/>
      <c r="CU19" s="677"/>
      <c r="CV19" s="677"/>
    </row>
    <row r="20" spans="1:100" x14ac:dyDescent="0.25">
      <c r="A20" s="808" t="s">
        <v>81</v>
      </c>
      <c r="B20" s="808"/>
      <c r="C20" s="720"/>
      <c r="D20" s="740"/>
      <c r="E20" s="740"/>
      <c r="F20" s="740"/>
      <c r="G20" s="670"/>
      <c r="H20" s="670"/>
      <c r="I20" s="670"/>
      <c r="J20" s="670"/>
      <c r="K20" s="670"/>
      <c r="L20" s="670"/>
      <c r="M20" s="670"/>
      <c r="N20" s="670"/>
      <c r="O20" s="670"/>
      <c r="P20" s="670"/>
      <c r="Q20" s="664"/>
      <c r="R20" s="664"/>
      <c r="S20" s="664"/>
      <c r="T20" s="664"/>
      <c r="U20" s="664"/>
      <c r="V20" s="664"/>
      <c r="W20" s="664"/>
      <c r="X20" s="664"/>
      <c r="Y20" s="664"/>
      <c r="Z20" s="664"/>
      <c r="AA20" s="700"/>
      <c r="AB20" s="700"/>
      <c r="AC20" s="700"/>
      <c r="AD20" s="700"/>
      <c r="AE20" s="700"/>
      <c r="AF20" s="664"/>
      <c r="AG20" s="664"/>
      <c r="AH20" s="664"/>
      <c r="AI20" s="664"/>
      <c r="AJ20" s="664"/>
      <c r="AK20" s="677"/>
      <c r="AL20" s="677"/>
      <c r="AM20" s="677"/>
      <c r="AN20" s="677"/>
      <c r="AO20" s="677"/>
      <c r="AP20" s="677"/>
      <c r="AQ20" s="677"/>
      <c r="AR20" s="677"/>
      <c r="AS20" s="677"/>
      <c r="AT20" s="677"/>
      <c r="AU20" s="677"/>
      <c r="AV20" s="677"/>
      <c r="AW20" s="677"/>
      <c r="AX20" s="677"/>
      <c r="AY20" s="677"/>
      <c r="AZ20" s="677"/>
      <c r="BA20" s="664"/>
      <c r="BB20" s="664"/>
      <c r="BC20" s="664"/>
      <c r="BD20" s="664"/>
      <c r="BE20" s="664"/>
      <c r="BF20" s="677"/>
      <c r="BG20" s="677"/>
      <c r="BH20" s="677"/>
      <c r="BI20" s="677"/>
      <c r="BJ20" s="677"/>
      <c r="BK20" s="677"/>
      <c r="BL20" s="677"/>
      <c r="BM20" s="677"/>
      <c r="BN20" s="677"/>
      <c r="BO20" s="677"/>
      <c r="BP20" s="677"/>
      <c r="BQ20" s="677"/>
      <c r="BR20" s="677"/>
      <c r="BS20" s="677"/>
      <c r="BT20" s="677"/>
      <c r="BU20" s="677"/>
      <c r="BV20" s="677"/>
      <c r="BW20" s="677"/>
      <c r="BX20" s="677"/>
      <c r="BY20" s="677"/>
      <c r="BZ20" s="677"/>
      <c r="CA20" s="677"/>
      <c r="CB20" s="677"/>
      <c r="CC20" s="677"/>
      <c r="CD20" s="677"/>
      <c r="CE20" s="677"/>
      <c r="CF20" s="677"/>
      <c r="CG20" s="677"/>
      <c r="CH20" s="677"/>
      <c r="CI20" s="677"/>
      <c r="CJ20" s="677"/>
      <c r="CK20" s="677"/>
      <c r="CL20" s="677"/>
      <c r="CM20" s="677"/>
      <c r="CN20" s="677"/>
      <c r="CO20" s="677"/>
      <c r="CP20" s="677"/>
      <c r="CQ20" s="677"/>
      <c r="CR20" s="677"/>
      <c r="CS20" s="677"/>
      <c r="CT20" s="677"/>
      <c r="CU20" s="677"/>
      <c r="CV20" s="677"/>
    </row>
    <row r="21" spans="1:100" x14ac:dyDescent="0.25">
      <c r="A21" s="800" t="s">
        <v>80</v>
      </c>
      <c r="B21" s="800"/>
      <c r="C21" s="721"/>
      <c r="D21" s="742"/>
      <c r="E21" s="742"/>
      <c r="F21" s="742"/>
      <c r="G21" s="670"/>
      <c r="H21" s="670"/>
      <c r="I21" s="670"/>
      <c r="J21" s="670"/>
      <c r="K21" s="670"/>
      <c r="L21" s="670"/>
      <c r="M21" s="670"/>
      <c r="N21" s="670"/>
      <c r="O21" s="670"/>
      <c r="P21" s="670"/>
      <c r="Q21" s="664"/>
      <c r="R21" s="664"/>
      <c r="S21" s="664"/>
      <c r="T21" s="664"/>
      <c r="U21" s="664"/>
      <c r="V21" s="664"/>
      <c r="W21" s="664"/>
      <c r="X21" s="664"/>
      <c r="Y21" s="664"/>
      <c r="Z21" s="664"/>
      <c r="AA21" s="700"/>
      <c r="AB21" s="700"/>
      <c r="AC21" s="700"/>
      <c r="AD21" s="700"/>
      <c r="AE21" s="700"/>
      <c r="AF21" s="664"/>
      <c r="AG21" s="664"/>
      <c r="AH21" s="664"/>
      <c r="AI21" s="664"/>
      <c r="AJ21" s="664"/>
      <c r="AK21" s="677"/>
      <c r="AL21" s="677"/>
      <c r="AM21" s="677"/>
      <c r="AN21" s="677"/>
      <c r="AO21" s="677"/>
      <c r="AP21" s="677"/>
      <c r="AQ21" s="700"/>
      <c r="AR21" s="700"/>
      <c r="AS21" s="700"/>
      <c r="AT21" s="700"/>
      <c r="AU21" s="700"/>
      <c r="AV21" s="700"/>
      <c r="AW21" s="700"/>
      <c r="AX21" s="700"/>
      <c r="AY21" s="700"/>
      <c r="AZ21" s="700"/>
      <c r="BA21" s="664"/>
      <c r="BB21" s="664"/>
      <c r="BC21" s="664"/>
      <c r="BD21" s="664"/>
      <c r="BE21" s="664"/>
      <c r="BF21" s="700"/>
      <c r="BG21" s="700"/>
      <c r="BH21" s="700"/>
      <c r="BI21" s="700"/>
      <c r="BJ21" s="700"/>
      <c r="BK21" s="700"/>
      <c r="BL21" s="700"/>
      <c r="BM21" s="700"/>
      <c r="BN21" s="700"/>
      <c r="BO21" s="700"/>
      <c r="BP21" s="700"/>
      <c r="BQ21" s="700"/>
      <c r="BR21" s="700"/>
      <c r="BS21" s="700"/>
      <c r="BT21" s="700"/>
      <c r="BU21" s="700"/>
      <c r="BV21" s="700"/>
      <c r="BW21" s="700"/>
      <c r="BX21" s="700"/>
      <c r="BY21" s="700"/>
      <c r="BZ21" s="700"/>
      <c r="CA21" s="700"/>
      <c r="CB21" s="700"/>
      <c r="CC21" s="700"/>
      <c r="CD21" s="700"/>
      <c r="CE21" s="700"/>
      <c r="CF21" s="700"/>
      <c r="CG21" s="700"/>
      <c r="CH21" s="700"/>
      <c r="CI21" s="700"/>
      <c r="CJ21" s="700"/>
      <c r="CK21" s="700"/>
      <c r="CL21" s="700"/>
      <c r="CM21" s="700"/>
      <c r="CN21" s="700"/>
      <c r="CO21" s="700"/>
      <c r="CP21" s="700"/>
      <c r="CQ21" s="700"/>
      <c r="CR21" s="700"/>
      <c r="CS21" s="700"/>
      <c r="CT21" s="700"/>
      <c r="CU21" s="700"/>
      <c r="CV21" s="700"/>
    </row>
    <row r="22" spans="1:100" x14ac:dyDescent="0.25">
      <c r="A22" s="811" t="s">
        <v>79</v>
      </c>
      <c r="B22" s="812"/>
      <c r="C22" s="721"/>
      <c r="D22" s="742"/>
      <c r="E22" s="742"/>
      <c r="F22" s="742"/>
      <c r="G22" s="670"/>
      <c r="H22" s="670"/>
      <c r="I22" s="670"/>
      <c r="J22" s="670"/>
      <c r="K22" s="670"/>
      <c r="L22" s="670"/>
      <c r="M22" s="670"/>
      <c r="N22" s="670"/>
      <c r="O22" s="670"/>
      <c r="P22" s="670"/>
      <c r="Q22" s="664"/>
      <c r="R22" s="664"/>
      <c r="S22" s="664"/>
      <c r="T22" s="664"/>
      <c r="U22" s="664"/>
      <c r="V22" s="664"/>
      <c r="W22" s="664"/>
      <c r="X22" s="664"/>
      <c r="Y22" s="664"/>
      <c r="Z22" s="664"/>
      <c r="AA22" s="700"/>
      <c r="AB22" s="700"/>
      <c r="AC22" s="700"/>
      <c r="AD22" s="700"/>
      <c r="AE22" s="700"/>
      <c r="AF22" s="664"/>
      <c r="AG22" s="664"/>
      <c r="AH22" s="664"/>
      <c r="AI22" s="664"/>
      <c r="AJ22" s="664"/>
      <c r="AK22" s="677"/>
      <c r="AL22" s="677"/>
      <c r="AM22" s="677"/>
      <c r="AN22" s="677"/>
      <c r="AO22" s="677"/>
      <c r="AP22" s="677"/>
      <c r="AQ22" s="700"/>
      <c r="AR22" s="700"/>
      <c r="AS22" s="700"/>
      <c r="AT22" s="700"/>
      <c r="AU22" s="700"/>
      <c r="AV22" s="700"/>
      <c r="AW22" s="700"/>
      <c r="AX22" s="700"/>
      <c r="AY22" s="700"/>
      <c r="AZ22" s="700"/>
      <c r="BA22" s="664"/>
      <c r="BB22" s="664"/>
      <c r="BC22" s="664"/>
      <c r="BD22" s="664"/>
      <c r="BE22" s="664"/>
      <c r="BF22" s="700"/>
      <c r="BG22" s="700"/>
      <c r="BH22" s="700"/>
      <c r="BI22" s="700"/>
      <c r="BJ22" s="700"/>
      <c r="BK22" s="700"/>
      <c r="BL22" s="700"/>
      <c r="BM22" s="700"/>
      <c r="BN22" s="700"/>
      <c r="BO22" s="700"/>
      <c r="BP22" s="700"/>
      <c r="BQ22" s="700"/>
      <c r="BR22" s="700"/>
      <c r="BS22" s="700"/>
      <c r="BT22" s="700"/>
      <c r="BU22" s="700"/>
      <c r="BV22" s="700"/>
      <c r="BW22" s="700"/>
      <c r="BX22" s="700"/>
      <c r="BY22" s="700"/>
      <c r="BZ22" s="700"/>
      <c r="CA22" s="700"/>
      <c r="CB22" s="700"/>
      <c r="CC22" s="700"/>
      <c r="CD22" s="700"/>
      <c r="CE22" s="700"/>
      <c r="CF22" s="700"/>
      <c r="CG22" s="700"/>
      <c r="CH22" s="700"/>
      <c r="CI22" s="700"/>
      <c r="CJ22" s="700"/>
      <c r="CK22" s="700"/>
      <c r="CL22" s="700"/>
      <c r="CM22" s="700"/>
      <c r="CN22" s="700"/>
      <c r="CO22" s="700"/>
      <c r="CP22" s="700"/>
      <c r="CQ22" s="700"/>
      <c r="CR22" s="700"/>
      <c r="CS22" s="700"/>
      <c r="CT22" s="700"/>
      <c r="CU22" s="700"/>
      <c r="CV22" s="700"/>
    </row>
    <row r="23" spans="1:100" x14ac:dyDescent="0.25">
      <c r="A23" s="800" t="s">
        <v>78</v>
      </c>
      <c r="B23" s="800"/>
      <c r="C23" s="721"/>
      <c r="D23" s="742"/>
      <c r="E23" s="742"/>
      <c r="F23" s="742"/>
      <c r="G23" s="670"/>
      <c r="H23" s="670"/>
      <c r="I23" s="670"/>
      <c r="J23" s="670"/>
      <c r="K23" s="670"/>
      <c r="L23" s="670"/>
      <c r="M23" s="670"/>
      <c r="N23" s="670"/>
      <c r="O23" s="670"/>
      <c r="P23" s="670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A23" s="700"/>
      <c r="AB23" s="700"/>
      <c r="AC23" s="700"/>
      <c r="AD23" s="700"/>
      <c r="AE23" s="700"/>
      <c r="AF23" s="664"/>
      <c r="AG23" s="664"/>
      <c r="AH23" s="664"/>
      <c r="AI23" s="664"/>
      <c r="AJ23" s="664"/>
      <c r="AK23" s="677"/>
      <c r="AL23" s="677"/>
      <c r="AM23" s="677"/>
      <c r="AN23" s="677"/>
      <c r="AO23" s="677"/>
      <c r="AP23" s="677"/>
      <c r="AQ23" s="700"/>
      <c r="AR23" s="700"/>
      <c r="AS23" s="700"/>
      <c r="AT23" s="700"/>
      <c r="AU23" s="700"/>
      <c r="AV23" s="700"/>
      <c r="AW23" s="700"/>
      <c r="AX23" s="700"/>
      <c r="AY23" s="700"/>
      <c r="AZ23" s="700"/>
      <c r="BA23" s="664"/>
      <c r="BB23" s="664"/>
      <c r="BC23" s="664"/>
      <c r="BD23" s="664"/>
      <c r="BE23" s="664"/>
      <c r="BF23" s="700"/>
      <c r="BG23" s="700"/>
      <c r="BH23" s="700"/>
      <c r="BI23" s="700"/>
      <c r="BJ23" s="700"/>
      <c r="BK23" s="700"/>
      <c r="BL23" s="700"/>
      <c r="BM23" s="700"/>
      <c r="BN23" s="700"/>
      <c r="BO23" s="700"/>
      <c r="BP23" s="700"/>
      <c r="BQ23" s="700"/>
      <c r="BR23" s="700"/>
      <c r="BS23" s="700"/>
      <c r="BT23" s="700"/>
      <c r="BU23" s="700"/>
      <c r="BV23" s="700"/>
      <c r="BW23" s="700"/>
      <c r="BX23" s="700"/>
      <c r="BY23" s="700"/>
      <c r="BZ23" s="700"/>
      <c r="CA23" s="700"/>
      <c r="CB23" s="700"/>
      <c r="CC23" s="700"/>
      <c r="CD23" s="700"/>
      <c r="CE23" s="700"/>
      <c r="CF23" s="700"/>
      <c r="CG23" s="700"/>
      <c r="CH23" s="700"/>
      <c r="CI23" s="700"/>
      <c r="CJ23" s="700"/>
      <c r="CK23" s="700"/>
      <c r="CL23" s="700"/>
      <c r="CM23" s="700"/>
      <c r="CN23" s="700"/>
      <c r="CO23" s="700"/>
      <c r="CP23" s="700"/>
      <c r="CQ23" s="700"/>
      <c r="CR23" s="700"/>
      <c r="CS23" s="700"/>
      <c r="CT23" s="700"/>
      <c r="CU23" s="700"/>
      <c r="CV23" s="700"/>
    </row>
    <row r="24" spans="1:100" x14ac:dyDescent="0.25">
      <c r="A24" s="800" t="s">
        <v>77</v>
      </c>
      <c r="B24" s="800"/>
      <c r="C24" s="721"/>
      <c r="D24" s="742"/>
      <c r="E24" s="742"/>
      <c r="F24" s="742"/>
      <c r="G24" s="670"/>
      <c r="H24" s="670"/>
      <c r="I24" s="670"/>
      <c r="J24" s="670"/>
      <c r="K24" s="670"/>
      <c r="L24" s="670"/>
      <c r="M24" s="670"/>
      <c r="N24" s="670"/>
      <c r="O24" s="670"/>
      <c r="P24" s="670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700"/>
      <c r="AB24" s="700"/>
      <c r="AC24" s="700"/>
      <c r="AD24" s="700"/>
      <c r="AE24" s="700"/>
      <c r="AF24" s="664"/>
      <c r="AG24" s="664"/>
      <c r="AH24" s="664"/>
      <c r="AI24" s="664"/>
      <c r="AJ24" s="664"/>
      <c r="AK24" s="677"/>
      <c r="AL24" s="677"/>
      <c r="AM24" s="677"/>
      <c r="AN24" s="677"/>
      <c r="AO24" s="677"/>
      <c r="AP24" s="677"/>
      <c r="AQ24" s="700"/>
      <c r="AR24" s="700"/>
      <c r="AS24" s="700"/>
      <c r="AT24" s="700"/>
      <c r="AU24" s="700"/>
      <c r="AV24" s="700"/>
      <c r="AW24" s="700"/>
      <c r="AX24" s="700"/>
      <c r="AY24" s="700"/>
      <c r="AZ24" s="700"/>
      <c r="BA24" s="664"/>
      <c r="BB24" s="664"/>
      <c r="BC24" s="664"/>
      <c r="BD24" s="664"/>
      <c r="BE24" s="664"/>
      <c r="BF24" s="700"/>
      <c r="BG24" s="700"/>
      <c r="BH24" s="700"/>
      <c r="BI24" s="700"/>
      <c r="BJ24" s="700"/>
      <c r="BK24" s="700"/>
      <c r="BL24" s="700"/>
      <c r="BM24" s="700"/>
      <c r="BN24" s="700"/>
      <c r="BO24" s="700"/>
      <c r="BP24" s="700"/>
      <c r="BQ24" s="700"/>
      <c r="BR24" s="700"/>
      <c r="BS24" s="700"/>
      <c r="BT24" s="700"/>
      <c r="BU24" s="700"/>
      <c r="BV24" s="700"/>
      <c r="BW24" s="700"/>
      <c r="BX24" s="700"/>
      <c r="BY24" s="700"/>
      <c r="BZ24" s="700"/>
      <c r="CA24" s="700"/>
      <c r="CB24" s="700"/>
      <c r="CC24" s="700"/>
      <c r="CD24" s="700"/>
      <c r="CE24" s="700"/>
      <c r="CF24" s="700"/>
      <c r="CG24" s="700"/>
      <c r="CH24" s="700"/>
      <c r="CI24" s="700"/>
      <c r="CJ24" s="700"/>
      <c r="CK24" s="700"/>
      <c r="CL24" s="700"/>
      <c r="CM24" s="700"/>
      <c r="CN24" s="700"/>
      <c r="CO24" s="700"/>
      <c r="CP24" s="700"/>
      <c r="CQ24" s="700"/>
      <c r="CR24" s="700"/>
      <c r="CS24" s="700"/>
      <c r="CT24" s="700"/>
      <c r="CU24" s="700"/>
      <c r="CV24" s="700"/>
    </row>
    <row r="25" spans="1:100" x14ac:dyDescent="0.25">
      <c r="A25" s="800" t="s">
        <v>76</v>
      </c>
      <c r="B25" s="800"/>
      <c r="C25" s="721"/>
      <c r="D25" s="742"/>
      <c r="E25" s="742"/>
      <c r="F25" s="742"/>
      <c r="G25" s="670"/>
      <c r="H25" s="670"/>
      <c r="I25" s="670"/>
      <c r="J25" s="670"/>
      <c r="K25" s="670"/>
      <c r="L25" s="670"/>
      <c r="M25" s="670"/>
      <c r="N25" s="670"/>
      <c r="O25" s="670"/>
      <c r="P25" s="670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A25" s="700"/>
      <c r="AB25" s="700"/>
      <c r="AC25" s="700"/>
      <c r="AD25" s="700"/>
      <c r="AE25" s="700"/>
      <c r="AF25" s="664"/>
      <c r="AG25" s="664"/>
      <c r="AH25" s="664"/>
      <c r="AI25" s="664"/>
      <c r="AJ25" s="664"/>
      <c r="AK25" s="677"/>
      <c r="AL25" s="677"/>
      <c r="AM25" s="677"/>
      <c r="AN25" s="677"/>
      <c r="AO25" s="677"/>
      <c r="AP25" s="677"/>
      <c r="AQ25" s="700"/>
      <c r="AR25" s="700"/>
      <c r="AS25" s="700"/>
      <c r="AT25" s="700"/>
      <c r="AU25" s="700"/>
      <c r="AV25" s="700"/>
      <c r="AW25" s="700"/>
      <c r="AX25" s="700"/>
      <c r="AY25" s="700"/>
      <c r="AZ25" s="700"/>
      <c r="BA25" s="664"/>
      <c r="BB25" s="664"/>
      <c r="BC25" s="664"/>
      <c r="BD25" s="664"/>
      <c r="BE25" s="664"/>
      <c r="BF25" s="700"/>
      <c r="BG25" s="700"/>
      <c r="BH25" s="700"/>
      <c r="BI25" s="700"/>
      <c r="BJ25" s="700"/>
      <c r="BK25" s="700"/>
      <c r="BL25" s="700"/>
      <c r="BM25" s="700"/>
      <c r="BN25" s="700"/>
      <c r="BO25" s="700"/>
      <c r="BP25" s="700"/>
      <c r="BQ25" s="700"/>
      <c r="BR25" s="700"/>
      <c r="BS25" s="700"/>
      <c r="BT25" s="700"/>
      <c r="BU25" s="700"/>
      <c r="BV25" s="700"/>
      <c r="BW25" s="700"/>
      <c r="BX25" s="700"/>
      <c r="BY25" s="700"/>
      <c r="BZ25" s="700"/>
      <c r="CA25" s="700"/>
      <c r="CB25" s="700"/>
      <c r="CC25" s="700"/>
      <c r="CD25" s="700"/>
      <c r="CE25" s="700"/>
      <c r="CF25" s="700"/>
      <c r="CG25" s="700"/>
      <c r="CH25" s="700"/>
      <c r="CI25" s="700"/>
      <c r="CJ25" s="700"/>
      <c r="CK25" s="700"/>
      <c r="CL25" s="700"/>
      <c r="CM25" s="700"/>
      <c r="CN25" s="700"/>
      <c r="CO25" s="700"/>
      <c r="CP25" s="700"/>
      <c r="CQ25" s="700"/>
      <c r="CR25" s="700"/>
      <c r="CS25" s="700"/>
      <c r="CT25" s="700"/>
      <c r="CU25" s="700"/>
      <c r="CV25" s="700"/>
    </row>
    <row r="26" spans="1:100" x14ac:dyDescent="0.25">
      <c r="A26" s="800" t="s">
        <v>75</v>
      </c>
      <c r="B26" s="800"/>
      <c r="C26" s="721"/>
      <c r="D26" s="742"/>
      <c r="E26" s="742"/>
      <c r="F26" s="742"/>
      <c r="G26" s="670"/>
      <c r="H26" s="670"/>
      <c r="I26" s="670"/>
      <c r="J26" s="670"/>
      <c r="K26" s="670"/>
      <c r="L26" s="670"/>
      <c r="M26" s="670"/>
      <c r="N26" s="670"/>
      <c r="O26" s="670"/>
      <c r="P26" s="670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700"/>
      <c r="AB26" s="700"/>
      <c r="AC26" s="700"/>
      <c r="AD26" s="700"/>
      <c r="AE26" s="700"/>
      <c r="AF26" s="664"/>
      <c r="AG26" s="664"/>
      <c r="AH26" s="664"/>
      <c r="AI26" s="664"/>
      <c r="AJ26" s="664"/>
      <c r="AK26" s="677"/>
      <c r="AL26" s="677"/>
      <c r="AM26" s="677"/>
      <c r="AN26" s="677"/>
      <c r="AO26" s="677"/>
      <c r="AP26" s="677"/>
      <c r="AQ26" s="700"/>
      <c r="AR26" s="700"/>
      <c r="AS26" s="700"/>
      <c r="AT26" s="700"/>
      <c r="AU26" s="700"/>
      <c r="AV26" s="700"/>
      <c r="AW26" s="700"/>
      <c r="AX26" s="700"/>
      <c r="AY26" s="700"/>
      <c r="AZ26" s="700"/>
      <c r="BA26" s="664"/>
      <c r="BB26" s="664"/>
      <c r="BC26" s="664"/>
      <c r="BD26" s="664"/>
      <c r="BE26" s="664"/>
      <c r="BF26" s="700"/>
      <c r="BG26" s="700"/>
      <c r="BH26" s="700"/>
      <c r="BI26" s="700"/>
      <c r="BJ26" s="700"/>
      <c r="BK26" s="700"/>
      <c r="BL26" s="700"/>
      <c r="BM26" s="700"/>
      <c r="BN26" s="700"/>
      <c r="BO26" s="700"/>
      <c r="BP26" s="700"/>
      <c r="BQ26" s="700"/>
      <c r="BR26" s="700"/>
      <c r="BS26" s="700"/>
      <c r="BT26" s="700"/>
      <c r="BU26" s="700"/>
      <c r="BV26" s="700"/>
      <c r="BW26" s="700"/>
      <c r="BX26" s="700"/>
      <c r="BY26" s="700"/>
      <c r="BZ26" s="700"/>
      <c r="CA26" s="700"/>
      <c r="CB26" s="700"/>
      <c r="CC26" s="700"/>
      <c r="CD26" s="700"/>
      <c r="CE26" s="700"/>
      <c r="CF26" s="700"/>
      <c r="CG26" s="700"/>
      <c r="CH26" s="700"/>
      <c r="CI26" s="700"/>
      <c r="CJ26" s="700"/>
      <c r="CK26" s="700"/>
      <c r="CL26" s="700"/>
      <c r="CM26" s="700"/>
      <c r="CN26" s="700"/>
      <c r="CO26" s="700"/>
      <c r="CP26" s="700"/>
      <c r="CQ26" s="700"/>
      <c r="CR26" s="700"/>
      <c r="CS26" s="700"/>
      <c r="CT26" s="700"/>
      <c r="CU26" s="700"/>
      <c r="CV26" s="700"/>
    </row>
    <row r="27" spans="1:100" x14ac:dyDescent="0.25">
      <c r="A27" s="800" t="s">
        <v>74</v>
      </c>
      <c r="B27" s="800"/>
      <c r="C27" s="721"/>
      <c r="D27" s="742"/>
      <c r="E27" s="742"/>
      <c r="F27" s="742"/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700"/>
      <c r="AB27" s="700"/>
      <c r="AC27" s="700"/>
      <c r="AD27" s="700"/>
      <c r="AE27" s="700"/>
      <c r="AF27" s="664"/>
      <c r="AG27" s="664"/>
      <c r="AH27" s="664"/>
      <c r="AI27" s="664"/>
      <c r="AJ27" s="664"/>
      <c r="AK27" s="677"/>
      <c r="AL27" s="677"/>
      <c r="AM27" s="677"/>
      <c r="AN27" s="677"/>
      <c r="AO27" s="677"/>
      <c r="AP27" s="677"/>
      <c r="AQ27" s="700"/>
      <c r="AR27" s="700"/>
      <c r="AS27" s="700"/>
      <c r="AT27" s="700"/>
      <c r="AU27" s="700"/>
      <c r="AV27" s="700"/>
      <c r="AW27" s="700"/>
      <c r="AX27" s="700"/>
      <c r="AY27" s="700"/>
      <c r="AZ27" s="700"/>
      <c r="BA27" s="664"/>
      <c r="BB27" s="664"/>
      <c r="BC27" s="664"/>
      <c r="BD27" s="664"/>
      <c r="BE27" s="664"/>
      <c r="BF27" s="700"/>
      <c r="BG27" s="700"/>
      <c r="BH27" s="700"/>
      <c r="BI27" s="700"/>
      <c r="BJ27" s="700"/>
      <c r="BK27" s="700"/>
      <c r="BL27" s="700"/>
      <c r="BM27" s="700"/>
      <c r="BN27" s="700"/>
      <c r="BO27" s="700"/>
      <c r="BP27" s="700"/>
      <c r="BQ27" s="700"/>
      <c r="BR27" s="700"/>
      <c r="BS27" s="700"/>
      <c r="BT27" s="700"/>
      <c r="BU27" s="700"/>
      <c r="BV27" s="700"/>
      <c r="BW27" s="700"/>
      <c r="BX27" s="700"/>
      <c r="BY27" s="700"/>
      <c r="BZ27" s="700"/>
      <c r="CA27" s="700"/>
      <c r="CB27" s="700"/>
      <c r="CC27" s="700"/>
      <c r="CD27" s="700"/>
      <c r="CE27" s="700"/>
      <c r="CF27" s="700"/>
      <c r="CG27" s="700"/>
      <c r="CH27" s="700"/>
      <c r="CI27" s="700"/>
      <c r="CJ27" s="700"/>
      <c r="CK27" s="700"/>
      <c r="CL27" s="700"/>
      <c r="CM27" s="700"/>
      <c r="CN27" s="700"/>
      <c r="CO27" s="700"/>
      <c r="CP27" s="700"/>
      <c r="CQ27" s="700"/>
      <c r="CR27" s="700"/>
      <c r="CS27" s="700"/>
      <c r="CT27" s="700"/>
      <c r="CU27" s="700"/>
      <c r="CV27" s="700"/>
    </row>
    <row r="28" spans="1:100" x14ac:dyDescent="0.25">
      <c r="A28" s="800" t="s">
        <v>73</v>
      </c>
      <c r="B28" s="800"/>
      <c r="C28" s="722"/>
      <c r="D28" s="741"/>
      <c r="E28" s="741"/>
      <c r="F28" s="741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664"/>
      <c r="R28" s="664"/>
      <c r="S28" s="664"/>
      <c r="T28" s="664"/>
      <c r="U28" s="664"/>
      <c r="V28" s="664"/>
      <c r="W28" s="664"/>
      <c r="X28" s="664"/>
      <c r="Y28" s="664"/>
      <c r="Z28" s="664"/>
      <c r="AA28" s="700"/>
      <c r="AB28" s="700"/>
      <c r="AC28" s="700"/>
      <c r="AD28" s="700"/>
      <c r="AE28" s="700"/>
      <c r="AF28" s="664"/>
      <c r="AG28" s="664"/>
      <c r="AH28" s="664"/>
      <c r="AI28" s="664"/>
      <c r="AJ28" s="664"/>
      <c r="AK28" s="677"/>
      <c r="AL28" s="677"/>
      <c r="AM28" s="677"/>
      <c r="AN28" s="677"/>
      <c r="AO28" s="677"/>
      <c r="AP28" s="677"/>
      <c r="AQ28" s="700"/>
      <c r="AR28" s="700"/>
      <c r="AS28" s="700"/>
      <c r="AT28" s="700"/>
      <c r="AU28" s="700"/>
      <c r="AV28" s="700"/>
      <c r="AW28" s="700"/>
      <c r="AX28" s="700"/>
      <c r="AY28" s="700"/>
      <c r="AZ28" s="700"/>
      <c r="BA28" s="664"/>
      <c r="BB28" s="664"/>
      <c r="BC28" s="664"/>
      <c r="BD28" s="664"/>
      <c r="BE28" s="664"/>
      <c r="BF28" s="700"/>
      <c r="BG28" s="700"/>
      <c r="BH28" s="700"/>
      <c r="BI28" s="700"/>
      <c r="BJ28" s="700"/>
      <c r="BK28" s="700"/>
      <c r="BL28" s="700"/>
      <c r="BM28" s="700"/>
      <c r="BN28" s="700"/>
      <c r="BO28" s="700"/>
      <c r="BP28" s="700"/>
      <c r="BQ28" s="700"/>
      <c r="BR28" s="700"/>
      <c r="BS28" s="700"/>
      <c r="BT28" s="700"/>
      <c r="BU28" s="700"/>
      <c r="BV28" s="700"/>
      <c r="BW28" s="700"/>
      <c r="BX28" s="700"/>
      <c r="BY28" s="700"/>
      <c r="BZ28" s="700"/>
      <c r="CA28" s="700"/>
      <c r="CB28" s="700"/>
      <c r="CC28" s="700"/>
      <c r="CD28" s="700"/>
      <c r="CE28" s="700"/>
      <c r="CF28" s="700"/>
      <c r="CG28" s="700"/>
      <c r="CH28" s="700"/>
      <c r="CI28" s="700"/>
      <c r="CJ28" s="700"/>
      <c r="CK28" s="700"/>
      <c r="CL28" s="700"/>
      <c r="CM28" s="700"/>
      <c r="CN28" s="700"/>
      <c r="CO28" s="700"/>
      <c r="CP28" s="700"/>
      <c r="CQ28" s="700"/>
      <c r="CR28" s="700"/>
      <c r="CS28" s="700"/>
      <c r="CT28" s="700"/>
      <c r="CU28" s="700"/>
      <c r="CV28" s="700"/>
    </row>
    <row r="29" spans="1:100" x14ac:dyDescent="0.25">
      <c r="A29" s="800" t="s">
        <v>72</v>
      </c>
      <c r="B29" s="800"/>
      <c r="C29" s="722"/>
      <c r="D29" s="741"/>
      <c r="E29" s="741"/>
      <c r="F29" s="741"/>
      <c r="G29" s="670"/>
      <c r="H29" s="670"/>
      <c r="I29" s="670"/>
      <c r="J29" s="670"/>
      <c r="K29" s="670"/>
      <c r="L29" s="670"/>
      <c r="M29" s="670"/>
      <c r="N29" s="670"/>
      <c r="O29" s="670"/>
      <c r="P29" s="670"/>
      <c r="Q29" s="664"/>
      <c r="R29" s="664"/>
      <c r="S29" s="664"/>
      <c r="T29" s="664"/>
      <c r="U29" s="664"/>
      <c r="V29" s="664"/>
      <c r="W29" s="664"/>
      <c r="X29" s="664"/>
      <c r="Y29" s="664"/>
      <c r="Z29" s="664"/>
      <c r="AA29" s="700"/>
      <c r="AB29" s="700"/>
      <c r="AC29" s="700"/>
      <c r="AD29" s="700"/>
      <c r="AE29" s="700"/>
      <c r="AF29" s="664"/>
      <c r="AG29" s="664"/>
      <c r="AH29" s="664"/>
      <c r="AI29" s="664"/>
      <c r="AJ29" s="664"/>
      <c r="AK29" s="677"/>
      <c r="AL29" s="677"/>
      <c r="AM29" s="677"/>
      <c r="AN29" s="677"/>
      <c r="AO29" s="677"/>
      <c r="AP29" s="677"/>
      <c r="AQ29" s="700"/>
      <c r="AR29" s="700"/>
      <c r="AS29" s="700"/>
      <c r="AT29" s="700"/>
      <c r="AU29" s="700"/>
      <c r="AV29" s="700"/>
      <c r="AW29" s="700"/>
      <c r="AX29" s="700"/>
      <c r="AY29" s="700"/>
      <c r="AZ29" s="700"/>
      <c r="BA29" s="664"/>
      <c r="BB29" s="664"/>
      <c r="BC29" s="664"/>
      <c r="BD29" s="664"/>
      <c r="BE29" s="664"/>
      <c r="BF29" s="700"/>
      <c r="BG29" s="700"/>
      <c r="BH29" s="700"/>
      <c r="BI29" s="700"/>
      <c r="BJ29" s="700"/>
      <c r="BK29" s="700"/>
      <c r="BL29" s="700"/>
      <c r="BM29" s="700"/>
      <c r="BN29" s="700"/>
      <c r="BO29" s="700"/>
      <c r="BP29" s="700"/>
      <c r="BQ29" s="700"/>
      <c r="BR29" s="700"/>
      <c r="BS29" s="700"/>
      <c r="BT29" s="700"/>
      <c r="BU29" s="700"/>
      <c r="BV29" s="700"/>
      <c r="BW29" s="700"/>
      <c r="BX29" s="700"/>
      <c r="BY29" s="700"/>
      <c r="BZ29" s="700"/>
      <c r="CA29" s="700"/>
      <c r="CB29" s="700"/>
      <c r="CC29" s="700"/>
      <c r="CD29" s="700"/>
      <c r="CE29" s="700"/>
      <c r="CF29" s="700"/>
      <c r="CG29" s="700"/>
      <c r="CH29" s="700"/>
      <c r="CI29" s="700"/>
      <c r="CJ29" s="700"/>
      <c r="CK29" s="700"/>
      <c r="CL29" s="700"/>
      <c r="CM29" s="700"/>
      <c r="CN29" s="700"/>
      <c r="CO29" s="700"/>
      <c r="CP29" s="700"/>
      <c r="CQ29" s="700"/>
      <c r="CR29" s="700"/>
      <c r="CS29" s="700"/>
      <c r="CT29" s="700"/>
      <c r="CU29" s="700"/>
      <c r="CV29" s="700"/>
    </row>
    <row r="30" spans="1:100" x14ac:dyDescent="0.25">
      <c r="A30" s="801" t="s">
        <v>71</v>
      </c>
      <c r="B30" s="801"/>
      <c r="C30" s="722"/>
      <c r="D30" s="741"/>
      <c r="E30" s="741"/>
      <c r="F30" s="741"/>
      <c r="G30" s="670"/>
      <c r="H30" s="670"/>
      <c r="I30" s="670"/>
      <c r="J30" s="670"/>
      <c r="K30" s="670"/>
      <c r="L30" s="670"/>
      <c r="M30" s="670"/>
      <c r="N30" s="670"/>
      <c r="O30" s="670"/>
      <c r="P30" s="670"/>
      <c r="Q30" s="664"/>
      <c r="R30" s="664"/>
      <c r="S30" s="664"/>
      <c r="T30" s="664"/>
      <c r="U30" s="664"/>
      <c r="V30" s="664"/>
      <c r="W30" s="664"/>
      <c r="X30" s="664"/>
      <c r="Y30" s="664"/>
      <c r="Z30" s="664"/>
      <c r="AA30" s="700"/>
      <c r="AB30" s="700"/>
      <c r="AC30" s="700"/>
      <c r="AD30" s="700"/>
      <c r="AE30" s="700"/>
      <c r="AF30" s="664"/>
      <c r="AG30" s="664"/>
      <c r="AH30" s="664"/>
      <c r="AI30" s="664"/>
      <c r="AJ30" s="664"/>
      <c r="AK30" s="677"/>
      <c r="AL30" s="677"/>
      <c r="AM30" s="677"/>
      <c r="AN30" s="677"/>
      <c r="AO30" s="677"/>
      <c r="AP30" s="677"/>
      <c r="AQ30" s="700"/>
      <c r="AR30" s="700"/>
      <c r="AS30" s="700"/>
      <c r="AT30" s="700"/>
      <c r="AU30" s="700"/>
      <c r="AV30" s="700"/>
      <c r="AW30" s="700"/>
      <c r="AX30" s="700"/>
      <c r="AY30" s="700"/>
      <c r="AZ30" s="700"/>
      <c r="BA30" s="664"/>
      <c r="BB30" s="664"/>
      <c r="BC30" s="664"/>
      <c r="BD30" s="664"/>
      <c r="BE30" s="664"/>
      <c r="BF30" s="700"/>
      <c r="BG30" s="700"/>
      <c r="BH30" s="700"/>
      <c r="BI30" s="700"/>
      <c r="BJ30" s="700"/>
      <c r="BK30" s="700"/>
      <c r="BL30" s="700"/>
      <c r="BM30" s="700"/>
      <c r="BN30" s="700"/>
      <c r="BO30" s="700"/>
      <c r="BP30" s="700"/>
      <c r="BQ30" s="700"/>
      <c r="BR30" s="700"/>
      <c r="BS30" s="700"/>
      <c r="BT30" s="700"/>
      <c r="BU30" s="700"/>
      <c r="BV30" s="700"/>
      <c r="BW30" s="700"/>
      <c r="BX30" s="700"/>
      <c r="BY30" s="700"/>
      <c r="BZ30" s="700"/>
      <c r="CA30" s="700"/>
      <c r="CB30" s="700"/>
      <c r="CC30" s="700"/>
      <c r="CD30" s="700"/>
      <c r="CE30" s="700"/>
      <c r="CF30" s="700"/>
      <c r="CG30" s="700"/>
      <c r="CH30" s="700"/>
      <c r="CI30" s="700"/>
      <c r="CJ30" s="700"/>
      <c r="CK30" s="700"/>
      <c r="CL30" s="700"/>
      <c r="CM30" s="700"/>
      <c r="CN30" s="700"/>
      <c r="CO30" s="700"/>
      <c r="CP30" s="700"/>
      <c r="CQ30" s="700"/>
      <c r="CR30" s="700"/>
      <c r="CS30" s="700"/>
      <c r="CT30" s="700"/>
      <c r="CU30" s="700"/>
      <c r="CV30" s="700"/>
    </row>
    <row r="31" spans="1:100" x14ac:dyDescent="0.25">
      <c r="A31" s="802" t="s">
        <v>70</v>
      </c>
      <c r="B31" s="802"/>
      <c r="C31" s="723"/>
      <c r="D31" s="743"/>
      <c r="E31" s="743"/>
      <c r="F31" s="743"/>
      <c r="G31" s="670"/>
      <c r="H31" s="670"/>
      <c r="I31" s="670"/>
      <c r="J31" s="670"/>
      <c r="K31" s="670"/>
      <c r="L31" s="670"/>
      <c r="M31" s="670"/>
      <c r="N31" s="670"/>
      <c r="O31" s="670"/>
      <c r="P31" s="670"/>
      <c r="Q31" s="664"/>
      <c r="R31" s="664"/>
      <c r="S31" s="664"/>
      <c r="T31" s="664"/>
      <c r="U31" s="664"/>
      <c r="V31" s="664"/>
      <c r="W31" s="664"/>
      <c r="X31" s="664"/>
      <c r="Y31" s="664"/>
      <c r="Z31" s="664"/>
      <c r="AA31" s="700"/>
      <c r="AB31" s="700"/>
      <c r="AC31" s="700"/>
      <c r="AD31" s="700"/>
      <c r="AE31" s="700"/>
      <c r="AF31" s="664"/>
      <c r="AG31" s="664"/>
      <c r="AH31" s="664"/>
      <c r="AI31" s="664"/>
      <c r="AJ31" s="664"/>
      <c r="AK31" s="677"/>
      <c r="AL31" s="677"/>
      <c r="AM31" s="677"/>
      <c r="AN31" s="677"/>
      <c r="AO31" s="677"/>
      <c r="AP31" s="677"/>
      <c r="AQ31" s="700"/>
      <c r="AR31" s="700"/>
      <c r="AS31" s="700"/>
      <c r="AT31" s="700"/>
      <c r="AU31" s="700"/>
      <c r="AV31" s="700"/>
      <c r="AW31" s="700"/>
      <c r="AX31" s="700"/>
      <c r="AY31" s="700"/>
      <c r="AZ31" s="700"/>
      <c r="BA31" s="664"/>
      <c r="BB31" s="664"/>
      <c r="BC31" s="664"/>
      <c r="BD31" s="664"/>
      <c r="BE31" s="664"/>
      <c r="BF31" s="700"/>
      <c r="BG31" s="700"/>
      <c r="BH31" s="700"/>
      <c r="BI31" s="700"/>
      <c r="BJ31" s="700"/>
      <c r="BK31" s="700"/>
      <c r="BL31" s="700"/>
      <c r="BM31" s="700"/>
      <c r="BN31" s="700"/>
      <c r="BO31" s="700"/>
      <c r="BP31" s="700"/>
      <c r="BQ31" s="700"/>
      <c r="BR31" s="700"/>
      <c r="BS31" s="700"/>
      <c r="BT31" s="700"/>
      <c r="BU31" s="700"/>
      <c r="BV31" s="700"/>
      <c r="BW31" s="700"/>
      <c r="BX31" s="700"/>
      <c r="BY31" s="700"/>
      <c r="BZ31" s="700"/>
      <c r="CA31" s="700"/>
      <c r="CB31" s="700"/>
      <c r="CC31" s="700"/>
      <c r="CD31" s="700"/>
      <c r="CE31" s="700"/>
      <c r="CF31" s="700"/>
      <c r="CG31" s="700"/>
      <c r="CH31" s="700"/>
      <c r="CI31" s="700"/>
      <c r="CJ31" s="700"/>
      <c r="CK31" s="700"/>
      <c r="CL31" s="700"/>
      <c r="CM31" s="700"/>
      <c r="CN31" s="700"/>
      <c r="CO31" s="700"/>
      <c r="CP31" s="700"/>
      <c r="CQ31" s="700"/>
      <c r="CR31" s="700"/>
      <c r="CS31" s="700"/>
      <c r="CT31" s="700"/>
      <c r="CU31" s="700"/>
      <c r="CV31" s="700"/>
    </row>
    <row r="32" spans="1:100" x14ac:dyDescent="0.25">
      <c r="A32" s="689" t="s">
        <v>69</v>
      </c>
      <c r="B32" s="704"/>
      <c r="C32" s="705"/>
      <c r="D32" s="705"/>
      <c r="E32" s="705"/>
      <c r="F32" s="678"/>
      <c r="G32" s="670"/>
      <c r="H32" s="670"/>
      <c r="I32" s="670"/>
      <c r="J32" s="670"/>
      <c r="K32" s="670"/>
      <c r="L32" s="670"/>
      <c r="M32" s="670"/>
      <c r="N32" s="670"/>
      <c r="O32" s="670"/>
      <c r="P32" s="670"/>
      <c r="Q32" s="664"/>
      <c r="R32" s="664"/>
      <c r="S32" s="664"/>
      <c r="T32" s="664"/>
      <c r="U32" s="664"/>
      <c r="V32" s="664"/>
      <c r="W32" s="664"/>
      <c r="X32" s="664"/>
      <c r="Y32" s="664"/>
      <c r="Z32" s="664"/>
      <c r="AA32" s="700"/>
      <c r="AB32" s="700"/>
      <c r="AC32" s="700"/>
      <c r="AD32" s="700"/>
      <c r="AE32" s="700"/>
      <c r="AF32" s="664"/>
      <c r="AG32" s="664"/>
      <c r="AH32" s="664"/>
      <c r="AI32" s="664"/>
      <c r="AJ32" s="664"/>
      <c r="AK32" s="677"/>
      <c r="AL32" s="677"/>
      <c r="AM32" s="677"/>
      <c r="AN32" s="677"/>
      <c r="AO32" s="677"/>
      <c r="AP32" s="677"/>
      <c r="AQ32" s="700"/>
      <c r="AR32" s="700"/>
      <c r="AS32" s="700"/>
      <c r="AT32" s="700"/>
      <c r="AU32" s="700"/>
      <c r="AV32" s="700"/>
      <c r="AW32" s="700"/>
      <c r="AX32" s="700"/>
      <c r="AY32" s="700"/>
      <c r="AZ32" s="700"/>
      <c r="BA32" s="664"/>
      <c r="BB32" s="664"/>
      <c r="BC32" s="664"/>
      <c r="BD32" s="664"/>
      <c r="BE32" s="664"/>
      <c r="BF32" s="700"/>
      <c r="BG32" s="700"/>
      <c r="BH32" s="700"/>
      <c r="BI32" s="700"/>
      <c r="BJ32" s="700"/>
      <c r="BK32" s="700"/>
      <c r="BL32" s="700"/>
      <c r="BM32" s="700"/>
      <c r="BN32" s="700"/>
      <c r="BO32" s="700"/>
      <c r="BP32" s="700"/>
      <c r="BQ32" s="700"/>
      <c r="BR32" s="700"/>
      <c r="BS32" s="700"/>
      <c r="BT32" s="700"/>
      <c r="BU32" s="700"/>
      <c r="BV32" s="700"/>
      <c r="BW32" s="700"/>
      <c r="BX32" s="700"/>
      <c r="BY32" s="700"/>
      <c r="BZ32" s="700"/>
      <c r="CA32" s="700"/>
      <c r="CB32" s="700"/>
      <c r="CC32" s="700"/>
      <c r="CD32" s="700"/>
      <c r="CE32" s="700"/>
      <c r="CF32" s="700"/>
      <c r="CG32" s="700"/>
      <c r="CH32" s="700"/>
      <c r="CI32" s="700"/>
      <c r="CJ32" s="700"/>
      <c r="CK32" s="700"/>
      <c r="CL32" s="700"/>
      <c r="CM32" s="700"/>
      <c r="CN32" s="700"/>
      <c r="CO32" s="700"/>
      <c r="CP32" s="700"/>
      <c r="CQ32" s="700"/>
      <c r="CR32" s="700"/>
      <c r="CS32" s="700"/>
      <c r="CT32" s="700"/>
      <c r="CU32" s="700"/>
      <c r="CV32" s="700"/>
    </row>
    <row r="33" spans="1:58" x14ac:dyDescent="0.25">
      <c r="A33" s="675" t="s">
        <v>68</v>
      </c>
      <c r="B33" s="676" t="s">
        <v>20</v>
      </c>
      <c r="C33" s="705"/>
      <c r="D33" s="705"/>
      <c r="E33" s="705"/>
      <c r="F33" s="678"/>
      <c r="G33" s="670"/>
      <c r="H33" s="670"/>
      <c r="I33" s="670"/>
      <c r="J33" s="670"/>
      <c r="K33" s="670"/>
      <c r="L33" s="670"/>
      <c r="M33" s="670"/>
      <c r="N33" s="670"/>
      <c r="O33" s="670"/>
      <c r="P33" s="670"/>
      <c r="Q33" s="664"/>
      <c r="R33" s="664"/>
      <c r="S33" s="664"/>
      <c r="T33" s="664"/>
      <c r="U33" s="664"/>
      <c r="V33" s="664"/>
      <c r="W33" s="664"/>
      <c r="X33" s="664"/>
      <c r="Y33" s="664"/>
      <c r="Z33" s="664"/>
      <c r="AA33" s="664"/>
      <c r="AB33" s="664"/>
      <c r="AC33" s="664"/>
      <c r="AD33" s="664"/>
      <c r="AE33" s="664"/>
      <c r="AF33" s="664"/>
      <c r="AG33" s="664"/>
      <c r="AH33" s="664"/>
      <c r="AI33" s="664"/>
      <c r="AJ33" s="664"/>
      <c r="AK33" s="677"/>
      <c r="AL33" s="677"/>
      <c r="AM33" s="677"/>
      <c r="AN33" s="677"/>
      <c r="AO33" s="677"/>
      <c r="AP33" s="677"/>
      <c r="AQ33" s="664"/>
      <c r="AR33" s="664"/>
      <c r="AS33" s="664"/>
      <c r="AT33" s="664"/>
      <c r="AU33" s="664"/>
      <c r="AV33" s="664"/>
      <c r="AW33" s="664"/>
      <c r="AX33" s="664"/>
      <c r="AY33" s="664"/>
      <c r="AZ33" s="664"/>
      <c r="BA33" s="664"/>
      <c r="BB33" s="664"/>
      <c r="BC33" s="664"/>
      <c r="BD33" s="664"/>
      <c r="BE33" s="664"/>
      <c r="BF33" s="664"/>
    </row>
    <row r="34" spans="1:58" ht="21" x14ac:dyDescent="0.25">
      <c r="A34" s="694" t="s">
        <v>67</v>
      </c>
      <c r="B34" s="723"/>
      <c r="C34" s="748"/>
      <c r="D34" s="705"/>
      <c r="E34" s="705"/>
      <c r="F34" s="678"/>
      <c r="G34" s="670"/>
      <c r="H34" s="670"/>
      <c r="I34" s="670"/>
      <c r="J34" s="670"/>
      <c r="K34" s="670"/>
      <c r="L34" s="670"/>
      <c r="M34" s="670"/>
      <c r="N34" s="670"/>
      <c r="O34" s="670"/>
      <c r="P34" s="670"/>
      <c r="Q34" s="664"/>
      <c r="R34" s="664"/>
      <c r="S34" s="664"/>
      <c r="T34" s="664"/>
      <c r="U34" s="664"/>
      <c r="V34" s="664"/>
      <c r="W34" s="664"/>
      <c r="X34" s="664"/>
      <c r="Y34" s="664"/>
      <c r="Z34" s="664"/>
      <c r="AA34" s="700"/>
      <c r="AB34" s="700"/>
      <c r="AC34" s="700"/>
      <c r="AD34" s="700"/>
      <c r="AE34" s="700"/>
      <c r="AF34" s="664"/>
      <c r="AG34" s="664"/>
      <c r="AH34" s="664"/>
      <c r="AI34" s="664"/>
      <c r="AJ34" s="664"/>
      <c r="AK34" s="677"/>
      <c r="AL34" s="677"/>
      <c r="AM34" s="677"/>
      <c r="AN34" s="677"/>
      <c r="AO34" s="677"/>
      <c r="AP34" s="677"/>
      <c r="AQ34" s="700"/>
      <c r="AR34" s="700"/>
      <c r="AS34" s="700"/>
      <c r="AT34" s="700"/>
      <c r="AU34" s="700"/>
      <c r="AV34" s="700"/>
      <c r="AW34" s="700"/>
      <c r="AX34" s="700"/>
      <c r="AY34" s="700"/>
      <c r="AZ34" s="700"/>
      <c r="BA34" s="664"/>
      <c r="BB34" s="664"/>
      <c r="BC34" s="664"/>
      <c r="BD34" s="664"/>
      <c r="BE34" s="664"/>
      <c r="BF34" s="700"/>
    </row>
    <row r="35" spans="1:58" x14ac:dyDescent="0.25">
      <c r="A35" s="674" t="s">
        <v>66</v>
      </c>
      <c r="B35" s="674"/>
      <c r="C35" s="665"/>
      <c r="D35" s="665"/>
      <c r="E35" s="665"/>
      <c r="F35" s="665"/>
      <c r="G35" s="665"/>
      <c r="H35" s="665"/>
      <c r="I35" s="665"/>
      <c r="J35" s="665"/>
      <c r="K35" s="665"/>
      <c r="L35" s="665"/>
      <c r="M35" s="665"/>
      <c r="N35" s="665"/>
      <c r="O35" s="670"/>
      <c r="P35" s="670"/>
      <c r="Q35" s="670"/>
      <c r="R35" s="670"/>
      <c r="S35" s="670"/>
      <c r="T35" s="670"/>
      <c r="U35" s="670"/>
      <c r="V35" s="670"/>
      <c r="W35" s="670"/>
      <c r="X35" s="670"/>
      <c r="Y35" s="670"/>
      <c r="Z35" s="670"/>
      <c r="AA35" s="684"/>
      <c r="AB35" s="684"/>
      <c r="AC35" s="684"/>
      <c r="AD35" s="684"/>
      <c r="AE35" s="684"/>
      <c r="AF35" s="670"/>
      <c r="AG35" s="670"/>
      <c r="AH35" s="670"/>
      <c r="AI35" s="670"/>
      <c r="AJ35" s="670"/>
      <c r="AK35" s="684"/>
      <c r="AL35" s="684"/>
      <c r="AM35" s="684"/>
      <c r="AN35" s="684"/>
      <c r="AO35" s="684"/>
      <c r="AP35" s="684"/>
      <c r="AQ35" s="684"/>
      <c r="AR35" s="684"/>
      <c r="AS35" s="684"/>
      <c r="AT35" s="684"/>
      <c r="AU35" s="684"/>
      <c r="AV35" s="677"/>
      <c r="AW35" s="677"/>
      <c r="AX35" s="684"/>
      <c r="AY35" s="684"/>
      <c r="AZ35" s="684"/>
      <c r="BA35" s="670"/>
      <c r="BB35" s="670"/>
      <c r="BC35" s="670"/>
      <c r="BD35" s="670"/>
      <c r="BE35" s="670"/>
      <c r="BF35" s="684"/>
    </row>
    <row r="36" spans="1:58" x14ac:dyDescent="0.2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664"/>
      <c r="P36" s="670"/>
      <c r="Q36" s="670"/>
      <c r="R36" s="670"/>
      <c r="S36" s="670"/>
      <c r="T36" s="670"/>
      <c r="U36" s="670"/>
      <c r="V36" s="670"/>
      <c r="W36" s="670"/>
      <c r="X36" s="670"/>
      <c r="Y36" s="670"/>
      <c r="Z36" s="670"/>
      <c r="AA36" s="684"/>
      <c r="AB36" s="684"/>
      <c r="AC36" s="684"/>
      <c r="AD36" s="684"/>
      <c r="AE36" s="684"/>
      <c r="AF36" s="670"/>
      <c r="AG36" s="670"/>
      <c r="AH36" s="670"/>
      <c r="AI36" s="670"/>
      <c r="AJ36" s="670"/>
      <c r="AK36" s="684"/>
      <c r="AL36" s="684"/>
      <c r="AM36" s="684"/>
      <c r="AN36" s="684"/>
      <c r="AO36" s="684"/>
      <c r="AP36" s="684"/>
      <c r="AQ36" s="684"/>
      <c r="AR36" s="684"/>
      <c r="AS36" s="684"/>
      <c r="AT36" s="684"/>
      <c r="AU36" s="684"/>
      <c r="AV36" s="684"/>
      <c r="AW36" s="677"/>
      <c r="AX36" s="677"/>
      <c r="AY36" s="684"/>
      <c r="AZ36" s="684"/>
      <c r="BA36" s="670"/>
      <c r="BB36" s="670"/>
      <c r="BC36" s="670"/>
      <c r="BD36" s="670"/>
      <c r="BE36" s="670"/>
      <c r="BF36" s="684"/>
    </row>
    <row r="37" spans="1:58" ht="21" x14ac:dyDescent="0.25">
      <c r="A37" s="804"/>
      <c r="B37" s="806"/>
      <c r="C37" s="685" t="s">
        <v>61</v>
      </c>
      <c r="D37" s="667" t="s">
        <v>60</v>
      </c>
      <c r="E37" s="666" t="s">
        <v>59</v>
      </c>
      <c r="F37" s="666" t="s">
        <v>58</v>
      </c>
      <c r="G37" s="666" t="s">
        <v>57</v>
      </c>
      <c r="H37" s="666" t="s">
        <v>56</v>
      </c>
      <c r="I37" s="666" t="s">
        <v>55</v>
      </c>
      <c r="J37" s="666" t="s">
        <v>54</v>
      </c>
      <c r="K37" s="666" t="s">
        <v>53</v>
      </c>
      <c r="L37" s="669" t="s">
        <v>52</v>
      </c>
      <c r="M37" s="668" t="s">
        <v>51</v>
      </c>
      <c r="N37" s="785"/>
      <c r="O37" s="664"/>
      <c r="P37" s="670"/>
      <c r="Q37" s="670"/>
      <c r="R37" s="670"/>
      <c r="S37" s="670"/>
      <c r="T37" s="670"/>
      <c r="U37" s="670"/>
      <c r="V37" s="670"/>
      <c r="W37" s="670"/>
      <c r="X37" s="670"/>
      <c r="Y37" s="670"/>
      <c r="Z37" s="670"/>
      <c r="AA37" s="684"/>
      <c r="AB37" s="684"/>
      <c r="AC37" s="684"/>
      <c r="AD37" s="684"/>
      <c r="AE37" s="684"/>
      <c r="AF37" s="670"/>
      <c r="AG37" s="670"/>
      <c r="AH37" s="670"/>
      <c r="AI37" s="670"/>
      <c r="AJ37" s="670"/>
      <c r="AK37" s="684"/>
      <c r="AL37" s="684"/>
      <c r="AM37" s="684"/>
      <c r="AN37" s="684"/>
      <c r="AO37" s="684"/>
      <c r="AP37" s="684"/>
      <c r="AQ37" s="684"/>
      <c r="AR37" s="684"/>
      <c r="AS37" s="684"/>
      <c r="AT37" s="684"/>
      <c r="AU37" s="684"/>
      <c r="AV37" s="684"/>
      <c r="AW37" s="677"/>
      <c r="AX37" s="677"/>
      <c r="AY37" s="684"/>
      <c r="AZ37" s="684"/>
      <c r="BA37" s="670"/>
      <c r="BB37" s="670"/>
      <c r="BC37" s="670"/>
      <c r="BD37" s="670"/>
      <c r="BE37" s="670"/>
      <c r="BF37" s="684"/>
    </row>
    <row r="38" spans="1:58" x14ac:dyDescent="0.25">
      <c r="A38" s="671" t="s">
        <v>34</v>
      </c>
      <c r="B38" s="727">
        <v>0</v>
      </c>
      <c r="C38" s="728"/>
      <c r="D38" s="729"/>
      <c r="E38" s="729"/>
      <c r="F38" s="729"/>
      <c r="G38" s="729"/>
      <c r="H38" s="729"/>
      <c r="I38" s="730"/>
      <c r="J38" s="730"/>
      <c r="K38" s="724"/>
      <c r="L38" s="728"/>
      <c r="M38" s="724"/>
      <c r="N38" s="718"/>
      <c r="O38" s="746" t="s">
        <v>98</v>
      </c>
      <c r="P38" s="670"/>
      <c r="Q38" s="670"/>
      <c r="R38" s="670"/>
      <c r="S38" s="670"/>
      <c r="T38" s="670"/>
      <c r="U38" s="670"/>
      <c r="V38" s="670"/>
      <c r="W38" s="670"/>
      <c r="X38" s="670"/>
      <c r="Y38" s="670"/>
      <c r="Z38" s="670"/>
      <c r="AA38" s="684"/>
      <c r="AB38" s="684"/>
      <c r="AC38" s="684"/>
      <c r="AD38" s="684"/>
      <c r="AE38" s="684"/>
      <c r="AF38" s="670"/>
      <c r="AG38" s="670"/>
      <c r="AH38" s="670"/>
      <c r="AI38" s="670"/>
      <c r="AJ38" s="670"/>
      <c r="AK38" s="684"/>
      <c r="AL38" s="684"/>
      <c r="AM38" s="684"/>
      <c r="AN38" s="684"/>
      <c r="AO38" s="684"/>
      <c r="AP38" s="684"/>
      <c r="AQ38" s="684"/>
      <c r="AR38" s="684"/>
      <c r="AS38" s="684"/>
      <c r="AT38" s="684"/>
      <c r="AU38" s="684"/>
      <c r="AV38" s="684"/>
      <c r="AW38" s="677"/>
      <c r="AX38" s="677"/>
      <c r="AY38" s="684"/>
      <c r="AZ38" s="684"/>
      <c r="BA38" s="751" t="s">
        <v>97</v>
      </c>
      <c r="BB38" s="686" t="s">
        <v>97</v>
      </c>
      <c r="BC38" s="751" t="s">
        <v>97</v>
      </c>
      <c r="BD38" s="699">
        <v>0</v>
      </c>
      <c r="BE38" s="699">
        <v>0</v>
      </c>
      <c r="BF38" s="699" t="s">
        <v>97</v>
      </c>
    </row>
    <row r="39" spans="1:58" x14ac:dyDescent="0.25">
      <c r="A39" s="671" t="s">
        <v>33</v>
      </c>
      <c r="B39" s="727">
        <v>0</v>
      </c>
      <c r="C39" s="728"/>
      <c r="D39" s="729"/>
      <c r="E39" s="729"/>
      <c r="F39" s="729"/>
      <c r="G39" s="729"/>
      <c r="H39" s="729"/>
      <c r="I39" s="730"/>
      <c r="J39" s="730"/>
      <c r="K39" s="724"/>
      <c r="L39" s="728"/>
      <c r="M39" s="724"/>
      <c r="N39" s="718"/>
      <c r="O39" s="746" t="s">
        <v>98</v>
      </c>
      <c r="P39" s="670"/>
      <c r="Q39" s="670"/>
      <c r="R39" s="670"/>
      <c r="S39" s="670"/>
      <c r="T39" s="670"/>
      <c r="U39" s="670"/>
      <c r="V39" s="670"/>
      <c r="W39" s="670"/>
      <c r="X39" s="670"/>
      <c r="Y39" s="670"/>
      <c r="Z39" s="670"/>
      <c r="AA39" s="684"/>
      <c r="AB39" s="684"/>
      <c r="AC39" s="684"/>
      <c r="AD39" s="684"/>
      <c r="AE39" s="684"/>
      <c r="AF39" s="670"/>
      <c r="AG39" s="670"/>
      <c r="AH39" s="670"/>
      <c r="AI39" s="670"/>
      <c r="AJ39" s="670"/>
      <c r="AK39" s="684"/>
      <c r="AL39" s="684"/>
      <c r="AM39" s="684"/>
      <c r="AN39" s="684"/>
      <c r="AO39" s="684"/>
      <c r="AP39" s="684"/>
      <c r="AQ39" s="684"/>
      <c r="AR39" s="684"/>
      <c r="AS39" s="684"/>
      <c r="AT39" s="684"/>
      <c r="AU39" s="684"/>
      <c r="AV39" s="684"/>
      <c r="AW39" s="677"/>
      <c r="AX39" s="677"/>
      <c r="AY39" s="684"/>
      <c r="AZ39" s="684"/>
      <c r="BA39" s="751" t="s">
        <v>97</v>
      </c>
      <c r="BB39" s="686" t="s">
        <v>97</v>
      </c>
      <c r="BC39" s="751" t="s">
        <v>97</v>
      </c>
      <c r="BD39" s="699">
        <v>0</v>
      </c>
      <c r="BE39" s="699">
        <v>0</v>
      </c>
      <c r="BF39" s="699" t="s">
        <v>97</v>
      </c>
    </row>
    <row r="40" spans="1:58" x14ac:dyDescent="0.25">
      <c r="A40" s="671" t="s">
        <v>32</v>
      </c>
      <c r="B40" s="727">
        <v>0</v>
      </c>
      <c r="C40" s="728"/>
      <c r="D40" s="729"/>
      <c r="E40" s="729"/>
      <c r="F40" s="729"/>
      <c r="G40" s="729"/>
      <c r="H40" s="729"/>
      <c r="I40" s="730"/>
      <c r="J40" s="730"/>
      <c r="K40" s="724"/>
      <c r="L40" s="728"/>
      <c r="M40" s="724"/>
      <c r="N40" s="718"/>
      <c r="O40" s="746" t="s">
        <v>98</v>
      </c>
      <c r="P40" s="670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A40" s="684"/>
      <c r="AB40" s="684"/>
      <c r="AC40" s="684"/>
      <c r="AD40" s="684"/>
      <c r="AE40" s="684"/>
      <c r="AF40" s="670"/>
      <c r="AG40" s="670"/>
      <c r="AH40" s="670"/>
      <c r="AI40" s="670"/>
      <c r="AJ40" s="670"/>
      <c r="AK40" s="684"/>
      <c r="AL40" s="684"/>
      <c r="AM40" s="684"/>
      <c r="AN40" s="684"/>
      <c r="AO40" s="684"/>
      <c r="AP40" s="684"/>
      <c r="AQ40" s="684"/>
      <c r="AR40" s="684"/>
      <c r="AS40" s="684"/>
      <c r="AT40" s="684"/>
      <c r="AU40" s="684"/>
      <c r="AV40" s="684"/>
      <c r="AW40" s="677"/>
      <c r="AX40" s="677"/>
      <c r="AY40" s="684"/>
      <c r="AZ40" s="684"/>
      <c r="BA40" s="751" t="s">
        <v>97</v>
      </c>
      <c r="BB40" s="686" t="s">
        <v>97</v>
      </c>
      <c r="BC40" s="751" t="s">
        <v>97</v>
      </c>
      <c r="BD40" s="699">
        <v>0</v>
      </c>
      <c r="BE40" s="699">
        <v>0</v>
      </c>
      <c r="BF40" s="699" t="s">
        <v>97</v>
      </c>
    </row>
    <row r="41" spans="1:58" x14ac:dyDescent="0.25">
      <c r="A41" s="693" t="s">
        <v>31</v>
      </c>
      <c r="B41" s="731">
        <v>0</v>
      </c>
      <c r="C41" s="732"/>
      <c r="D41" s="733"/>
      <c r="E41" s="733"/>
      <c r="F41" s="733"/>
      <c r="G41" s="733"/>
      <c r="H41" s="733"/>
      <c r="I41" s="734"/>
      <c r="J41" s="734"/>
      <c r="K41" s="735"/>
      <c r="L41" s="732"/>
      <c r="M41" s="735"/>
      <c r="N41" s="719"/>
      <c r="O41" s="746" t="s">
        <v>98</v>
      </c>
      <c r="P41" s="670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A41" s="684"/>
      <c r="AB41" s="684"/>
      <c r="AC41" s="684"/>
      <c r="AD41" s="684"/>
      <c r="AE41" s="684"/>
      <c r="AF41" s="670"/>
      <c r="AG41" s="670"/>
      <c r="AH41" s="670"/>
      <c r="AI41" s="670"/>
      <c r="AJ41" s="670"/>
      <c r="AK41" s="684"/>
      <c r="AL41" s="684"/>
      <c r="AM41" s="684"/>
      <c r="AN41" s="684"/>
      <c r="AO41" s="684"/>
      <c r="AP41" s="684"/>
      <c r="AQ41" s="684"/>
      <c r="AR41" s="684"/>
      <c r="AS41" s="684"/>
      <c r="AT41" s="684"/>
      <c r="AU41" s="684"/>
      <c r="AV41" s="684"/>
      <c r="AW41" s="677"/>
      <c r="AX41" s="677"/>
      <c r="AY41" s="684"/>
      <c r="AZ41" s="684"/>
      <c r="BA41" s="751" t="s">
        <v>97</v>
      </c>
      <c r="BB41" s="686" t="s">
        <v>97</v>
      </c>
      <c r="BC41" s="751" t="s">
        <v>97</v>
      </c>
      <c r="BD41" s="699">
        <v>0</v>
      </c>
      <c r="BE41" s="699">
        <v>0</v>
      </c>
      <c r="BF41" s="699" t="s">
        <v>97</v>
      </c>
    </row>
    <row r="42" spans="1:58" x14ac:dyDescent="0.25">
      <c r="A42" s="695" t="s">
        <v>50</v>
      </c>
      <c r="B42" s="706"/>
      <c r="C42" s="705"/>
      <c r="D42" s="705"/>
      <c r="E42" s="705"/>
      <c r="F42" s="678"/>
      <c r="G42" s="670"/>
      <c r="H42" s="670"/>
      <c r="I42" s="670"/>
      <c r="J42" s="670"/>
      <c r="K42" s="670"/>
      <c r="L42" s="670"/>
      <c r="M42" s="670"/>
      <c r="N42" s="670"/>
      <c r="O42" s="670"/>
      <c r="P42" s="670"/>
      <c r="Q42" s="664"/>
      <c r="R42" s="664"/>
      <c r="S42" s="664"/>
      <c r="T42" s="664"/>
      <c r="U42" s="664"/>
      <c r="V42" s="664"/>
      <c r="W42" s="664"/>
      <c r="X42" s="664"/>
      <c r="Y42" s="664"/>
      <c r="Z42" s="664"/>
      <c r="AA42" s="664"/>
      <c r="AB42" s="664"/>
      <c r="AC42" s="664"/>
      <c r="AD42" s="664"/>
      <c r="AE42" s="664"/>
      <c r="AF42" s="664"/>
      <c r="AG42" s="664"/>
      <c r="AH42" s="664"/>
      <c r="AI42" s="664"/>
      <c r="AJ42" s="664"/>
      <c r="AK42" s="677"/>
      <c r="AL42" s="677"/>
      <c r="AM42" s="677"/>
      <c r="AN42" s="677"/>
      <c r="AO42" s="677"/>
      <c r="AP42" s="677"/>
      <c r="AQ42" s="664"/>
      <c r="AR42" s="664"/>
      <c r="AS42" s="664"/>
      <c r="AT42" s="664"/>
      <c r="AU42" s="664"/>
      <c r="AV42" s="664"/>
      <c r="AW42" s="664"/>
      <c r="AX42" s="664"/>
      <c r="AY42" s="664"/>
      <c r="AZ42" s="664"/>
      <c r="BA42" s="664"/>
      <c r="BB42" s="664"/>
      <c r="BC42" s="664"/>
      <c r="BD42" s="664"/>
      <c r="BE42" s="664"/>
      <c r="BF42" s="664"/>
    </row>
    <row r="43" spans="1:58" x14ac:dyDescent="0.25">
      <c r="A43" s="789" t="s">
        <v>49</v>
      </c>
      <c r="B43" s="790"/>
      <c r="C43" s="793" t="s">
        <v>20</v>
      </c>
      <c r="D43" s="705"/>
      <c r="E43" s="705"/>
      <c r="F43" s="678"/>
      <c r="G43" s="670"/>
      <c r="H43" s="670"/>
      <c r="I43" s="670"/>
      <c r="J43" s="670"/>
      <c r="K43" s="670"/>
      <c r="L43" s="670"/>
      <c r="M43" s="670"/>
      <c r="N43" s="670"/>
      <c r="O43" s="670"/>
      <c r="P43" s="670"/>
      <c r="Q43" s="664"/>
      <c r="R43" s="664"/>
      <c r="S43" s="664"/>
      <c r="T43" s="664"/>
      <c r="U43" s="664"/>
      <c r="V43" s="664"/>
      <c r="W43" s="664"/>
      <c r="X43" s="664"/>
      <c r="Y43" s="664"/>
      <c r="Z43" s="664"/>
      <c r="AA43" s="700"/>
      <c r="AB43" s="700"/>
      <c r="AC43" s="700"/>
      <c r="AD43" s="700"/>
      <c r="AE43" s="700"/>
      <c r="AF43" s="664"/>
      <c r="AG43" s="664"/>
      <c r="AH43" s="664"/>
      <c r="AI43" s="664"/>
      <c r="AJ43" s="664"/>
      <c r="AK43" s="677"/>
      <c r="AL43" s="677"/>
      <c r="AM43" s="677"/>
      <c r="AN43" s="677"/>
      <c r="AO43" s="677"/>
      <c r="AP43" s="677"/>
      <c r="AQ43" s="700"/>
      <c r="AR43" s="700"/>
      <c r="AS43" s="700"/>
      <c r="AT43" s="700"/>
      <c r="AU43" s="700"/>
      <c r="AV43" s="700"/>
      <c r="AW43" s="700"/>
      <c r="AX43" s="700"/>
      <c r="AY43" s="700"/>
      <c r="AZ43" s="700"/>
      <c r="BA43" s="664"/>
      <c r="BB43" s="664"/>
      <c r="BC43" s="664"/>
      <c r="BD43" s="664"/>
      <c r="BE43" s="664"/>
      <c r="BF43" s="700"/>
    </row>
    <row r="44" spans="1:58" x14ac:dyDescent="0.25">
      <c r="A44" s="791"/>
      <c r="B44" s="792"/>
      <c r="C44" s="794"/>
      <c r="D44" s="705"/>
      <c r="E44" s="705"/>
      <c r="F44" s="678"/>
      <c r="G44" s="670"/>
      <c r="H44" s="670"/>
      <c r="I44" s="670"/>
      <c r="J44" s="670"/>
      <c r="K44" s="670"/>
      <c r="L44" s="670"/>
      <c r="M44" s="670"/>
      <c r="N44" s="670"/>
      <c r="O44" s="670"/>
      <c r="P44" s="670"/>
      <c r="Q44" s="664"/>
      <c r="R44" s="664"/>
      <c r="S44" s="664"/>
      <c r="T44" s="664"/>
      <c r="U44" s="664"/>
      <c r="V44" s="664"/>
      <c r="W44" s="664"/>
      <c r="X44" s="664"/>
      <c r="Y44" s="664"/>
      <c r="Z44" s="664"/>
      <c r="AA44" s="700"/>
      <c r="AB44" s="700"/>
      <c r="AC44" s="700"/>
      <c r="AD44" s="700"/>
      <c r="AE44" s="700"/>
      <c r="AF44" s="664"/>
      <c r="AG44" s="664"/>
      <c r="AH44" s="664"/>
      <c r="AI44" s="664"/>
      <c r="AJ44" s="664"/>
      <c r="AK44" s="677"/>
      <c r="AL44" s="677"/>
      <c r="AM44" s="677"/>
      <c r="AN44" s="677"/>
      <c r="AO44" s="677"/>
      <c r="AP44" s="677"/>
      <c r="AQ44" s="700"/>
      <c r="AR44" s="700"/>
      <c r="AS44" s="700"/>
      <c r="AT44" s="700"/>
      <c r="AU44" s="700"/>
      <c r="AV44" s="700"/>
      <c r="AW44" s="700"/>
      <c r="AX44" s="700"/>
      <c r="AY44" s="700"/>
      <c r="AZ44" s="700"/>
      <c r="BA44" s="664"/>
      <c r="BB44" s="664"/>
      <c r="BC44" s="664"/>
      <c r="BD44" s="664"/>
      <c r="BE44" s="664"/>
      <c r="BF44" s="700"/>
    </row>
    <row r="45" spans="1:58" x14ac:dyDescent="0.25">
      <c r="A45" s="707" t="s">
        <v>48</v>
      </c>
      <c r="B45" s="702"/>
      <c r="C45" s="724"/>
      <c r="D45" s="748"/>
      <c r="E45" s="705"/>
      <c r="F45" s="678"/>
      <c r="G45" s="670"/>
      <c r="H45" s="670"/>
      <c r="I45" s="670"/>
      <c r="J45" s="670"/>
      <c r="K45" s="670"/>
      <c r="L45" s="670"/>
      <c r="M45" s="670"/>
      <c r="N45" s="670"/>
      <c r="O45" s="670"/>
      <c r="P45" s="670"/>
      <c r="Q45" s="664"/>
      <c r="R45" s="664"/>
      <c r="S45" s="664"/>
      <c r="T45" s="664"/>
      <c r="U45" s="664"/>
      <c r="V45" s="664"/>
      <c r="W45" s="664"/>
      <c r="X45" s="664"/>
      <c r="Y45" s="664"/>
      <c r="Z45" s="664"/>
      <c r="AA45" s="700"/>
      <c r="AB45" s="700"/>
      <c r="AC45" s="700"/>
      <c r="AD45" s="700"/>
      <c r="AE45" s="700"/>
      <c r="AF45" s="664"/>
      <c r="AG45" s="664"/>
      <c r="AH45" s="664"/>
      <c r="AI45" s="664"/>
      <c r="AJ45" s="664"/>
      <c r="AK45" s="677"/>
      <c r="AL45" s="677"/>
      <c r="AM45" s="677"/>
      <c r="AN45" s="677"/>
      <c r="AO45" s="677"/>
      <c r="AP45" s="677"/>
      <c r="AQ45" s="700"/>
      <c r="AR45" s="700"/>
      <c r="AS45" s="700"/>
      <c r="AT45" s="700"/>
      <c r="AU45" s="700"/>
      <c r="AV45" s="700"/>
      <c r="AW45" s="700"/>
      <c r="AX45" s="700"/>
      <c r="AY45" s="700"/>
      <c r="AZ45" s="700"/>
      <c r="BA45" s="664"/>
      <c r="BB45" s="664"/>
      <c r="BC45" s="664"/>
      <c r="BD45" s="664"/>
      <c r="BE45" s="664"/>
      <c r="BF45" s="700"/>
    </row>
    <row r="46" spans="1:58" x14ac:dyDescent="0.25">
      <c r="A46" s="701" t="s">
        <v>47</v>
      </c>
      <c r="B46" s="702"/>
      <c r="C46" s="724"/>
      <c r="D46" s="748"/>
      <c r="E46" s="705"/>
      <c r="F46" s="678"/>
      <c r="G46" s="670"/>
      <c r="H46" s="670"/>
      <c r="I46" s="670"/>
      <c r="J46" s="670"/>
      <c r="K46" s="670"/>
      <c r="L46" s="670"/>
      <c r="M46" s="670"/>
      <c r="N46" s="670"/>
      <c r="O46" s="670"/>
      <c r="P46" s="670"/>
      <c r="Q46" s="664"/>
      <c r="R46" s="664"/>
      <c r="S46" s="664"/>
      <c r="T46" s="664"/>
      <c r="U46" s="664"/>
      <c r="V46" s="664"/>
      <c r="W46" s="664"/>
      <c r="X46" s="664"/>
      <c r="Y46" s="664"/>
      <c r="Z46" s="664"/>
      <c r="AA46" s="700"/>
      <c r="AB46" s="700"/>
      <c r="AC46" s="700"/>
      <c r="AD46" s="700"/>
      <c r="AE46" s="700"/>
      <c r="AF46" s="664"/>
      <c r="AG46" s="664"/>
      <c r="AH46" s="664"/>
      <c r="AI46" s="664"/>
      <c r="AJ46" s="664"/>
      <c r="AK46" s="677"/>
      <c r="AL46" s="677"/>
      <c r="AM46" s="677"/>
      <c r="AN46" s="677"/>
      <c r="AO46" s="677"/>
      <c r="AP46" s="677"/>
      <c r="AQ46" s="700"/>
      <c r="AR46" s="700"/>
      <c r="AS46" s="700"/>
      <c r="AT46" s="700"/>
      <c r="AU46" s="700"/>
      <c r="AV46" s="700"/>
      <c r="AW46" s="700"/>
      <c r="AX46" s="700"/>
      <c r="AY46" s="700"/>
      <c r="AZ46" s="700"/>
      <c r="BA46" s="664"/>
      <c r="BB46" s="664"/>
      <c r="BC46" s="664"/>
      <c r="BD46" s="664"/>
      <c r="BE46" s="664"/>
      <c r="BF46" s="700"/>
    </row>
    <row r="47" spans="1:58" x14ac:dyDescent="0.25">
      <c r="A47" s="701" t="s">
        <v>46</v>
      </c>
      <c r="B47" s="702"/>
      <c r="C47" s="724"/>
      <c r="D47" s="748"/>
      <c r="E47" s="705"/>
      <c r="F47" s="678"/>
      <c r="G47" s="670"/>
      <c r="H47" s="670"/>
      <c r="I47" s="670"/>
      <c r="J47" s="670"/>
      <c r="K47" s="670"/>
      <c r="L47" s="670"/>
      <c r="M47" s="670"/>
      <c r="N47" s="670"/>
      <c r="O47" s="670"/>
      <c r="P47" s="670"/>
      <c r="Q47" s="664"/>
      <c r="R47" s="664"/>
      <c r="S47" s="664"/>
      <c r="T47" s="664"/>
      <c r="U47" s="664"/>
      <c r="V47" s="664"/>
      <c r="W47" s="664"/>
      <c r="X47" s="664"/>
      <c r="Y47" s="664"/>
      <c r="Z47" s="664"/>
      <c r="AA47" s="700"/>
      <c r="AB47" s="700"/>
      <c r="AC47" s="700"/>
      <c r="AD47" s="700"/>
      <c r="AE47" s="700"/>
      <c r="AF47" s="664"/>
      <c r="AG47" s="664"/>
      <c r="AH47" s="664"/>
      <c r="AI47" s="664"/>
      <c r="AJ47" s="664"/>
      <c r="AK47" s="677"/>
      <c r="AL47" s="677"/>
      <c r="AM47" s="677"/>
      <c r="AN47" s="677"/>
      <c r="AO47" s="677"/>
      <c r="AP47" s="677"/>
      <c r="AQ47" s="700"/>
      <c r="AR47" s="700"/>
      <c r="AS47" s="700"/>
      <c r="AT47" s="700"/>
      <c r="AU47" s="700"/>
      <c r="AV47" s="700"/>
      <c r="AW47" s="700"/>
      <c r="AX47" s="700"/>
      <c r="AY47" s="700"/>
      <c r="AZ47" s="700"/>
      <c r="BA47" s="664"/>
      <c r="BB47" s="664"/>
      <c r="BC47" s="664"/>
      <c r="BD47" s="664"/>
      <c r="BE47" s="664"/>
      <c r="BF47" s="700"/>
    </row>
    <row r="48" spans="1:58" x14ac:dyDescent="0.25">
      <c r="A48" s="701" t="s">
        <v>45</v>
      </c>
      <c r="B48" s="702"/>
      <c r="C48" s="724"/>
      <c r="D48" s="748"/>
      <c r="E48" s="705"/>
      <c r="F48" s="678"/>
      <c r="G48" s="670"/>
      <c r="H48" s="670"/>
      <c r="I48" s="670"/>
      <c r="J48" s="670"/>
      <c r="K48" s="670"/>
      <c r="L48" s="670"/>
      <c r="M48" s="670"/>
      <c r="N48" s="670"/>
      <c r="O48" s="670"/>
      <c r="P48" s="670"/>
      <c r="Q48" s="664"/>
      <c r="R48" s="664"/>
      <c r="S48" s="664"/>
      <c r="T48" s="664"/>
      <c r="U48" s="664"/>
      <c r="V48" s="664"/>
      <c r="W48" s="664"/>
      <c r="X48" s="664"/>
      <c r="Y48" s="664"/>
      <c r="Z48" s="664"/>
      <c r="AA48" s="700"/>
      <c r="AB48" s="700"/>
      <c r="AC48" s="700"/>
      <c r="AD48" s="700"/>
      <c r="AE48" s="700"/>
      <c r="AF48" s="664"/>
      <c r="AG48" s="664"/>
      <c r="AH48" s="664"/>
      <c r="AI48" s="664"/>
      <c r="AJ48" s="664"/>
      <c r="AK48" s="677"/>
      <c r="AL48" s="677"/>
      <c r="AM48" s="677"/>
      <c r="AN48" s="677"/>
      <c r="AO48" s="677"/>
      <c r="AP48" s="677"/>
      <c r="AQ48" s="700"/>
      <c r="AR48" s="700"/>
      <c r="AS48" s="700"/>
      <c r="AT48" s="700"/>
      <c r="AU48" s="700"/>
      <c r="AV48" s="700"/>
      <c r="AW48" s="700"/>
      <c r="AX48" s="700"/>
      <c r="AY48" s="700"/>
      <c r="AZ48" s="700"/>
      <c r="BA48" s="664"/>
      <c r="BB48" s="664"/>
      <c r="BC48" s="664"/>
      <c r="BD48" s="664"/>
      <c r="BE48" s="664"/>
      <c r="BF48" s="700"/>
    </row>
    <row r="49" spans="1:57" x14ac:dyDescent="0.25">
      <c r="A49" s="701" t="s">
        <v>44</v>
      </c>
      <c r="B49" s="702"/>
      <c r="C49" s="724"/>
      <c r="D49" s="748"/>
      <c r="E49" s="705"/>
      <c r="F49" s="678"/>
      <c r="G49" s="670"/>
      <c r="H49" s="670"/>
      <c r="I49" s="670"/>
      <c r="J49" s="670"/>
      <c r="K49" s="670"/>
      <c r="L49" s="670"/>
      <c r="M49" s="670"/>
      <c r="N49" s="670"/>
      <c r="O49" s="670"/>
      <c r="P49" s="670"/>
      <c r="Q49" s="664"/>
      <c r="R49" s="664"/>
      <c r="S49" s="664"/>
      <c r="T49" s="664"/>
      <c r="U49" s="664"/>
      <c r="V49" s="664"/>
      <c r="W49" s="664"/>
      <c r="X49" s="664"/>
      <c r="Y49" s="664"/>
      <c r="Z49" s="664"/>
      <c r="AA49" s="700"/>
      <c r="AB49" s="700"/>
      <c r="AC49" s="700"/>
      <c r="AD49" s="700"/>
      <c r="AE49" s="700"/>
      <c r="AF49" s="664"/>
      <c r="AG49" s="664"/>
      <c r="AH49" s="664"/>
      <c r="AI49" s="664"/>
      <c r="AJ49" s="664"/>
      <c r="AK49" s="677"/>
      <c r="AL49" s="677"/>
      <c r="AM49" s="677"/>
      <c r="AN49" s="677"/>
      <c r="AO49" s="677"/>
      <c r="AP49" s="677"/>
      <c r="AQ49" s="700"/>
      <c r="AR49" s="700"/>
      <c r="AS49" s="700"/>
      <c r="AT49" s="700"/>
      <c r="AU49" s="700"/>
      <c r="AV49" s="700"/>
      <c r="AW49" s="700"/>
      <c r="AX49" s="700"/>
      <c r="AY49" s="700"/>
      <c r="AZ49" s="700"/>
      <c r="BA49" s="664"/>
      <c r="BB49" s="664"/>
      <c r="BC49" s="664"/>
      <c r="BD49" s="664"/>
      <c r="BE49" s="664"/>
    </row>
    <row r="50" spans="1:57" x14ac:dyDescent="0.25">
      <c r="A50" s="701" t="s">
        <v>43</v>
      </c>
      <c r="B50" s="702"/>
      <c r="C50" s="724"/>
      <c r="D50" s="748"/>
      <c r="E50" s="705"/>
      <c r="F50" s="678"/>
      <c r="G50" s="670"/>
      <c r="H50" s="670"/>
      <c r="I50" s="670"/>
      <c r="J50" s="670"/>
      <c r="K50" s="670"/>
      <c r="L50" s="670"/>
      <c r="M50" s="670"/>
      <c r="N50" s="670"/>
      <c r="O50" s="670"/>
      <c r="P50" s="670"/>
      <c r="Q50" s="664"/>
      <c r="R50" s="664"/>
      <c r="S50" s="664"/>
      <c r="T50" s="664"/>
      <c r="U50" s="664"/>
      <c r="V50" s="664"/>
      <c r="W50" s="664"/>
      <c r="X50" s="664"/>
      <c r="Y50" s="664"/>
      <c r="Z50" s="664"/>
      <c r="AA50" s="700"/>
      <c r="AB50" s="700"/>
      <c r="AC50" s="700"/>
      <c r="AD50" s="700"/>
      <c r="AE50" s="700"/>
      <c r="AF50" s="664"/>
      <c r="AG50" s="664"/>
      <c r="AH50" s="664"/>
      <c r="AI50" s="664"/>
      <c r="AJ50" s="664"/>
      <c r="AK50" s="677"/>
      <c r="AL50" s="677"/>
      <c r="AM50" s="677"/>
      <c r="AN50" s="677"/>
      <c r="AO50" s="677"/>
      <c r="AP50" s="677"/>
      <c r="AQ50" s="700"/>
      <c r="AR50" s="700"/>
      <c r="AS50" s="700"/>
      <c r="AT50" s="700"/>
      <c r="AU50" s="700"/>
      <c r="AV50" s="700"/>
      <c r="AW50" s="700"/>
      <c r="AX50" s="700"/>
      <c r="AY50" s="700"/>
      <c r="AZ50" s="700"/>
      <c r="BA50" s="664"/>
      <c r="BB50" s="664"/>
      <c r="BC50" s="664"/>
      <c r="BD50" s="664"/>
      <c r="BE50" s="664"/>
    </row>
    <row r="51" spans="1:57" x14ac:dyDescent="0.25">
      <c r="A51" s="701" t="s">
        <v>42</v>
      </c>
      <c r="B51" s="702"/>
      <c r="C51" s="724"/>
      <c r="D51" s="748"/>
      <c r="E51" s="705"/>
      <c r="F51" s="678"/>
      <c r="G51" s="670"/>
      <c r="H51" s="670"/>
      <c r="I51" s="670"/>
      <c r="J51" s="670"/>
      <c r="K51" s="670"/>
      <c r="L51" s="670"/>
      <c r="M51" s="670"/>
      <c r="N51" s="670"/>
      <c r="O51" s="670"/>
      <c r="P51" s="670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700"/>
      <c r="AB51" s="700"/>
      <c r="AC51" s="700"/>
      <c r="AD51" s="700"/>
      <c r="AE51" s="700"/>
      <c r="AF51" s="664"/>
      <c r="AG51" s="664"/>
      <c r="AH51" s="664"/>
      <c r="AI51" s="664"/>
      <c r="AJ51" s="664"/>
      <c r="AK51" s="677"/>
      <c r="AL51" s="677"/>
      <c r="AM51" s="677"/>
      <c r="AN51" s="677"/>
      <c r="AO51" s="677"/>
      <c r="AP51" s="677"/>
      <c r="AQ51" s="700"/>
      <c r="AR51" s="700"/>
      <c r="AS51" s="700"/>
      <c r="AT51" s="700"/>
      <c r="AU51" s="700"/>
      <c r="AV51" s="700"/>
      <c r="AW51" s="700"/>
      <c r="AX51" s="700"/>
      <c r="AY51" s="700"/>
      <c r="AZ51" s="700"/>
      <c r="BA51" s="664"/>
      <c r="BB51" s="664"/>
      <c r="BC51" s="664"/>
      <c r="BD51" s="664"/>
      <c r="BE51" s="664"/>
    </row>
    <row r="52" spans="1:57" x14ac:dyDescent="0.25">
      <c r="A52" s="701" t="s">
        <v>41</v>
      </c>
      <c r="B52" s="702"/>
      <c r="C52" s="724"/>
      <c r="D52" s="748"/>
      <c r="E52" s="705"/>
      <c r="F52" s="678"/>
      <c r="G52" s="670"/>
      <c r="H52" s="670"/>
      <c r="I52" s="670"/>
      <c r="J52" s="670"/>
      <c r="K52" s="670"/>
      <c r="L52" s="670"/>
      <c r="M52" s="670"/>
      <c r="N52" s="670"/>
      <c r="O52" s="670"/>
      <c r="P52" s="670"/>
      <c r="Q52" s="664"/>
      <c r="R52" s="664"/>
      <c r="S52" s="664"/>
      <c r="T52" s="664"/>
      <c r="U52" s="664"/>
      <c r="V52" s="664"/>
      <c r="W52" s="664"/>
      <c r="X52" s="664"/>
      <c r="Y52" s="664"/>
      <c r="Z52" s="664"/>
      <c r="AA52" s="700"/>
      <c r="AB52" s="700"/>
      <c r="AC52" s="700"/>
      <c r="AD52" s="700"/>
      <c r="AE52" s="700"/>
      <c r="AF52" s="664"/>
      <c r="AG52" s="664"/>
      <c r="AH52" s="664"/>
      <c r="AI52" s="664"/>
      <c r="AJ52" s="664"/>
      <c r="AK52" s="677"/>
      <c r="AL52" s="677"/>
      <c r="AM52" s="677"/>
      <c r="AN52" s="677"/>
      <c r="AO52" s="677"/>
      <c r="AP52" s="677"/>
      <c r="AQ52" s="700"/>
      <c r="AR52" s="700"/>
      <c r="AS52" s="700"/>
      <c r="AT52" s="700"/>
      <c r="AU52" s="700"/>
      <c r="AV52" s="700"/>
      <c r="AW52" s="700"/>
      <c r="AX52" s="700"/>
      <c r="AY52" s="700"/>
      <c r="AZ52" s="700"/>
      <c r="BA52" s="664"/>
      <c r="BB52" s="664"/>
      <c r="BC52" s="664"/>
      <c r="BD52" s="664"/>
      <c r="BE52" s="664"/>
    </row>
    <row r="53" spans="1:57" x14ac:dyDescent="0.25">
      <c r="A53" s="701" t="s">
        <v>40</v>
      </c>
      <c r="B53" s="702"/>
      <c r="C53" s="724"/>
      <c r="D53" s="748"/>
      <c r="E53" s="705"/>
      <c r="F53" s="678"/>
      <c r="G53" s="670"/>
      <c r="H53" s="670"/>
      <c r="I53" s="670"/>
      <c r="J53" s="670"/>
      <c r="K53" s="670"/>
      <c r="L53" s="670"/>
      <c r="M53" s="670"/>
      <c r="N53" s="670"/>
      <c r="O53" s="670"/>
      <c r="P53" s="670"/>
      <c r="Q53" s="664"/>
      <c r="R53" s="664"/>
      <c r="S53" s="664"/>
      <c r="T53" s="664"/>
      <c r="U53" s="664"/>
      <c r="V53" s="664"/>
      <c r="W53" s="664"/>
      <c r="X53" s="664"/>
      <c r="Y53" s="664"/>
      <c r="Z53" s="664"/>
      <c r="AA53" s="700"/>
      <c r="AB53" s="700"/>
      <c r="AC53" s="700"/>
      <c r="AD53" s="700"/>
      <c r="AE53" s="700"/>
      <c r="AF53" s="664"/>
      <c r="AG53" s="664"/>
      <c r="AH53" s="664"/>
      <c r="AI53" s="664"/>
      <c r="AJ53" s="664"/>
      <c r="AK53" s="677"/>
      <c r="AL53" s="677"/>
      <c r="AM53" s="677"/>
      <c r="AN53" s="677"/>
      <c r="AO53" s="677"/>
      <c r="AP53" s="677"/>
      <c r="AQ53" s="700"/>
      <c r="AR53" s="700"/>
      <c r="AS53" s="700"/>
      <c r="AT53" s="700"/>
      <c r="AU53" s="700"/>
      <c r="AV53" s="700"/>
      <c r="AW53" s="700"/>
      <c r="AX53" s="700"/>
      <c r="AY53" s="700"/>
      <c r="AZ53" s="700"/>
      <c r="BA53" s="664"/>
      <c r="BB53" s="664"/>
      <c r="BC53" s="664"/>
      <c r="BD53" s="664"/>
      <c r="BE53" s="664"/>
    </row>
    <row r="54" spans="1:57" x14ac:dyDescent="0.25">
      <c r="A54" s="701" t="s">
        <v>39</v>
      </c>
      <c r="B54" s="702"/>
      <c r="C54" s="724"/>
      <c r="D54" s="748"/>
      <c r="E54" s="705"/>
      <c r="F54" s="678"/>
      <c r="G54" s="670"/>
      <c r="H54" s="670"/>
      <c r="I54" s="670"/>
      <c r="J54" s="670"/>
      <c r="K54" s="670"/>
      <c r="L54" s="670"/>
      <c r="M54" s="670"/>
      <c r="N54" s="670"/>
      <c r="O54" s="670"/>
      <c r="P54" s="670"/>
      <c r="Q54" s="664"/>
      <c r="R54" s="664"/>
      <c r="S54" s="664"/>
      <c r="T54" s="664"/>
      <c r="U54" s="664"/>
      <c r="V54" s="664"/>
      <c r="W54" s="664"/>
      <c r="X54" s="664"/>
      <c r="Y54" s="664"/>
      <c r="Z54" s="664"/>
      <c r="AA54" s="700"/>
      <c r="AB54" s="700"/>
      <c r="AC54" s="700"/>
      <c r="AD54" s="700"/>
      <c r="AE54" s="700"/>
      <c r="AF54" s="664"/>
      <c r="AG54" s="664"/>
      <c r="AH54" s="664"/>
      <c r="AI54" s="664"/>
      <c r="AJ54" s="664"/>
      <c r="AK54" s="677"/>
      <c r="AL54" s="677"/>
      <c r="AM54" s="677"/>
      <c r="AN54" s="677"/>
      <c r="AO54" s="677"/>
      <c r="AP54" s="677"/>
      <c r="AQ54" s="700"/>
      <c r="AR54" s="700"/>
      <c r="AS54" s="700"/>
      <c r="AT54" s="700"/>
      <c r="AU54" s="700"/>
      <c r="AV54" s="700"/>
      <c r="AW54" s="700"/>
      <c r="AX54" s="700"/>
      <c r="AY54" s="700"/>
      <c r="AZ54" s="700"/>
      <c r="BA54" s="664"/>
      <c r="BB54" s="664"/>
      <c r="BC54" s="664"/>
      <c r="BD54" s="664"/>
      <c r="BE54" s="664"/>
    </row>
    <row r="55" spans="1:57" x14ac:dyDescent="0.25">
      <c r="A55" s="701" t="s">
        <v>38</v>
      </c>
      <c r="B55" s="702"/>
      <c r="C55" s="725"/>
      <c r="D55" s="748"/>
      <c r="E55" s="705"/>
      <c r="F55" s="678"/>
      <c r="G55" s="670"/>
      <c r="H55" s="670"/>
      <c r="I55" s="670"/>
      <c r="J55" s="670"/>
      <c r="K55" s="670"/>
      <c r="L55" s="670"/>
      <c r="M55" s="670"/>
      <c r="N55" s="670"/>
      <c r="O55" s="670"/>
      <c r="P55" s="670"/>
      <c r="Q55" s="664"/>
      <c r="R55" s="664"/>
      <c r="S55" s="664"/>
      <c r="T55" s="664"/>
      <c r="U55" s="664"/>
      <c r="V55" s="664"/>
      <c r="W55" s="664"/>
      <c r="X55" s="664"/>
      <c r="Y55" s="664"/>
      <c r="Z55" s="664"/>
      <c r="AA55" s="700"/>
      <c r="AB55" s="700"/>
      <c r="AC55" s="700"/>
      <c r="AD55" s="700"/>
      <c r="AE55" s="700"/>
      <c r="AF55" s="664"/>
      <c r="AG55" s="664"/>
      <c r="AH55" s="664"/>
      <c r="AI55" s="664"/>
      <c r="AJ55" s="664"/>
      <c r="AK55" s="677"/>
      <c r="AL55" s="677"/>
      <c r="AM55" s="677"/>
      <c r="AN55" s="677"/>
      <c r="AO55" s="677"/>
      <c r="AP55" s="677"/>
      <c r="AQ55" s="700"/>
      <c r="AR55" s="700"/>
      <c r="AS55" s="700"/>
      <c r="AT55" s="700"/>
      <c r="AU55" s="700"/>
      <c r="AV55" s="700"/>
      <c r="AW55" s="700"/>
      <c r="AX55" s="700"/>
      <c r="AY55" s="700"/>
      <c r="AZ55" s="700"/>
      <c r="BA55" s="664"/>
      <c r="BB55" s="664"/>
      <c r="BC55" s="664"/>
      <c r="BD55" s="664"/>
      <c r="BE55" s="664"/>
    </row>
    <row r="56" spans="1:57" x14ac:dyDescent="0.25">
      <c r="A56" s="672" t="s">
        <v>20</v>
      </c>
      <c r="B56" s="673"/>
      <c r="C56" s="736">
        <v>0</v>
      </c>
      <c r="D56" s="705"/>
      <c r="E56" s="705"/>
      <c r="F56" s="678"/>
      <c r="G56" s="670"/>
      <c r="H56" s="670"/>
      <c r="I56" s="670"/>
      <c r="J56" s="670"/>
      <c r="K56" s="670"/>
      <c r="L56" s="670"/>
      <c r="M56" s="670"/>
      <c r="N56" s="670"/>
      <c r="O56" s="670"/>
      <c r="P56" s="670"/>
      <c r="Q56" s="664"/>
      <c r="R56" s="664"/>
      <c r="S56" s="664"/>
      <c r="T56" s="664"/>
      <c r="U56" s="664"/>
      <c r="V56" s="664"/>
      <c r="W56" s="664"/>
      <c r="X56" s="664"/>
      <c r="Y56" s="664"/>
      <c r="Z56" s="664"/>
      <c r="AA56" s="700"/>
      <c r="AB56" s="700"/>
      <c r="AC56" s="700"/>
      <c r="AD56" s="700"/>
      <c r="AE56" s="700"/>
      <c r="AF56" s="664"/>
      <c r="AG56" s="664"/>
      <c r="AH56" s="664"/>
      <c r="AI56" s="664"/>
      <c r="AJ56" s="664"/>
      <c r="AK56" s="677"/>
      <c r="AL56" s="677"/>
      <c r="AM56" s="677"/>
      <c r="AN56" s="677"/>
      <c r="AO56" s="677"/>
      <c r="AP56" s="677"/>
      <c r="AQ56" s="700"/>
      <c r="AR56" s="700"/>
      <c r="AS56" s="700"/>
      <c r="AT56" s="700"/>
      <c r="AU56" s="700"/>
      <c r="AV56" s="700"/>
      <c r="AW56" s="700"/>
      <c r="AX56" s="700"/>
      <c r="AY56" s="700"/>
      <c r="AZ56" s="700"/>
      <c r="BA56" s="664"/>
      <c r="BB56" s="664"/>
      <c r="BC56" s="664"/>
      <c r="BD56" s="664"/>
      <c r="BE56" s="664"/>
    </row>
    <row r="57" spans="1:57" x14ac:dyDescent="0.25">
      <c r="A57" s="708" t="s">
        <v>37</v>
      </c>
      <c r="B57" s="709"/>
      <c r="C57" s="698"/>
      <c r="D57" s="661"/>
      <c r="E57" s="661"/>
      <c r="F57" s="661"/>
      <c r="G57" s="661"/>
      <c r="H57" s="661"/>
      <c r="I57" s="661"/>
      <c r="J57" s="661"/>
      <c r="K57" s="661"/>
      <c r="L57" s="661"/>
      <c r="M57" s="661"/>
      <c r="N57" s="661"/>
      <c r="O57" s="747"/>
      <c r="P57" s="747"/>
      <c r="Q57" s="747"/>
      <c r="R57" s="747"/>
      <c r="S57" s="747"/>
      <c r="T57" s="747"/>
      <c r="U57" s="747"/>
      <c r="V57" s="747"/>
      <c r="W57" s="747"/>
      <c r="X57" s="747"/>
      <c r="Y57" s="747"/>
      <c r="Z57" s="747"/>
      <c r="AA57" s="752"/>
      <c r="AB57" s="752"/>
      <c r="AC57" s="752"/>
      <c r="AD57" s="752"/>
      <c r="AE57" s="752"/>
      <c r="AF57" s="747"/>
      <c r="AG57" s="747"/>
      <c r="AH57" s="747"/>
      <c r="AI57" s="747"/>
      <c r="AJ57" s="747"/>
      <c r="AK57" s="749"/>
      <c r="AL57" s="749"/>
      <c r="AM57" s="749"/>
      <c r="AN57" s="749"/>
      <c r="AO57" s="749"/>
      <c r="AP57" s="749"/>
      <c r="AQ57" s="752"/>
      <c r="AR57" s="752"/>
      <c r="AS57" s="752"/>
      <c r="AT57" s="752"/>
      <c r="AU57" s="752"/>
      <c r="AV57" s="752"/>
      <c r="AW57" s="752"/>
      <c r="AX57" s="752"/>
      <c r="AY57" s="752"/>
      <c r="AZ57" s="752"/>
      <c r="BA57" s="747"/>
      <c r="BB57" s="747"/>
      <c r="BC57" s="747"/>
      <c r="BD57" s="747"/>
      <c r="BE57" s="747"/>
    </row>
    <row r="58" spans="1:57" x14ac:dyDescent="0.25">
      <c r="A58" s="696" t="s">
        <v>35</v>
      </c>
      <c r="B58" s="697" t="s">
        <v>20</v>
      </c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747"/>
      <c r="P58" s="747"/>
      <c r="Q58" s="747"/>
      <c r="R58" s="747"/>
      <c r="S58" s="747"/>
      <c r="T58" s="747"/>
      <c r="U58" s="747"/>
      <c r="V58" s="747"/>
      <c r="W58" s="747"/>
      <c r="X58" s="747"/>
      <c r="Y58" s="747"/>
      <c r="Z58" s="747"/>
      <c r="AA58" s="752"/>
      <c r="AB58" s="752"/>
      <c r="AC58" s="752"/>
      <c r="AD58" s="752"/>
      <c r="AE58" s="752"/>
      <c r="AF58" s="747"/>
      <c r="AG58" s="747"/>
      <c r="AH58" s="747"/>
      <c r="AI58" s="747"/>
      <c r="AJ58" s="747"/>
      <c r="AK58" s="749"/>
      <c r="AL58" s="749"/>
      <c r="AM58" s="749"/>
      <c r="AN58" s="749"/>
      <c r="AO58" s="749"/>
      <c r="AP58" s="749"/>
      <c r="AQ58" s="752"/>
      <c r="AR58" s="752"/>
      <c r="AS58" s="752"/>
      <c r="AT58" s="752"/>
      <c r="AU58" s="752"/>
      <c r="AV58" s="752"/>
      <c r="AW58" s="752"/>
      <c r="AX58" s="752"/>
      <c r="AY58" s="752"/>
      <c r="AZ58" s="752"/>
      <c r="BA58" s="747"/>
      <c r="BB58" s="747"/>
      <c r="BC58" s="747"/>
      <c r="BD58" s="747"/>
      <c r="BE58" s="747"/>
    </row>
    <row r="59" spans="1:57" x14ac:dyDescent="0.25">
      <c r="A59" s="710" t="s">
        <v>34</v>
      </c>
      <c r="B59" s="720"/>
      <c r="C59" s="747"/>
      <c r="D59" s="661"/>
      <c r="E59" s="661"/>
      <c r="F59" s="661"/>
      <c r="G59" s="661"/>
      <c r="H59" s="661"/>
      <c r="I59" s="661"/>
      <c r="J59" s="661"/>
      <c r="K59" s="661"/>
      <c r="L59" s="661"/>
      <c r="M59" s="661"/>
      <c r="N59" s="661"/>
      <c r="O59" s="747"/>
      <c r="P59" s="747"/>
      <c r="Q59" s="747"/>
      <c r="R59" s="747"/>
      <c r="S59" s="747"/>
      <c r="T59" s="747"/>
      <c r="U59" s="747"/>
      <c r="V59" s="747"/>
      <c r="W59" s="747"/>
      <c r="X59" s="747"/>
      <c r="Y59" s="747"/>
      <c r="Z59" s="747"/>
      <c r="AA59" s="752"/>
      <c r="AB59" s="752"/>
      <c r="AC59" s="752"/>
      <c r="AD59" s="752"/>
      <c r="AE59" s="752"/>
      <c r="AF59" s="747"/>
      <c r="AG59" s="747"/>
      <c r="AH59" s="747"/>
      <c r="AI59" s="747"/>
      <c r="AJ59" s="747"/>
      <c r="AK59" s="749"/>
      <c r="AL59" s="749"/>
      <c r="AM59" s="749"/>
      <c r="AN59" s="749"/>
      <c r="AO59" s="749"/>
      <c r="AP59" s="749"/>
      <c r="AQ59" s="752"/>
      <c r="AR59" s="752"/>
      <c r="AS59" s="752"/>
      <c r="AT59" s="752"/>
      <c r="AU59" s="752"/>
      <c r="AV59" s="752"/>
      <c r="AW59" s="752"/>
      <c r="AX59" s="752"/>
      <c r="AY59" s="752"/>
      <c r="AZ59" s="752"/>
      <c r="BA59" s="747"/>
      <c r="BB59" s="747"/>
      <c r="BC59" s="747"/>
      <c r="BD59" s="747"/>
      <c r="BE59" s="747"/>
    </row>
    <row r="60" spans="1:57" x14ac:dyDescent="0.25">
      <c r="A60" s="711" t="s">
        <v>33</v>
      </c>
      <c r="B60" s="721"/>
      <c r="C60" s="747"/>
      <c r="D60" s="661"/>
      <c r="E60" s="661"/>
      <c r="F60" s="661"/>
      <c r="G60" s="661"/>
      <c r="H60" s="661"/>
      <c r="I60" s="661"/>
      <c r="J60" s="661"/>
      <c r="K60" s="661"/>
      <c r="L60" s="661"/>
      <c r="M60" s="661"/>
      <c r="N60" s="661"/>
      <c r="O60" s="747"/>
      <c r="P60" s="747"/>
      <c r="Q60" s="747"/>
      <c r="R60" s="747"/>
      <c r="S60" s="747"/>
      <c r="T60" s="747"/>
      <c r="U60" s="747"/>
      <c r="V60" s="747"/>
      <c r="W60" s="747"/>
      <c r="X60" s="747"/>
      <c r="Y60" s="747"/>
      <c r="Z60" s="747"/>
      <c r="AA60" s="752"/>
      <c r="AB60" s="752"/>
      <c r="AC60" s="752"/>
      <c r="AD60" s="752"/>
      <c r="AE60" s="752"/>
      <c r="AF60" s="747"/>
      <c r="AG60" s="747"/>
      <c r="AH60" s="747"/>
      <c r="AI60" s="747"/>
      <c r="AJ60" s="747"/>
      <c r="AK60" s="749"/>
      <c r="AL60" s="749"/>
      <c r="AM60" s="749"/>
      <c r="AN60" s="749"/>
      <c r="AO60" s="749"/>
      <c r="AP60" s="749"/>
      <c r="AQ60" s="752"/>
      <c r="AR60" s="752"/>
      <c r="AS60" s="752"/>
      <c r="AT60" s="752"/>
      <c r="AU60" s="752"/>
      <c r="AV60" s="752"/>
      <c r="AW60" s="752"/>
      <c r="AX60" s="752"/>
      <c r="AY60" s="752"/>
      <c r="AZ60" s="752"/>
      <c r="BA60" s="747"/>
      <c r="BB60" s="747"/>
      <c r="BC60" s="747"/>
      <c r="BD60" s="747"/>
      <c r="BE60" s="747"/>
    </row>
    <row r="61" spans="1:57" x14ac:dyDescent="0.25">
      <c r="A61" s="711" t="s">
        <v>32</v>
      </c>
      <c r="B61" s="721"/>
      <c r="C61" s="747"/>
      <c r="D61" s="661"/>
      <c r="E61" s="661"/>
      <c r="F61" s="661"/>
      <c r="G61" s="661"/>
      <c r="H61" s="661"/>
      <c r="I61" s="661"/>
      <c r="J61" s="661"/>
      <c r="K61" s="661"/>
      <c r="L61" s="661"/>
      <c r="M61" s="661"/>
      <c r="N61" s="661"/>
      <c r="O61" s="747"/>
      <c r="P61" s="747"/>
      <c r="Q61" s="747"/>
      <c r="R61" s="747"/>
      <c r="S61" s="747"/>
      <c r="T61" s="747"/>
      <c r="U61" s="747"/>
      <c r="V61" s="747"/>
      <c r="W61" s="747"/>
      <c r="X61" s="747"/>
      <c r="Y61" s="747"/>
      <c r="Z61" s="747"/>
      <c r="AA61" s="752"/>
      <c r="AB61" s="752"/>
      <c r="AC61" s="752"/>
      <c r="AD61" s="752"/>
      <c r="AE61" s="752"/>
      <c r="AF61" s="747"/>
      <c r="AG61" s="747"/>
      <c r="AH61" s="747"/>
      <c r="AI61" s="747"/>
      <c r="AJ61" s="747"/>
      <c r="AK61" s="749"/>
      <c r="AL61" s="749"/>
      <c r="AM61" s="749"/>
      <c r="AN61" s="749"/>
      <c r="AO61" s="749"/>
      <c r="AP61" s="749"/>
      <c r="AQ61" s="752"/>
      <c r="AR61" s="752"/>
      <c r="AS61" s="752"/>
      <c r="AT61" s="752"/>
      <c r="AU61" s="752"/>
      <c r="AV61" s="752"/>
      <c r="AW61" s="752"/>
      <c r="AX61" s="752"/>
      <c r="AY61" s="752"/>
      <c r="AZ61" s="752"/>
      <c r="BA61" s="747"/>
      <c r="BB61" s="747"/>
      <c r="BC61" s="747"/>
      <c r="BD61" s="747"/>
      <c r="BE61" s="747"/>
    </row>
    <row r="62" spans="1:57" x14ac:dyDescent="0.25">
      <c r="A62" s="711" t="s">
        <v>31</v>
      </c>
      <c r="B62" s="721"/>
      <c r="C62" s="747"/>
      <c r="D62" s="661"/>
      <c r="E62" s="661"/>
      <c r="F62" s="661"/>
      <c r="G62" s="661"/>
      <c r="H62" s="661"/>
      <c r="I62" s="661"/>
      <c r="J62" s="661"/>
      <c r="K62" s="661"/>
      <c r="L62" s="661"/>
      <c r="M62" s="661"/>
      <c r="N62" s="661"/>
      <c r="O62" s="747"/>
      <c r="P62" s="747"/>
      <c r="Q62" s="747"/>
      <c r="R62" s="747"/>
      <c r="S62" s="747"/>
      <c r="T62" s="747"/>
      <c r="U62" s="747"/>
      <c r="V62" s="747"/>
      <c r="W62" s="747"/>
      <c r="X62" s="747"/>
      <c r="Y62" s="747"/>
      <c r="Z62" s="747"/>
      <c r="AA62" s="752"/>
      <c r="AB62" s="752"/>
      <c r="AC62" s="752"/>
      <c r="AD62" s="752"/>
      <c r="AE62" s="752"/>
      <c r="AF62" s="747"/>
      <c r="AG62" s="747"/>
      <c r="AH62" s="747"/>
      <c r="AI62" s="747"/>
      <c r="AJ62" s="747"/>
      <c r="AK62" s="749"/>
      <c r="AL62" s="749"/>
      <c r="AM62" s="749"/>
      <c r="AN62" s="749"/>
      <c r="AO62" s="749"/>
      <c r="AP62" s="749"/>
      <c r="AQ62" s="752"/>
      <c r="AR62" s="752"/>
      <c r="AS62" s="752"/>
      <c r="AT62" s="752"/>
      <c r="AU62" s="752"/>
      <c r="AV62" s="752"/>
      <c r="AW62" s="752"/>
      <c r="AX62" s="752"/>
      <c r="AY62" s="752"/>
      <c r="AZ62" s="752"/>
      <c r="BA62" s="747"/>
      <c r="BB62" s="747"/>
      <c r="BC62" s="747"/>
      <c r="BD62" s="747"/>
      <c r="BE62" s="747"/>
    </row>
    <row r="63" spans="1:57" ht="22.5" x14ac:dyDescent="0.25">
      <c r="A63" s="712" t="s">
        <v>30</v>
      </c>
      <c r="B63" s="723"/>
      <c r="C63" s="747"/>
      <c r="D63" s="661"/>
      <c r="E63" s="661"/>
      <c r="F63" s="661"/>
      <c r="G63" s="661"/>
      <c r="H63" s="661"/>
      <c r="I63" s="661"/>
      <c r="J63" s="661"/>
      <c r="K63" s="661"/>
      <c r="L63" s="661"/>
      <c r="M63" s="661"/>
      <c r="N63" s="661"/>
      <c r="O63" s="747"/>
      <c r="P63" s="747"/>
      <c r="Q63" s="747"/>
      <c r="R63" s="747"/>
      <c r="S63" s="747"/>
      <c r="T63" s="747"/>
      <c r="U63" s="747"/>
      <c r="V63" s="747"/>
      <c r="W63" s="747"/>
      <c r="X63" s="747"/>
      <c r="Y63" s="747"/>
      <c r="Z63" s="747"/>
      <c r="AA63" s="752"/>
      <c r="AB63" s="752"/>
      <c r="AC63" s="752"/>
      <c r="AD63" s="752"/>
      <c r="AE63" s="752"/>
      <c r="AF63" s="747"/>
      <c r="AG63" s="747"/>
      <c r="AH63" s="747"/>
      <c r="AI63" s="747"/>
      <c r="AJ63" s="747"/>
      <c r="AK63" s="749"/>
      <c r="AL63" s="749"/>
      <c r="AM63" s="749"/>
      <c r="AN63" s="749"/>
      <c r="AO63" s="749"/>
      <c r="AP63" s="749"/>
      <c r="AQ63" s="752"/>
      <c r="AR63" s="752"/>
      <c r="AS63" s="752"/>
      <c r="AT63" s="752"/>
      <c r="AU63" s="752"/>
      <c r="AV63" s="752"/>
      <c r="AW63" s="752"/>
      <c r="AX63" s="752"/>
      <c r="AY63" s="752"/>
      <c r="AZ63" s="752"/>
      <c r="BA63" s="747"/>
      <c r="BB63" s="747"/>
      <c r="BC63" s="747"/>
      <c r="BD63" s="747"/>
      <c r="BE63" s="747"/>
    </row>
    <row r="64" spans="1:57" x14ac:dyDescent="0.25">
      <c r="A64" s="708" t="s">
        <v>36</v>
      </c>
      <c r="B64" s="713"/>
      <c r="C64" s="692"/>
      <c r="D64" s="661"/>
      <c r="E64" s="661"/>
      <c r="F64" s="661"/>
      <c r="G64" s="661"/>
      <c r="H64" s="661"/>
      <c r="I64" s="661"/>
      <c r="J64" s="661"/>
      <c r="K64" s="661"/>
      <c r="L64" s="661"/>
      <c r="M64" s="661"/>
      <c r="N64" s="661"/>
      <c r="O64" s="747"/>
      <c r="P64" s="747"/>
      <c r="Q64" s="747"/>
      <c r="R64" s="747"/>
      <c r="S64" s="747"/>
      <c r="T64" s="747"/>
      <c r="U64" s="747"/>
      <c r="V64" s="747"/>
      <c r="W64" s="747"/>
      <c r="X64" s="747"/>
      <c r="Y64" s="747"/>
      <c r="Z64" s="747"/>
      <c r="AA64" s="752"/>
      <c r="AB64" s="752"/>
      <c r="AC64" s="752"/>
      <c r="AD64" s="752"/>
      <c r="AE64" s="752"/>
      <c r="AF64" s="747"/>
      <c r="AG64" s="747"/>
      <c r="AH64" s="747"/>
      <c r="AI64" s="747"/>
      <c r="AJ64" s="747"/>
      <c r="AK64" s="749"/>
      <c r="AL64" s="749"/>
      <c r="AM64" s="749"/>
      <c r="AN64" s="749"/>
      <c r="AO64" s="749"/>
      <c r="AP64" s="749"/>
      <c r="AQ64" s="752"/>
      <c r="AR64" s="752"/>
      <c r="AS64" s="752"/>
      <c r="AT64" s="752"/>
      <c r="AU64" s="752"/>
      <c r="AV64" s="752"/>
      <c r="AW64" s="752"/>
      <c r="AX64" s="752"/>
      <c r="AY64" s="752"/>
      <c r="AZ64" s="752"/>
      <c r="BA64" s="747"/>
      <c r="BB64" s="747"/>
      <c r="BC64" s="747"/>
      <c r="BD64" s="747"/>
      <c r="BE64" s="747"/>
    </row>
    <row r="65" spans="1:57" x14ac:dyDescent="0.25">
      <c r="A65" s="696" t="s">
        <v>35</v>
      </c>
      <c r="B65" s="697" t="s">
        <v>20</v>
      </c>
      <c r="C65" s="661"/>
      <c r="D65" s="661"/>
      <c r="E65" s="661"/>
      <c r="F65" s="661"/>
      <c r="G65" s="661"/>
      <c r="H65" s="661"/>
      <c r="I65" s="661"/>
      <c r="J65" s="661"/>
      <c r="K65" s="661"/>
      <c r="L65" s="661"/>
      <c r="M65" s="661"/>
      <c r="N65" s="661"/>
      <c r="O65" s="747"/>
      <c r="P65" s="747"/>
      <c r="Q65" s="747"/>
      <c r="R65" s="747"/>
      <c r="S65" s="747"/>
      <c r="T65" s="747"/>
      <c r="U65" s="747"/>
      <c r="V65" s="747"/>
      <c r="W65" s="747"/>
      <c r="X65" s="747"/>
      <c r="Y65" s="747"/>
      <c r="Z65" s="747"/>
      <c r="AA65" s="752"/>
      <c r="AB65" s="752"/>
      <c r="AC65" s="752"/>
      <c r="AD65" s="752"/>
      <c r="AE65" s="752"/>
      <c r="AF65" s="747"/>
      <c r="AG65" s="747"/>
      <c r="AH65" s="747"/>
      <c r="AI65" s="747"/>
      <c r="AJ65" s="747"/>
      <c r="AK65" s="749"/>
      <c r="AL65" s="749"/>
      <c r="AM65" s="749"/>
      <c r="AN65" s="749"/>
      <c r="AO65" s="749"/>
      <c r="AP65" s="749"/>
      <c r="AQ65" s="752"/>
      <c r="AR65" s="752"/>
      <c r="AS65" s="752"/>
      <c r="AT65" s="752"/>
      <c r="AU65" s="752"/>
      <c r="AV65" s="752"/>
      <c r="AW65" s="752"/>
      <c r="AX65" s="752"/>
      <c r="AY65" s="752"/>
      <c r="AZ65" s="752"/>
      <c r="BA65" s="747"/>
      <c r="BB65" s="747"/>
      <c r="BC65" s="747"/>
      <c r="BD65" s="747"/>
      <c r="BE65" s="747"/>
    </row>
    <row r="66" spans="1:57" x14ac:dyDescent="0.25">
      <c r="A66" s="710" t="s">
        <v>34</v>
      </c>
      <c r="B66" s="720"/>
      <c r="C66" s="747"/>
      <c r="D66" s="661"/>
      <c r="E66" s="661"/>
      <c r="F66" s="661"/>
      <c r="G66" s="661"/>
      <c r="H66" s="661"/>
      <c r="I66" s="661"/>
      <c r="J66" s="661"/>
      <c r="K66" s="661"/>
      <c r="L66" s="661"/>
      <c r="M66" s="661"/>
      <c r="N66" s="661"/>
      <c r="O66" s="747"/>
      <c r="P66" s="747"/>
      <c r="Q66" s="747"/>
      <c r="R66" s="747"/>
      <c r="S66" s="747"/>
      <c r="T66" s="747"/>
      <c r="U66" s="747"/>
      <c r="V66" s="747"/>
      <c r="W66" s="747"/>
      <c r="X66" s="747"/>
      <c r="Y66" s="747"/>
      <c r="Z66" s="747"/>
      <c r="AA66" s="752"/>
      <c r="AB66" s="752"/>
      <c r="AC66" s="752"/>
      <c r="AD66" s="752"/>
      <c r="AE66" s="752"/>
      <c r="AF66" s="747"/>
      <c r="AG66" s="747"/>
      <c r="AH66" s="747"/>
      <c r="AI66" s="747"/>
      <c r="AJ66" s="747"/>
      <c r="AK66" s="749"/>
      <c r="AL66" s="749"/>
      <c r="AM66" s="749"/>
      <c r="AN66" s="749"/>
      <c r="AO66" s="749"/>
      <c r="AP66" s="749"/>
      <c r="AQ66" s="752"/>
      <c r="AR66" s="752"/>
      <c r="AS66" s="752"/>
      <c r="AT66" s="752"/>
      <c r="AU66" s="752"/>
      <c r="AV66" s="752"/>
      <c r="AW66" s="752"/>
      <c r="AX66" s="752"/>
      <c r="AY66" s="752"/>
      <c r="AZ66" s="752"/>
      <c r="BA66" s="747"/>
      <c r="BB66" s="747"/>
      <c r="BC66" s="747"/>
      <c r="BD66" s="747"/>
      <c r="BE66" s="747"/>
    </row>
    <row r="67" spans="1:57" x14ac:dyDescent="0.25">
      <c r="A67" s="711" t="s">
        <v>33</v>
      </c>
      <c r="B67" s="721"/>
      <c r="C67" s="747"/>
      <c r="D67" s="661"/>
      <c r="E67" s="661"/>
      <c r="F67" s="661"/>
      <c r="G67" s="661"/>
      <c r="H67" s="661"/>
      <c r="I67" s="661"/>
      <c r="J67" s="661"/>
      <c r="K67" s="661"/>
      <c r="L67" s="661"/>
      <c r="M67" s="661"/>
      <c r="N67" s="661"/>
      <c r="O67" s="747"/>
      <c r="P67" s="747"/>
      <c r="Q67" s="747"/>
      <c r="R67" s="747"/>
      <c r="S67" s="747"/>
      <c r="T67" s="747"/>
      <c r="U67" s="747"/>
      <c r="V67" s="747"/>
      <c r="W67" s="747"/>
      <c r="X67" s="747"/>
      <c r="Y67" s="747"/>
      <c r="Z67" s="747"/>
      <c r="AA67" s="752"/>
      <c r="AB67" s="752"/>
      <c r="AC67" s="752"/>
      <c r="AD67" s="752"/>
      <c r="AE67" s="752"/>
      <c r="AF67" s="747"/>
      <c r="AG67" s="747"/>
      <c r="AH67" s="747"/>
      <c r="AI67" s="747"/>
      <c r="AJ67" s="747"/>
      <c r="AK67" s="749"/>
      <c r="AL67" s="749"/>
      <c r="AM67" s="749"/>
      <c r="AN67" s="749"/>
      <c r="AO67" s="749"/>
      <c r="AP67" s="749"/>
      <c r="AQ67" s="752"/>
      <c r="AR67" s="752"/>
      <c r="AS67" s="752"/>
      <c r="AT67" s="752"/>
      <c r="AU67" s="752"/>
      <c r="AV67" s="752"/>
      <c r="AW67" s="752"/>
      <c r="AX67" s="752"/>
      <c r="AY67" s="752"/>
      <c r="AZ67" s="752"/>
      <c r="BA67" s="747"/>
      <c r="BB67" s="747"/>
      <c r="BC67" s="747"/>
      <c r="BD67" s="747"/>
      <c r="BE67" s="747"/>
    </row>
    <row r="68" spans="1:57" x14ac:dyDescent="0.25">
      <c r="A68" s="711" t="s">
        <v>32</v>
      </c>
      <c r="B68" s="721"/>
      <c r="C68" s="747"/>
      <c r="D68" s="661"/>
      <c r="E68" s="661"/>
      <c r="F68" s="661"/>
      <c r="G68" s="661"/>
      <c r="H68" s="661"/>
      <c r="I68" s="661"/>
      <c r="J68" s="661"/>
      <c r="K68" s="661"/>
      <c r="L68" s="661"/>
      <c r="M68" s="661"/>
      <c r="N68" s="661"/>
      <c r="O68" s="747"/>
      <c r="P68" s="747"/>
      <c r="Q68" s="747"/>
      <c r="R68" s="747"/>
      <c r="S68" s="747"/>
      <c r="T68" s="747"/>
      <c r="U68" s="747"/>
      <c r="V68" s="747"/>
      <c r="W68" s="747"/>
      <c r="X68" s="747"/>
      <c r="Y68" s="747"/>
      <c r="Z68" s="747"/>
      <c r="AA68" s="752"/>
      <c r="AB68" s="752"/>
      <c r="AC68" s="752"/>
      <c r="AD68" s="752"/>
      <c r="AE68" s="752"/>
      <c r="AF68" s="747"/>
      <c r="AG68" s="747"/>
      <c r="AH68" s="747"/>
      <c r="AI68" s="747"/>
      <c r="AJ68" s="747"/>
      <c r="AK68" s="749"/>
      <c r="AL68" s="749"/>
      <c r="AM68" s="749"/>
      <c r="AN68" s="749"/>
      <c r="AO68" s="749"/>
      <c r="AP68" s="749"/>
      <c r="AQ68" s="752"/>
      <c r="AR68" s="752"/>
      <c r="AS68" s="752"/>
      <c r="AT68" s="752"/>
      <c r="AU68" s="752"/>
      <c r="AV68" s="752"/>
      <c r="AW68" s="752"/>
      <c r="AX68" s="752"/>
      <c r="AY68" s="752"/>
      <c r="AZ68" s="752"/>
      <c r="BA68" s="747"/>
      <c r="BB68" s="747"/>
      <c r="BC68" s="747"/>
      <c r="BD68" s="747"/>
      <c r="BE68" s="747"/>
    </row>
    <row r="69" spans="1:57" x14ac:dyDescent="0.25">
      <c r="A69" s="711" t="s">
        <v>31</v>
      </c>
      <c r="B69" s="721"/>
      <c r="C69" s="747"/>
      <c r="D69" s="661"/>
      <c r="E69" s="661"/>
      <c r="F69" s="661"/>
      <c r="G69" s="661"/>
      <c r="H69" s="661"/>
      <c r="I69" s="661"/>
      <c r="J69" s="661"/>
      <c r="K69" s="661"/>
      <c r="L69" s="661"/>
      <c r="M69" s="661"/>
      <c r="N69" s="661"/>
      <c r="O69" s="747"/>
      <c r="P69" s="747"/>
      <c r="Q69" s="747"/>
      <c r="R69" s="747"/>
      <c r="S69" s="747"/>
      <c r="T69" s="747"/>
      <c r="U69" s="747"/>
      <c r="V69" s="747"/>
      <c r="W69" s="747"/>
      <c r="X69" s="747"/>
      <c r="Y69" s="747"/>
      <c r="Z69" s="747"/>
      <c r="AA69" s="752"/>
      <c r="AB69" s="752"/>
      <c r="AC69" s="752"/>
      <c r="AD69" s="752"/>
      <c r="AE69" s="752"/>
      <c r="AF69" s="747"/>
      <c r="AG69" s="747"/>
      <c r="AH69" s="747"/>
      <c r="AI69" s="747"/>
      <c r="AJ69" s="747"/>
      <c r="AK69" s="749"/>
      <c r="AL69" s="749"/>
      <c r="AM69" s="749"/>
      <c r="AN69" s="749"/>
      <c r="AO69" s="749"/>
      <c r="AP69" s="749"/>
      <c r="AQ69" s="752"/>
      <c r="AR69" s="752"/>
      <c r="AS69" s="752"/>
      <c r="AT69" s="752"/>
      <c r="AU69" s="752"/>
      <c r="AV69" s="752"/>
      <c r="AW69" s="752"/>
      <c r="AX69" s="752"/>
      <c r="AY69" s="752"/>
      <c r="AZ69" s="752"/>
      <c r="BA69" s="747"/>
      <c r="BB69" s="747"/>
      <c r="BC69" s="747"/>
      <c r="BD69" s="747"/>
      <c r="BE69" s="747"/>
    </row>
    <row r="70" spans="1:57" ht="22.5" x14ac:dyDescent="0.25">
      <c r="A70" s="712" t="s">
        <v>30</v>
      </c>
      <c r="B70" s="723"/>
      <c r="C70" s="747"/>
      <c r="D70" s="661"/>
      <c r="E70" s="661"/>
      <c r="F70" s="661"/>
      <c r="G70" s="661"/>
      <c r="H70" s="661"/>
      <c r="I70" s="661"/>
      <c r="J70" s="661"/>
      <c r="K70" s="661"/>
      <c r="L70" s="661"/>
      <c r="M70" s="661"/>
      <c r="N70" s="661"/>
      <c r="O70" s="747"/>
      <c r="P70" s="747"/>
      <c r="Q70" s="747"/>
      <c r="R70" s="747"/>
      <c r="S70" s="747"/>
      <c r="T70" s="747"/>
      <c r="U70" s="747"/>
      <c r="V70" s="747"/>
      <c r="W70" s="747"/>
      <c r="X70" s="747"/>
      <c r="Y70" s="747"/>
      <c r="Z70" s="747"/>
      <c r="AA70" s="752"/>
      <c r="AB70" s="752"/>
      <c r="AC70" s="752"/>
      <c r="AD70" s="752"/>
      <c r="AE70" s="752"/>
      <c r="AF70" s="747"/>
      <c r="AG70" s="747"/>
      <c r="AH70" s="747"/>
      <c r="AI70" s="747"/>
      <c r="AJ70" s="747"/>
      <c r="AK70" s="749"/>
      <c r="AL70" s="749"/>
      <c r="AM70" s="749"/>
      <c r="AN70" s="749"/>
      <c r="AO70" s="749"/>
      <c r="AP70" s="749"/>
      <c r="AQ70" s="752"/>
      <c r="AR70" s="752"/>
      <c r="AS70" s="752"/>
      <c r="AT70" s="752"/>
      <c r="AU70" s="752"/>
      <c r="AV70" s="752"/>
      <c r="AW70" s="752"/>
      <c r="AX70" s="752"/>
      <c r="AY70" s="752"/>
      <c r="AZ70" s="752"/>
      <c r="BA70" s="747"/>
      <c r="BB70" s="747"/>
      <c r="BC70" s="747"/>
      <c r="BD70" s="747"/>
      <c r="BE70" s="747"/>
    </row>
    <row r="71" spans="1:57" x14ac:dyDescent="0.25">
      <c r="A71" s="708" t="s">
        <v>29</v>
      </c>
      <c r="B71" s="713"/>
      <c r="C71" s="692"/>
      <c r="D71" s="661"/>
      <c r="E71" s="661"/>
      <c r="F71" s="661"/>
      <c r="G71" s="661"/>
      <c r="H71" s="661"/>
      <c r="I71" s="661"/>
      <c r="J71" s="661"/>
      <c r="K71" s="661"/>
      <c r="L71" s="661"/>
      <c r="M71" s="661"/>
      <c r="N71" s="661"/>
      <c r="O71" s="747"/>
      <c r="P71" s="747"/>
      <c r="Q71" s="747"/>
      <c r="R71" s="747"/>
      <c r="S71" s="747"/>
      <c r="T71" s="747"/>
      <c r="U71" s="747"/>
      <c r="V71" s="747"/>
      <c r="W71" s="747"/>
      <c r="X71" s="747"/>
      <c r="Y71" s="747"/>
      <c r="Z71" s="747"/>
      <c r="AA71" s="752"/>
      <c r="AB71" s="752"/>
      <c r="AC71" s="752"/>
      <c r="AD71" s="752"/>
      <c r="AE71" s="752"/>
      <c r="AF71" s="747"/>
      <c r="AG71" s="747"/>
      <c r="AH71" s="747"/>
      <c r="AI71" s="747"/>
      <c r="AJ71" s="747"/>
      <c r="AK71" s="749"/>
      <c r="AL71" s="749"/>
      <c r="AM71" s="749"/>
      <c r="AN71" s="749"/>
      <c r="AO71" s="749"/>
      <c r="AP71" s="749"/>
      <c r="AQ71" s="752"/>
      <c r="AR71" s="752"/>
      <c r="AS71" s="752"/>
      <c r="AT71" s="752"/>
      <c r="AU71" s="752"/>
      <c r="AV71" s="752"/>
      <c r="AW71" s="752"/>
      <c r="AX71" s="752"/>
      <c r="AY71" s="752"/>
      <c r="AZ71" s="752"/>
      <c r="BA71" s="747"/>
      <c r="BB71" s="747"/>
      <c r="BC71" s="747"/>
      <c r="BD71" s="747"/>
      <c r="BE71" s="747"/>
    </row>
    <row r="72" spans="1:57" ht="63" x14ac:dyDescent="0.25">
      <c r="A72" s="795" t="s">
        <v>28</v>
      </c>
      <c r="B72" s="796"/>
      <c r="C72" s="683" t="s">
        <v>20</v>
      </c>
      <c r="D72" s="683" t="s">
        <v>27</v>
      </c>
      <c r="E72" s="683" t="s">
        <v>26</v>
      </c>
      <c r="F72" s="683" t="s">
        <v>25</v>
      </c>
      <c r="G72" s="661"/>
      <c r="H72" s="661"/>
      <c r="I72" s="661"/>
      <c r="J72" s="661"/>
      <c r="K72" s="661"/>
      <c r="L72" s="661"/>
      <c r="M72" s="661"/>
      <c r="N72" s="661"/>
      <c r="O72" s="747"/>
      <c r="P72" s="747"/>
      <c r="Q72" s="747"/>
      <c r="R72" s="747"/>
      <c r="S72" s="747"/>
      <c r="T72" s="747"/>
      <c r="U72" s="747"/>
      <c r="V72" s="747"/>
      <c r="W72" s="747"/>
      <c r="X72" s="747"/>
      <c r="Y72" s="747"/>
      <c r="Z72" s="747"/>
      <c r="AA72" s="752"/>
      <c r="AB72" s="752"/>
      <c r="AC72" s="752"/>
      <c r="AD72" s="752"/>
      <c r="AE72" s="752"/>
      <c r="AF72" s="747"/>
      <c r="AG72" s="747"/>
      <c r="AH72" s="747"/>
      <c r="AI72" s="747"/>
      <c r="AJ72" s="747"/>
      <c r="AK72" s="749"/>
      <c r="AL72" s="749"/>
      <c r="AM72" s="749"/>
      <c r="AN72" s="749"/>
      <c r="AO72" s="749"/>
      <c r="AP72" s="749"/>
      <c r="AQ72" s="752"/>
      <c r="AR72" s="752"/>
      <c r="AS72" s="752"/>
      <c r="AT72" s="752"/>
      <c r="AU72" s="752"/>
      <c r="AV72" s="752"/>
      <c r="AW72" s="752"/>
      <c r="AX72" s="752"/>
      <c r="AY72" s="752"/>
      <c r="AZ72" s="752"/>
      <c r="BA72" s="747"/>
      <c r="BB72" s="747"/>
      <c r="BC72" s="747"/>
      <c r="BD72" s="747"/>
      <c r="BE72" s="747"/>
    </row>
    <row r="73" spans="1:57" x14ac:dyDescent="0.25">
      <c r="A73" s="787" t="s">
        <v>24</v>
      </c>
      <c r="B73" s="788"/>
      <c r="C73" s="736">
        <v>0</v>
      </c>
      <c r="D73" s="723"/>
      <c r="E73" s="723"/>
      <c r="F73" s="723"/>
      <c r="G73" s="747"/>
      <c r="H73" s="661"/>
      <c r="I73" s="661"/>
      <c r="J73" s="661"/>
      <c r="K73" s="661"/>
      <c r="L73" s="661"/>
      <c r="M73" s="661"/>
      <c r="N73" s="661"/>
      <c r="O73" s="747"/>
      <c r="P73" s="747"/>
      <c r="Q73" s="747"/>
      <c r="R73" s="747"/>
      <c r="S73" s="747"/>
      <c r="T73" s="747"/>
      <c r="U73" s="747"/>
      <c r="V73" s="747"/>
      <c r="W73" s="747"/>
      <c r="X73" s="747"/>
      <c r="Y73" s="747"/>
      <c r="Z73" s="747"/>
      <c r="AA73" s="752"/>
      <c r="AB73" s="752"/>
      <c r="AC73" s="752"/>
      <c r="AD73" s="752"/>
      <c r="AE73" s="752"/>
      <c r="AF73" s="747"/>
      <c r="AG73" s="747"/>
      <c r="AH73" s="747"/>
      <c r="AI73" s="747"/>
      <c r="AJ73" s="747"/>
      <c r="AK73" s="749"/>
      <c r="AL73" s="749"/>
      <c r="AM73" s="749"/>
      <c r="AN73" s="749"/>
      <c r="AO73" s="749"/>
      <c r="AP73" s="749"/>
      <c r="AQ73" s="752"/>
      <c r="AR73" s="752"/>
      <c r="AS73" s="752"/>
      <c r="AT73" s="752"/>
      <c r="AU73" s="752"/>
      <c r="AV73" s="752"/>
      <c r="AW73" s="752"/>
      <c r="AX73" s="752"/>
      <c r="AY73" s="752"/>
      <c r="AZ73" s="752"/>
      <c r="BA73" s="747"/>
      <c r="BB73" s="747"/>
      <c r="BC73" s="747"/>
      <c r="BD73" s="747"/>
      <c r="BE73" s="747"/>
    </row>
    <row r="74" spans="1:57" x14ac:dyDescent="0.25">
      <c r="A74" s="695" t="s">
        <v>23</v>
      </c>
      <c r="B74" s="703"/>
      <c r="C74" s="703"/>
      <c r="D74" s="703"/>
      <c r="E74" s="703"/>
      <c r="F74" s="703"/>
      <c r="G74" s="703"/>
      <c r="H74" s="703"/>
      <c r="I74" s="703"/>
      <c r="J74" s="703"/>
      <c r="K74" s="703"/>
      <c r="L74" s="703"/>
      <c r="M74" s="703"/>
      <c r="N74" s="661"/>
      <c r="O74" s="747"/>
      <c r="P74" s="747"/>
      <c r="Q74" s="747"/>
      <c r="R74" s="747"/>
      <c r="S74" s="747"/>
      <c r="T74" s="747"/>
      <c r="U74" s="747"/>
      <c r="V74" s="747"/>
      <c r="W74" s="747"/>
      <c r="X74" s="747"/>
      <c r="Y74" s="747"/>
      <c r="Z74" s="747"/>
      <c r="AA74" s="752"/>
      <c r="AB74" s="752"/>
      <c r="AC74" s="752"/>
      <c r="AD74" s="752"/>
      <c r="AE74" s="752"/>
      <c r="AF74" s="747"/>
      <c r="AG74" s="747"/>
      <c r="AH74" s="747"/>
      <c r="AI74" s="747"/>
      <c r="AJ74" s="747"/>
      <c r="AK74" s="749"/>
      <c r="AL74" s="749"/>
      <c r="AM74" s="749"/>
      <c r="AN74" s="749"/>
      <c r="AO74" s="749"/>
      <c r="AP74" s="749"/>
      <c r="AQ74" s="752"/>
      <c r="AR74" s="752"/>
      <c r="AS74" s="752"/>
      <c r="AT74" s="752"/>
      <c r="AU74" s="752"/>
      <c r="AV74" s="752"/>
      <c r="AW74" s="752"/>
      <c r="AX74" s="752"/>
      <c r="AY74" s="752"/>
      <c r="AZ74" s="752"/>
      <c r="BA74" s="747"/>
      <c r="BB74" s="747"/>
      <c r="BC74" s="747"/>
      <c r="BD74" s="747"/>
      <c r="BE74" s="747"/>
    </row>
    <row r="75" spans="1:57" x14ac:dyDescent="0.25">
      <c r="A75" s="779" t="s">
        <v>21</v>
      </c>
      <c r="B75" s="780"/>
      <c r="C75" s="781"/>
      <c r="D75" s="683" t="s">
        <v>20</v>
      </c>
      <c r="E75" s="755"/>
      <c r="F75" s="755"/>
      <c r="G75" s="755"/>
      <c r="H75" s="755"/>
      <c r="I75" s="661"/>
      <c r="J75" s="661"/>
      <c r="K75" s="661"/>
      <c r="L75" s="661"/>
      <c r="M75" s="661"/>
      <c r="N75" s="661"/>
      <c r="O75" s="747"/>
      <c r="P75" s="747"/>
      <c r="Q75" s="747"/>
      <c r="R75" s="747"/>
      <c r="S75" s="747"/>
      <c r="T75" s="747"/>
      <c r="U75" s="747"/>
      <c r="V75" s="747"/>
      <c r="W75" s="747"/>
      <c r="X75" s="747"/>
      <c r="Y75" s="747"/>
      <c r="Z75" s="747"/>
      <c r="AA75" s="752"/>
      <c r="AB75" s="752"/>
      <c r="AC75" s="752"/>
      <c r="AD75" s="752"/>
      <c r="AE75" s="752"/>
      <c r="AF75" s="747"/>
      <c r="AG75" s="747"/>
      <c r="AH75" s="747"/>
      <c r="AI75" s="747"/>
      <c r="AJ75" s="747"/>
      <c r="AK75" s="749"/>
      <c r="AL75" s="749"/>
      <c r="AM75" s="749"/>
      <c r="AN75" s="749"/>
      <c r="AO75" s="749"/>
      <c r="AP75" s="749"/>
      <c r="AQ75" s="752"/>
      <c r="AR75" s="752"/>
      <c r="AS75" s="752"/>
      <c r="AT75" s="752"/>
      <c r="AU75" s="752"/>
      <c r="AV75" s="752"/>
      <c r="AW75" s="752"/>
      <c r="AX75" s="752"/>
      <c r="AY75" s="752"/>
      <c r="AZ75" s="752"/>
      <c r="BA75" s="747"/>
      <c r="BB75" s="747"/>
      <c r="BC75" s="747"/>
      <c r="BD75" s="747"/>
      <c r="BE75" s="747"/>
    </row>
    <row r="76" spans="1:57" x14ac:dyDescent="0.25">
      <c r="A76" s="715" t="s">
        <v>15</v>
      </c>
      <c r="B76" s="716"/>
      <c r="C76" s="717"/>
      <c r="D76" s="744"/>
      <c r="E76" s="756"/>
      <c r="F76" s="756"/>
      <c r="G76" s="756"/>
      <c r="H76" s="756"/>
      <c r="I76" s="661"/>
      <c r="J76" s="661"/>
      <c r="K76" s="661"/>
      <c r="L76" s="661"/>
      <c r="M76" s="661"/>
      <c r="N76" s="661"/>
      <c r="O76" s="747"/>
      <c r="P76" s="747"/>
      <c r="Q76" s="747"/>
      <c r="R76" s="747"/>
      <c r="S76" s="747"/>
      <c r="T76" s="747"/>
      <c r="U76" s="747"/>
      <c r="V76" s="747"/>
      <c r="W76" s="747"/>
      <c r="X76" s="747"/>
      <c r="Y76" s="747"/>
      <c r="Z76" s="747"/>
      <c r="AA76" s="752"/>
      <c r="AB76" s="752"/>
      <c r="AC76" s="752"/>
      <c r="AD76" s="752"/>
      <c r="AE76" s="752"/>
      <c r="AF76" s="747"/>
      <c r="AG76" s="747"/>
      <c r="AH76" s="747"/>
      <c r="AI76" s="747"/>
      <c r="AJ76" s="747"/>
      <c r="AK76" s="749"/>
      <c r="AL76" s="749"/>
      <c r="AM76" s="749"/>
      <c r="AN76" s="749"/>
      <c r="AO76" s="749"/>
      <c r="AP76" s="749"/>
      <c r="AQ76" s="752"/>
      <c r="AR76" s="752"/>
      <c r="AS76" s="752"/>
      <c r="AT76" s="752"/>
      <c r="AU76" s="752"/>
      <c r="AV76" s="752"/>
      <c r="AW76" s="752"/>
      <c r="AX76" s="752"/>
      <c r="AY76" s="752"/>
      <c r="AZ76" s="752"/>
      <c r="BA76" s="747"/>
      <c r="BB76" s="747"/>
      <c r="BC76" s="747"/>
      <c r="BD76" s="747"/>
      <c r="BE76" s="747"/>
    </row>
    <row r="77" spans="1:57" x14ac:dyDescent="0.25">
      <c r="A77" s="695" t="s">
        <v>22</v>
      </c>
      <c r="B77" s="703"/>
      <c r="C77" s="703"/>
      <c r="D77" s="703"/>
      <c r="E77" s="661"/>
      <c r="F77" s="661"/>
      <c r="G77" s="661"/>
      <c r="H77" s="661"/>
      <c r="I77" s="661"/>
      <c r="J77" s="661"/>
      <c r="K77" s="661"/>
      <c r="L77" s="661"/>
      <c r="M77" s="661"/>
      <c r="N77" s="661"/>
      <c r="O77" s="747"/>
      <c r="P77" s="747"/>
      <c r="Q77" s="747"/>
      <c r="R77" s="747"/>
      <c r="S77" s="747"/>
      <c r="T77" s="747"/>
      <c r="U77" s="747"/>
      <c r="V77" s="747"/>
      <c r="W77" s="747"/>
      <c r="X77" s="747"/>
      <c r="Y77" s="747"/>
      <c r="Z77" s="747"/>
      <c r="AA77" s="752"/>
      <c r="AB77" s="752"/>
      <c r="AC77" s="752"/>
      <c r="AD77" s="752"/>
      <c r="AE77" s="752"/>
      <c r="AF77" s="747"/>
      <c r="AG77" s="747"/>
      <c r="AH77" s="747"/>
      <c r="AI77" s="747"/>
      <c r="AJ77" s="747"/>
      <c r="AK77" s="749"/>
      <c r="AL77" s="749"/>
      <c r="AM77" s="749"/>
      <c r="AN77" s="749"/>
      <c r="AO77" s="749"/>
      <c r="AP77" s="749"/>
      <c r="AQ77" s="752"/>
      <c r="AR77" s="752"/>
      <c r="AS77" s="752"/>
      <c r="AT77" s="752"/>
      <c r="AU77" s="752"/>
      <c r="AV77" s="752"/>
      <c r="AW77" s="752"/>
      <c r="AX77" s="752"/>
      <c r="AY77" s="752"/>
      <c r="AZ77" s="752"/>
      <c r="BA77" s="747"/>
      <c r="BB77" s="747"/>
      <c r="BC77" s="747"/>
      <c r="BD77" s="747"/>
      <c r="BE77" s="747"/>
    </row>
    <row r="78" spans="1:57" ht="63" x14ac:dyDescent="0.25">
      <c r="A78" s="779" t="s">
        <v>21</v>
      </c>
      <c r="B78" s="780"/>
      <c r="C78" s="781"/>
      <c r="D78" s="683" t="s">
        <v>20</v>
      </c>
      <c r="E78" s="683" t="s">
        <v>19</v>
      </c>
      <c r="F78" s="683" t="s">
        <v>18</v>
      </c>
      <c r="G78" s="683" t="s">
        <v>17</v>
      </c>
      <c r="H78" s="683" t="s">
        <v>16</v>
      </c>
      <c r="I78" s="661"/>
      <c r="J78" s="661"/>
      <c r="K78" s="661"/>
      <c r="L78" s="661"/>
      <c r="M78" s="661"/>
      <c r="N78" s="661"/>
      <c r="O78" s="747"/>
      <c r="P78" s="747"/>
      <c r="Q78" s="747"/>
      <c r="R78" s="747"/>
      <c r="S78" s="747"/>
      <c r="T78" s="747"/>
      <c r="U78" s="747"/>
      <c r="V78" s="747"/>
      <c r="W78" s="747"/>
      <c r="X78" s="747"/>
      <c r="Y78" s="747"/>
      <c r="Z78" s="747"/>
      <c r="AA78" s="752"/>
      <c r="AB78" s="752"/>
      <c r="AC78" s="752"/>
      <c r="AD78" s="752"/>
      <c r="AE78" s="752"/>
      <c r="AF78" s="747"/>
      <c r="AG78" s="747"/>
      <c r="AH78" s="747"/>
      <c r="AI78" s="747"/>
      <c r="AJ78" s="747"/>
      <c r="AK78" s="749"/>
      <c r="AL78" s="749"/>
      <c r="AM78" s="749"/>
      <c r="AN78" s="749"/>
      <c r="AO78" s="749"/>
      <c r="AP78" s="749"/>
      <c r="AQ78" s="752"/>
      <c r="AR78" s="752"/>
      <c r="AS78" s="752"/>
      <c r="AT78" s="752"/>
      <c r="AU78" s="752"/>
      <c r="AV78" s="752"/>
      <c r="AW78" s="752"/>
      <c r="AX78" s="752"/>
      <c r="AY78" s="752"/>
      <c r="AZ78" s="752"/>
      <c r="BA78" s="747"/>
      <c r="BB78" s="747"/>
      <c r="BC78" s="747"/>
      <c r="BD78" s="747"/>
      <c r="BE78" s="747"/>
    </row>
    <row r="79" spans="1:57" x14ac:dyDescent="0.25">
      <c r="A79" s="715" t="s">
        <v>15</v>
      </c>
      <c r="B79" s="716"/>
      <c r="C79" s="717"/>
      <c r="D79" s="736">
        <v>0</v>
      </c>
      <c r="E79" s="744"/>
      <c r="F79" s="744"/>
      <c r="G79" s="744"/>
      <c r="H79" s="744"/>
      <c r="I79" s="661"/>
      <c r="J79" s="661"/>
      <c r="K79" s="661"/>
      <c r="L79" s="661"/>
      <c r="M79" s="661"/>
      <c r="N79" s="661"/>
      <c r="O79" s="747"/>
      <c r="P79" s="747"/>
      <c r="Q79" s="747"/>
      <c r="R79" s="747"/>
      <c r="S79" s="747"/>
      <c r="T79" s="747"/>
      <c r="U79" s="747"/>
      <c r="V79" s="747"/>
      <c r="W79" s="747"/>
      <c r="X79" s="747"/>
      <c r="Y79" s="747"/>
      <c r="Z79" s="747"/>
      <c r="AA79" s="752"/>
      <c r="AB79" s="752"/>
      <c r="AC79" s="752"/>
      <c r="AD79" s="752"/>
      <c r="AE79" s="752"/>
      <c r="AF79" s="747"/>
      <c r="AG79" s="747"/>
      <c r="AH79" s="747"/>
      <c r="AI79" s="747"/>
      <c r="AJ79" s="747"/>
      <c r="AK79" s="749"/>
      <c r="AL79" s="749"/>
      <c r="AM79" s="749"/>
      <c r="AN79" s="749"/>
      <c r="AO79" s="749"/>
      <c r="AP79" s="749"/>
      <c r="AQ79" s="752"/>
      <c r="AR79" s="752"/>
      <c r="AS79" s="752"/>
      <c r="AT79" s="752"/>
      <c r="AU79" s="752"/>
      <c r="AV79" s="752"/>
      <c r="AW79" s="752"/>
      <c r="AX79" s="752"/>
      <c r="AY79" s="752"/>
      <c r="AZ79" s="752"/>
      <c r="BA79" s="747"/>
      <c r="BB79" s="747"/>
      <c r="BC79" s="747"/>
      <c r="BD79" s="747"/>
      <c r="BE79" s="747"/>
    </row>
    <row r="80" spans="1:57" x14ac:dyDescent="0.25">
      <c r="A80" s="708" t="s">
        <v>14</v>
      </c>
      <c r="B80" s="714"/>
      <c r="C80" s="714"/>
      <c r="D80" s="714"/>
      <c r="E80" s="703"/>
      <c r="F80" s="703"/>
      <c r="G80" s="703"/>
      <c r="H80" s="703"/>
      <c r="I80" s="703"/>
      <c r="J80" s="703"/>
      <c r="K80" s="703"/>
      <c r="L80" s="703"/>
      <c r="M80" s="703"/>
      <c r="N80" s="661"/>
      <c r="O80" s="747"/>
      <c r="P80" s="747"/>
      <c r="Q80" s="747"/>
      <c r="R80" s="747"/>
      <c r="S80" s="747"/>
      <c r="T80" s="747"/>
      <c r="U80" s="747"/>
      <c r="V80" s="747"/>
      <c r="W80" s="747"/>
      <c r="X80" s="747"/>
      <c r="Y80" s="747"/>
      <c r="Z80" s="747"/>
      <c r="AA80" s="752"/>
      <c r="AB80" s="752"/>
      <c r="AC80" s="752"/>
      <c r="AD80" s="752"/>
      <c r="AE80" s="752"/>
      <c r="AF80" s="747"/>
      <c r="AG80" s="747"/>
      <c r="AH80" s="747"/>
      <c r="AI80" s="747"/>
      <c r="AJ80" s="747"/>
      <c r="AK80" s="749"/>
      <c r="AL80" s="749"/>
      <c r="AM80" s="749"/>
      <c r="AN80" s="749"/>
      <c r="AO80" s="749"/>
      <c r="AP80" s="749"/>
      <c r="AQ80" s="752"/>
      <c r="AR80" s="752"/>
      <c r="AS80" s="752"/>
      <c r="AT80" s="752"/>
      <c r="AU80" s="752"/>
      <c r="AV80" s="752"/>
      <c r="AW80" s="752"/>
      <c r="AX80" s="752"/>
      <c r="AY80" s="752"/>
      <c r="AZ80" s="752"/>
      <c r="BA80" s="747"/>
      <c r="BB80" s="747"/>
      <c r="BC80" s="747"/>
      <c r="BD80" s="747"/>
      <c r="BE80" s="747"/>
    </row>
    <row r="81" spans="1:57" x14ac:dyDescent="0.25">
      <c r="A81" s="782" t="s">
        <v>13</v>
      </c>
      <c r="B81" s="783" t="s">
        <v>12</v>
      </c>
      <c r="C81" s="783" t="s">
        <v>11</v>
      </c>
      <c r="D81" s="784" t="s">
        <v>10</v>
      </c>
      <c r="E81" s="661"/>
      <c r="F81" s="661"/>
      <c r="G81" s="661"/>
      <c r="H81" s="661"/>
      <c r="I81" s="661"/>
      <c r="J81" s="661"/>
      <c r="K81" s="661"/>
      <c r="L81" s="661"/>
      <c r="M81" s="661"/>
      <c r="N81" s="661"/>
      <c r="O81" s="747"/>
      <c r="P81" s="747"/>
      <c r="Q81" s="747"/>
      <c r="R81" s="747"/>
      <c r="S81" s="747"/>
      <c r="T81" s="747"/>
      <c r="U81" s="747"/>
      <c r="V81" s="747"/>
      <c r="W81" s="747"/>
      <c r="X81" s="747"/>
      <c r="Y81" s="747"/>
      <c r="Z81" s="747"/>
      <c r="AA81" s="752"/>
      <c r="AB81" s="752"/>
      <c r="AC81" s="752"/>
      <c r="AD81" s="752"/>
      <c r="AE81" s="752"/>
      <c r="AF81" s="747"/>
      <c r="AG81" s="747"/>
      <c r="AH81" s="747"/>
      <c r="AI81" s="747"/>
      <c r="AJ81" s="747"/>
      <c r="AK81" s="749"/>
      <c r="AL81" s="749"/>
      <c r="AM81" s="749"/>
      <c r="AN81" s="749"/>
      <c r="AO81" s="749"/>
      <c r="AP81" s="749"/>
      <c r="AQ81" s="752"/>
      <c r="AR81" s="752"/>
      <c r="AS81" s="752"/>
      <c r="AT81" s="752"/>
      <c r="AU81" s="752"/>
      <c r="AV81" s="752"/>
      <c r="AW81" s="752"/>
      <c r="AX81" s="752"/>
      <c r="AY81" s="752"/>
      <c r="AZ81" s="752"/>
      <c r="BA81" s="747"/>
      <c r="BB81" s="747"/>
      <c r="BC81" s="747"/>
      <c r="BD81" s="747"/>
      <c r="BE81" s="747"/>
    </row>
    <row r="82" spans="1:57" x14ac:dyDescent="0.25">
      <c r="A82" s="782"/>
      <c r="B82" s="783"/>
      <c r="C82" s="777"/>
      <c r="D82" s="785"/>
      <c r="E82" s="661"/>
      <c r="F82" s="661"/>
      <c r="G82" s="661"/>
      <c r="H82" s="661"/>
      <c r="I82" s="661"/>
      <c r="J82" s="661"/>
      <c r="K82" s="661"/>
      <c r="L82" s="661"/>
      <c r="M82" s="661"/>
      <c r="N82" s="661"/>
      <c r="O82" s="747"/>
      <c r="P82" s="747"/>
      <c r="Q82" s="747"/>
      <c r="R82" s="747"/>
      <c r="S82" s="747"/>
      <c r="T82" s="747"/>
      <c r="U82" s="747"/>
      <c r="V82" s="747"/>
      <c r="W82" s="747"/>
      <c r="X82" s="747"/>
      <c r="Y82" s="747"/>
      <c r="Z82" s="747"/>
      <c r="AA82" s="752"/>
      <c r="AB82" s="752"/>
      <c r="AC82" s="752"/>
      <c r="AD82" s="752"/>
      <c r="AE82" s="752"/>
      <c r="AF82" s="747"/>
      <c r="AG82" s="747"/>
      <c r="AH82" s="747"/>
      <c r="AI82" s="747"/>
      <c r="AJ82" s="747"/>
      <c r="AK82" s="749"/>
      <c r="AL82" s="749"/>
      <c r="AM82" s="749"/>
      <c r="AN82" s="749"/>
      <c r="AO82" s="749"/>
      <c r="AP82" s="749"/>
      <c r="AQ82" s="752"/>
      <c r="AR82" s="752"/>
      <c r="AS82" s="752"/>
      <c r="AT82" s="752"/>
      <c r="AU82" s="752"/>
      <c r="AV82" s="752"/>
      <c r="AW82" s="752"/>
      <c r="AX82" s="752"/>
      <c r="AY82" s="752"/>
      <c r="AZ82" s="752"/>
      <c r="BA82" s="747"/>
      <c r="BB82" s="747"/>
      <c r="BC82" s="747"/>
      <c r="BD82" s="747"/>
      <c r="BE82" s="747"/>
    </row>
    <row r="83" spans="1:57" ht="105" x14ac:dyDescent="0.25">
      <c r="A83" s="784" t="s">
        <v>9</v>
      </c>
      <c r="B83" s="680" t="s">
        <v>8</v>
      </c>
      <c r="C83" s="721"/>
      <c r="D83" s="726"/>
      <c r="E83" s="747"/>
      <c r="F83" s="661"/>
      <c r="G83" s="661"/>
      <c r="H83" s="661"/>
      <c r="I83" s="661"/>
      <c r="J83" s="661"/>
      <c r="K83" s="661"/>
      <c r="L83" s="661"/>
      <c r="M83" s="661"/>
      <c r="N83" s="661"/>
      <c r="O83" s="747"/>
      <c r="P83" s="747"/>
      <c r="Q83" s="747"/>
      <c r="R83" s="747"/>
      <c r="S83" s="747"/>
      <c r="T83" s="747"/>
      <c r="U83" s="747"/>
      <c r="V83" s="747"/>
      <c r="W83" s="747"/>
      <c r="X83" s="747"/>
      <c r="Y83" s="747"/>
      <c r="Z83" s="747"/>
      <c r="AA83" s="752"/>
      <c r="AB83" s="752"/>
      <c r="AC83" s="752"/>
      <c r="AD83" s="752"/>
      <c r="AE83" s="752"/>
      <c r="AF83" s="747"/>
      <c r="AG83" s="747"/>
      <c r="AH83" s="747"/>
      <c r="AI83" s="747"/>
      <c r="AJ83" s="747"/>
      <c r="AK83" s="749"/>
      <c r="AL83" s="749"/>
      <c r="AM83" s="749"/>
      <c r="AN83" s="749"/>
      <c r="AO83" s="749"/>
      <c r="AP83" s="749"/>
      <c r="AQ83" s="752"/>
      <c r="AR83" s="752"/>
      <c r="AS83" s="752"/>
      <c r="AT83" s="752"/>
      <c r="AU83" s="752"/>
      <c r="AV83" s="752"/>
      <c r="AW83" s="752"/>
      <c r="AX83" s="752"/>
      <c r="AY83" s="752"/>
      <c r="AZ83" s="752"/>
      <c r="BA83" s="747"/>
      <c r="BB83" s="747"/>
      <c r="BC83" s="747"/>
      <c r="BD83" s="747"/>
      <c r="BE83" s="747"/>
    </row>
    <row r="84" spans="1:57" ht="63" x14ac:dyDescent="0.25">
      <c r="A84" s="786"/>
      <c r="B84" s="681" t="s">
        <v>7</v>
      </c>
      <c r="C84" s="721"/>
      <c r="D84" s="721"/>
      <c r="E84" s="747"/>
      <c r="F84" s="661"/>
      <c r="G84" s="661"/>
      <c r="H84" s="661"/>
      <c r="I84" s="661"/>
      <c r="J84" s="661"/>
      <c r="K84" s="661"/>
      <c r="L84" s="661"/>
      <c r="M84" s="661"/>
      <c r="N84" s="661"/>
      <c r="O84" s="747"/>
      <c r="P84" s="747"/>
      <c r="Q84" s="747"/>
      <c r="R84" s="747"/>
      <c r="S84" s="747"/>
      <c r="T84" s="747"/>
      <c r="U84" s="747"/>
      <c r="V84" s="747"/>
      <c r="W84" s="747"/>
      <c r="X84" s="747"/>
      <c r="Y84" s="747"/>
      <c r="Z84" s="747"/>
      <c r="AA84" s="752"/>
      <c r="AB84" s="752"/>
      <c r="AC84" s="752"/>
      <c r="AD84" s="752"/>
      <c r="AE84" s="752"/>
      <c r="AF84" s="747"/>
      <c r="AG84" s="747"/>
      <c r="AH84" s="747"/>
      <c r="AI84" s="747"/>
      <c r="AJ84" s="747"/>
      <c r="AK84" s="749"/>
      <c r="AL84" s="749"/>
      <c r="AM84" s="749"/>
      <c r="AN84" s="749"/>
      <c r="AO84" s="749"/>
      <c r="AP84" s="749"/>
      <c r="AQ84" s="752"/>
      <c r="AR84" s="752"/>
      <c r="AS84" s="752"/>
      <c r="AT84" s="752"/>
      <c r="AU84" s="752"/>
      <c r="AV84" s="752"/>
      <c r="AW84" s="752"/>
      <c r="AX84" s="752"/>
      <c r="AY84" s="752"/>
      <c r="AZ84" s="752"/>
      <c r="BA84" s="747"/>
      <c r="BB84" s="747"/>
      <c r="BC84" s="747"/>
      <c r="BD84" s="747"/>
      <c r="BE84" s="747"/>
    </row>
    <row r="85" spans="1:57" ht="21" x14ac:dyDescent="0.25">
      <c r="A85" s="786"/>
      <c r="B85" s="681" t="s">
        <v>1</v>
      </c>
      <c r="C85" s="721"/>
      <c r="D85" s="721"/>
      <c r="E85" s="747"/>
      <c r="F85" s="661"/>
      <c r="G85" s="661"/>
      <c r="H85" s="661"/>
      <c r="I85" s="661"/>
      <c r="J85" s="661"/>
      <c r="K85" s="661"/>
      <c r="L85" s="661"/>
      <c r="M85" s="661"/>
      <c r="N85" s="661"/>
      <c r="O85" s="747"/>
      <c r="P85" s="747"/>
      <c r="Q85" s="747"/>
      <c r="R85" s="747"/>
      <c r="S85" s="747"/>
      <c r="T85" s="747"/>
      <c r="U85" s="747"/>
      <c r="V85" s="747"/>
      <c r="W85" s="747"/>
      <c r="X85" s="747"/>
      <c r="Y85" s="747"/>
      <c r="Z85" s="747"/>
      <c r="AA85" s="752"/>
      <c r="AB85" s="752"/>
      <c r="AC85" s="752"/>
      <c r="AD85" s="752"/>
      <c r="AE85" s="752"/>
      <c r="AF85" s="747"/>
      <c r="AG85" s="747"/>
      <c r="AH85" s="747"/>
      <c r="AI85" s="747"/>
      <c r="AJ85" s="747"/>
      <c r="AK85" s="749"/>
      <c r="AL85" s="749"/>
      <c r="AM85" s="749"/>
      <c r="AN85" s="749"/>
      <c r="AO85" s="749"/>
      <c r="AP85" s="749"/>
      <c r="AQ85" s="752"/>
      <c r="AR85" s="752"/>
      <c r="AS85" s="752"/>
      <c r="AT85" s="752"/>
      <c r="AU85" s="752"/>
      <c r="AV85" s="752"/>
      <c r="AW85" s="752"/>
      <c r="AX85" s="752"/>
      <c r="AY85" s="752"/>
      <c r="AZ85" s="752"/>
      <c r="BA85" s="747"/>
      <c r="BB85" s="747"/>
      <c r="BC85" s="747"/>
      <c r="BD85" s="747"/>
      <c r="BE85" s="747"/>
    </row>
    <row r="86" spans="1:57" ht="31.5" x14ac:dyDescent="0.25">
      <c r="A86" s="785"/>
      <c r="B86" s="682" t="s">
        <v>0</v>
      </c>
      <c r="C86" s="723"/>
      <c r="D86" s="723"/>
      <c r="E86" s="747"/>
      <c r="F86" s="661"/>
      <c r="G86" s="661"/>
      <c r="H86" s="661"/>
      <c r="I86" s="661"/>
      <c r="J86" s="661"/>
      <c r="K86" s="661"/>
      <c r="L86" s="661"/>
      <c r="M86" s="661"/>
      <c r="N86" s="661"/>
      <c r="O86" s="747"/>
      <c r="P86" s="747"/>
      <c r="Q86" s="747"/>
      <c r="R86" s="747"/>
      <c r="S86" s="747"/>
      <c r="T86" s="747"/>
      <c r="U86" s="747"/>
      <c r="V86" s="747"/>
      <c r="W86" s="747"/>
      <c r="X86" s="747"/>
      <c r="Y86" s="747"/>
      <c r="Z86" s="747"/>
      <c r="AA86" s="752"/>
      <c r="AB86" s="752"/>
      <c r="AC86" s="752"/>
      <c r="AD86" s="752"/>
      <c r="AE86" s="752"/>
      <c r="AF86" s="747"/>
      <c r="AG86" s="747"/>
      <c r="AH86" s="747"/>
      <c r="AI86" s="747"/>
      <c r="AJ86" s="747"/>
      <c r="AK86" s="749"/>
      <c r="AL86" s="749"/>
      <c r="AM86" s="749"/>
      <c r="AN86" s="749"/>
      <c r="AO86" s="749"/>
      <c r="AP86" s="749"/>
      <c r="AQ86" s="752"/>
      <c r="AR86" s="752"/>
      <c r="AS86" s="752"/>
      <c r="AT86" s="752"/>
      <c r="AU86" s="752"/>
      <c r="AV86" s="752"/>
      <c r="AW86" s="752"/>
      <c r="AX86" s="752"/>
      <c r="AY86" s="752"/>
      <c r="AZ86" s="752"/>
      <c r="BA86" s="747"/>
      <c r="BB86" s="747"/>
      <c r="BC86" s="747"/>
      <c r="BD86" s="747"/>
      <c r="BE86" s="747"/>
    </row>
    <row r="87" spans="1:57" ht="31.5" x14ac:dyDescent="0.25">
      <c r="A87" s="777" t="s">
        <v>6</v>
      </c>
      <c r="B87" s="680" t="s">
        <v>2</v>
      </c>
      <c r="C87" s="720"/>
      <c r="D87" s="720"/>
      <c r="E87" s="747"/>
      <c r="F87" s="661"/>
      <c r="G87" s="661"/>
      <c r="H87" s="661"/>
      <c r="I87" s="661"/>
      <c r="J87" s="661"/>
      <c r="K87" s="661"/>
      <c r="L87" s="661"/>
      <c r="M87" s="661"/>
      <c r="N87" s="661"/>
      <c r="O87" s="747"/>
      <c r="P87" s="747"/>
      <c r="Q87" s="747"/>
      <c r="R87" s="747"/>
      <c r="S87" s="747"/>
      <c r="T87" s="747"/>
      <c r="U87" s="747"/>
      <c r="V87" s="747"/>
      <c r="W87" s="747"/>
      <c r="X87" s="747"/>
      <c r="Y87" s="747"/>
      <c r="Z87" s="747"/>
      <c r="AA87" s="752"/>
      <c r="AB87" s="752"/>
      <c r="AC87" s="752"/>
      <c r="AD87" s="752"/>
      <c r="AE87" s="752"/>
      <c r="AF87" s="747"/>
      <c r="AG87" s="747"/>
      <c r="AH87" s="747"/>
      <c r="AI87" s="747"/>
      <c r="AJ87" s="747"/>
      <c r="AK87" s="749"/>
      <c r="AL87" s="749"/>
      <c r="AM87" s="749"/>
      <c r="AN87" s="749"/>
      <c r="AO87" s="749"/>
      <c r="AP87" s="749"/>
      <c r="AQ87" s="752"/>
      <c r="AR87" s="752"/>
      <c r="AS87" s="752"/>
      <c r="AT87" s="752"/>
      <c r="AU87" s="752"/>
      <c r="AV87" s="752"/>
      <c r="AW87" s="752"/>
      <c r="AX87" s="752"/>
      <c r="AY87" s="752"/>
      <c r="AZ87" s="752"/>
      <c r="BA87" s="747"/>
      <c r="BB87" s="747"/>
      <c r="BC87" s="747"/>
      <c r="BD87" s="747"/>
      <c r="BE87" s="747"/>
    </row>
    <row r="88" spans="1:57" ht="31.5" x14ac:dyDescent="0.25">
      <c r="A88" s="778"/>
      <c r="B88" s="681" t="s">
        <v>5</v>
      </c>
      <c r="C88" s="721"/>
      <c r="D88" s="721"/>
      <c r="E88" s="747"/>
      <c r="F88" s="661"/>
      <c r="G88" s="661"/>
      <c r="H88" s="661"/>
      <c r="I88" s="661"/>
      <c r="J88" s="661"/>
      <c r="K88" s="661"/>
      <c r="L88" s="661"/>
      <c r="M88" s="661"/>
      <c r="N88" s="661"/>
      <c r="O88" s="747"/>
      <c r="P88" s="747"/>
      <c r="Q88" s="747"/>
      <c r="R88" s="747"/>
      <c r="S88" s="747"/>
      <c r="T88" s="747"/>
      <c r="U88" s="747"/>
      <c r="V88" s="747"/>
      <c r="W88" s="747"/>
      <c r="X88" s="747"/>
      <c r="Y88" s="747"/>
      <c r="Z88" s="747"/>
      <c r="AA88" s="752"/>
      <c r="AB88" s="752"/>
      <c r="AC88" s="752"/>
      <c r="AD88" s="752"/>
      <c r="AE88" s="752"/>
      <c r="AF88" s="747"/>
      <c r="AG88" s="747"/>
      <c r="AH88" s="747"/>
      <c r="AI88" s="747"/>
      <c r="AJ88" s="747"/>
      <c r="AK88" s="749"/>
      <c r="AL88" s="749"/>
      <c r="AM88" s="749"/>
      <c r="AN88" s="749"/>
      <c r="AO88" s="749"/>
      <c r="AP88" s="749"/>
      <c r="AQ88" s="752"/>
      <c r="AR88" s="752"/>
      <c r="AS88" s="752"/>
      <c r="AT88" s="752"/>
      <c r="AU88" s="752"/>
      <c r="AV88" s="752"/>
      <c r="AW88" s="752"/>
      <c r="AX88" s="752"/>
      <c r="AY88" s="752"/>
      <c r="AZ88" s="752"/>
      <c r="BA88" s="747"/>
      <c r="BB88" s="747"/>
      <c r="BC88" s="747"/>
      <c r="BD88" s="747"/>
      <c r="BE88" s="747"/>
    </row>
    <row r="89" spans="1:57" ht="21" x14ac:dyDescent="0.25">
      <c r="A89" s="778"/>
      <c r="B89" s="681" t="s">
        <v>1</v>
      </c>
      <c r="C89" s="721"/>
      <c r="D89" s="721"/>
      <c r="E89" s="747"/>
      <c r="F89" s="661"/>
      <c r="G89" s="661"/>
      <c r="H89" s="661"/>
      <c r="I89" s="661"/>
      <c r="J89" s="661"/>
      <c r="K89" s="661"/>
      <c r="L89" s="661"/>
      <c r="M89" s="661"/>
      <c r="N89" s="661"/>
      <c r="O89" s="747"/>
      <c r="P89" s="747"/>
      <c r="Q89" s="747"/>
      <c r="R89" s="747"/>
      <c r="S89" s="747"/>
      <c r="T89" s="747"/>
      <c r="U89" s="747"/>
      <c r="V89" s="747"/>
      <c r="W89" s="747"/>
      <c r="X89" s="747"/>
      <c r="Y89" s="747"/>
      <c r="Z89" s="747"/>
      <c r="AA89" s="752"/>
      <c r="AB89" s="752"/>
      <c r="AC89" s="752"/>
      <c r="AD89" s="752"/>
      <c r="AE89" s="752"/>
      <c r="AF89" s="747"/>
      <c r="AG89" s="747"/>
      <c r="AH89" s="747"/>
      <c r="AI89" s="747"/>
      <c r="AJ89" s="747"/>
      <c r="AK89" s="749"/>
      <c r="AL89" s="749"/>
      <c r="AM89" s="749"/>
      <c r="AN89" s="749"/>
      <c r="AO89" s="749"/>
      <c r="AP89" s="749"/>
      <c r="AQ89" s="752"/>
      <c r="AR89" s="752"/>
      <c r="AS89" s="752"/>
      <c r="AT89" s="752"/>
      <c r="AU89" s="752"/>
      <c r="AV89" s="752"/>
      <c r="AW89" s="752"/>
      <c r="AX89" s="752"/>
      <c r="AY89" s="752"/>
      <c r="AZ89" s="752"/>
      <c r="BA89" s="747"/>
      <c r="BB89" s="747"/>
      <c r="BC89" s="747"/>
      <c r="BD89" s="747"/>
      <c r="BE89" s="747"/>
    </row>
    <row r="90" spans="1:57" ht="42" x14ac:dyDescent="0.25">
      <c r="A90" s="778"/>
      <c r="B90" s="682" t="s">
        <v>4</v>
      </c>
      <c r="C90" s="723"/>
      <c r="D90" s="723"/>
      <c r="E90" s="747"/>
      <c r="F90" s="661"/>
      <c r="G90" s="661"/>
      <c r="H90" s="661"/>
      <c r="I90" s="661"/>
      <c r="J90" s="661"/>
      <c r="K90" s="661"/>
      <c r="L90" s="661"/>
      <c r="M90" s="661"/>
      <c r="N90" s="661"/>
      <c r="O90" s="747"/>
      <c r="P90" s="747"/>
      <c r="Q90" s="747"/>
      <c r="R90" s="747"/>
      <c r="S90" s="747"/>
      <c r="T90" s="747"/>
      <c r="U90" s="747"/>
      <c r="V90" s="747"/>
      <c r="W90" s="747"/>
      <c r="X90" s="747"/>
      <c r="Y90" s="747"/>
      <c r="Z90" s="747"/>
      <c r="AA90" s="752"/>
      <c r="AB90" s="752"/>
      <c r="AC90" s="752"/>
      <c r="AD90" s="752"/>
      <c r="AE90" s="752"/>
      <c r="AF90" s="747"/>
      <c r="AG90" s="747"/>
      <c r="AH90" s="747"/>
      <c r="AI90" s="747"/>
      <c r="AJ90" s="747"/>
      <c r="AK90" s="749"/>
      <c r="AL90" s="749"/>
      <c r="AM90" s="749"/>
      <c r="AN90" s="749"/>
      <c r="AO90" s="749"/>
      <c r="AP90" s="749"/>
      <c r="AQ90" s="752"/>
      <c r="AR90" s="752"/>
      <c r="AS90" s="752"/>
      <c r="AT90" s="752"/>
      <c r="AU90" s="752"/>
      <c r="AV90" s="752"/>
      <c r="AW90" s="752"/>
      <c r="AX90" s="752"/>
      <c r="AY90" s="752"/>
      <c r="AZ90" s="752"/>
      <c r="BA90" s="747"/>
      <c r="BB90" s="747"/>
      <c r="BC90" s="747"/>
      <c r="BD90" s="747"/>
      <c r="BE90" s="747"/>
    </row>
    <row r="91" spans="1:57" ht="31.5" x14ac:dyDescent="0.25">
      <c r="A91" s="778" t="s">
        <v>3</v>
      </c>
      <c r="B91" s="680" t="s">
        <v>2</v>
      </c>
      <c r="C91" s="720"/>
      <c r="D91" s="720"/>
      <c r="E91" s="747"/>
      <c r="F91" s="661"/>
      <c r="G91" s="661"/>
      <c r="H91" s="661"/>
      <c r="I91" s="661"/>
      <c r="J91" s="661"/>
      <c r="K91" s="661"/>
      <c r="L91" s="661"/>
      <c r="M91" s="661"/>
      <c r="N91" s="661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52"/>
      <c r="AB91" s="752"/>
      <c r="AC91" s="752"/>
      <c r="AD91" s="752"/>
      <c r="AE91" s="752"/>
      <c r="AF91" s="747"/>
      <c r="AG91" s="747"/>
      <c r="AH91" s="747"/>
      <c r="AI91" s="747"/>
      <c r="AJ91" s="747"/>
      <c r="AK91" s="749"/>
      <c r="AL91" s="749"/>
      <c r="AM91" s="749"/>
      <c r="AN91" s="749"/>
      <c r="AO91" s="749"/>
      <c r="AP91" s="749"/>
      <c r="AQ91" s="752"/>
      <c r="AR91" s="752"/>
      <c r="AS91" s="752"/>
      <c r="AT91" s="752"/>
      <c r="AU91" s="752"/>
      <c r="AV91" s="752"/>
      <c r="AW91" s="752"/>
      <c r="AX91" s="752"/>
      <c r="AY91" s="752"/>
      <c r="AZ91" s="752"/>
      <c r="BA91" s="747"/>
      <c r="BB91" s="747"/>
      <c r="BC91" s="747"/>
      <c r="BD91" s="747"/>
      <c r="BE91" s="747"/>
    </row>
    <row r="92" spans="1:57" ht="21" x14ac:dyDescent="0.25">
      <c r="A92" s="778"/>
      <c r="B92" s="681" t="s">
        <v>1</v>
      </c>
      <c r="C92" s="721"/>
      <c r="D92" s="721"/>
      <c r="E92" s="747"/>
      <c r="F92" s="661"/>
      <c r="G92" s="661"/>
      <c r="H92" s="661"/>
      <c r="I92" s="661"/>
      <c r="J92" s="661"/>
      <c r="K92" s="661"/>
      <c r="L92" s="661"/>
      <c r="M92" s="661"/>
      <c r="N92" s="661"/>
      <c r="O92" s="747"/>
      <c r="P92" s="747"/>
      <c r="Q92" s="747"/>
      <c r="R92" s="747"/>
      <c r="S92" s="747"/>
      <c r="T92" s="747"/>
      <c r="U92" s="747"/>
      <c r="V92" s="747"/>
      <c r="W92" s="747"/>
      <c r="X92" s="747"/>
      <c r="Y92" s="747"/>
      <c r="Z92" s="747"/>
      <c r="AA92" s="752"/>
      <c r="AB92" s="752"/>
      <c r="AC92" s="752"/>
      <c r="AD92" s="752"/>
      <c r="AE92" s="752"/>
      <c r="AF92" s="747"/>
      <c r="AG92" s="747"/>
      <c r="AH92" s="747"/>
      <c r="AI92" s="747"/>
      <c r="AJ92" s="747"/>
      <c r="AK92" s="749"/>
      <c r="AL92" s="749"/>
      <c r="AM92" s="749"/>
      <c r="AN92" s="749"/>
      <c r="AO92" s="749"/>
      <c r="AP92" s="749"/>
      <c r="AQ92" s="752"/>
      <c r="AR92" s="752"/>
      <c r="AS92" s="752"/>
      <c r="AT92" s="752"/>
      <c r="AU92" s="752"/>
      <c r="AV92" s="752"/>
      <c r="AW92" s="752"/>
      <c r="AX92" s="752"/>
      <c r="AY92" s="752"/>
      <c r="AZ92" s="752"/>
      <c r="BA92" s="747"/>
      <c r="BB92" s="747"/>
      <c r="BC92" s="747"/>
      <c r="BD92" s="747"/>
      <c r="BE92" s="747"/>
    </row>
    <row r="93" spans="1:57" ht="31.5" x14ac:dyDescent="0.25">
      <c r="A93" s="778"/>
      <c r="B93" s="682" t="s">
        <v>0</v>
      </c>
      <c r="C93" s="723"/>
      <c r="D93" s="723"/>
      <c r="E93" s="747"/>
      <c r="F93" s="661"/>
      <c r="G93" s="661"/>
      <c r="H93" s="661"/>
      <c r="I93" s="661"/>
      <c r="J93" s="661"/>
      <c r="K93" s="661"/>
      <c r="L93" s="661"/>
      <c r="M93" s="661"/>
      <c r="N93" s="661"/>
      <c r="O93" s="747"/>
      <c r="P93" s="747"/>
      <c r="Q93" s="747"/>
      <c r="R93" s="747"/>
      <c r="S93" s="747"/>
      <c r="T93" s="747"/>
      <c r="U93" s="747"/>
      <c r="V93" s="747"/>
      <c r="W93" s="747"/>
      <c r="X93" s="747"/>
      <c r="Y93" s="747"/>
      <c r="Z93" s="747"/>
      <c r="AA93" s="752"/>
      <c r="AB93" s="752"/>
      <c r="AC93" s="752"/>
      <c r="AD93" s="752"/>
      <c r="AE93" s="752"/>
      <c r="AF93" s="747"/>
      <c r="AG93" s="747"/>
      <c r="AH93" s="747"/>
      <c r="AI93" s="747"/>
      <c r="AJ93" s="747"/>
      <c r="AK93" s="749"/>
      <c r="AL93" s="749"/>
      <c r="AM93" s="749"/>
      <c r="AN93" s="749"/>
      <c r="AO93" s="749"/>
      <c r="AP93" s="749"/>
      <c r="AQ93" s="752"/>
      <c r="AR93" s="752"/>
      <c r="AS93" s="752"/>
      <c r="AT93" s="752"/>
      <c r="AU93" s="752"/>
      <c r="AV93" s="752"/>
      <c r="AW93" s="752"/>
      <c r="AX93" s="752"/>
      <c r="AY93" s="752"/>
      <c r="AZ93" s="752"/>
      <c r="BA93" s="747"/>
      <c r="BB93" s="747"/>
      <c r="BC93" s="747"/>
      <c r="BD93" s="747"/>
      <c r="BE93" s="747"/>
    </row>
    <row r="94" spans="1:57" x14ac:dyDescent="0.25">
      <c r="A94" s="661"/>
      <c r="B94" s="661"/>
      <c r="C94" s="661"/>
      <c r="D94" s="661"/>
      <c r="E94" s="661"/>
      <c r="F94" s="661"/>
      <c r="G94" s="661"/>
      <c r="H94" s="661"/>
      <c r="I94" s="661"/>
      <c r="J94" s="661"/>
      <c r="K94" s="661"/>
      <c r="L94" s="661"/>
      <c r="M94" s="661"/>
      <c r="N94" s="661"/>
      <c r="O94" s="747"/>
      <c r="P94" s="747"/>
      <c r="Q94" s="747"/>
      <c r="R94" s="747"/>
      <c r="S94" s="747"/>
      <c r="T94" s="747"/>
      <c r="U94" s="747"/>
      <c r="V94" s="747"/>
      <c r="W94" s="747"/>
      <c r="X94" s="747"/>
      <c r="Y94" s="747"/>
      <c r="Z94" s="747"/>
      <c r="AA94" s="747"/>
      <c r="AB94" s="747"/>
      <c r="AC94" s="747"/>
      <c r="AD94" s="747"/>
      <c r="AE94" s="747"/>
      <c r="AF94" s="747"/>
      <c r="AG94" s="747"/>
      <c r="AH94" s="747"/>
      <c r="AI94" s="747"/>
      <c r="AJ94" s="747"/>
      <c r="AK94" s="749"/>
      <c r="AL94" s="749"/>
      <c r="AM94" s="749"/>
      <c r="AN94" s="749"/>
      <c r="AO94" s="749"/>
      <c r="AP94" s="749"/>
      <c r="AQ94" s="747"/>
      <c r="AR94" s="747"/>
      <c r="AS94" s="747"/>
      <c r="AT94" s="747"/>
      <c r="AU94" s="747"/>
      <c r="AV94" s="747"/>
      <c r="AW94" s="747"/>
      <c r="AX94" s="747"/>
      <c r="AY94" s="747"/>
      <c r="AZ94" s="747"/>
      <c r="BA94" s="747"/>
      <c r="BB94" s="747"/>
      <c r="BC94" s="747"/>
      <c r="BD94" s="747"/>
      <c r="BE94" s="747"/>
    </row>
    <row r="200" spans="1:56" x14ac:dyDescent="0.25">
      <c r="A200" s="754">
        <v>0</v>
      </c>
      <c r="B200" s="753"/>
      <c r="C200" s="753"/>
      <c r="D200" s="753"/>
      <c r="E200" s="753"/>
      <c r="F200" s="753"/>
      <c r="G200" s="753"/>
      <c r="H200" s="753"/>
      <c r="I200" s="753"/>
      <c r="J200" s="753"/>
      <c r="K200" s="753"/>
      <c r="L200" s="753"/>
      <c r="M200" s="753"/>
      <c r="N200" s="753"/>
      <c r="O200" s="660"/>
      <c r="P200" s="660"/>
      <c r="Q200" s="660"/>
      <c r="R200" s="660"/>
      <c r="S200" s="660"/>
      <c r="T200" s="660"/>
      <c r="U200" s="660"/>
      <c r="V200" s="660"/>
      <c r="W200" s="660"/>
      <c r="X200" s="660"/>
      <c r="Y200" s="660"/>
      <c r="Z200" s="660"/>
      <c r="AA200" s="660"/>
      <c r="AB200" s="660"/>
      <c r="AC200" s="660"/>
      <c r="AD200" s="660"/>
      <c r="AE200" s="660"/>
      <c r="AF200" s="660"/>
      <c r="AG200" s="660"/>
      <c r="AH200" s="660"/>
      <c r="AI200" s="660"/>
      <c r="AJ200" s="660"/>
      <c r="AK200" s="660"/>
      <c r="AL200" s="660"/>
      <c r="AM200" s="660"/>
      <c r="AN200" s="660"/>
      <c r="AO200" s="660"/>
      <c r="AP200" s="660"/>
      <c r="AQ200" s="660"/>
      <c r="AR200" s="660"/>
      <c r="AS200" s="660"/>
      <c r="AT200" s="660"/>
      <c r="AU200" s="660"/>
      <c r="AV200" s="660"/>
      <c r="AW200" s="660"/>
      <c r="AX200" s="660"/>
      <c r="AY200" s="660"/>
      <c r="AZ200" s="660"/>
      <c r="BA200" s="660"/>
      <c r="BB200" s="660"/>
      <c r="BC200" s="660"/>
      <c r="BD200" s="754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opLeftCell="A37" workbookViewId="0">
      <selection activeCell="I29" sqref="I29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1"/>
    <col min="27" max="27" width="15" style="1" customWidth="1"/>
    <col min="28" max="52" width="11.42578125" style="1"/>
    <col min="53" max="59" width="11.42578125" style="1" hidden="1" customWidth="1"/>
    <col min="60" max="16384" width="11.42578125" style="1"/>
  </cols>
  <sheetData>
    <row r="1" spans="1:58" s="4" customFormat="1" x14ac:dyDescent="0.2">
      <c r="A1" s="97" t="s">
        <v>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AK1" s="5"/>
      <c r="AL1" s="5"/>
      <c r="AM1" s="5"/>
      <c r="AN1" s="5"/>
      <c r="AO1" s="5"/>
      <c r="AP1" s="5"/>
    </row>
    <row r="2" spans="1:58" s="4" customFormat="1" x14ac:dyDescent="0.2">
      <c r="A2" s="97" t="str">
        <f>CONCATENATE("COMUNA: ",[1]NOMBRE!B2," - ","( ",[1]NOMBRE!C2,[1]NOMBRE!D2,[1]NOMBRE!E2,[1]NOMBRE!F2,[1]NOMBRE!G2," )")</f>
        <v>COMUNA: LINARES  - ( 07401 )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AK2" s="5"/>
      <c r="AL2" s="5"/>
      <c r="AM2" s="5"/>
      <c r="AN2" s="5"/>
      <c r="AO2" s="5"/>
      <c r="AP2" s="5"/>
    </row>
    <row r="3" spans="1:58" s="4" customFormat="1" x14ac:dyDescent="0.2">
      <c r="A3" s="97" t="str">
        <f>CONCATENATE("ESTABLECIMIENTO: ",[1]NOMBRE!B3," - ","( ",[1]NOMBRE!C3,[1]NOMBRE!D3,[1]NOMBRE!E3,[1]NOMBRE!F3,[1]NOMBRE!G3," )")</f>
        <v>ESTABLECIMIENTO: HOSPITAL DE LINARES  - ( 16108 )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AK3" s="5"/>
      <c r="AL3" s="5"/>
      <c r="AM3" s="5"/>
      <c r="AN3" s="5"/>
      <c r="AO3" s="5"/>
      <c r="AP3" s="5"/>
    </row>
    <row r="4" spans="1:58" s="4" customFormat="1" x14ac:dyDescent="0.2">
      <c r="A4" s="97" t="str">
        <f>CONCATENATE("MES: ",[1]NOMBRE!B6," - ","( ",[1]NOMBRE!C6,[1]NOMBRE!D6," )")</f>
        <v>MES: ENERO - ( 01 )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AK4" s="5"/>
      <c r="AL4" s="5"/>
      <c r="AM4" s="5"/>
      <c r="AN4" s="5"/>
      <c r="AO4" s="5"/>
      <c r="AP4" s="5"/>
    </row>
    <row r="5" spans="1:58" s="4" customFormat="1" x14ac:dyDescent="0.2">
      <c r="A5" s="96" t="str">
        <f>CONCATENATE("AÑO: ",[1]NOMBRE!B7)</f>
        <v>AÑO: 2013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AK5" s="5"/>
      <c r="AL5" s="5"/>
      <c r="AM5" s="5"/>
      <c r="AN5" s="5"/>
      <c r="AO5" s="5"/>
      <c r="AP5" s="5"/>
    </row>
    <row r="6" spans="1:58" s="4" customFormat="1" ht="15" x14ac:dyDescent="0.1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95"/>
      <c r="AK6" s="5"/>
      <c r="AL6" s="5"/>
      <c r="AM6" s="5"/>
      <c r="AN6" s="5"/>
      <c r="AO6" s="5"/>
      <c r="AP6" s="5"/>
    </row>
    <row r="7" spans="1:58" s="4" customForma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AK7" s="5"/>
      <c r="AL7" s="5"/>
      <c r="AM7" s="5"/>
      <c r="AN7" s="5"/>
      <c r="AO7" s="5"/>
      <c r="AP7" s="5"/>
    </row>
    <row r="8" spans="1:58" s="4" customForma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AK8" s="5"/>
      <c r="AL8" s="5"/>
      <c r="AM8" s="5"/>
      <c r="AN8" s="5"/>
      <c r="AO8" s="5"/>
      <c r="AP8" s="5"/>
    </row>
    <row r="9" spans="1:58" s="39" customFormat="1" ht="14.25" x14ac:dyDescent="0.2">
      <c r="A9" s="74" t="s">
        <v>90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AK9" s="51"/>
      <c r="AL9" s="51"/>
      <c r="AM9" s="51"/>
      <c r="AN9" s="51"/>
      <c r="AO9" s="51"/>
      <c r="AP9" s="51"/>
      <c r="AV9" s="37"/>
      <c r="AW9" s="37"/>
    </row>
    <row r="10" spans="1:58" s="51" customFormat="1" ht="10.5" x14ac:dyDescent="0.1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3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W10" s="38"/>
      <c r="AX10" s="38"/>
    </row>
    <row r="11" spans="1:58" s="51" customFormat="1" ht="21" x14ac:dyDescent="0.15">
      <c r="A11" s="804"/>
      <c r="B11" s="806"/>
      <c r="C11" s="73" t="s">
        <v>61</v>
      </c>
      <c r="D11" s="71" t="s">
        <v>60</v>
      </c>
      <c r="E11" s="71" t="s">
        <v>59</v>
      </c>
      <c r="F11" s="71" t="s">
        <v>58</v>
      </c>
      <c r="G11" s="71" t="s">
        <v>57</v>
      </c>
      <c r="H11" s="71" t="s">
        <v>56</v>
      </c>
      <c r="I11" s="71" t="s">
        <v>55</v>
      </c>
      <c r="J11" s="71" t="s">
        <v>54</v>
      </c>
      <c r="K11" s="71" t="s">
        <v>53</v>
      </c>
      <c r="L11" s="70" t="s">
        <v>52</v>
      </c>
      <c r="M11" s="69" t="s">
        <v>51</v>
      </c>
      <c r="N11" s="785"/>
      <c r="O11" s="37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"/>
      <c r="AD11" s="39"/>
      <c r="AE11" s="39"/>
      <c r="AF11" s="39"/>
      <c r="AG11" s="39"/>
      <c r="AH11" s="39"/>
      <c r="AI11" s="39"/>
      <c r="AJ11" s="39"/>
      <c r="AW11" s="38"/>
      <c r="AX11" s="38"/>
    </row>
    <row r="12" spans="1:58" s="51" customFormat="1" ht="10.5" x14ac:dyDescent="0.15">
      <c r="A12" s="68" t="s">
        <v>89</v>
      </c>
      <c r="B12" s="94">
        <f>SUM(C12:K12)</f>
        <v>0</v>
      </c>
      <c r="C12" s="64"/>
      <c r="D12" s="66"/>
      <c r="E12" s="66"/>
      <c r="F12" s="66"/>
      <c r="G12" s="66"/>
      <c r="H12" s="66"/>
      <c r="I12" s="65"/>
      <c r="J12" s="65"/>
      <c r="K12" s="65"/>
      <c r="L12" s="64"/>
      <c r="M12" s="48"/>
      <c r="N12" s="63"/>
      <c r="O12" s="55" t="str">
        <f>$BA12&amp;""&amp;$BB12&amp;""&amp;$BC12</f>
        <v/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F12" s="39"/>
      <c r="AG12" s="39"/>
      <c r="AH12" s="39"/>
      <c r="AI12" s="39"/>
      <c r="AJ12" s="39"/>
      <c r="AW12" s="38"/>
      <c r="AX12" s="38"/>
      <c r="BA12" s="53" t="str">
        <f>IF($B12&lt;&gt;($L12+$M12)," El número de consultas según sexo NO puede ser diferente al Total.","")</f>
        <v/>
      </c>
      <c r="BB12" s="54" t="str">
        <f>IF($B12=0,"",IF($N12="",IF($B12="",""," No olvide escribir la columna Beneficiarios."),""))</f>
        <v/>
      </c>
      <c r="BC12" s="53" t="str">
        <f>IF($B12&lt;$N12," El número de Beneficiarios NO puede ser mayor que el Total.","")</f>
        <v/>
      </c>
      <c r="BD12" s="52">
        <f>IF($B12&lt;&gt;($L12+$M12),1,0)</f>
        <v>0</v>
      </c>
      <c r="BE12" s="52">
        <f>IF($B12&lt;$N12,1,0)</f>
        <v>0</v>
      </c>
      <c r="BF12" s="52" t="str">
        <f>IF($B12=0,"",IF($N12="",IF($B12="","",1),0))</f>
        <v/>
      </c>
    </row>
    <row r="13" spans="1:58" s="51" customFormat="1" ht="10.5" x14ac:dyDescent="0.15">
      <c r="A13" s="68" t="s">
        <v>34</v>
      </c>
      <c r="B13" s="93">
        <f>SUM(C13:K13)</f>
        <v>69</v>
      </c>
      <c r="C13" s="64"/>
      <c r="D13" s="66"/>
      <c r="E13" s="66"/>
      <c r="F13" s="66">
        <v>4</v>
      </c>
      <c r="G13" s="66">
        <v>1</v>
      </c>
      <c r="H13" s="66">
        <v>41</v>
      </c>
      <c r="I13" s="65">
        <v>5</v>
      </c>
      <c r="J13" s="65">
        <v>13</v>
      </c>
      <c r="K13" s="65">
        <v>5</v>
      </c>
      <c r="L13" s="64">
        <v>20</v>
      </c>
      <c r="M13" s="48">
        <v>49</v>
      </c>
      <c r="N13" s="63">
        <v>69</v>
      </c>
      <c r="O13" s="55" t="str">
        <f>$BA13&amp;" "&amp;$BB13&amp;""&amp;$BC13</f>
        <v xml:space="preserve"> 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F13" s="39"/>
      <c r="AG13" s="39"/>
      <c r="AH13" s="39"/>
      <c r="AI13" s="39"/>
      <c r="AJ13" s="39"/>
      <c r="AW13" s="38"/>
      <c r="AX13" s="38"/>
      <c r="BA13" s="53" t="str">
        <f>IF($B13&lt;&gt;($L13+$M13)," El número de consultas según sexo NO puede ser diferente al Total.","")</f>
        <v/>
      </c>
      <c r="BB13" s="54" t="str">
        <f>IF($B13=0,"",IF($N13="",IF($B13="",""," No olvide escribir la columna Beneficiarios."),""))</f>
        <v/>
      </c>
      <c r="BC13" s="53" t="str">
        <f>IF($B13&lt;$N13," El número de Beneficiarios NO puede ser mayor que el Total.","")</f>
        <v/>
      </c>
      <c r="BD13" s="52">
        <f>IF($B13&lt;&gt;($L13+$M13),1,0)</f>
        <v>0</v>
      </c>
      <c r="BE13" s="52">
        <f>IF($B13&lt;$N13,1,0)</f>
        <v>0</v>
      </c>
      <c r="BF13" s="52">
        <f>IF($B13=0,"",IF($N13="",IF($B13="","",1),0))</f>
        <v>0</v>
      </c>
    </row>
    <row r="14" spans="1:58" s="51" customFormat="1" ht="10.5" x14ac:dyDescent="0.15">
      <c r="A14" s="68" t="s">
        <v>33</v>
      </c>
      <c r="B14" s="93">
        <f>SUM(C14:K14)</f>
        <v>0</v>
      </c>
      <c r="C14" s="64"/>
      <c r="D14" s="66"/>
      <c r="E14" s="66"/>
      <c r="F14" s="66"/>
      <c r="G14" s="66"/>
      <c r="H14" s="66"/>
      <c r="I14" s="65"/>
      <c r="J14" s="65"/>
      <c r="K14" s="65"/>
      <c r="L14" s="64"/>
      <c r="M14" s="48"/>
      <c r="N14" s="63"/>
      <c r="O14" s="55" t="str">
        <f>$BA14&amp;" "&amp;$BB14&amp;""&amp;$BC14</f>
        <v xml:space="preserve"> 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F14" s="39"/>
      <c r="AG14" s="39"/>
      <c r="AH14" s="39"/>
      <c r="AI14" s="39"/>
      <c r="AJ14" s="39"/>
      <c r="AW14" s="38"/>
      <c r="AX14" s="38"/>
      <c r="BA14" s="53" t="str">
        <f>IF($B14&lt;&gt;($L14+$M14)," El número de consultas según sexo NO puede ser diferente al Total.","")</f>
        <v/>
      </c>
      <c r="BB14" s="54" t="str">
        <f>IF($B14=0,"",IF($N14="",IF($B14="",""," No olvide escribir la columna Beneficiarios."),""))</f>
        <v/>
      </c>
      <c r="BC14" s="53" t="str">
        <f>IF($B14&lt;$N14," El número de Beneficiarios NO puede ser mayor que el Total.","")</f>
        <v/>
      </c>
      <c r="BD14" s="52">
        <f>IF($B14&lt;&gt;($L14+$M14),1,0)</f>
        <v>0</v>
      </c>
      <c r="BE14" s="52">
        <f>IF($B14&lt;$N14,1,0)</f>
        <v>0</v>
      </c>
      <c r="BF14" s="52" t="str">
        <f>IF($B14=0,"",IF($N14="",IF($B14="","",1),0))</f>
        <v/>
      </c>
    </row>
    <row r="15" spans="1:58" s="51" customFormat="1" ht="10.5" x14ac:dyDescent="0.15">
      <c r="A15" s="68" t="s">
        <v>32</v>
      </c>
      <c r="B15" s="93">
        <f>SUM(C15:K15)</f>
        <v>0</v>
      </c>
      <c r="C15" s="64"/>
      <c r="D15" s="66"/>
      <c r="E15" s="66"/>
      <c r="F15" s="66"/>
      <c r="G15" s="66"/>
      <c r="H15" s="66"/>
      <c r="I15" s="65"/>
      <c r="J15" s="65"/>
      <c r="K15" s="65"/>
      <c r="L15" s="64"/>
      <c r="M15" s="48"/>
      <c r="N15" s="63"/>
      <c r="O15" s="55" t="str">
        <f>$BA15&amp;" "&amp;$BB15&amp;""&amp;$BC15</f>
        <v xml:space="preserve"> 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F15" s="39"/>
      <c r="AG15" s="39"/>
      <c r="AH15" s="39"/>
      <c r="AI15" s="39"/>
      <c r="AJ15" s="39"/>
      <c r="AW15" s="38"/>
      <c r="AX15" s="38"/>
      <c r="BA15" s="53" t="str">
        <f>IF($B15&lt;&gt;($L15+$M15)," El número de consultas según sexo NO puede ser diferente al Total.","")</f>
        <v/>
      </c>
      <c r="BB15" s="54" t="str">
        <f>IF($B15=0,"",IF($N15="",IF($B15="",""," No olvide escribir la columna Beneficiarios."),""))</f>
        <v/>
      </c>
      <c r="BC15" s="53" t="str">
        <f>IF($B15&lt;$N15," El número de Beneficiarios NO puede ser mayor que el Total.","")</f>
        <v/>
      </c>
      <c r="BD15" s="52">
        <f>IF($B15&lt;&gt;($L15+$M15),1,0)</f>
        <v>0</v>
      </c>
      <c r="BE15" s="52">
        <f>IF($B15&lt;$N15,1,0)</f>
        <v>0</v>
      </c>
      <c r="BF15" s="52" t="str">
        <f>IF($B15=0,"",IF($N15="",IF($B15="","",1),0))</f>
        <v/>
      </c>
    </row>
    <row r="16" spans="1:58" s="51" customFormat="1" ht="10.5" x14ac:dyDescent="0.15">
      <c r="A16" s="62" t="s">
        <v>31</v>
      </c>
      <c r="B16" s="92">
        <f>SUM(C16:K16)</f>
        <v>0</v>
      </c>
      <c r="C16" s="58"/>
      <c r="D16" s="60"/>
      <c r="E16" s="60"/>
      <c r="F16" s="60"/>
      <c r="G16" s="60"/>
      <c r="H16" s="60"/>
      <c r="I16" s="59"/>
      <c r="J16" s="59"/>
      <c r="K16" s="59"/>
      <c r="L16" s="58"/>
      <c r="M16" s="57"/>
      <c r="N16" s="56"/>
      <c r="O16" s="55" t="str">
        <f>$BA16&amp;" "&amp;$BB16&amp;""&amp;$BC16</f>
        <v xml:space="preserve"> 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F16" s="39"/>
      <c r="AG16" s="39"/>
      <c r="AH16" s="39"/>
      <c r="AI16" s="39"/>
      <c r="AJ16" s="39"/>
      <c r="AW16" s="38"/>
      <c r="AX16" s="38"/>
      <c r="BA16" s="53" t="str">
        <f>IF($B16&lt;&gt;($L16+$M16)," El número de consultas según sexo NO puede ser diferente al Total.","")</f>
        <v/>
      </c>
      <c r="BB16" s="54" t="str">
        <f>IF($B16=0,"",IF($N16="",IF($B16="",""," No olvide escribir la columna Beneficiarios."),""))</f>
        <v/>
      </c>
      <c r="BC16" s="53" t="str">
        <f>IF($B16&lt;$N16," El número de Beneficiarios NO puede ser mayor que el Total.","")</f>
        <v/>
      </c>
      <c r="BD16" s="52">
        <f>IF($B16&lt;&gt;($L16+$M16),1,0)</f>
        <v>0</v>
      </c>
      <c r="BE16" s="52">
        <f>IF($B16&lt;$N16,1,0)</f>
        <v>0</v>
      </c>
      <c r="BF16" s="52" t="str">
        <f>IF($B16=0,"",IF($N16="",IF($B16="","",1),0))</f>
        <v/>
      </c>
    </row>
    <row r="17" spans="1:100" s="36" customFormat="1" ht="14.25" x14ac:dyDescent="0.2">
      <c r="A17" s="80" t="s">
        <v>88</v>
      </c>
      <c r="B17" s="80"/>
      <c r="C17" s="80"/>
      <c r="D17" s="80"/>
      <c r="E17" s="80"/>
      <c r="F17" s="91"/>
      <c r="G17" s="91"/>
      <c r="H17" s="90"/>
      <c r="I17" s="89"/>
      <c r="J17" s="89"/>
      <c r="K17" s="89"/>
      <c r="L17" s="89"/>
      <c r="M17" s="89"/>
      <c r="N17" s="89"/>
      <c r="O17" s="88"/>
      <c r="P17" s="88"/>
      <c r="Q17" s="88"/>
      <c r="R17" s="88"/>
      <c r="S17" s="88"/>
      <c r="T17" s="86"/>
      <c r="U17" s="86"/>
      <c r="V17" s="86"/>
      <c r="W17" s="86"/>
      <c r="X17" s="37"/>
      <c r="Y17" s="37"/>
      <c r="Z17" s="37"/>
      <c r="AF17" s="37"/>
      <c r="AG17" s="37"/>
      <c r="AH17" s="37"/>
      <c r="AI17" s="37"/>
      <c r="AJ17" s="37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7"/>
      <c r="BB17" s="37"/>
      <c r="BC17" s="37"/>
      <c r="BD17" s="37"/>
      <c r="BE17" s="37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</row>
    <row r="18" spans="1:100" s="36" customFormat="1" ht="31.5" x14ac:dyDescent="0.15">
      <c r="A18" s="777" t="s">
        <v>87</v>
      </c>
      <c r="B18" s="777"/>
      <c r="C18" s="87" t="s">
        <v>86</v>
      </c>
      <c r="D18" s="87" t="s">
        <v>85</v>
      </c>
      <c r="E18" s="87" t="s">
        <v>84</v>
      </c>
      <c r="F18" s="87" t="s">
        <v>83</v>
      </c>
      <c r="G18" s="37"/>
      <c r="H18" s="37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37"/>
      <c r="Y18" s="37"/>
      <c r="Z18" s="37"/>
      <c r="AF18" s="37"/>
      <c r="AG18" s="37"/>
      <c r="AH18" s="37"/>
      <c r="AI18" s="37"/>
      <c r="AJ18" s="37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7"/>
      <c r="BB18" s="37"/>
      <c r="BC18" s="37"/>
      <c r="BD18" s="37"/>
      <c r="BE18" s="37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</row>
    <row r="19" spans="1:100" s="36" customFormat="1" ht="10.5" x14ac:dyDescent="0.15">
      <c r="A19" s="809" t="s">
        <v>82</v>
      </c>
      <c r="B19" s="810"/>
      <c r="C19" s="12">
        <v>69</v>
      </c>
      <c r="D19" s="12">
        <v>11</v>
      </c>
      <c r="E19" s="12">
        <v>11</v>
      </c>
      <c r="F19" s="12"/>
      <c r="G19" s="55" t="str">
        <f>$BA19&amp;" "&amp;$BB19</f>
        <v xml:space="preserve"> </v>
      </c>
      <c r="H19" s="37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37"/>
      <c r="Y19" s="37"/>
      <c r="Z19" s="37"/>
      <c r="AF19" s="37"/>
      <c r="AG19" s="37"/>
      <c r="AH19" s="37"/>
      <c r="AI19" s="37"/>
      <c r="AJ19" s="37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53" t="str">
        <f>IF(($E19&lt;=$D19),"","Egresos por alta debe ser MENOR O IGUAL al Total de Egresos.")</f>
        <v/>
      </c>
      <c r="BB19" s="53" t="str">
        <f>IF(($F19&lt;=$D19),"","Egresos por abando no debe ser MAYOR al Total de Egresos.")</f>
        <v/>
      </c>
      <c r="BC19" s="37"/>
      <c r="BD19" s="52">
        <f>IF(($E19&lt;=$D19),0,1)</f>
        <v>0</v>
      </c>
      <c r="BE19" s="52">
        <f>IF(($F19&lt;=$D19),0,1)</f>
        <v>0</v>
      </c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</row>
    <row r="20" spans="1:100" s="36" customFormat="1" ht="10.5" x14ac:dyDescent="0.15">
      <c r="A20" s="808" t="s">
        <v>81</v>
      </c>
      <c r="B20" s="808"/>
      <c r="C20" s="12">
        <v>35</v>
      </c>
      <c r="D20" s="85"/>
      <c r="E20" s="85"/>
      <c r="F20" s="85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7"/>
      <c r="R20" s="37"/>
      <c r="S20" s="37"/>
      <c r="T20" s="37"/>
      <c r="U20" s="37"/>
      <c r="V20" s="37"/>
      <c r="W20" s="37"/>
      <c r="X20" s="37"/>
      <c r="Y20" s="37"/>
      <c r="Z20" s="37"/>
      <c r="AF20" s="37"/>
      <c r="AG20" s="37"/>
      <c r="AH20" s="37"/>
      <c r="AI20" s="37"/>
      <c r="AJ20" s="37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7"/>
      <c r="BB20" s="37"/>
      <c r="BC20" s="37"/>
      <c r="BD20" s="37"/>
      <c r="BE20" s="37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</row>
    <row r="21" spans="1:100" s="36" customFormat="1" ht="10.5" x14ac:dyDescent="0.15">
      <c r="A21" s="800" t="s">
        <v>80</v>
      </c>
      <c r="B21" s="800"/>
      <c r="C21" s="10">
        <v>24</v>
      </c>
      <c r="D21" s="84"/>
      <c r="E21" s="84"/>
      <c r="F21" s="84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7"/>
      <c r="R21" s="37"/>
      <c r="S21" s="37"/>
      <c r="T21" s="37"/>
      <c r="U21" s="37"/>
      <c r="V21" s="37"/>
      <c r="W21" s="37"/>
      <c r="X21" s="37"/>
      <c r="Y21" s="37"/>
      <c r="Z21" s="37"/>
      <c r="AF21" s="37"/>
      <c r="AG21" s="37"/>
      <c r="AH21" s="37"/>
      <c r="AI21" s="37"/>
      <c r="AJ21" s="37"/>
      <c r="AK21" s="38"/>
      <c r="AL21" s="38"/>
      <c r="AM21" s="38"/>
      <c r="AN21" s="38"/>
      <c r="AO21" s="38"/>
      <c r="AP21" s="38"/>
      <c r="BA21" s="37"/>
      <c r="BB21" s="37"/>
      <c r="BC21" s="37"/>
      <c r="BD21" s="37"/>
      <c r="BE21" s="37"/>
    </row>
    <row r="22" spans="1:100" s="36" customFormat="1" ht="10.5" x14ac:dyDescent="0.15">
      <c r="A22" s="811" t="s">
        <v>79</v>
      </c>
      <c r="B22" s="812"/>
      <c r="C22" s="10">
        <v>4</v>
      </c>
      <c r="D22" s="84"/>
      <c r="E22" s="84"/>
      <c r="F22" s="84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7"/>
      <c r="R22" s="37"/>
      <c r="S22" s="37"/>
      <c r="T22" s="37"/>
      <c r="U22" s="37"/>
      <c r="V22" s="37"/>
      <c r="W22" s="37"/>
      <c r="X22" s="37"/>
      <c r="Y22" s="37"/>
      <c r="Z22" s="37"/>
      <c r="AF22" s="37"/>
      <c r="AG22" s="37"/>
      <c r="AH22" s="37"/>
      <c r="AI22" s="37"/>
      <c r="AJ22" s="37"/>
      <c r="AK22" s="38"/>
      <c r="AL22" s="38"/>
      <c r="AM22" s="38"/>
      <c r="AN22" s="38"/>
      <c r="AO22" s="38"/>
      <c r="AP22" s="38"/>
      <c r="BA22" s="37"/>
      <c r="BB22" s="37"/>
      <c r="BC22" s="37"/>
      <c r="BD22" s="37"/>
      <c r="BE22" s="37"/>
    </row>
    <row r="23" spans="1:100" s="36" customFormat="1" ht="10.5" x14ac:dyDescent="0.15">
      <c r="A23" s="800" t="s">
        <v>78</v>
      </c>
      <c r="B23" s="800"/>
      <c r="C23" s="10">
        <v>2</v>
      </c>
      <c r="D23" s="84"/>
      <c r="E23" s="84"/>
      <c r="F23" s="84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7"/>
      <c r="R23" s="37"/>
      <c r="S23" s="37"/>
      <c r="T23" s="37"/>
      <c r="U23" s="37"/>
      <c r="V23" s="37"/>
      <c r="W23" s="37"/>
      <c r="X23" s="37"/>
      <c r="Y23" s="37"/>
      <c r="Z23" s="37"/>
      <c r="AF23" s="37"/>
      <c r="AG23" s="37"/>
      <c r="AH23" s="37"/>
      <c r="AI23" s="37"/>
      <c r="AJ23" s="37"/>
      <c r="AK23" s="38"/>
      <c r="AL23" s="38"/>
      <c r="AM23" s="38"/>
      <c r="AN23" s="38"/>
      <c r="AO23" s="38"/>
      <c r="AP23" s="38"/>
      <c r="BA23" s="37"/>
      <c r="BB23" s="37"/>
      <c r="BC23" s="37"/>
      <c r="BD23" s="37"/>
      <c r="BE23" s="37"/>
    </row>
    <row r="24" spans="1:100" s="36" customFormat="1" ht="10.5" x14ac:dyDescent="0.15">
      <c r="A24" s="800" t="s">
        <v>77</v>
      </c>
      <c r="B24" s="800"/>
      <c r="C24" s="10"/>
      <c r="D24" s="84"/>
      <c r="E24" s="84"/>
      <c r="F24" s="84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7"/>
      <c r="R24" s="37"/>
      <c r="S24" s="37"/>
      <c r="T24" s="37"/>
      <c r="U24" s="37"/>
      <c r="V24" s="37"/>
      <c r="W24" s="37"/>
      <c r="X24" s="37"/>
      <c r="Y24" s="37"/>
      <c r="Z24" s="37"/>
      <c r="AF24" s="37"/>
      <c r="AG24" s="37"/>
      <c r="AH24" s="37"/>
      <c r="AI24" s="37"/>
      <c r="AJ24" s="37"/>
      <c r="AK24" s="38"/>
      <c r="AL24" s="38"/>
      <c r="AM24" s="38"/>
      <c r="AN24" s="38"/>
      <c r="AO24" s="38"/>
      <c r="AP24" s="38"/>
      <c r="BA24" s="37"/>
      <c r="BB24" s="37"/>
      <c r="BC24" s="37"/>
      <c r="BD24" s="37"/>
      <c r="BE24" s="37"/>
    </row>
    <row r="25" spans="1:100" s="36" customFormat="1" ht="10.5" x14ac:dyDescent="0.15">
      <c r="A25" s="800" t="s">
        <v>76</v>
      </c>
      <c r="B25" s="800"/>
      <c r="C25" s="10"/>
      <c r="D25" s="84"/>
      <c r="E25" s="84"/>
      <c r="F25" s="84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7"/>
      <c r="R25" s="37"/>
      <c r="S25" s="37"/>
      <c r="T25" s="37"/>
      <c r="U25" s="37"/>
      <c r="V25" s="37"/>
      <c r="W25" s="37"/>
      <c r="X25" s="37"/>
      <c r="Y25" s="37"/>
      <c r="Z25" s="37"/>
      <c r="AF25" s="37"/>
      <c r="AG25" s="37"/>
      <c r="AH25" s="37"/>
      <c r="AI25" s="37"/>
      <c r="AJ25" s="37"/>
      <c r="AK25" s="38"/>
      <c r="AL25" s="38"/>
      <c r="AM25" s="38"/>
      <c r="AN25" s="38"/>
      <c r="AO25" s="38"/>
      <c r="AP25" s="38"/>
      <c r="BA25" s="37"/>
      <c r="BB25" s="37"/>
      <c r="BC25" s="37"/>
      <c r="BD25" s="37"/>
      <c r="BE25" s="37"/>
    </row>
    <row r="26" spans="1:100" s="36" customFormat="1" ht="10.5" x14ac:dyDescent="0.15">
      <c r="A26" s="800" t="s">
        <v>75</v>
      </c>
      <c r="B26" s="800"/>
      <c r="C26" s="10"/>
      <c r="D26" s="84"/>
      <c r="E26" s="84"/>
      <c r="F26" s="84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7"/>
      <c r="R26" s="37"/>
      <c r="S26" s="37"/>
      <c r="T26" s="37"/>
      <c r="U26" s="37"/>
      <c r="V26" s="37"/>
      <c r="W26" s="37"/>
      <c r="X26" s="37"/>
      <c r="Y26" s="37"/>
      <c r="Z26" s="37"/>
      <c r="AF26" s="37"/>
      <c r="AG26" s="37"/>
      <c r="AH26" s="37"/>
      <c r="AI26" s="37"/>
      <c r="AJ26" s="37"/>
      <c r="AK26" s="38"/>
      <c r="AL26" s="38"/>
      <c r="AM26" s="38"/>
      <c r="AN26" s="38"/>
      <c r="AO26" s="38"/>
      <c r="AP26" s="38"/>
      <c r="BA26" s="37"/>
      <c r="BB26" s="37"/>
      <c r="BC26" s="37"/>
      <c r="BD26" s="37"/>
      <c r="BE26" s="37"/>
    </row>
    <row r="27" spans="1:100" s="36" customFormat="1" ht="10.5" x14ac:dyDescent="0.15">
      <c r="A27" s="800" t="s">
        <v>74</v>
      </c>
      <c r="B27" s="800"/>
      <c r="C27" s="10"/>
      <c r="D27" s="84"/>
      <c r="E27" s="84"/>
      <c r="F27" s="84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7"/>
      <c r="R27" s="37"/>
      <c r="S27" s="37"/>
      <c r="T27" s="37"/>
      <c r="U27" s="37"/>
      <c r="V27" s="37"/>
      <c r="W27" s="37"/>
      <c r="X27" s="37"/>
      <c r="Y27" s="37"/>
      <c r="Z27" s="37"/>
      <c r="AF27" s="37"/>
      <c r="AG27" s="37"/>
      <c r="AH27" s="37"/>
      <c r="AI27" s="37"/>
      <c r="AJ27" s="37"/>
      <c r="AK27" s="38"/>
      <c r="AL27" s="38"/>
      <c r="AM27" s="38"/>
      <c r="AN27" s="38"/>
      <c r="AO27" s="38"/>
      <c r="AP27" s="38"/>
      <c r="BA27" s="37"/>
      <c r="BB27" s="37"/>
      <c r="BC27" s="37"/>
      <c r="BD27" s="37"/>
      <c r="BE27" s="37"/>
    </row>
    <row r="28" spans="1:100" s="36" customFormat="1" ht="10.5" x14ac:dyDescent="0.15">
      <c r="A28" s="800" t="s">
        <v>73</v>
      </c>
      <c r="B28" s="800"/>
      <c r="C28" s="83"/>
      <c r="D28" s="82"/>
      <c r="E28" s="82"/>
      <c r="F28" s="82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7"/>
      <c r="R28" s="37"/>
      <c r="S28" s="37"/>
      <c r="T28" s="37"/>
      <c r="U28" s="37"/>
      <c r="V28" s="37"/>
      <c r="W28" s="37"/>
      <c r="X28" s="37"/>
      <c r="Y28" s="37"/>
      <c r="Z28" s="37"/>
      <c r="AF28" s="37"/>
      <c r="AG28" s="37"/>
      <c r="AH28" s="37"/>
      <c r="AI28" s="37"/>
      <c r="AJ28" s="37"/>
      <c r="AK28" s="38"/>
      <c r="AL28" s="38"/>
      <c r="AM28" s="38"/>
      <c r="AN28" s="38"/>
      <c r="AO28" s="38"/>
      <c r="AP28" s="38"/>
      <c r="BA28" s="37"/>
      <c r="BB28" s="37"/>
      <c r="BC28" s="37"/>
      <c r="BD28" s="37"/>
      <c r="BE28" s="37"/>
    </row>
    <row r="29" spans="1:100" s="36" customFormat="1" ht="10.5" x14ac:dyDescent="0.15">
      <c r="A29" s="800" t="s">
        <v>72</v>
      </c>
      <c r="B29" s="800"/>
      <c r="C29" s="83"/>
      <c r="D29" s="82"/>
      <c r="E29" s="82"/>
      <c r="F29" s="82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7"/>
      <c r="R29" s="37"/>
      <c r="S29" s="37"/>
      <c r="T29" s="37"/>
      <c r="U29" s="37"/>
      <c r="V29" s="37"/>
      <c r="W29" s="37"/>
      <c r="X29" s="37"/>
      <c r="Y29" s="37"/>
      <c r="Z29" s="37"/>
      <c r="AF29" s="37"/>
      <c r="AG29" s="37"/>
      <c r="AH29" s="37"/>
      <c r="AI29" s="37"/>
      <c r="AJ29" s="37"/>
      <c r="AK29" s="38"/>
      <c r="AL29" s="38"/>
      <c r="AM29" s="38"/>
      <c r="AN29" s="38"/>
      <c r="AO29" s="38"/>
      <c r="AP29" s="38"/>
      <c r="BA29" s="37"/>
      <c r="BB29" s="37"/>
      <c r="BC29" s="37"/>
      <c r="BD29" s="37"/>
      <c r="BE29" s="37"/>
    </row>
    <row r="30" spans="1:100" s="36" customFormat="1" ht="10.5" x14ac:dyDescent="0.15">
      <c r="A30" s="801" t="s">
        <v>71</v>
      </c>
      <c r="B30" s="801"/>
      <c r="C30" s="83"/>
      <c r="D30" s="82"/>
      <c r="E30" s="82"/>
      <c r="F30" s="82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7"/>
      <c r="R30" s="37"/>
      <c r="S30" s="37"/>
      <c r="T30" s="37"/>
      <c r="U30" s="37"/>
      <c r="V30" s="37"/>
      <c r="W30" s="37"/>
      <c r="X30" s="37"/>
      <c r="Y30" s="37"/>
      <c r="Z30" s="37"/>
      <c r="AF30" s="37"/>
      <c r="AG30" s="37"/>
      <c r="AH30" s="37"/>
      <c r="AI30" s="37"/>
      <c r="AJ30" s="37"/>
      <c r="AK30" s="38"/>
      <c r="AL30" s="38"/>
      <c r="AM30" s="38"/>
      <c r="AN30" s="38"/>
      <c r="AO30" s="38"/>
      <c r="AP30" s="38"/>
      <c r="BA30" s="37"/>
      <c r="BB30" s="37"/>
      <c r="BC30" s="37"/>
      <c r="BD30" s="37"/>
      <c r="BE30" s="37"/>
    </row>
    <row r="31" spans="1:100" s="36" customFormat="1" ht="10.5" x14ac:dyDescent="0.15">
      <c r="A31" s="802" t="s">
        <v>70</v>
      </c>
      <c r="B31" s="802"/>
      <c r="C31" s="8">
        <v>4</v>
      </c>
      <c r="D31" s="81"/>
      <c r="E31" s="81"/>
      <c r="F31" s="81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7"/>
      <c r="R31" s="37"/>
      <c r="S31" s="37"/>
      <c r="T31" s="37"/>
      <c r="U31" s="37"/>
      <c r="V31" s="37"/>
      <c r="W31" s="37"/>
      <c r="X31" s="37"/>
      <c r="Y31" s="37"/>
      <c r="Z31" s="37"/>
      <c r="AF31" s="37"/>
      <c r="AG31" s="37"/>
      <c r="AH31" s="37"/>
      <c r="AI31" s="37"/>
      <c r="AJ31" s="37"/>
      <c r="AK31" s="38"/>
      <c r="AL31" s="38"/>
      <c r="AM31" s="38"/>
      <c r="AN31" s="38"/>
      <c r="AO31" s="38"/>
      <c r="AP31" s="38"/>
      <c r="BA31" s="37"/>
      <c r="BB31" s="37"/>
      <c r="BC31" s="37"/>
      <c r="BD31" s="37"/>
      <c r="BE31" s="37"/>
    </row>
    <row r="32" spans="1:100" s="36" customFormat="1" ht="14.25" x14ac:dyDescent="0.2">
      <c r="A32" s="80" t="s">
        <v>69</v>
      </c>
      <c r="B32" s="79"/>
      <c r="C32" s="41"/>
      <c r="D32" s="41"/>
      <c r="E32" s="41"/>
      <c r="F32" s="40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7"/>
      <c r="R32" s="37"/>
      <c r="S32" s="37"/>
      <c r="T32" s="37"/>
      <c r="U32" s="37"/>
      <c r="V32" s="37"/>
      <c r="W32" s="37"/>
      <c r="X32" s="37"/>
      <c r="Y32" s="37"/>
      <c r="Z32" s="37"/>
      <c r="AF32" s="37"/>
      <c r="AG32" s="37"/>
      <c r="AH32" s="37"/>
      <c r="AI32" s="37"/>
      <c r="AJ32" s="37"/>
      <c r="AK32" s="38"/>
      <c r="AL32" s="38"/>
      <c r="AM32" s="38"/>
      <c r="AN32" s="38"/>
      <c r="AO32" s="38"/>
      <c r="AP32" s="38"/>
      <c r="BA32" s="37"/>
      <c r="BB32" s="37"/>
      <c r="BC32" s="37"/>
      <c r="BD32" s="37"/>
      <c r="BE32" s="37"/>
    </row>
    <row r="33" spans="1:58" s="37" customFormat="1" ht="11.25" x14ac:dyDescent="0.15">
      <c r="A33" s="78" t="s">
        <v>68</v>
      </c>
      <c r="B33" s="77" t="s">
        <v>20</v>
      </c>
      <c r="C33" s="41"/>
      <c r="D33" s="41"/>
      <c r="E33" s="41"/>
      <c r="F33" s="40"/>
      <c r="G33" s="39"/>
      <c r="H33" s="39"/>
      <c r="I33" s="39"/>
      <c r="J33" s="39"/>
      <c r="K33" s="39"/>
      <c r="L33" s="39"/>
      <c r="M33" s="39"/>
      <c r="N33" s="39"/>
      <c r="O33" s="39"/>
      <c r="P33" s="39"/>
      <c r="AK33" s="38"/>
      <c r="AL33" s="38"/>
      <c r="AM33" s="38"/>
      <c r="AN33" s="38"/>
      <c r="AO33" s="38"/>
      <c r="AP33" s="38"/>
    </row>
    <row r="34" spans="1:58" s="36" customFormat="1" ht="11.25" x14ac:dyDescent="0.15">
      <c r="A34" s="76" t="s">
        <v>67</v>
      </c>
      <c r="B34" s="8"/>
      <c r="C34" s="44"/>
      <c r="D34" s="41"/>
      <c r="E34" s="41"/>
      <c r="F34" s="40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7"/>
      <c r="R34" s="37"/>
      <c r="S34" s="37"/>
      <c r="T34" s="37"/>
      <c r="U34" s="37"/>
      <c r="V34" s="37"/>
      <c r="W34" s="37"/>
      <c r="X34" s="37"/>
      <c r="Y34" s="37"/>
      <c r="Z34" s="37"/>
      <c r="AF34" s="37"/>
      <c r="AG34" s="37"/>
      <c r="AH34" s="37"/>
      <c r="AI34" s="37"/>
      <c r="AJ34" s="37"/>
      <c r="AK34" s="38"/>
      <c r="AL34" s="38"/>
      <c r="AM34" s="38"/>
      <c r="AN34" s="38"/>
      <c r="AO34" s="38"/>
      <c r="AP34" s="38"/>
      <c r="BA34" s="37"/>
      <c r="BB34" s="37"/>
      <c r="BC34" s="37"/>
      <c r="BD34" s="37"/>
      <c r="BE34" s="37"/>
    </row>
    <row r="35" spans="1:58" s="51" customFormat="1" ht="14.25" x14ac:dyDescent="0.2">
      <c r="A35" s="75" t="s">
        <v>66</v>
      </c>
      <c r="B35" s="75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F35" s="39"/>
      <c r="AG35" s="39"/>
      <c r="AH35" s="39"/>
      <c r="AI35" s="39"/>
      <c r="AJ35" s="39"/>
      <c r="AV35" s="38"/>
      <c r="AW35" s="38"/>
      <c r="BA35" s="39"/>
      <c r="BB35" s="39"/>
      <c r="BC35" s="39"/>
      <c r="BD35" s="39"/>
      <c r="BE35" s="39"/>
    </row>
    <row r="36" spans="1:58" s="51" customFormat="1" ht="10.5" x14ac:dyDescent="0.1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37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F36" s="39"/>
      <c r="AG36" s="39"/>
      <c r="AH36" s="39"/>
      <c r="AI36" s="39"/>
      <c r="AJ36" s="39"/>
      <c r="AW36" s="38"/>
      <c r="AX36" s="38"/>
      <c r="BA36" s="39"/>
      <c r="BB36" s="39"/>
      <c r="BC36" s="39"/>
      <c r="BD36" s="39"/>
      <c r="BE36" s="39"/>
    </row>
    <row r="37" spans="1:58" s="51" customFormat="1" ht="21" x14ac:dyDescent="0.15">
      <c r="A37" s="804"/>
      <c r="B37" s="806"/>
      <c r="C37" s="73" t="s">
        <v>61</v>
      </c>
      <c r="D37" s="72" t="s">
        <v>60</v>
      </c>
      <c r="E37" s="71" t="s">
        <v>59</v>
      </c>
      <c r="F37" s="71" t="s">
        <v>58</v>
      </c>
      <c r="G37" s="71" t="s">
        <v>57</v>
      </c>
      <c r="H37" s="71" t="s">
        <v>56</v>
      </c>
      <c r="I37" s="71" t="s">
        <v>55</v>
      </c>
      <c r="J37" s="71" t="s">
        <v>54</v>
      </c>
      <c r="K37" s="71" t="s">
        <v>53</v>
      </c>
      <c r="L37" s="70" t="s">
        <v>52</v>
      </c>
      <c r="M37" s="69" t="s">
        <v>51</v>
      </c>
      <c r="N37" s="785"/>
      <c r="O37" s="37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F37" s="39"/>
      <c r="AG37" s="39"/>
      <c r="AH37" s="39"/>
      <c r="AI37" s="39"/>
      <c r="AJ37" s="39"/>
      <c r="AW37" s="38"/>
      <c r="AX37" s="38"/>
      <c r="BA37" s="39"/>
      <c r="BB37" s="39"/>
      <c r="BC37" s="39"/>
      <c r="BD37" s="39"/>
      <c r="BE37" s="39"/>
    </row>
    <row r="38" spans="1:58" s="51" customFormat="1" ht="10.5" x14ac:dyDescent="0.15">
      <c r="A38" s="68" t="s">
        <v>34</v>
      </c>
      <c r="B38" s="67">
        <f>SUM(C38:K38)</f>
        <v>574</v>
      </c>
      <c r="C38" s="64"/>
      <c r="D38" s="66"/>
      <c r="E38" s="66">
        <v>3</v>
      </c>
      <c r="F38" s="66">
        <v>21</v>
      </c>
      <c r="G38" s="66">
        <v>9</v>
      </c>
      <c r="H38" s="66">
        <v>363</v>
      </c>
      <c r="I38" s="65">
        <v>62</v>
      </c>
      <c r="J38" s="65">
        <v>93</v>
      </c>
      <c r="K38" s="48">
        <v>23</v>
      </c>
      <c r="L38" s="64">
        <v>181</v>
      </c>
      <c r="M38" s="48">
        <v>393</v>
      </c>
      <c r="N38" s="63">
        <v>574</v>
      </c>
      <c r="O38" s="55" t="str">
        <f>$BA38&amp;" "&amp;$BB38&amp;""&amp;$BC38</f>
        <v xml:space="preserve"> </v>
      </c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F38" s="39"/>
      <c r="AG38" s="39"/>
      <c r="AH38" s="39"/>
      <c r="AI38" s="39"/>
      <c r="AJ38" s="39"/>
      <c r="AW38" s="38"/>
      <c r="AX38" s="38"/>
      <c r="BA38" s="53" t="str">
        <f>IF($B38&lt;&gt;($L38+$M38)," El número de consultas según sexo NO puede ser diferente al Total.","")</f>
        <v/>
      </c>
      <c r="BB38" s="54" t="str">
        <f>IF($B38=0,"",IF($N38="",IF($B38="",""," No olvide escribir la columna Beneficiarios."),""))</f>
        <v/>
      </c>
      <c r="BC38" s="53" t="str">
        <f>IF($B38&lt;$N38," El número de Beneficiarios NO puede ser mayor que el Total.","")</f>
        <v/>
      </c>
      <c r="BD38" s="52">
        <f>IF($B38&lt;&gt;($L38+$M38),1,0)</f>
        <v>0</v>
      </c>
      <c r="BE38" s="52">
        <f>IF($B38&lt;$N38,1,0)</f>
        <v>0</v>
      </c>
      <c r="BF38" s="52">
        <f>IF($B38=0,"",IF($N38="",IF($B38="","",1),0))</f>
        <v>0</v>
      </c>
    </row>
    <row r="39" spans="1:58" s="51" customFormat="1" ht="10.5" x14ac:dyDescent="0.15">
      <c r="A39" s="68" t="s">
        <v>33</v>
      </c>
      <c r="B39" s="67">
        <f>SUM(C39:K39)</f>
        <v>0</v>
      </c>
      <c r="C39" s="64"/>
      <c r="D39" s="66"/>
      <c r="E39" s="66"/>
      <c r="F39" s="66"/>
      <c r="G39" s="66"/>
      <c r="H39" s="66"/>
      <c r="I39" s="65"/>
      <c r="J39" s="65"/>
      <c r="K39" s="48"/>
      <c r="L39" s="64"/>
      <c r="M39" s="48"/>
      <c r="N39" s="63"/>
      <c r="O39" s="55" t="str">
        <f>$BA39&amp;" "&amp;$BB39&amp;""&amp;$BC39</f>
        <v xml:space="preserve"> </v>
      </c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F39" s="39"/>
      <c r="AG39" s="39"/>
      <c r="AH39" s="39"/>
      <c r="AI39" s="39"/>
      <c r="AJ39" s="39"/>
      <c r="AW39" s="38"/>
      <c r="AX39" s="38"/>
      <c r="BA39" s="53" t="str">
        <f>IF($B39&lt;&gt;($L39+$M39)," El número de consultas según sexo NO puede ser diferente al Total.","")</f>
        <v/>
      </c>
      <c r="BB39" s="54" t="str">
        <f>IF($B39=0,"",IF($N39="",IF($B39="",""," No olvide escribir la columna Beneficiarios."),""))</f>
        <v/>
      </c>
      <c r="BC39" s="53" t="str">
        <f>IF($B39&lt;$N39," El número de Beneficiarios NO puede ser mayor que el Total.","")</f>
        <v/>
      </c>
      <c r="BD39" s="52">
        <f>IF($B39&lt;&gt;($L39+$M39),1,0)</f>
        <v>0</v>
      </c>
      <c r="BE39" s="52">
        <f>IF($B39&lt;$N39,1,0)</f>
        <v>0</v>
      </c>
      <c r="BF39" s="52" t="str">
        <f>IF($B39=0,"",IF($N39="",IF($B39="","",1),0))</f>
        <v/>
      </c>
    </row>
    <row r="40" spans="1:58" s="51" customFormat="1" ht="10.5" x14ac:dyDescent="0.15">
      <c r="A40" s="68" t="s">
        <v>32</v>
      </c>
      <c r="B40" s="67">
        <f>SUM(C40:K40)</f>
        <v>0</v>
      </c>
      <c r="C40" s="64"/>
      <c r="D40" s="66"/>
      <c r="E40" s="66"/>
      <c r="F40" s="66"/>
      <c r="G40" s="66"/>
      <c r="H40" s="66"/>
      <c r="I40" s="65"/>
      <c r="J40" s="65"/>
      <c r="K40" s="48"/>
      <c r="L40" s="64"/>
      <c r="M40" s="48"/>
      <c r="N40" s="63"/>
      <c r="O40" s="55" t="str">
        <f>$BA40&amp;" "&amp;$BB40&amp;""&amp;$BC40</f>
        <v xml:space="preserve"> </v>
      </c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F40" s="39"/>
      <c r="AG40" s="39"/>
      <c r="AH40" s="39"/>
      <c r="AI40" s="39"/>
      <c r="AJ40" s="39"/>
      <c r="AW40" s="38"/>
      <c r="AX40" s="38"/>
      <c r="BA40" s="53" t="str">
        <f>IF($B40&lt;&gt;($L40+$M40)," El número de consultas según sexo NO puede ser diferente al Total.","")</f>
        <v/>
      </c>
      <c r="BB40" s="54" t="str">
        <f>IF($B40=0,"",IF($N40="",IF($B40="",""," No olvide escribir la columna Beneficiarios."),""))</f>
        <v/>
      </c>
      <c r="BC40" s="53" t="str">
        <f>IF($B40&lt;$N40," El número de Beneficiarios NO puede ser mayor que el Total.","")</f>
        <v/>
      </c>
      <c r="BD40" s="52">
        <f>IF($B40&lt;&gt;($L40+$M40),1,0)</f>
        <v>0</v>
      </c>
      <c r="BE40" s="52">
        <f>IF($B40&lt;$N40,1,0)</f>
        <v>0</v>
      </c>
      <c r="BF40" s="52" t="str">
        <f>IF($B40=0,"",IF($N40="",IF($B40="","",1),0))</f>
        <v/>
      </c>
    </row>
    <row r="41" spans="1:58" s="51" customFormat="1" ht="10.5" x14ac:dyDescent="0.15">
      <c r="A41" s="62" t="s">
        <v>31</v>
      </c>
      <c r="B41" s="61">
        <f>SUM(C41:K41)</f>
        <v>0</v>
      </c>
      <c r="C41" s="58"/>
      <c r="D41" s="60"/>
      <c r="E41" s="60"/>
      <c r="F41" s="60"/>
      <c r="G41" s="60"/>
      <c r="H41" s="60"/>
      <c r="I41" s="59"/>
      <c r="J41" s="59"/>
      <c r="K41" s="57"/>
      <c r="L41" s="58"/>
      <c r="M41" s="57"/>
      <c r="N41" s="56"/>
      <c r="O41" s="55" t="str">
        <f>$BA41&amp;" "&amp;$BB41&amp;""&amp;$BC41</f>
        <v xml:space="preserve"> </v>
      </c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F41" s="39"/>
      <c r="AG41" s="39"/>
      <c r="AH41" s="39"/>
      <c r="AI41" s="39"/>
      <c r="AJ41" s="39"/>
      <c r="AW41" s="38"/>
      <c r="AX41" s="38"/>
      <c r="BA41" s="53" t="str">
        <f>IF($B41&lt;&gt;($L41+$M41)," El número de consultas según sexo NO puede ser diferente al Total.","")</f>
        <v/>
      </c>
      <c r="BB41" s="54" t="str">
        <f>IF($B41=0,"",IF($N41="",IF($B41="",""," No olvide escribir la columna Beneficiarios."),""))</f>
        <v/>
      </c>
      <c r="BC41" s="53" t="str">
        <f>IF($B41&lt;$N41," El número de Beneficiarios NO puede ser mayor que el Total.","")</f>
        <v/>
      </c>
      <c r="BD41" s="52">
        <f>IF($B41&lt;&gt;($L41+$M41),1,0)</f>
        <v>0</v>
      </c>
      <c r="BE41" s="52">
        <f>IF($B41&lt;$N41,1,0)</f>
        <v>0</v>
      </c>
      <c r="BF41" s="52" t="str">
        <f>IF($B41=0,"",IF($N41="",IF($B41="","",1),0))</f>
        <v/>
      </c>
    </row>
    <row r="42" spans="1:58" s="37" customFormat="1" ht="14.25" x14ac:dyDescent="0.2">
      <c r="A42" s="24" t="s">
        <v>50</v>
      </c>
      <c r="B42" s="50"/>
      <c r="C42" s="41"/>
      <c r="D42" s="41"/>
      <c r="E42" s="41"/>
      <c r="F42" s="40"/>
      <c r="G42" s="39"/>
      <c r="H42" s="39"/>
      <c r="I42" s="39"/>
      <c r="J42" s="39"/>
      <c r="K42" s="39"/>
      <c r="L42" s="39"/>
      <c r="M42" s="39"/>
      <c r="N42" s="39"/>
      <c r="O42" s="39"/>
      <c r="P42" s="39"/>
      <c r="AK42" s="38"/>
      <c r="AL42" s="38"/>
      <c r="AM42" s="38"/>
      <c r="AN42" s="38"/>
      <c r="AO42" s="38"/>
      <c r="AP42" s="38"/>
    </row>
    <row r="43" spans="1:58" s="36" customFormat="1" ht="11.25" x14ac:dyDescent="0.15">
      <c r="A43" s="789" t="s">
        <v>49</v>
      </c>
      <c r="B43" s="790"/>
      <c r="C43" s="793" t="s">
        <v>20</v>
      </c>
      <c r="D43" s="41"/>
      <c r="E43" s="41"/>
      <c r="F43" s="40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7"/>
      <c r="R43" s="37"/>
      <c r="S43" s="37"/>
      <c r="T43" s="37"/>
      <c r="U43" s="37"/>
      <c r="V43" s="37"/>
      <c r="W43" s="37"/>
      <c r="X43" s="37"/>
      <c r="Y43" s="37"/>
      <c r="Z43" s="37"/>
      <c r="AF43" s="37"/>
      <c r="AG43" s="37"/>
      <c r="AH43" s="37"/>
      <c r="AI43" s="37"/>
      <c r="AJ43" s="37"/>
      <c r="AK43" s="38"/>
      <c r="AL43" s="38"/>
      <c r="AM43" s="38"/>
      <c r="AN43" s="38"/>
      <c r="AO43" s="38"/>
      <c r="AP43" s="38"/>
      <c r="BA43" s="37"/>
      <c r="BB43" s="37"/>
      <c r="BC43" s="37"/>
      <c r="BD43" s="37"/>
      <c r="BE43" s="37"/>
    </row>
    <row r="44" spans="1:58" s="36" customFormat="1" ht="11.25" x14ac:dyDescent="0.15">
      <c r="A44" s="791"/>
      <c r="B44" s="792"/>
      <c r="C44" s="794"/>
      <c r="D44" s="41"/>
      <c r="E44" s="41"/>
      <c r="F44" s="40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7"/>
      <c r="R44" s="37"/>
      <c r="S44" s="37"/>
      <c r="T44" s="37"/>
      <c r="U44" s="37"/>
      <c r="V44" s="37"/>
      <c r="W44" s="37"/>
      <c r="X44" s="37"/>
      <c r="Y44" s="37"/>
      <c r="Z44" s="37"/>
      <c r="AF44" s="37"/>
      <c r="AG44" s="37"/>
      <c r="AH44" s="37"/>
      <c r="AI44" s="37"/>
      <c r="AJ44" s="37"/>
      <c r="AK44" s="38"/>
      <c r="AL44" s="38"/>
      <c r="AM44" s="38"/>
      <c r="AN44" s="38"/>
      <c r="AO44" s="38"/>
      <c r="AP44" s="38"/>
      <c r="BA44" s="37"/>
      <c r="BB44" s="37"/>
      <c r="BC44" s="37"/>
      <c r="BD44" s="37"/>
      <c r="BE44" s="37"/>
    </row>
    <row r="45" spans="1:58" s="36" customFormat="1" ht="11.25" x14ac:dyDescent="0.15">
      <c r="A45" s="49" t="s">
        <v>48</v>
      </c>
      <c r="B45" s="46"/>
      <c r="C45" s="48"/>
      <c r="D45" s="44"/>
      <c r="E45" s="41"/>
      <c r="F45" s="40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7"/>
      <c r="R45" s="37"/>
      <c r="S45" s="37"/>
      <c r="T45" s="37"/>
      <c r="U45" s="37"/>
      <c r="V45" s="37"/>
      <c r="W45" s="37"/>
      <c r="X45" s="37"/>
      <c r="Y45" s="37"/>
      <c r="Z45" s="37"/>
      <c r="AF45" s="37"/>
      <c r="AG45" s="37"/>
      <c r="AH45" s="37"/>
      <c r="AI45" s="37"/>
      <c r="AJ45" s="37"/>
      <c r="AK45" s="38"/>
      <c r="AL45" s="38"/>
      <c r="AM45" s="38"/>
      <c r="AN45" s="38"/>
      <c r="AO45" s="38"/>
      <c r="AP45" s="38"/>
      <c r="BA45" s="37"/>
      <c r="BB45" s="37"/>
      <c r="BC45" s="37"/>
      <c r="BD45" s="37"/>
      <c r="BE45" s="37"/>
    </row>
    <row r="46" spans="1:58" s="36" customFormat="1" ht="11.25" x14ac:dyDescent="0.15">
      <c r="A46" s="47" t="s">
        <v>47</v>
      </c>
      <c r="B46" s="46"/>
      <c r="C46" s="48">
        <v>1239</v>
      </c>
      <c r="D46" s="44"/>
      <c r="E46" s="41"/>
      <c r="F46" s="40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7"/>
      <c r="R46" s="37"/>
      <c r="S46" s="37"/>
      <c r="T46" s="37"/>
      <c r="U46" s="37"/>
      <c r="V46" s="37"/>
      <c r="W46" s="37"/>
      <c r="X46" s="37"/>
      <c r="Y46" s="37"/>
      <c r="Z46" s="37"/>
      <c r="AF46" s="37"/>
      <c r="AG46" s="37"/>
      <c r="AH46" s="37"/>
      <c r="AI46" s="37"/>
      <c r="AJ46" s="37"/>
      <c r="AK46" s="38"/>
      <c r="AL46" s="38"/>
      <c r="AM46" s="38"/>
      <c r="AN46" s="38"/>
      <c r="AO46" s="38"/>
      <c r="AP46" s="38"/>
      <c r="BA46" s="37"/>
      <c r="BB46" s="37"/>
      <c r="BC46" s="37"/>
      <c r="BD46" s="37"/>
      <c r="BE46" s="37"/>
    </row>
    <row r="47" spans="1:58" s="36" customFormat="1" ht="11.25" x14ac:dyDescent="0.15">
      <c r="A47" s="47" t="s">
        <v>46</v>
      </c>
      <c r="B47" s="46"/>
      <c r="C47" s="48">
        <v>30</v>
      </c>
      <c r="D47" s="44"/>
      <c r="E47" s="41"/>
      <c r="F47" s="40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7"/>
      <c r="R47" s="37"/>
      <c r="S47" s="37"/>
      <c r="T47" s="37"/>
      <c r="U47" s="37"/>
      <c r="V47" s="37"/>
      <c r="W47" s="37"/>
      <c r="X47" s="37"/>
      <c r="Y47" s="37"/>
      <c r="Z47" s="37"/>
      <c r="AF47" s="37"/>
      <c r="AG47" s="37"/>
      <c r="AH47" s="37"/>
      <c r="AI47" s="37"/>
      <c r="AJ47" s="37"/>
      <c r="AK47" s="38"/>
      <c r="AL47" s="38"/>
      <c r="AM47" s="38"/>
      <c r="AN47" s="38"/>
      <c r="AO47" s="38"/>
      <c r="AP47" s="38"/>
      <c r="BA47" s="37"/>
      <c r="BB47" s="37"/>
      <c r="BC47" s="37"/>
      <c r="BD47" s="37"/>
      <c r="BE47" s="37"/>
    </row>
    <row r="48" spans="1:58" s="36" customFormat="1" ht="11.25" x14ac:dyDescent="0.15">
      <c r="A48" s="47" t="s">
        <v>45</v>
      </c>
      <c r="B48" s="46"/>
      <c r="C48" s="48">
        <v>427</v>
      </c>
      <c r="D48" s="44"/>
      <c r="E48" s="41"/>
      <c r="F48" s="40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7"/>
      <c r="R48" s="37"/>
      <c r="S48" s="37"/>
      <c r="T48" s="37"/>
      <c r="U48" s="37"/>
      <c r="V48" s="37"/>
      <c r="W48" s="37"/>
      <c r="X48" s="37"/>
      <c r="Y48" s="37"/>
      <c r="Z48" s="37"/>
      <c r="AF48" s="37"/>
      <c r="AG48" s="37"/>
      <c r="AH48" s="37"/>
      <c r="AI48" s="37"/>
      <c r="AJ48" s="37"/>
      <c r="AK48" s="38"/>
      <c r="AL48" s="38"/>
      <c r="AM48" s="38"/>
      <c r="AN48" s="38"/>
      <c r="AO48" s="38"/>
      <c r="AP48" s="38"/>
      <c r="BA48" s="37"/>
      <c r="BB48" s="37"/>
      <c r="BC48" s="37"/>
      <c r="BD48" s="37"/>
      <c r="BE48" s="37"/>
    </row>
    <row r="49" spans="1:57" s="36" customFormat="1" ht="11.25" x14ac:dyDescent="0.15">
      <c r="A49" s="47" t="s">
        <v>44</v>
      </c>
      <c r="B49" s="46"/>
      <c r="C49" s="48"/>
      <c r="D49" s="44"/>
      <c r="E49" s="41"/>
      <c r="F49" s="40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7"/>
      <c r="R49" s="37"/>
      <c r="S49" s="37"/>
      <c r="T49" s="37"/>
      <c r="U49" s="37"/>
      <c r="V49" s="37"/>
      <c r="W49" s="37"/>
      <c r="X49" s="37"/>
      <c r="Y49" s="37"/>
      <c r="Z49" s="37"/>
      <c r="AF49" s="37"/>
      <c r="AG49" s="37"/>
      <c r="AH49" s="37"/>
      <c r="AI49" s="37"/>
      <c r="AJ49" s="37"/>
      <c r="AK49" s="38"/>
      <c r="AL49" s="38"/>
      <c r="AM49" s="38"/>
      <c r="AN49" s="38"/>
      <c r="AO49" s="38"/>
      <c r="AP49" s="38"/>
      <c r="BA49" s="37"/>
      <c r="BB49" s="37"/>
      <c r="BC49" s="37"/>
      <c r="BD49" s="37"/>
      <c r="BE49" s="37"/>
    </row>
    <row r="50" spans="1:57" s="36" customFormat="1" ht="11.25" x14ac:dyDescent="0.15">
      <c r="A50" s="47" t="s">
        <v>43</v>
      </c>
      <c r="B50" s="46"/>
      <c r="C50" s="48"/>
      <c r="D50" s="44"/>
      <c r="E50" s="41"/>
      <c r="F50" s="40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7"/>
      <c r="R50" s="37"/>
      <c r="S50" s="37"/>
      <c r="T50" s="37"/>
      <c r="U50" s="37"/>
      <c r="V50" s="37"/>
      <c r="W50" s="37"/>
      <c r="X50" s="37"/>
      <c r="Y50" s="37"/>
      <c r="Z50" s="37"/>
      <c r="AF50" s="37"/>
      <c r="AG50" s="37"/>
      <c r="AH50" s="37"/>
      <c r="AI50" s="37"/>
      <c r="AJ50" s="37"/>
      <c r="AK50" s="38"/>
      <c r="AL50" s="38"/>
      <c r="AM50" s="38"/>
      <c r="AN50" s="38"/>
      <c r="AO50" s="38"/>
      <c r="AP50" s="38"/>
      <c r="BA50" s="37"/>
      <c r="BB50" s="37"/>
      <c r="BC50" s="37"/>
      <c r="BD50" s="37"/>
      <c r="BE50" s="37"/>
    </row>
    <row r="51" spans="1:57" s="36" customFormat="1" ht="11.25" x14ac:dyDescent="0.15">
      <c r="A51" s="47" t="s">
        <v>42</v>
      </c>
      <c r="B51" s="46"/>
      <c r="C51" s="48"/>
      <c r="D51" s="44"/>
      <c r="E51" s="41"/>
      <c r="F51" s="40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7"/>
      <c r="R51" s="37"/>
      <c r="S51" s="37"/>
      <c r="T51" s="37"/>
      <c r="U51" s="37"/>
      <c r="V51" s="37"/>
      <c r="W51" s="37"/>
      <c r="X51" s="37"/>
      <c r="Y51" s="37"/>
      <c r="Z51" s="37"/>
      <c r="AF51" s="37"/>
      <c r="AG51" s="37"/>
      <c r="AH51" s="37"/>
      <c r="AI51" s="37"/>
      <c r="AJ51" s="37"/>
      <c r="AK51" s="38"/>
      <c r="AL51" s="38"/>
      <c r="AM51" s="38"/>
      <c r="AN51" s="38"/>
      <c r="AO51" s="38"/>
      <c r="AP51" s="38"/>
      <c r="BA51" s="37"/>
      <c r="BB51" s="37"/>
      <c r="BC51" s="37"/>
      <c r="BD51" s="37"/>
      <c r="BE51" s="37"/>
    </row>
    <row r="52" spans="1:57" s="36" customFormat="1" ht="11.25" x14ac:dyDescent="0.15">
      <c r="A52" s="47" t="s">
        <v>41</v>
      </c>
      <c r="B52" s="46"/>
      <c r="C52" s="48"/>
      <c r="D52" s="44"/>
      <c r="E52" s="41"/>
      <c r="F52" s="40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7"/>
      <c r="R52" s="37"/>
      <c r="S52" s="37"/>
      <c r="T52" s="37"/>
      <c r="U52" s="37"/>
      <c r="V52" s="37"/>
      <c r="W52" s="37"/>
      <c r="X52" s="37"/>
      <c r="Y52" s="37"/>
      <c r="Z52" s="37"/>
      <c r="AF52" s="37"/>
      <c r="AG52" s="37"/>
      <c r="AH52" s="37"/>
      <c r="AI52" s="37"/>
      <c r="AJ52" s="37"/>
      <c r="AK52" s="38"/>
      <c r="AL52" s="38"/>
      <c r="AM52" s="38"/>
      <c r="AN52" s="38"/>
      <c r="AO52" s="38"/>
      <c r="AP52" s="38"/>
      <c r="BA52" s="37"/>
      <c r="BB52" s="37"/>
      <c r="BC52" s="37"/>
      <c r="BD52" s="37"/>
      <c r="BE52" s="37"/>
    </row>
    <row r="53" spans="1:57" s="36" customFormat="1" ht="11.25" x14ac:dyDescent="0.15">
      <c r="A53" s="47" t="s">
        <v>40</v>
      </c>
      <c r="B53" s="46"/>
      <c r="C53" s="48"/>
      <c r="D53" s="44"/>
      <c r="E53" s="41"/>
      <c r="F53" s="40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7"/>
      <c r="R53" s="37"/>
      <c r="S53" s="37"/>
      <c r="T53" s="37"/>
      <c r="U53" s="37"/>
      <c r="V53" s="37"/>
      <c r="W53" s="37"/>
      <c r="X53" s="37"/>
      <c r="Y53" s="37"/>
      <c r="Z53" s="37"/>
      <c r="AF53" s="37"/>
      <c r="AG53" s="37"/>
      <c r="AH53" s="37"/>
      <c r="AI53" s="37"/>
      <c r="AJ53" s="37"/>
      <c r="AK53" s="38"/>
      <c r="AL53" s="38"/>
      <c r="AM53" s="38"/>
      <c r="AN53" s="38"/>
      <c r="AO53" s="38"/>
      <c r="AP53" s="38"/>
      <c r="BA53" s="37"/>
      <c r="BB53" s="37"/>
      <c r="BC53" s="37"/>
      <c r="BD53" s="37"/>
      <c r="BE53" s="37"/>
    </row>
    <row r="54" spans="1:57" s="36" customFormat="1" ht="11.25" x14ac:dyDescent="0.15">
      <c r="A54" s="47" t="s">
        <v>39</v>
      </c>
      <c r="B54" s="46"/>
      <c r="C54" s="48"/>
      <c r="D54" s="44"/>
      <c r="E54" s="41"/>
      <c r="F54" s="40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7"/>
      <c r="R54" s="37"/>
      <c r="S54" s="37"/>
      <c r="T54" s="37"/>
      <c r="U54" s="37"/>
      <c r="V54" s="37"/>
      <c r="W54" s="37"/>
      <c r="X54" s="37"/>
      <c r="Y54" s="37"/>
      <c r="Z54" s="37"/>
      <c r="AF54" s="37"/>
      <c r="AG54" s="37"/>
      <c r="AH54" s="37"/>
      <c r="AI54" s="37"/>
      <c r="AJ54" s="37"/>
      <c r="AK54" s="38"/>
      <c r="AL54" s="38"/>
      <c r="AM54" s="38"/>
      <c r="AN54" s="38"/>
      <c r="AO54" s="38"/>
      <c r="AP54" s="38"/>
      <c r="BA54" s="37"/>
      <c r="BB54" s="37"/>
      <c r="BC54" s="37"/>
      <c r="BD54" s="37"/>
      <c r="BE54" s="37"/>
    </row>
    <row r="55" spans="1:57" s="36" customFormat="1" ht="11.25" x14ac:dyDescent="0.15">
      <c r="A55" s="47" t="s">
        <v>38</v>
      </c>
      <c r="B55" s="46"/>
      <c r="C55" s="45"/>
      <c r="D55" s="44"/>
      <c r="E55" s="41"/>
      <c r="F55" s="40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7"/>
      <c r="R55" s="37"/>
      <c r="S55" s="37"/>
      <c r="T55" s="37"/>
      <c r="U55" s="37"/>
      <c r="V55" s="37"/>
      <c r="W55" s="37"/>
      <c r="X55" s="37"/>
      <c r="Y55" s="37"/>
      <c r="Z55" s="37"/>
      <c r="AF55" s="37"/>
      <c r="AG55" s="37"/>
      <c r="AH55" s="37"/>
      <c r="AI55" s="37"/>
      <c r="AJ55" s="37"/>
      <c r="AK55" s="38"/>
      <c r="AL55" s="38"/>
      <c r="AM55" s="38"/>
      <c r="AN55" s="38"/>
      <c r="AO55" s="38"/>
      <c r="AP55" s="38"/>
      <c r="BA55" s="37"/>
      <c r="BB55" s="37"/>
      <c r="BC55" s="37"/>
      <c r="BD55" s="37"/>
      <c r="BE55" s="37"/>
    </row>
    <row r="56" spans="1:57" s="36" customFormat="1" ht="11.25" x14ac:dyDescent="0.15">
      <c r="A56" s="43" t="s">
        <v>20</v>
      </c>
      <c r="B56" s="42"/>
      <c r="C56" s="19">
        <f>SUM(C45:C55)</f>
        <v>1696</v>
      </c>
      <c r="D56" s="41"/>
      <c r="E56" s="41"/>
      <c r="F56" s="40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7"/>
      <c r="R56" s="37"/>
      <c r="S56" s="37"/>
      <c r="T56" s="37"/>
      <c r="U56" s="37"/>
      <c r="V56" s="37"/>
      <c r="W56" s="37"/>
      <c r="X56" s="37"/>
      <c r="Y56" s="37"/>
      <c r="Z56" s="37"/>
      <c r="AF56" s="37"/>
      <c r="AG56" s="37"/>
      <c r="AH56" s="37"/>
      <c r="AI56" s="37"/>
      <c r="AJ56" s="37"/>
      <c r="AK56" s="38"/>
      <c r="AL56" s="38"/>
      <c r="AM56" s="38"/>
      <c r="AN56" s="38"/>
      <c r="AO56" s="38"/>
      <c r="AP56" s="38"/>
      <c r="BA56" s="37"/>
      <c r="BB56" s="37"/>
      <c r="BC56" s="37"/>
      <c r="BD56" s="37"/>
      <c r="BE56" s="37"/>
    </row>
    <row r="57" spans="1:57" s="7" customFormat="1" ht="14.25" x14ac:dyDescent="0.2">
      <c r="A57" s="17" t="s">
        <v>37</v>
      </c>
      <c r="B57" s="35"/>
      <c r="C57" s="3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F57" s="4"/>
      <c r="AG57" s="4"/>
      <c r="AH57" s="4"/>
      <c r="AI57" s="4"/>
      <c r="AJ57" s="4"/>
      <c r="AK57" s="5"/>
      <c r="AL57" s="5"/>
      <c r="AM57" s="5"/>
      <c r="AN57" s="5"/>
      <c r="AO57" s="5"/>
      <c r="AP57" s="5"/>
      <c r="BA57" s="4"/>
      <c r="BB57" s="4"/>
      <c r="BC57" s="4"/>
      <c r="BD57" s="4"/>
      <c r="BE57" s="4"/>
    </row>
    <row r="58" spans="1:57" s="7" customFormat="1" x14ac:dyDescent="0.2">
      <c r="A58" s="33" t="s">
        <v>35</v>
      </c>
      <c r="B58" s="32" t="s">
        <v>20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F58" s="4"/>
      <c r="AG58" s="4"/>
      <c r="AH58" s="4"/>
      <c r="AI58" s="4"/>
      <c r="AJ58" s="4"/>
      <c r="AK58" s="5"/>
      <c r="AL58" s="5"/>
      <c r="AM58" s="5"/>
      <c r="AN58" s="5"/>
      <c r="AO58" s="5"/>
      <c r="AP58" s="5"/>
      <c r="BA58" s="4"/>
      <c r="BB58" s="4"/>
      <c r="BC58" s="4"/>
      <c r="BD58" s="4"/>
      <c r="BE58" s="4"/>
    </row>
    <row r="59" spans="1:57" s="7" customFormat="1" x14ac:dyDescent="0.2">
      <c r="A59" s="31" t="s">
        <v>34</v>
      </c>
      <c r="B59" s="12"/>
      <c r="C59" s="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F59" s="4"/>
      <c r="AG59" s="4"/>
      <c r="AH59" s="4"/>
      <c r="AI59" s="4"/>
      <c r="AJ59" s="4"/>
      <c r="AK59" s="5"/>
      <c r="AL59" s="5"/>
      <c r="AM59" s="5"/>
      <c r="AN59" s="5"/>
      <c r="AO59" s="5"/>
      <c r="AP59" s="5"/>
      <c r="BA59" s="4"/>
      <c r="BB59" s="4"/>
      <c r="BC59" s="4"/>
      <c r="BD59" s="4"/>
      <c r="BE59" s="4"/>
    </row>
    <row r="60" spans="1:57" s="7" customFormat="1" x14ac:dyDescent="0.2">
      <c r="A60" s="30" t="s">
        <v>33</v>
      </c>
      <c r="B60" s="10"/>
      <c r="C60" s="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F60" s="4"/>
      <c r="AG60" s="4"/>
      <c r="AH60" s="4"/>
      <c r="AI60" s="4"/>
      <c r="AJ60" s="4"/>
      <c r="AK60" s="5"/>
      <c r="AL60" s="5"/>
      <c r="AM60" s="5"/>
      <c r="AN60" s="5"/>
      <c r="AO60" s="5"/>
      <c r="AP60" s="5"/>
      <c r="BA60" s="4"/>
      <c r="BB60" s="4"/>
      <c r="BC60" s="4"/>
      <c r="BD60" s="4"/>
      <c r="BE60" s="4"/>
    </row>
    <row r="61" spans="1:57" s="7" customFormat="1" x14ac:dyDescent="0.2">
      <c r="A61" s="30" t="s">
        <v>32</v>
      </c>
      <c r="B61" s="10"/>
      <c r="C61" s="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F61" s="4"/>
      <c r="AG61" s="4"/>
      <c r="AH61" s="4"/>
      <c r="AI61" s="4"/>
      <c r="AJ61" s="4"/>
      <c r="AK61" s="5"/>
      <c r="AL61" s="5"/>
      <c r="AM61" s="5"/>
      <c r="AN61" s="5"/>
      <c r="AO61" s="5"/>
      <c r="AP61" s="5"/>
      <c r="BA61" s="4"/>
      <c r="BB61" s="4"/>
      <c r="BC61" s="4"/>
      <c r="BD61" s="4"/>
      <c r="BE61" s="4"/>
    </row>
    <row r="62" spans="1:57" s="7" customFormat="1" x14ac:dyDescent="0.2">
      <c r="A62" s="30" t="s">
        <v>31</v>
      </c>
      <c r="B62" s="10"/>
      <c r="C62" s="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F62" s="4"/>
      <c r="AG62" s="4"/>
      <c r="AH62" s="4"/>
      <c r="AI62" s="4"/>
      <c r="AJ62" s="4"/>
      <c r="AK62" s="5"/>
      <c r="AL62" s="5"/>
      <c r="AM62" s="5"/>
      <c r="AN62" s="5"/>
      <c r="AO62" s="5"/>
      <c r="AP62" s="5"/>
      <c r="BA62" s="4"/>
      <c r="BB62" s="4"/>
      <c r="BC62" s="4"/>
      <c r="BD62" s="4"/>
      <c r="BE62" s="4"/>
    </row>
    <row r="63" spans="1:57" s="7" customFormat="1" x14ac:dyDescent="0.2">
      <c r="A63" s="29" t="s">
        <v>30</v>
      </c>
      <c r="B63" s="8"/>
      <c r="C63" s="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F63" s="4"/>
      <c r="AG63" s="4"/>
      <c r="AH63" s="4"/>
      <c r="AI63" s="4"/>
      <c r="AJ63" s="4"/>
      <c r="AK63" s="5"/>
      <c r="AL63" s="5"/>
      <c r="AM63" s="5"/>
      <c r="AN63" s="5"/>
      <c r="AO63" s="5"/>
      <c r="AP63" s="5"/>
      <c r="BA63" s="4"/>
      <c r="BB63" s="4"/>
      <c r="BC63" s="4"/>
      <c r="BD63" s="4"/>
      <c r="BE63" s="4"/>
    </row>
    <row r="64" spans="1:57" s="7" customFormat="1" ht="14.25" x14ac:dyDescent="0.2">
      <c r="A64" s="17" t="s">
        <v>36</v>
      </c>
      <c r="B64" s="28"/>
      <c r="C64" s="2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F64" s="4"/>
      <c r="AG64" s="4"/>
      <c r="AH64" s="4"/>
      <c r="AI64" s="4"/>
      <c r="AJ64" s="4"/>
      <c r="AK64" s="5"/>
      <c r="AL64" s="5"/>
      <c r="AM64" s="5"/>
      <c r="AN64" s="5"/>
      <c r="AO64" s="5"/>
      <c r="AP64" s="5"/>
      <c r="BA64" s="4"/>
      <c r="BB64" s="4"/>
      <c r="BC64" s="4"/>
      <c r="BD64" s="4"/>
      <c r="BE64" s="4"/>
    </row>
    <row r="65" spans="1:57" s="7" customFormat="1" x14ac:dyDescent="0.2">
      <c r="A65" s="33" t="s">
        <v>35</v>
      </c>
      <c r="B65" s="32" t="s">
        <v>20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F65" s="4"/>
      <c r="AG65" s="4"/>
      <c r="AH65" s="4"/>
      <c r="AI65" s="4"/>
      <c r="AJ65" s="4"/>
      <c r="AK65" s="5"/>
      <c r="AL65" s="5"/>
      <c r="AM65" s="5"/>
      <c r="AN65" s="5"/>
      <c r="AO65" s="5"/>
      <c r="AP65" s="5"/>
      <c r="BA65" s="4"/>
      <c r="BB65" s="4"/>
      <c r="BC65" s="4"/>
      <c r="BD65" s="4"/>
      <c r="BE65" s="4"/>
    </row>
    <row r="66" spans="1:57" s="7" customFormat="1" x14ac:dyDescent="0.2">
      <c r="A66" s="31" t="s">
        <v>34</v>
      </c>
      <c r="B66" s="12"/>
      <c r="C66" s="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F66" s="4"/>
      <c r="AG66" s="4"/>
      <c r="AH66" s="4"/>
      <c r="AI66" s="4"/>
      <c r="AJ66" s="4"/>
      <c r="AK66" s="5"/>
      <c r="AL66" s="5"/>
      <c r="AM66" s="5"/>
      <c r="AN66" s="5"/>
      <c r="AO66" s="5"/>
      <c r="AP66" s="5"/>
      <c r="BA66" s="4"/>
      <c r="BB66" s="4"/>
      <c r="BC66" s="4"/>
      <c r="BD66" s="4"/>
      <c r="BE66" s="4"/>
    </row>
    <row r="67" spans="1:57" s="7" customFormat="1" x14ac:dyDescent="0.2">
      <c r="A67" s="30" t="s">
        <v>33</v>
      </c>
      <c r="B67" s="10"/>
      <c r="C67" s="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F67" s="4"/>
      <c r="AG67" s="4"/>
      <c r="AH67" s="4"/>
      <c r="AI67" s="4"/>
      <c r="AJ67" s="4"/>
      <c r="AK67" s="5"/>
      <c r="AL67" s="5"/>
      <c r="AM67" s="5"/>
      <c r="AN67" s="5"/>
      <c r="AO67" s="5"/>
      <c r="AP67" s="5"/>
      <c r="BA67" s="4"/>
      <c r="BB67" s="4"/>
      <c r="BC67" s="4"/>
      <c r="BD67" s="4"/>
      <c r="BE67" s="4"/>
    </row>
    <row r="68" spans="1:57" s="7" customFormat="1" x14ac:dyDescent="0.2">
      <c r="A68" s="30" t="s">
        <v>32</v>
      </c>
      <c r="B68" s="10"/>
      <c r="C68" s="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F68" s="4"/>
      <c r="AG68" s="4"/>
      <c r="AH68" s="4"/>
      <c r="AI68" s="4"/>
      <c r="AJ68" s="4"/>
      <c r="AK68" s="5"/>
      <c r="AL68" s="5"/>
      <c r="AM68" s="5"/>
      <c r="AN68" s="5"/>
      <c r="AO68" s="5"/>
      <c r="AP68" s="5"/>
      <c r="BA68" s="4"/>
      <c r="BB68" s="4"/>
      <c r="BC68" s="4"/>
      <c r="BD68" s="4"/>
      <c r="BE68" s="4"/>
    </row>
    <row r="69" spans="1:57" s="7" customFormat="1" x14ac:dyDescent="0.2">
      <c r="A69" s="30" t="s">
        <v>31</v>
      </c>
      <c r="B69" s="10"/>
      <c r="C69" s="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F69" s="4"/>
      <c r="AG69" s="4"/>
      <c r="AH69" s="4"/>
      <c r="AI69" s="4"/>
      <c r="AJ69" s="4"/>
      <c r="AK69" s="5"/>
      <c r="AL69" s="5"/>
      <c r="AM69" s="5"/>
      <c r="AN69" s="5"/>
      <c r="AO69" s="5"/>
      <c r="AP69" s="5"/>
      <c r="BA69" s="4"/>
      <c r="BB69" s="4"/>
      <c r="BC69" s="4"/>
      <c r="BD69" s="4"/>
      <c r="BE69" s="4"/>
    </row>
    <row r="70" spans="1:57" s="7" customFormat="1" x14ac:dyDescent="0.2">
      <c r="A70" s="29" t="s">
        <v>30</v>
      </c>
      <c r="B70" s="8"/>
      <c r="C70" s="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F70" s="4"/>
      <c r="AG70" s="4"/>
      <c r="AH70" s="4"/>
      <c r="AI70" s="4"/>
      <c r="AJ70" s="4"/>
      <c r="AK70" s="5"/>
      <c r="AL70" s="5"/>
      <c r="AM70" s="5"/>
      <c r="AN70" s="5"/>
      <c r="AO70" s="5"/>
      <c r="AP70" s="5"/>
      <c r="BA70" s="4"/>
      <c r="BB70" s="4"/>
      <c r="BC70" s="4"/>
      <c r="BD70" s="4"/>
      <c r="BE70" s="4"/>
    </row>
    <row r="71" spans="1:57" s="7" customFormat="1" ht="14.25" x14ac:dyDescent="0.2">
      <c r="A71" s="17" t="s">
        <v>29</v>
      </c>
      <c r="B71" s="28"/>
      <c r="C71" s="2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F71" s="4"/>
      <c r="AG71" s="4"/>
      <c r="AH71" s="4"/>
      <c r="AI71" s="4"/>
      <c r="AJ71" s="4"/>
      <c r="AK71" s="5"/>
      <c r="AL71" s="5"/>
      <c r="AM71" s="5"/>
      <c r="AN71" s="5"/>
      <c r="AO71" s="5"/>
      <c r="AP71" s="5"/>
      <c r="BA71" s="4"/>
      <c r="BB71" s="4"/>
      <c r="BC71" s="4"/>
      <c r="BD71" s="4"/>
      <c r="BE71" s="4"/>
    </row>
    <row r="72" spans="1:57" s="7" customFormat="1" ht="63" x14ac:dyDescent="0.2">
      <c r="A72" s="795" t="s">
        <v>28</v>
      </c>
      <c r="B72" s="796"/>
      <c r="C72" s="23" t="s">
        <v>20</v>
      </c>
      <c r="D72" s="23" t="s">
        <v>27</v>
      </c>
      <c r="E72" s="23" t="s">
        <v>26</v>
      </c>
      <c r="F72" s="23" t="s">
        <v>25</v>
      </c>
      <c r="G72" s="6"/>
      <c r="H72" s="6"/>
      <c r="I72" s="6"/>
      <c r="J72" s="6"/>
      <c r="K72" s="6"/>
      <c r="L72" s="6"/>
      <c r="M72" s="6"/>
      <c r="N72" s="6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F72" s="4"/>
      <c r="AG72" s="4"/>
      <c r="AH72" s="4"/>
      <c r="AI72" s="4"/>
      <c r="AJ72" s="4"/>
      <c r="AK72" s="5"/>
      <c r="AL72" s="5"/>
      <c r="AM72" s="5"/>
      <c r="AN72" s="5"/>
      <c r="AO72" s="5"/>
      <c r="AP72" s="5"/>
      <c r="BA72" s="4"/>
      <c r="BB72" s="4"/>
      <c r="BC72" s="4"/>
      <c r="BD72" s="4"/>
      <c r="BE72" s="4"/>
    </row>
    <row r="73" spans="1:57" s="7" customFormat="1" x14ac:dyDescent="0.2">
      <c r="A73" s="787" t="s">
        <v>24</v>
      </c>
      <c r="B73" s="788"/>
      <c r="C73" s="19">
        <f>SUM(D73:F73)</f>
        <v>0</v>
      </c>
      <c r="D73" s="8"/>
      <c r="E73" s="8"/>
      <c r="F73" s="8"/>
      <c r="G73" s="4"/>
      <c r="H73" s="6"/>
      <c r="I73" s="6"/>
      <c r="J73" s="6"/>
      <c r="K73" s="6"/>
      <c r="L73" s="6"/>
      <c r="M73" s="6"/>
      <c r="N73" s="6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F73" s="4"/>
      <c r="AG73" s="4"/>
      <c r="AH73" s="4"/>
      <c r="AI73" s="4"/>
      <c r="AJ73" s="4"/>
      <c r="AK73" s="5"/>
      <c r="AL73" s="5"/>
      <c r="AM73" s="5"/>
      <c r="AN73" s="5"/>
      <c r="AO73" s="5"/>
      <c r="AP73" s="5"/>
      <c r="BA73" s="4"/>
      <c r="BB73" s="4"/>
      <c r="BC73" s="4"/>
      <c r="BD73" s="4"/>
      <c r="BE73" s="4"/>
    </row>
    <row r="74" spans="1:57" s="7" customFormat="1" ht="15" x14ac:dyDescent="0.2">
      <c r="A74" s="24" t="s">
        <v>23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6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F74" s="4"/>
      <c r="AG74" s="4"/>
      <c r="AH74" s="4"/>
      <c r="AI74" s="4"/>
      <c r="AJ74" s="4"/>
      <c r="AK74" s="5"/>
      <c r="AL74" s="5"/>
      <c r="AM74" s="5"/>
      <c r="AN74" s="5"/>
      <c r="AO74" s="5"/>
      <c r="AP74" s="5"/>
      <c r="BA74" s="4"/>
      <c r="BB74" s="4"/>
      <c r="BC74" s="4"/>
      <c r="BD74" s="4"/>
      <c r="BE74" s="4"/>
    </row>
    <row r="75" spans="1:57" s="7" customFormat="1" x14ac:dyDescent="0.2">
      <c r="A75" s="779" t="s">
        <v>21</v>
      </c>
      <c r="B75" s="780"/>
      <c r="C75" s="781"/>
      <c r="D75" s="23" t="s">
        <v>20</v>
      </c>
      <c r="E75" s="26"/>
      <c r="F75" s="26"/>
      <c r="G75" s="26"/>
      <c r="H75" s="26"/>
      <c r="I75" s="6"/>
      <c r="J75" s="6"/>
      <c r="K75" s="6"/>
      <c r="L75" s="6"/>
      <c r="M75" s="6"/>
      <c r="N75" s="6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F75" s="4"/>
      <c r="AG75" s="4"/>
      <c r="AH75" s="4"/>
      <c r="AI75" s="4"/>
      <c r="AJ75" s="4"/>
      <c r="AK75" s="5"/>
      <c r="AL75" s="5"/>
      <c r="AM75" s="5"/>
      <c r="AN75" s="5"/>
      <c r="AO75" s="5"/>
      <c r="AP75" s="5"/>
      <c r="BA75" s="4"/>
      <c r="BB75" s="4"/>
      <c r="BC75" s="4"/>
      <c r="BD75" s="4"/>
      <c r="BE75" s="4"/>
    </row>
    <row r="76" spans="1:57" s="7" customFormat="1" x14ac:dyDescent="0.2">
      <c r="A76" s="22" t="s">
        <v>15</v>
      </c>
      <c r="B76" s="21"/>
      <c r="C76" s="20"/>
      <c r="D76" s="18"/>
      <c r="E76" s="25"/>
      <c r="F76" s="25"/>
      <c r="G76" s="25"/>
      <c r="H76" s="25"/>
      <c r="I76" s="6"/>
      <c r="J76" s="6"/>
      <c r="K76" s="6"/>
      <c r="L76" s="6"/>
      <c r="M76" s="6"/>
      <c r="N76" s="6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F76" s="4"/>
      <c r="AG76" s="4"/>
      <c r="AH76" s="4"/>
      <c r="AI76" s="4"/>
      <c r="AJ76" s="4"/>
      <c r="AK76" s="5"/>
      <c r="AL76" s="5"/>
      <c r="AM76" s="5"/>
      <c r="AN76" s="5"/>
      <c r="AO76" s="5"/>
      <c r="AP76" s="5"/>
      <c r="BA76" s="4"/>
      <c r="BB76" s="4"/>
      <c r="BC76" s="4"/>
      <c r="BD76" s="4"/>
      <c r="BE76" s="4"/>
    </row>
    <row r="77" spans="1:57" s="7" customFormat="1" ht="15" x14ac:dyDescent="0.2">
      <c r="A77" s="24" t="s">
        <v>22</v>
      </c>
      <c r="B77" s="15"/>
      <c r="C77" s="15"/>
      <c r="D77" s="15"/>
      <c r="E77" s="6"/>
      <c r="F77" s="6"/>
      <c r="G77" s="6"/>
      <c r="H77" s="6"/>
      <c r="I77" s="6"/>
      <c r="J77" s="6"/>
      <c r="K77" s="6"/>
      <c r="L77" s="6"/>
      <c r="M77" s="6"/>
      <c r="N77" s="6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F77" s="4"/>
      <c r="AG77" s="4"/>
      <c r="AH77" s="4"/>
      <c r="AI77" s="4"/>
      <c r="AJ77" s="4"/>
      <c r="AK77" s="5"/>
      <c r="AL77" s="5"/>
      <c r="AM77" s="5"/>
      <c r="AN77" s="5"/>
      <c r="AO77" s="5"/>
      <c r="AP77" s="5"/>
      <c r="BA77" s="4"/>
      <c r="BB77" s="4"/>
      <c r="BC77" s="4"/>
      <c r="BD77" s="4"/>
      <c r="BE77" s="4"/>
    </row>
    <row r="78" spans="1:57" s="7" customFormat="1" ht="63" x14ac:dyDescent="0.2">
      <c r="A78" s="779" t="s">
        <v>21</v>
      </c>
      <c r="B78" s="780"/>
      <c r="C78" s="781"/>
      <c r="D78" s="23" t="s">
        <v>20</v>
      </c>
      <c r="E78" s="23" t="s">
        <v>19</v>
      </c>
      <c r="F78" s="23" t="s">
        <v>18</v>
      </c>
      <c r="G78" s="23" t="s">
        <v>17</v>
      </c>
      <c r="H78" s="23" t="s">
        <v>16</v>
      </c>
      <c r="I78" s="6"/>
      <c r="J78" s="6"/>
      <c r="K78" s="6"/>
      <c r="L78" s="6"/>
      <c r="M78" s="6"/>
      <c r="N78" s="6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F78" s="4"/>
      <c r="AG78" s="4"/>
      <c r="AH78" s="4"/>
      <c r="AI78" s="4"/>
      <c r="AJ78" s="4"/>
      <c r="AK78" s="5"/>
      <c r="AL78" s="5"/>
      <c r="AM78" s="5"/>
      <c r="AN78" s="5"/>
      <c r="AO78" s="5"/>
      <c r="AP78" s="5"/>
      <c r="BA78" s="4"/>
      <c r="BB78" s="4"/>
      <c r="BC78" s="4"/>
      <c r="BD78" s="4"/>
      <c r="BE78" s="4"/>
    </row>
    <row r="79" spans="1:57" s="7" customFormat="1" x14ac:dyDescent="0.2">
      <c r="A79" s="22" t="s">
        <v>15</v>
      </c>
      <c r="B79" s="21"/>
      <c r="C79" s="20"/>
      <c r="D79" s="19">
        <f>SUM(E79:H79)</f>
        <v>0</v>
      </c>
      <c r="E79" s="18"/>
      <c r="F79" s="18"/>
      <c r="G79" s="18"/>
      <c r="H79" s="18"/>
      <c r="I79" s="6"/>
      <c r="J79" s="6"/>
      <c r="K79" s="6"/>
      <c r="L79" s="6"/>
      <c r="M79" s="6"/>
      <c r="N79" s="6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F79" s="4"/>
      <c r="AG79" s="4"/>
      <c r="AH79" s="4"/>
      <c r="AI79" s="4"/>
      <c r="AJ79" s="4"/>
      <c r="AK79" s="5"/>
      <c r="AL79" s="5"/>
      <c r="AM79" s="5"/>
      <c r="AN79" s="5"/>
      <c r="AO79" s="5"/>
      <c r="AP79" s="5"/>
      <c r="BA79" s="4"/>
      <c r="BB79" s="4"/>
      <c r="BC79" s="4"/>
      <c r="BD79" s="4"/>
      <c r="BE79" s="4"/>
    </row>
    <row r="80" spans="1:57" s="7" customFormat="1" ht="15" x14ac:dyDescent="0.2">
      <c r="A80" s="17" t="s">
        <v>14</v>
      </c>
      <c r="B80" s="16"/>
      <c r="C80" s="16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6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F80" s="4"/>
      <c r="AG80" s="4"/>
      <c r="AH80" s="4"/>
      <c r="AI80" s="4"/>
      <c r="AJ80" s="4"/>
      <c r="AK80" s="5"/>
      <c r="AL80" s="5"/>
      <c r="AM80" s="5"/>
      <c r="AN80" s="5"/>
      <c r="AO80" s="5"/>
      <c r="AP80" s="5"/>
      <c r="BA80" s="4"/>
      <c r="BB80" s="4"/>
      <c r="BC80" s="4"/>
      <c r="BD80" s="4"/>
      <c r="BE80" s="4"/>
    </row>
    <row r="81" spans="1:57" s="7" customFormat="1" x14ac:dyDescent="0.2">
      <c r="A81" s="782" t="s">
        <v>13</v>
      </c>
      <c r="B81" s="783" t="s">
        <v>12</v>
      </c>
      <c r="C81" s="783" t="s">
        <v>11</v>
      </c>
      <c r="D81" s="784" t="s">
        <v>10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F81" s="4"/>
      <c r="AG81" s="4"/>
      <c r="AH81" s="4"/>
      <c r="AI81" s="4"/>
      <c r="AJ81" s="4"/>
      <c r="AK81" s="5"/>
      <c r="AL81" s="5"/>
      <c r="AM81" s="5"/>
      <c r="AN81" s="5"/>
      <c r="AO81" s="5"/>
      <c r="AP81" s="5"/>
      <c r="BA81" s="4"/>
      <c r="BB81" s="4"/>
      <c r="BC81" s="4"/>
      <c r="BD81" s="4"/>
      <c r="BE81" s="4"/>
    </row>
    <row r="82" spans="1:57" s="7" customFormat="1" x14ac:dyDescent="0.2">
      <c r="A82" s="782"/>
      <c r="B82" s="783"/>
      <c r="C82" s="777"/>
      <c r="D82" s="785"/>
      <c r="E82" s="6"/>
      <c r="F82" s="6"/>
      <c r="G82" s="6"/>
      <c r="H82" s="6"/>
      <c r="I82" s="6"/>
      <c r="J82" s="6"/>
      <c r="K82" s="6"/>
      <c r="L82" s="6"/>
      <c r="M82" s="6"/>
      <c r="N82" s="6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F82" s="4"/>
      <c r="AG82" s="4"/>
      <c r="AH82" s="4"/>
      <c r="AI82" s="4"/>
      <c r="AJ82" s="4"/>
      <c r="AK82" s="5"/>
      <c r="AL82" s="5"/>
      <c r="AM82" s="5"/>
      <c r="AN82" s="5"/>
      <c r="AO82" s="5"/>
      <c r="AP82" s="5"/>
      <c r="BA82" s="4"/>
      <c r="BB82" s="4"/>
      <c r="BC82" s="4"/>
      <c r="BD82" s="4"/>
      <c r="BE82" s="4"/>
    </row>
    <row r="83" spans="1:57" s="7" customFormat="1" ht="63" x14ac:dyDescent="0.2">
      <c r="A83" s="784" t="s">
        <v>9</v>
      </c>
      <c r="B83" s="13" t="s">
        <v>8</v>
      </c>
      <c r="C83" s="10"/>
      <c r="D83" s="14"/>
      <c r="E83" s="4"/>
      <c r="F83" s="6"/>
      <c r="G83" s="6"/>
      <c r="H83" s="6"/>
      <c r="I83" s="6"/>
      <c r="J83" s="6"/>
      <c r="K83" s="6"/>
      <c r="L83" s="6"/>
      <c r="M83" s="6"/>
      <c r="N83" s="6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F83" s="4"/>
      <c r="AG83" s="4"/>
      <c r="AH83" s="4"/>
      <c r="AI83" s="4"/>
      <c r="AJ83" s="4"/>
      <c r="AK83" s="5"/>
      <c r="AL83" s="5"/>
      <c r="AM83" s="5"/>
      <c r="AN83" s="5"/>
      <c r="AO83" s="5"/>
      <c r="AP83" s="5"/>
      <c r="BA83" s="4"/>
      <c r="BB83" s="4"/>
      <c r="BC83" s="4"/>
      <c r="BD83" s="4"/>
      <c r="BE83" s="4"/>
    </row>
    <row r="84" spans="1:57" s="7" customFormat="1" ht="31.5" x14ac:dyDescent="0.2">
      <c r="A84" s="786"/>
      <c r="B84" s="11" t="s">
        <v>7</v>
      </c>
      <c r="C84" s="10"/>
      <c r="D84" s="10"/>
      <c r="E84" s="4"/>
      <c r="F84" s="6"/>
      <c r="G84" s="6"/>
      <c r="H84" s="6"/>
      <c r="I84" s="6"/>
      <c r="J84" s="6"/>
      <c r="K84" s="6"/>
      <c r="L84" s="6"/>
      <c r="M84" s="6"/>
      <c r="N84" s="6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BA84" s="4"/>
      <c r="BB84" s="4"/>
      <c r="BC84" s="4"/>
      <c r="BD84" s="4"/>
      <c r="BE84" s="4"/>
    </row>
    <row r="85" spans="1:57" s="7" customFormat="1" x14ac:dyDescent="0.2">
      <c r="A85" s="786"/>
      <c r="B85" s="11" t="s">
        <v>1</v>
      </c>
      <c r="C85" s="10"/>
      <c r="D85" s="10"/>
      <c r="E85" s="4"/>
      <c r="F85" s="6"/>
      <c r="G85" s="6"/>
      <c r="H85" s="6"/>
      <c r="I85" s="6"/>
      <c r="J85" s="6"/>
      <c r="K85" s="6"/>
      <c r="L85" s="6"/>
      <c r="M85" s="6"/>
      <c r="N85" s="6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BA85" s="4"/>
      <c r="BB85" s="4"/>
      <c r="BC85" s="4"/>
      <c r="BD85" s="4"/>
      <c r="BE85" s="4"/>
    </row>
    <row r="86" spans="1:57" s="7" customFormat="1" ht="21" x14ac:dyDescent="0.2">
      <c r="A86" s="785"/>
      <c r="B86" s="9" t="s">
        <v>0</v>
      </c>
      <c r="C86" s="8"/>
      <c r="D86" s="8"/>
      <c r="E86" s="4"/>
      <c r="F86" s="6"/>
      <c r="G86" s="6"/>
      <c r="H86" s="6"/>
      <c r="I86" s="6"/>
      <c r="J86" s="6"/>
      <c r="K86" s="6"/>
      <c r="L86" s="6"/>
      <c r="M86" s="6"/>
      <c r="N86" s="6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BA86" s="4"/>
      <c r="BB86" s="4"/>
      <c r="BC86" s="4"/>
      <c r="BD86" s="4"/>
      <c r="BE86" s="4"/>
    </row>
    <row r="87" spans="1:57" s="7" customFormat="1" ht="21" x14ac:dyDescent="0.2">
      <c r="A87" s="777" t="s">
        <v>6</v>
      </c>
      <c r="B87" s="13" t="s">
        <v>2</v>
      </c>
      <c r="C87" s="12"/>
      <c r="D87" s="12"/>
      <c r="E87" s="4"/>
      <c r="F87" s="6"/>
      <c r="G87" s="6"/>
      <c r="H87" s="6"/>
      <c r="I87" s="6"/>
      <c r="J87" s="6"/>
      <c r="K87" s="6"/>
      <c r="L87" s="6"/>
      <c r="M87" s="6"/>
      <c r="N87" s="6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BA87" s="4"/>
      <c r="BB87" s="4"/>
      <c r="BC87" s="4"/>
      <c r="BD87" s="4"/>
      <c r="BE87" s="4"/>
    </row>
    <row r="88" spans="1:57" s="7" customFormat="1" ht="21" x14ac:dyDescent="0.2">
      <c r="A88" s="778"/>
      <c r="B88" s="11" t="s">
        <v>5</v>
      </c>
      <c r="C88" s="10"/>
      <c r="D88" s="10"/>
      <c r="E88" s="4"/>
      <c r="F88" s="6"/>
      <c r="G88" s="6"/>
      <c r="H88" s="6"/>
      <c r="I88" s="6"/>
      <c r="J88" s="6"/>
      <c r="K88" s="6"/>
      <c r="L88" s="6"/>
      <c r="M88" s="6"/>
      <c r="N88" s="6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BA88" s="4"/>
      <c r="BB88" s="4"/>
      <c r="BC88" s="4"/>
      <c r="BD88" s="4"/>
      <c r="BE88" s="4"/>
    </row>
    <row r="89" spans="1:57" s="7" customFormat="1" x14ac:dyDescent="0.2">
      <c r="A89" s="778"/>
      <c r="B89" s="11" t="s">
        <v>1</v>
      </c>
      <c r="C89" s="10"/>
      <c r="D89" s="10"/>
      <c r="E89" s="4"/>
      <c r="F89" s="6"/>
      <c r="G89" s="6"/>
      <c r="H89" s="6"/>
      <c r="I89" s="6"/>
      <c r="J89" s="6"/>
      <c r="K89" s="6"/>
      <c r="L89" s="6"/>
      <c r="M89" s="6"/>
      <c r="N89" s="6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BA89" s="4"/>
      <c r="BB89" s="4"/>
      <c r="BC89" s="4"/>
      <c r="BD89" s="4"/>
      <c r="BE89" s="4"/>
    </row>
    <row r="90" spans="1:57" s="7" customFormat="1" ht="21" x14ac:dyDescent="0.2">
      <c r="A90" s="778"/>
      <c r="B90" s="9" t="s">
        <v>4</v>
      </c>
      <c r="C90" s="8"/>
      <c r="D90" s="8"/>
      <c r="E90" s="4"/>
      <c r="F90" s="6"/>
      <c r="G90" s="6"/>
      <c r="H90" s="6"/>
      <c r="I90" s="6"/>
      <c r="J90" s="6"/>
      <c r="K90" s="6"/>
      <c r="L90" s="6"/>
      <c r="M90" s="6"/>
      <c r="N90" s="6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BA90" s="4"/>
      <c r="BB90" s="4"/>
      <c r="BC90" s="4"/>
      <c r="BD90" s="4"/>
      <c r="BE90" s="4"/>
    </row>
    <row r="91" spans="1:57" s="7" customFormat="1" ht="21" x14ac:dyDescent="0.2">
      <c r="A91" s="778" t="s">
        <v>3</v>
      </c>
      <c r="B91" s="13" t="s">
        <v>2</v>
      </c>
      <c r="C91" s="12"/>
      <c r="D91" s="12"/>
      <c r="E91" s="4"/>
      <c r="F91" s="6"/>
      <c r="G91" s="6"/>
      <c r="H91" s="6"/>
      <c r="I91" s="6"/>
      <c r="J91" s="6"/>
      <c r="K91" s="6"/>
      <c r="L91" s="6"/>
      <c r="M91" s="6"/>
      <c r="N91" s="6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BA91" s="4"/>
      <c r="BB91" s="4"/>
      <c r="BC91" s="4"/>
      <c r="BD91" s="4"/>
      <c r="BE91" s="4"/>
    </row>
    <row r="92" spans="1:57" s="7" customFormat="1" x14ac:dyDescent="0.2">
      <c r="A92" s="778"/>
      <c r="B92" s="11" t="s">
        <v>1</v>
      </c>
      <c r="C92" s="10"/>
      <c r="D92" s="10"/>
      <c r="E92" s="4"/>
      <c r="F92" s="6"/>
      <c r="G92" s="6"/>
      <c r="H92" s="6"/>
      <c r="I92" s="6"/>
      <c r="J92" s="6"/>
      <c r="K92" s="6"/>
      <c r="L92" s="6"/>
      <c r="M92" s="6"/>
      <c r="N92" s="6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F92" s="4"/>
      <c r="AG92" s="4"/>
      <c r="AH92" s="4"/>
      <c r="AI92" s="4"/>
      <c r="AJ92" s="4"/>
      <c r="AK92" s="5"/>
      <c r="AL92" s="5"/>
      <c r="AM92" s="5"/>
      <c r="AN92" s="5"/>
      <c r="AO92" s="5"/>
      <c r="AP92" s="5"/>
      <c r="BA92" s="4"/>
      <c r="BB92" s="4"/>
      <c r="BC92" s="4"/>
      <c r="BD92" s="4"/>
      <c r="BE92" s="4"/>
    </row>
    <row r="93" spans="1:57" s="7" customFormat="1" ht="21" x14ac:dyDescent="0.2">
      <c r="A93" s="778"/>
      <c r="B93" s="9" t="s">
        <v>0</v>
      </c>
      <c r="C93" s="8"/>
      <c r="D93" s="8"/>
      <c r="E93" s="4"/>
      <c r="F93" s="6"/>
      <c r="G93" s="6"/>
      <c r="H93" s="6"/>
      <c r="I93" s="6"/>
      <c r="J93" s="6"/>
      <c r="K93" s="6"/>
      <c r="L93" s="6"/>
      <c r="M93" s="6"/>
      <c r="N93" s="6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BA93" s="4"/>
      <c r="BB93" s="4"/>
      <c r="BC93" s="4"/>
      <c r="BD93" s="4"/>
      <c r="BE93" s="4"/>
    </row>
    <row r="94" spans="1:57" s="4" customForma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AK94" s="5"/>
      <c r="AL94" s="5"/>
      <c r="AM94" s="5"/>
      <c r="AN94" s="5"/>
      <c r="AO94" s="5"/>
      <c r="AP94" s="5"/>
    </row>
    <row r="200" spans="1:56" ht="10.5" x14ac:dyDescent="0.15">
      <c r="A200" s="3">
        <f>SUM(A9:N93)</f>
        <v>6124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BD200" s="3">
        <f>SUM(BD1:BF199)</f>
        <v>0</v>
      </c>
    </row>
  </sheetData>
  <mergeCells count="38">
    <mergeCell ref="A23:B23"/>
    <mergeCell ref="A24:B24"/>
    <mergeCell ref="A25:B25"/>
    <mergeCell ref="A26:B26"/>
    <mergeCell ref="A6:N6"/>
    <mergeCell ref="A10:A11"/>
    <mergeCell ref="B10:B11"/>
    <mergeCell ref="C10:K10"/>
    <mergeCell ref="L10:M10"/>
    <mergeCell ref="N10:N11"/>
    <mergeCell ref="A18:B18"/>
    <mergeCell ref="A19:B19"/>
    <mergeCell ref="A20:B20"/>
    <mergeCell ref="A21:B21"/>
    <mergeCell ref="A22:B22"/>
    <mergeCell ref="A27:B27"/>
    <mergeCell ref="A28:B28"/>
    <mergeCell ref="A30:B30"/>
    <mergeCell ref="A31:B31"/>
    <mergeCell ref="A36:A37"/>
    <mergeCell ref="B36:B37"/>
    <mergeCell ref="A29:B29"/>
    <mergeCell ref="C36:K36"/>
    <mergeCell ref="D81:D82"/>
    <mergeCell ref="A83:A86"/>
    <mergeCell ref="N36:N37"/>
    <mergeCell ref="A43:B44"/>
    <mergeCell ref="C43:C44"/>
    <mergeCell ref="A72:B72"/>
    <mergeCell ref="A73:B73"/>
    <mergeCell ref="A75:C75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opLeftCell="A31" workbookViewId="0">
      <selection activeCell="L28" sqref="L28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753"/>
    <col min="27" max="27" width="15" style="753" customWidth="1"/>
    <col min="28" max="52" width="11.42578125" style="753"/>
    <col min="53" max="59" width="11.42578125" style="753" hidden="1" customWidth="1"/>
    <col min="60" max="256" width="11.42578125" style="753"/>
    <col min="257" max="257" width="24" style="753" customWidth="1"/>
    <col min="258" max="258" width="23.140625" style="753" customWidth="1"/>
    <col min="259" max="259" width="15.28515625" style="753" customWidth="1"/>
    <col min="260" max="260" width="14.42578125" style="753" customWidth="1"/>
    <col min="261" max="282" width="11.42578125" style="753"/>
    <col min="283" max="283" width="15" style="753" customWidth="1"/>
    <col min="284" max="308" width="11.42578125" style="753"/>
    <col min="309" max="315" width="0" style="753" hidden="1" customWidth="1"/>
    <col min="316" max="512" width="11.42578125" style="753"/>
    <col min="513" max="513" width="24" style="753" customWidth="1"/>
    <col min="514" max="514" width="23.140625" style="753" customWidth="1"/>
    <col min="515" max="515" width="15.28515625" style="753" customWidth="1"/>
    <col min="516" max="516" width="14.42578125" style="753" customWidth="1"/>
    <col min="517" max="538" width="11.42578125" style="753"/>
    <col min="539" max="539" width="15" style="753" customWidth="1"/>
    <col min="540" max="564" width="11.42578125" style="753"/>
    <col min="565" max="571" width="0" style="753" hidden="1" customWidth="1"/>
    <col min="572" max="768" width="11.42578125" style="753"/>
    <col min="769" max="769" width="24" style="753" customWidth="1"/>
    <col min="770" max="770" width="23.140625" style="753" customWidth="1"/>
    <col min="771" max="771" width="15.28515625" style="753" customWidth="1"/>
    <col min="772" max="772" width="14.42578125" style="753" customWidth="1"/>
    <col min="773" max="794" width="11.42578125" style="753"/>
    <col min="795" max="795" width="15" style="753" customWidth="1"/>
    <col min="796" max="820" width="11.42578125" style="753"/>
    <col min="821" max="827" width="0" style="753" hidden="1" customWidth="1"/>
    <col min="828" max="1024" width="11.42578125" style="753"/>
    <col min="1025" max="1025" width="24" style="753" customWidth="1"/>
    <col min="1026" max="1026" width="23.140625" style="753" customWidth="1"/>
    <col min="1027" max="1027" width="15.28515625" style="753" customWidth="1"/>
    <col min="1028" max="1028" width="14.42578125" style="753" customWidth="1"/>
    <col min="1029" max="1050" width="11.42578125" style="753"/>
    <col min="1051" max="1051" width="15" style="753" customWidth="1"/>
    <col min="1052" max="1076" width="11.42578125" style="753"/>
    <col min="1077" max="1083" width="0" style="753" hidden="1" customWidth="1"/>
    <col min="1084" max="1280" width="11.42578125" style="753"/>
    <col min="1281" max="1281" width="24" style="753" customWidth="1"/>
    <col min="1282" max="1282" width="23.140625" style="753" customWidth="1"/>
    <col min="1283" max="1283" width="15.28515625" style="753" customWidth="1"/>
    <col min="1284" max="1284" width="14.42578125" style="753" customWidth="1"/>
    <col min="1285" max="1306" width="11.42578125" style="753"/>
    <col min="1307" max="1307" width="15" style="753" customWidth="1"/>
    <col min="1308" max="1332" width="11.42578125" style="753"/>
    <col min="1333" max="1339" width="0" style="753" hidden="1" customWidth="1"/>
    <col min="1340" max="1536" width="11.42578125" style="753"/>
    <col min="1537" max="1537" width="24" style="753" customWidth="1"/>
    <col min="1538" max="1538" width="23.140625" style="753" customWidth="1"/>
    <col min="1539" max="1539" width="15.28515625" style="753" customWidth="1"/>
    <col min="1540" max="1540" width="14.42578125" style="753" customWidth="1"/>
    <col min="1541" max="1562" width="11.42578125" style="753"/>
    <col min="1563" max="1563" width="15" style="753" customWidth="1"/>
    <col min="1564" max="1588" width="11.42578125" style="753"/>
    <col min="1589" max="1595" width="0" style="753" hidden="1" customWidth="1"/>
    <col min="1596" max="1792" width="11.42578125" style="753"/>
    <col min="1793" max="1793" width="24" style="753" customWidth="1"/>
    <col min="1794" max="1794" width="23.140625" style="753" customWidth="1"/>
    <col min="1795" max="1795" width="15.28515625" style="753" customWidth="1"/>
    <col min="1796" max="1796" width="14.42578125" style="753" customWidth="1"/>
    <col min="1797" max="1818" width="11.42578125" style="753"/>
    <col min="1819" max="1819" width="15" style="753" customWidth="1"/>
    <col min="1820" max="1844" width="11.42578125" style="753"/>
    <col min="1845" max="1851" width="0" style="753" hidden="1" customWidth="1"/>
    <col min="1852" max="2048" width="11.42578125" style="753"/>
    <col min="2049" max="2049" width="24" style="753" customWidth="1"/>
    <col min="2050" max="2050" width="23.140625" style="753" customWidth="1"/>
    <col min="2051" max="2051" width="15.28515625" style="753" customWidth="1"/>
    <col min="2052" max="2052" width="14.42578125" style="753" customWidth="1"/>
    <col min="2053" max="2074" width="11.42578125" style="753"/>
    <col min="2075" max="2075" width="15" style="753" customWidth="1"/>
    <col min="2076" max="2100" width="11.42578125" style="753"/>
    <col min="2101" max="2107" width="0" style="753" hidden="1" customWidth="1"/>
    <col min="2108" max="2304" width="11.42578125" style="753"/>
    <col min="2305" max="2305" width="24" style="753" customWidth="1"/>
    <col min="2306" max="2306" width="23.140625" style="753" customWidth="1"/>
    <col min="2307" max="2307" width="15.28515625" style="753" customWidth="1"/>
    <col min="2308" max="2308" width="14.42578125" style="753" customWidth="1"/>
    <col min="2309" max="2330" width="11.42578125" style="753"/>
    <col min="2331" max="2331" width="15" style="753" customWidth="1"/>
    <col min="2332" max="2356" width="11.42578125" style="753"/>
    <col min="2357" max="2363" width="0" style="753" hidden="1" customWidth="1"/>
    <col min="2364" max="2560" width="11.42578125" style="753"/>
    <col min="2561" max="2561" width="24" style="753" customWidth="1"/>
    <col min="2562" max="2562" width="23.140625" style="753" customWidth="1"/>
    <col min="2563" max="2563" width="15.28515625" style="753" customWidth="1"/>
    <col min="2564" max="2564" width="14.42578125" style="753" customWidth="1"/>
    <col min="2565" max="2586" width="11.42578125" style="753"/>
    <col min="2587" max="2587" width="15" style="753" customWidth="1"/>
    <col min="2588" max="2612" width="11.42578125" style="753"/>
    <col min="2613" max="2619" width="0" style="753" hidden="1" customWidth="1"/>
    <col min="2620" max="2816" width="11.42578125" style="753"/>
    <col min="2817" max="2817" width="24" style="753" customWidth="1"/>
    <col min="2818" max="2818" width="23.140625" style="753" customWidth="1"/>
    <col min="2819" max="2819" width="15.28515625" style="753" customWidth="1"/>
    <col min="2820" max="2820" width="14.42578125" style="753" customWidth="1"/>
    <col min="2821" max="2842" width="11.42578125" style="753"/>
    <col min="2843" max="2843" width="15" style="753" customWidth="1"/>
    <col min="2844" max="2868" width="11.42578125" style="753"/>
    <col min="2869" max="2875" width="0" style="753" hidden="1" customWidth="1"/>
    <col min="2876" max="3072" width="11.42578125" style="753"/>
    <col min="3073" max="3073" width="24" style="753" customWidth="1"/>
    <col min="3074" max="3074" width="23.140625" style="753" customWidth="1"/>
    <col min="3075" max="3075" width="15.28515625" style="753" customWidth="1"/>
    <col min="3076" max="3076" width="14.42578125" style="753" customWidth="1"/>
    <col min="3077" max="3098" width="11.42578125" style="753"/>
    <col min="3099" max="3099" width="15" style="753" customWidth="1"/>
    <col min="3100" max="3124" width="11.42578125" style="753"/>
    <col min="3125" max="3131" width="0" style="753" hidden="1" customWidth="1"/>
    <col min="3132" max="3328" width="11.42578125" style="753"/>
    <col min="3329" max="3329" width="24" style="753" customWidth="1"/>
    <col min="3330" max="3330" width="23.140625" style="753" customWidth="1"/>
    <col min="3331" max="3331" width="15.28515625" style="753" customWidth="1"/>
    <col min="3332" max="3332" width="14.42578125" style="753" customWidth="1"/>
    <col min="3333" max="3354" width="11.42578125" style="753"/>
    <col min="3355" max="3355" width="15" style="753" customWidth="1"/>
    <col min="3356" max="3380" width="11.42578125" style="753"/>
    <col min="3381" max="3387" width="0" style="753" hidden="1" customWidth="1"/>
    <col min="3388" max="3584" width="11.42578125" style="753"/>
    <col min="3585" max="3585" width="24" style="753" customWidth="1"/>
    <col min="3586" max="3586" width="23.140625" style="753" customWidth="1"/>
    <col min="3587" max="3587" width="15.28515625" style="753" customWidth="1"/>
    <col min="3588" max="3588" width="14.42578125" style="753" customWidth="1"/>
    <col min="3589" max="3610" width="11.42578125" style="753"/>
    <col min="3611" max="3611" width="15" style="753" customWidth="1"/>
    <col min="3612" max="3636" width="11.42578125" style="753"/>
    <col min="3637" max="3643" width="0" style="753" hidden="1" customWidth="1"/>
    <col min="3644" max="3840" width="11.42578125" style="753"/>
    <col min="3841" max="3841" width="24" style="753" customWidth="1"/>
    <col min="3842" max="3842" width="23.140625" style="753" customWidth="1"/>
    <col min="3843" max="3843" width="15.28515625" style="753" customWidth="1"/>
    <col min="3844" max="3844" width="14.42578125" style="753" customWidth="1"/>
    <col min="3845" max="3866" width="11.42578125" style="753"/>
    <col min="3867" max="3867" width="15" style="753" customWidth="1"/>
    <col min="3868" max="3892" width="11.42578125" style="753"/>
    <col min="3893" max="3899" width="0" style="753" hidden="1" customWidth="1"/>
    <col min="3900" max="4096" width="11.42578125" style="753"/>
    <col min="4097" max="4097" width="24" style="753" customWidth="1"/>
    <col min="4098" max="4098" width="23.140625" style="753" customWidth="1"/>
    <col min="4099" max="4099" width="15.28515625" style="753" customWidth="1"/>
    <col min="4100" max="4100" width="14.42578125" style="753" customWidth="1"/>
    <col min="4101" max="4122" width="11.42578125" style="753"/>
    <col min="4123" max="4123" width="15" style="753" customWidth="1"/>
    <col min="4124" max="4148" width="11.42578125" style="753"/>
    <col min="4149" max="4155" width="0" style="753" hidden="1" customWidth="1"/>
    <col min="4156" max="4352" width="11.42578125" style="753"/>
    <col min="4353" max="4353" width="24" style="753" customWidth="1"/>
    <col min="4354" max="4354" width="23.140625" style="753" customWidth="1"/>
    <col min="4355" max="4355" width="15.28515625" style="753" customWidth="1"/>
    <col min="4356" max="4356" width="14.42578125" style="753" customWidth="1"/>
    <col min="4357" max="4378" width="11.42578125" style="753"/>
    <col min="4379" max="4379" width="15" style="753" customWidth="1"/>
    <col min="4380" max="4404" width="11.42578125" style="753"/>
    <col min="4405" max="4411" width="0" style="753" hidden="1" customWidth="1"/>
    <col min="4412" max="4608" width="11.42578125" style="753"/>
    <col min="4609" max="4609" width="24" style="753" customWidth="1"/>
    <col min="4610" max="4610" width="23.140625" style="753" customWidth="1"/>
    <col min="4611" max="4611" width="15.28515625" style="753" customWidth="1"/>
    <col min="4612" max="4612" width="14.42578125" style="753" customWidth="1"/>
    <col min="4613" max="4634" width="11.42578125" style="753"/>
    <col min="4635" max="4635" width="15" style="753" customWidth="1"/>
    <col min="4636" max="4660" width="11.42578125" style="753"/>
    <col min="4661" max="4667" width="0" style="753" hidden="1" customWidth="1"/>
    <col min="4668" max="4864" width="11.42578125" style="753"/>
    <col min="4865" max="4865" width="24" style="753" customWidth="1"/>
    <col min="4866" max="4866" width="23.140625" style="753" customWidth="1"/>
    <col min="4867" max="4867" width="15.28515625" style="753" customWidth="1"/>
    <col min="4868" max="4868" width="14.42578125" style="753" customWidth="1"/>
    <col min="4869" max="4890" width="11.42578125" style="753"/>
    <col min="4891" max="4891" width="15" style="753" customWidth="1"/>
    <col min="4892" max="4916" width="11.42578125" style="753"/>
    <col min="4917" max="4923" width="0" style="753" hidden="1" customWidth="1"/>
    <col min="4924" max="5120" width="11.42578125" style="753"/>
    <col min="5121" max="5121" width="24" style="753" customWidth="1"/>
    <col min="5122" max="5122" width="23.140625" style="753" customWidth="1"/>
    <col min="5123" max="5123" width="15.28515625" style="753" customWidth="1"/>
    <col min="5124" max="5124" width="14.42578125" style="753" customWidth="1"/>
    <col min="5125" max="5146" width="11.42578125" style="753"/>
    <col min="5147" max="5147" width="15" style="753" customWidth="1"/>
    <col min="5148" max="5172" width="11.42578125" style="753"/>
    <col min="5173" max="5179" width="0" style="753" hidden="1" customWidth="1"/>
    <col min="5180" max="5376" width="11.42578125" style="753"/>
    <col min="5377" max="5377" width="24" style="753" customWidth="1"/>
    <col min="5378" max="5378" width="23.140625" style="753" customWidth="1"/>
    <col min="5379" max="5379" width="15.28515625" style="753" customWidth="1"/>
    <col min="5380" max="5380" width="14.42578125" style="753" customWidth="1"/>
    <col min="5381" max="5402" width="11.42578125" style="753"/>
    <col min="5403" max="5403" width="15" style="753" customWidth="1"/>
    <col min="5404" max="5428" width="11.42578125" style="753"/>
    <col min="5429" max="5435" width="0" style="753" hidden="1" customWidth="1"/>
    <col min="5436" max="5632" width="11.42578125" style="753"/>
    <col min="5633" max="5633" width="24" style="753" customWidth="1"/>
    <col min="5634" max="5634" width="23.140625" style="753" customWidth="1"/>
    <col min="5635" max="5635" width="15.28515625" style="753" customWidth="1"/>
    <col min="5636" max="5636" width="14.42578125" style="753" customWidth="1"/>
    <col min="5637" max="5658" width="11.42578125" style="753"/>
    <col min="5659" max="5659" width="15" style="753" customWidth="1"/>
    <col min="5660" max="5684" width="11.42578125" style="753"/>
    <col min="5685" max="5691" width="0" style="753" hidden="1" customWidth="1"/>
    <col min="5692" max="5888" width="11.42578125" style="753"/>
    <col min="5889" max="5889" width="24" style="753" customWidth="1"/>
    <col min="5890" max="5890" width="23.140625" style="753" customWidth="1"/>
    <col min="5891" max="5891" width="15.28515625" style="753" customWidth="1"/>
    <col min="5892" max="5892" width="14.42578125" style="753" customWidth="1"/>
    <col min="5893" max="5914" width="11.42578125" style="753"/>
    <col min="5915" max="5915" width="15" style="753" customWidth="1"/>
    <col min="5916" max="5940" width="11.42578125" style="753"/>
    <col min="5941" max="5947" width="0" style="753" hidden="1" customWidth="1"/>
    <col min="5948" max="6144" width="11.42578125" style="753"/>
    <col min="6145" max="6145" width="24" style="753" customWidth="1"/>
    <col min="6146" max="6146" width="23.140625" style="753" customWidth="1"/>
    <col min="6147" max="6147" width="15.28515625" style="753" customWidth="1"/>
    <col min="6148" max="6148" width="14.42578125" style="753" customWidth="1"/>
    <col min="6149" max="6170" width="11.42578125" style="753"/>
    <col min="6171" max="6171" width="15" style="753" customWidth="1"/>
    <col min="6172" max="6196" width="11.42578125" style="753"/>
    <col min="6197" max="6203" width="0" style="753" hidden="1" customWidth="1"/>
    <col min="6204" max="6400" width="11.42578125" style="753"/>
    <col min="6401" max="6401" width="24" style="753" customWidth="1"/>
    <col min="6402" max="6402" width="23.140625" style="753" customWidth="1"/>
    <col min="6403" max="6403" width="15.28515625" style="753" customWidth="1"/>
    <col min="6404" max="6404" width="14.42578125" style="753" customWidth="1"/>
    <col min="6405" max="6426" width="11.42578125" style="753"/>
    <col min="6427" max="6427" width="15" style="753" customWidth="1"/>
    <col min="6428" max="6452" width="11.42578125" style="753"/>
    <col min="6453" max="6459" width="0" style="753" hidden="1" customWidth="1"/>
    <col min="6460" max="6656" width="11.42578125" style="753"/>
    <col min="6657" max="6657" width="24" style="753" customWidth="1"/>
    <col min="6658" max="6658" width="23.140625" style="753" customWidth="1"/>
    <col min="6659" max="6659" width="15.28515625" style="753" customWidth="1"/>
    <col min="6660" max="6660" width="14.42578125" style="753" customWidth="1"/>
    <col min="6661" max="6682" width="11.42578125" style="753"/>
    <col min="6683" max="6683" width="15" style="753" customWidth="1"/>
    <col min="6684" max="6708" width="11.42578125" style="753"/>
    <col min="6709" max="6715" width="0" style="753" hidden="1" customWidth="1"/>
    <col min="6716" max="6912" width="11.42578125" style="753"/>
    <col min="6913" max="6913" width="24" style="753" customWidth="1"/>
    <col min="6914" max="6914" width="23.140625" style="753" customWidth="1"/>
    <col min="6915" max="6915" width="15.28515625" style="753" customWidth="1"/>
    <col min="6916" max="6916" width="14.42578125" style="753" customWidth="1"/>
    <col min="6917" max="6938" width="11.42578125" style="753"/>
    <col min="6939" max="6939" width="15" style="753" customWidth="1"/>
    <col min="6940" max="6964" width="11.42578125" style="753"/>
    <col min="6965" max="6971" width="0" style="753" hidden="1" customWidth="1"/>
    <col min="6972" max="7168" width="11.42578125" style="753"/>
    <col min="7169" max="7169" width="24" style="753" customWidth="1"/>
    <col min="7170" max="7170" width="23.140625" style="753" customWidth="1"/>
    <col min="7171" max="7171" width="15.28515625" style="753" customWidth="1"/>
    <col min="7172" max="7172" width="14.42578125" style="753" customWidth="1"/>
    <col min="7173" max="7194" width="11.42578125" style="753"/>
    <col min="7195" max="7195" width="15" style="753" customWidth="1"/>
    <col min="7196" max="7220" width="11.42578125" style="753"/>
    <col min="7221" max="7227" width="0" style="753" hidden="1" customWidth="1"/>
    <col min="7228" max="7424" width="11.42578125" style="753"/>
    <col min="7425" max="7425" width="24" style="753" customWidth="1"/>
    <col min="7426" max="7426" width="23.140625" style="753" customWidth="1"/>
    <col min="7427" max="7427" width="15.28515625" style="753" customWidth="1"/>
    <col min="7428" max="7428" width="14.42578125" style="753" customWidth="1"/>
    <col min="7429" max="7450" width="11.42578125" style="753"/>
    <col min="7451" max="7451" width="15" style="753" customWidth="1"/>
    <col min="7452" max="7476" width="11.42578125" style="753"/>
    <col min="7477" max="7483" width="0" style="753" hidden="1" customWidth="1"/>
    <col min="7484" max="7680" width="11.42578125" style="753"/>
    <col min="7681" max="7681" width="24" style="753" customWidth="1"/>
    <col min="7682" max="7682" width="23.140625" style="753" customWidth="1"/>
    <col min="7683" max="7683" width="15.28515625" style="753" customWidth="1"/>
    <col min="7684" max="7684" width="14.42578125" style="753" customWidth="1"/>
    <col min="7685" max="7706" width="11.42578125" style="753"/>
    <col min="7707" max="7707" width="15" style="753" customWidth="1"/>
    <col min="7708" max="7732" width="11.42578125" style="753"/>
    <col min="7733" max="7739" width="0" style="753" hidden="1" customWidth="1"/>
    <col min="7740" max="7936" width="11.42578125" style="753"/>
    <col min="7937" max="7937" width="24" style="753" customWidth="1"/>
    <col min="7938" max="7938" width="23.140625" style="753" customWidth="1"/>
    <col min="7939" max="7939" width="15.28515625" style="753" customWidth="1"/>
    <col min="7940" max="7940" width="14.42578125" style="753" customWidth="1"/>
    <col min="7941" max="7962" width="11.42578125" style="753"/>
    <col min="7963" max="7963" width="15" style="753" customWidth="1"/>
    <col min="7964" max="7988" width="11.42578125" style="753"/>
    <col min="7989" max="7995" width="0" style="753" hidden="1" customWidth="1"/>
    <col min="7996" max="8192" width="11.42578125" style="753"/>
    <col min="8193" max="8193" width="24" style="753" customWidth="1"/>
    <col min="8194" max="8194" width="23.140625" style="753" customWidth="1"/>
    <col min="8195" max="8195" width="15.28515625" style="753" customWidth="1"/>
    <col min="8196" max="8196" width="14.42578125" style="753" customWidth="1"/>
    <col min="8197" max="8218" width="11.42578125" style="753"/>
    <col min="8219" max="8219" width="15" style="753" customWidth="1"/>
    <col min="8220" max="8244" width="11.42578125" style="753"/>
    <col min="8245" max="8251" width="0" style="753" hidden="1" customWidth="1"/>
    <col min="8252" max="8448" width="11.42578125" style="753"/>
    <col min="8449" max="8449" width="24" style="753" customWidth="1"/>
    <col min="8450" max="8450" width="23.140625" style="753" customWidth="1"/>
    <col min="8451" max="8451" width="15.28515625" style="753" customWidth="1"/>
    <col min="8452" max="8452" width="14.42578125" style="753" customWidth="1"/>
    <col min="8453" max="8474" width="11.42578125" style="753"/>
    <col min="8475" max="8475" width="15" style="753" customWidth="1"/>
    <col min="8476" max="8500" width="11.42578125" style="753"/>
    <col min="8501" max="8507" width="0" style="753" hidden="1" customWidth="1"/>
    <col min="8508" max="8704" width="11.42578125" style="753"/>
    <col min="8705" max="8705" width="24" style="753" customWidth="1"/>
    <col min="8706" max="8706" width="23.140625" style="753" customWidth="1"/>
    <col min="8707" max="8707" width="15.28515625" style="753" customWidth="1"/>
    <col min="8708" max="8708" width="14.42578125" style="753" customWidth="1"/>
    <col min="8709" max="8730" width="11.42578125" style="753"/>
    <col min="8731" max="8731" width="15" style="753" customWidth="1"/>
    <col min="8732" max="8756" width="11.42578125" style="753"/>
    <col min="8757" max="8763" width="0" style="753" hidden="1" customWidth="1"/>
    <col min="8764" max="8960" width="11.42578125" style="753"/>
    <col min="8961" max="8961" width="24" style="753" customWidth="1"/>
    <col min="8962" max="8962" width="23.140625" style="753" customWidth="1"/>
    <col min="8963" max="8963" width="15.28515625" style="753" customWidth="1"/>
    <col min="8964" max="8964" width="14.42578125" style="753" customWidth="1"/>
    <col min="8965" max="8986" width="11.42578125" style="753"/>
    <col min="8987" max="8987" width="15" style="753" customWidth="1"/>
    <col min="8988" max="9012" width="11.42578125" style="753"/>
    <col min="9013" max="9019" width="0" style="753" hidden="1" customWidth="1"/>
    <col min="9020" max="9216" width="11.42578125" style="753"/>
    <col min="9217" max="9217" width="24" style="753" customWidth="1"/>
    <col min="9218" max="9218" width="23.140625" style="753" customWidth="1"/>
    <col min="9219" max="9219" width="15.28515625" style="753" customWidth="1"/>
    <col min="9220" max="9220" width="14.42578125" style="753" customWidth="1"/>
    <col min="9221" max="9242" width="11.42578125" style="753"/>
    <col min="9243" max="9243" width="15" style="753" customWidth="1"/>
    <col min="9244" max="9268" width="11.42578125" style="753"/>
    <col min="9269" max="9275" width="0" style="753" hidden="1" customWidth="1"/>
    <col min="9276" max="9472" width="11.42578125" style="753"/>
    <col min="9473" max="9473" width="24" style="753" customWidth="1"/>
    <col min="9474" max="9474" width="23.140625" style="753" customWidth="1"/>
    <col min="9475" max="9475" width="15.28515625" style="753" customWidth="1"/>
    <col min="9476" max="9476" width="14.42578125" style="753" customWidth="1"/>
    <col min="9477" max="9498" width="11.42578125" style="753"/>
    <col min="9499" max="9499" width="15" style="753" customWidth="1"/>
    <col min="9500" max="9524" width="11.42578125" style="753"/>
    <col min="9525" max="9531" width="0" style="753" hidden="1" customWidth="1"/>
    <col min="9532" max="9728" width="11.42578125" style="753"/>
    <col min="9729" max="9729" width="24" style="753" customWidth="1"/>
    <col min="9730" max="9730" width="23.140625" style="753" customWidth="1"/>
    <col min="9731" max="9731" width="15.28515625" style="753" customWidth="1"/>
    <col min="9732" max="9732" width="14.42578125" style="753" customWidth="1"/>
    <col min="9733" max="9754" width="11.42578125" style="753"/>
    <col min="9755" max="9755" width="15" style="753" customWidth="1"/>
    <col min="9756" max="9780" width="11.42578125" style="753"/>
    <col min="9781" max="9787" width="0" style="753" hidden="1" customWidth="1"/>
    <col min="9788" max="9984" width="11.42578125" style="753"/>
    <col min="9985" max="9985" width="24" style="753" customWidth="1"/>
    <col min="9986" max="9986" width="23.140625" style="753" customWidth="1"/>
    <col min="9987" max="9987" width="15.28515625" style="753" customWidth="1"/>
    <col min="9988" max="9988" width="14.42578125" style="753" customWidth="1"/>
    <col min="9989" max="10010" width="11.42578125" style="753"/>
    <col min="10011" max="10011" width="15" style="753" customWidth="1"/>
    <col min="10012" max="10036" width="11.42578125" style="753"/>
    <col min="10037" max="10043" width="0" style="753" hidden="1" customWidth="1"/>
    <col min="10044" max="10240" width="11.42578125" style="753"/>
    <col min="10241" max="10241" width="24" style="753" customWidth="1"/>
    <col min="10242" max="10242" width="23.140625" style="753" customWidth="1"/>
    <col min="10243" max="10243" width="15.28515625" style="753" customWidth="1"/>
    <col min="10244" max="10244" width="14.42578125" style="753" customWidth="1"/>
    <col min="10245" max="10266" width="11.42578125" style="753"/>
    <col min="10267" max="10267" width="15" style="753" customWidth="1"/>
    <col min="10268" max="10292" width="11.42578125" style="753"/>
    <col min="10293" max="10299" width="0" style="753" hidden="1" customWidth="1"/>
    <col min="10300" max="10496" width="11.42578125" style="753"/>
    <col min="10497" max="10497" width="24" style="753" customWidth="1"/>
    <col min="10498" max="10498" width="23.140625" style="753" customWidth="1"/>
    <col min="10499" max="10499" width="15.28515625" style="753" customWidth="1"/>
    <col min="10500" max="10500" width="14.42578125" style="753" customWidth="1"/>
    <col min="10501" max="10522" width="11.42578125" style="753"/>
    <col min="10523" max="10523" width="15" style="753" customWidth="1"/>
    <col min="10524" max="10548" width="11.42578125" style="753"/>
    <col min="10549" max="10555" width="0" style="753" hidden="1" customWidth="1"/>
    <col min="10556" max="10752" width="11.42578125" style="753"/>
    <col min="10753" max="10753" width="24" style="753" customWidth="1"/>
    <col min="10754" max="10754" width="23.140625" style="753" customWidth="1"/>
    <col min="10755" max="10755" width="15.28515625" style="753" customWidth="1"/>
    <col min="10756" max="10756" width="14.42578125" style="753" customWidth="1"/>
    <col min="10757" max="10778" width="11.42578125" style="753"/>
    <col min="10779" max="10779" width="15" style="753" customWidth="1"/>
    <col min="10780" max="10804" width="11.42578125" style="753"/>
    <col min="10805" max="10811" width="0" style="753" hidden="1" customWidth="1"/>
    <col min="10812" max="11008" width="11.42578125" style="753"/>
    <col min="11009" max="11009" width="24" style="753" customWidth="1"/>
    <col min="11010" max="11010" width="23.140625" style="753" customWidth="1"/>
    <col min="11011" max="11011" width="15.28515625" style="753" customWidth="1"/>
    <col min="11012" max="11012" width="14.42578125" style="753" customWidth="1"/>
    <col min="11013" max="11034" width="11.42578125" style="753"/>
    <col min="11035" max="11035" width="15" style="753" customWidth="1"/>
    <col min="11036" max="11060" width="11.42578125" style="753"/>
    <col min="11061" max="11067" width="0" style="753" hidden="1" customWidth="1"/>
    <col min="11068" max="11264" width="11.42578125" style="753"/>
    <col min="11265" max="11265" width="24" style="753" customWidth="1"/>
    <col min="11266" max="11266" width="23.140625" style="753" customWidth="1"/>
    <col min="11267" max="11267" width="15.28515625" style="753" customWidth="1"/>
    <col min="11268" max="11268" width="14.42578125" style="753" customWidth="1"/>
    <col min="11269" max="11290" width="11.42578125" style="753"/>
    <col min="11291" max="11291" width="15" style="753" customWidth="1"/>
    <col min="11292" max="11316" width="11.42578125" style="753"/>
    <col min="11317" max="11323" width="0" style="753" hidden="1" customWidth="1"/>
    <col min="11324" max="11520" width="11.42578125" style="753"/>
    <col min="11521" max="11521" width="24" style="753" customWidth="1"/>
    <col min="11522" max="11522" width="23.140625" style="753" customWidth="1"/>
    <col min="11523" max="11523" width="15.28515625" style="753" customWidth="1"/>
    <col min="11524" max="11524" width="14.42578125" style="753" customWidth="1"/>
    <col min="11525" max="11546" width="11.42578125" style="753"/>
    <col min="11547" max="11547" width="15" style="753" customWidth="1"/>
    <col min="11548" max="11572" width="11.42578125" style="753"/>
    <col min="11573" max="11579" width="0" style="753" hidden="1" customWidth="1"/>
    <col min="11580" max="11776" width="11.42578125" style="753"/>
    <col min="11777" max="11777" width="24" style="753" customWidth="1"/>
    <col min="11778" max="11778" width="23.140625" style="753" customWidth="1"/>
    <col min="11779" max="11779" width="15.28515625" style="753" customWidth="1"/>
    <col min="11780" max="11780" width="14.42578125" style="753" customWidth="1"/>
    <col min="11781" max="11802" width="11.42578125" style="753"/>
    <col min="11803" max="11803" width="15" style="753" customWidth="1"/>
    <col min="11804" max="11828" width="11.42578125" style="753"/>
    <col min="11829" max="11835" width="0" style="753" hidden="1" customWidth="1"/>
    <col min="11836" max="12032" width="11.42578125" style="753"/>
    <col min="12033" max="12033" width="24" style="753" customWidth="1"/>
    <col min="12034" max="12034" width="23.140625" style="753" customWidth="1"/>
    <col min="12035" max="12035" width="15.28515625" style="753" customWidth="1"/>
    <col min="12036" max="12036" width="14.42578125" style="753" customWidth="1"/>
    <col min="12037" max="12058" width="11.42578125" style="753"/>
    <col min="12059" max="12059" width="15" style="753" customWidth="1"/>
    <col min="12060" max="12084" width="11.42578125" style="753"/>
    <col min="12085" max="12091" width="0" style="753" hidden="1" customWidth="1"/>
    <col min="12092" max="12288" width="11.42578125" style="753"/>
    <col min="12289" max="12289" width="24" style="753" customWidth="1"/>
    <col min="12290" max="12290" width="23.140625" style="753" customWidth="1"/>
    <col min="12291" max="12291" width="15.28515625" style="753" customWidth="1"/>
    <col min="12292" max="12292" width="14.42578125" style="753" customWidth="1"/>
    <col min="12293" max="12314" width="11.42578125" style="753"/>
    <col min="12315" max="12315" width="15" style="753" customWidth="1"/>
    <col min="12316" max="12340" width="11.42578125" style="753"/>
    <col min="12341" max="12347" width="0" style="753" hidden="1" customWidth="1"/>
    <col min="12348" max="12544" width="11.42578125" style="753"/>
    <col min="12545" max="12545" width="24" style="753" customWidth="1"/>
    <col min="12546" max="12546" width="23.140625" style="753" customWidth="1"/>
    <col min="12547" max="12547" width="15.28515625" style="753" customWidth="1"/>
    <col min="12548" max="12548" width="14.42578125" style="753" customWidth="1"/>
    <col min="12549" max="12570" width="11.42578125" style="753"/>
    <col min="12571" max="12571" width="15" style="753" customWidth="1"/>
    <col min="12572" max="12596" width="11.42578125" style="753"/>
    <col min="12597" max="12603" width="0" style="753" hidden="1" customWidth="1"/>
    <col min="12604" max="12800" width="11.42578125" style="753"/>
    <col min="12801" max="12801" width="24" style="753" customWidth="1"/>
    <col min="12802" max="12802" width="23.140625" style="753" customWidth="1"/>
    <col min="12803" max="12803" width="15.28515625" style="753" customWidth="1"/>
    <col min="12804" max="12804" width="14.42578125" style="753" customWidth="1"/>
    <col min="12805" max="12826" width="11.42578125" style="753"/>
    <col min="12827" max="12827" width="15" style="753" customWidth="1"/>
    <col min="12828" max="12852" width="11.42578125" style="753"/>
    <col min="12853" max="12859" width="0" style="753" hidden="1" customWidth="1"/>
    <col min="12860" max="13056" width="11.42578125" style="753"/>
    <col min="13057" max="13057" width="24" style="753" customWidth="1"/>
    <col min="13058" max="13058" width="23.140625" style="753" customWidth="1"/>
    <col min="13059" max="13059" width="15.28515625" style="753" customWidth="1"/>
    <col min="13060" max="13060" width="14.42578125" style="753" customWidth="1"/>
    <col min="13061" max="13082" width="11.42578125" style="753"/>
    <col min="13083" max="13083" width="15" style="753" customWidth="1"/>
    <col min="13084" max="13108" width="11.42578125" style="753"/>
    <col min="13109" max="13115" width="0" style="753" hidden="1" customWidth="1"/>
    <col min="13116" max="13312" width="11.42578125" style="753"/>
    <col min="13313" max="13313" width="24" style="753" customWidth="1"/>
    <col min="13314" max="13314" width="23.140625" style="753" customWidth="1"/>
    <col min="13315" max="13315" width="15.28515625" style="753" customWidth="1"/>
    <col min="13316" max="13316" width="14.42578125" style="753" customWidth="1"/>
    <col min="13317" max="13338" width="11.42578125" style="753"/>
    <col min="13339" max="13339" width="15" style="753" customWidth="1"/>
    <col min="13340" max="13364" width="11.42578125" style="753"/>
    <col min="13365" max="13371" width="0" style="753" hidden="1" customWidth="1"/>
    <col min="13372" max="13568" width="11.42578125" style="753"/>
    <col min="13569" max="13569" width="24" style="753" customWidth="1"/>
    <col min="13570" max="13570" width="23.140625" style="753" customWidth="1"/>
    <col min="13571" max="13571" width="15.28515625" style="753" customWidth="1"/>
    <col min="13572" max="13572" width="14.42578125" style="753" customWidth="1"/>
    <col min="13573" max="13594" width="11.42578125" style="753"/>
    <col min="13595" max="13595" width="15" style="753" customWidth="1"/>
    <col min="13596" max="13620" width="11.42578125" style="753"/>
    <col min="13621" max="13627" width="0" style="753" hidden="1" customWidth="1"/>
    <col min="13628" max="13824" width="11.42578125" style="753"/>
    <col min="13825" max="13825" width="24" style="753" customWidth="1"/>
    <col min="13826" max="13826" width="23.140625" style="753" customWidth="1"/>
    <col min="13827" max="13827" width="15.28515625" style="753" customWidth="1"/>
    <col min="13828" max="13828" width="14.42578125" style="753" customWidth="1"/>
    <col min="13829" max="13850" width="11.42578125" style="753"/>
    <col min="13851" max="13851" width="15" style="753" customWidth="1"/>
    <col min="13852" max="13876" width="11.42578125" style="753"/>
    <col min="13877" max="13883" width="0" style="753" hidden="1" customWidth="1"/>
    <col min="13884" max="14080" width="11.42578125" style="753"/>
    <col min="14081" max="14081" width="24" style="753" customWidth="1"/>
    <col min="14082" max="14082" width="23.140625" style="753" customWidth="1"/>
    <col min="14083" max="14083" width="15.28515625" style="753" customWidth="1"/>
    <col min="14084" max="14084" width="14.42578125" style="753" customWidth="1"/>
    <col min="14085" max="14106" width="11.42578125" style="753"/>
    <col min="14107" max="14107" width="15" style="753" customWidth="1"/>
    <col min="14108" max="14132" width="11.42578125" style="753"/>
    <col min="14133" max="14139" width="0" style="753" hidden="1" customWidth="1"/>
    <col min="14140" max="14336" width="11.42578125" style="753"/>
    <col min="14337" max="14337" width="24" style="753" customWidth="1"/>
    <col min="14338" max="14338" width="23.140625" style="753" customWidth="1"/>
    <col min="14339" max="14339" width="15.28515625" style="753" customWidth="1"/>
    <col min="14340" max="14340" width="14.42578125" style="753" customWidth="1"/>
    <col min="14341" max="14362" width="11.42578125" style="753"/>
    <col min="14363" max="14363" width="15" style="753" customWidth="1"/>
    <col min="14364" max="14388" width="11.42578125" style="753"/>
    <col min="14389" max="14395" width="0" style="753" hidden="1" customWidth="1"/>
    <col min="14396" max="14592" width="11.42578125" style="753"/>
    <col min="14593" max="14593" width="24" style="753" customWidth="1"/>
    <col min="14594" max="14594" width="23.140625" style="753" customWidth="1"/>
    <col min="14595" max="14595" width="15.28515625" style="753" customWidth="1"/>
    <col min="14596" max="14596" width="14.42578125" style="753" customWidth="1"/>
    <col min="14597" max="14618" width="11.42578125" style="753"/>
    <col min="14619" max="14619" width="15" style="753" customWidth="1"/>
    <col min="14620" max="14644" width="11.42578125" style="753"/>
    <col min="14645" max="14651" width="0" style="753" hidden="1" customWidth="1"/>
    <col min="14652" max="14848" width="11.42578125" style="753"/>
    <col min="14849" max="14849" width="24" style="753" customWidth="1"/>
    <col min="14850" max="14850" width="23.140625" style="753" customWidth="1"/>
    <col min="14851" max="14851" width="15.28515625" style="753" customWidth="1"/>
    <col min="14852" max="14852" width="14.42578125" style="753" customWidth="1"/>
    <col min="14853" max="14874" width="11.42578125" style="753"/>
    <col min="14875" max="14875" width="15" style="753" customWidth="1"/>
    <col min="14876" max="14900" width="11.42578125" style="753"/>
    <col min="14901" max="14907" width="0" style="753" hidden="1" customWidth="1"/>
    <col min="14908" max="15104" width="11.42578125" style="753"/>
    <col min="15105" max="15105" width="24" style="753" customWidth="1"/>
    <col min="15106" max="15106" width="23.140625" style="753" customWidth="1"/>
    <col min="15107" max="15107" width="15.28515625" style="753" customWidth="1"/>
    <col min="15108" max="15108" width="14.42578125" style="753" customWidth="1"/>
    <col min="15109" max="15130" width="11.42578125" style="753"/>
    <col min="15131" max="15131" width="15" style="753" customWidth="1"/>
    <col min="15132" max="15156" width="11.42578125" style="753"/>
    <col min="15157" max="15163" width="0" style="753" hidden="1" customWidth="1"/>
    <col min="15164" max="15360" width="11.42578125" style="753"/>
    <col min="15361" max="15361" width="24" style="753" customWidth="1"/>
    <col min="15362" max="15362" width="23.140625" style="753" customWidth="1"/>
    <col min="15363" max="15363" width="15.28515625" style="753" customWidth="1"/>
    <col min="15364" max="15364" width="14.42578125" style="753" customWidth="1"/>
    <col min="15365" max="15386" width="11.42578125" style="753"/>
    <col min="15387" max="15387" width="15" style="753" customWidth="1"/>
    <col min="15388" max="15412" width="11.42578125" style="753"/>
    <col min="15413" max="15419" width="0" style="753" hidden="1" customWidth="1"/>
    <col min="15420" max="15616" width="11.42578125" style="753"/>
    <col min="15617" max="15617" width="24" style="753" customWidth="1"/>
    <col min="15618" max="15618" width="23.140625" style="753" customWidth="1"/>
    <col min="15619" max="15619" width="15.28515625" style="753" customWidth="1"/>
    <col min="15620" max="15620" width="14.42578125" style="753" customWidth="1"/>
    <col min="15621" max="15642" width="11.42578125" style="753"/>
    <col min="15643" max="15643" width="15" style="753" customWidth="1"/>
    <col min="15644" max="15668" width="11.42578125" style="753"/>
    <col min="15669" max="15675" width="0" style="753" hidden="1" customWidth="1"/>
    <col min="15676" max="15872" width="11.42578125" style="753"/>
    <col min="15873" max="15873" width="24" style="753" customWidth="1"/>
    <col min="15874" max="15874" width="23.140625" style="753" customWidth="1"/>
    <col min="15875" max="15875" width="15.28515625" style="753" customWidth="1"/>
    <col min="15876" max="15876" width="14.42578125" style="753" customWidth="1"/>
    <col min="15877" max="15898" width="11.42578125" style="753"/>
    <col min="15899" max="15899" width="15" style="753" customWidth="1"/>
    <col min="15900" max="15924" width="11.42578125" style="753"/>
    <col min="15925" max="15931" width="0" style="753" hidden="1" customWidth="1"/>
    <col min="15932" max="16128" width="11.42578125" style="753"/>
    <col min="16129" max="16129" width="24" style="753" customWidth="1"/>
    <col min="16130" max="16130" width="23.140625" style="753" customWidth="1"/>
    <col min="16131" max="16131" width="15.28515625" style="753" customWidth="1"/>
    <col min="16132" max="16132" width="14.42578125" style="753" customWidth="1"/>
    <col min="16133" max="16154" width="11.42578125" style="753"/>
    <col min="16155" max="16155" width="15" style="753" customWidth="1"/>
    <col min="16156" max="16180" width="11.42578125" style="753"/>
    <col min="16181" max="16187" width="0" style="753" hidden="1" customWidth="1"/>
    <col min="16188" max="16384" width="11.42578125" style="753"/>
  </cols>
  <sheetData>
    <row r="1" spans="1:58" s="747" customFormat="1" x14ac:dyDescent="0.2">
      <c r="A1" s="745" t="s">
        <v>92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AK1" s="749"/>
      <c r="AL1" s="749"/>
      <c r="AM1" s="749"/>
      <c r="AN1" s="749"/>
      <c r="AO1" s="749"/>
      <c r="AP1" s="749"/>
    </row>
    <row r="2" spans="1:58" s="747" customFormat="1" x14ac:dyDescent="0.2">
      <c r="A2" s="745" t="str">
        <f>CONCATENATE("COMUNA: ",[2]NOMBRE!B2," - ","( ",[2]NOMBRE!C2,[2]NOMBRE!D2,[2]NOMBRE!E2,[2]NOMBRE!F2,[2]NOMBRE!G2," )")</f>
        <v>COMUNA: LINARES - ( 07401 )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AK2" s="749"/>
      <c r="AL2" s="749"/>
      <c r="AM2" s="749"/>
      <c r="AN2" s="749"/>
      <c r="AO2" s="749"/>
      <c r="AP2" s="749"/>
    </row>
    <row r="3" spans="1:58" s="747" customFormat="1" x14ac:dyDescent="0.2">
      <c r="A3" s="745" t="str">
        <f>CONCATENATE("ESTABLECIMIENTO: ",[2]NOMBRE!B3," - ","( ",[2]NOMBRE!C3,[2]NOMBRE!D3,[2]NOMBRE!E3,[2]NOMBRE!F3,[2]NOMBRE!G3," )")</f>
        <v>ESTABLECIMIENTO: HOSPITAL LINARES - ( 16108 )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AK3" s="749"/>
      <c r="AL3" s="749"/>
      <c r="AM3" s="749"/>
      <c r="AN3" s="749"/>
      <c r="AO3" s="749"/>
      <c r="AP3" s="749"/>
    </row>
    <row r="4" spans="1:58" s="747" customFormat="1" x14ac:dyDescent="0.2">
      <c r="A4" s="745" t="str">
        <f>CONCATENATE("MES: ",[2]NOMBRE!B6," - ","( ",[2]NOMBRE!C6,[2]NOMBRE!D6," )")</f>
        <v>MES: FEBRERO - ( 02 )</v>
      </c>
      <c r="B4" s="661"/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661"/>
      <c r="N4" s="661"/>
      <c r="AK4" s="749"/>
      <c r="AL4" s="749"/>
      <c r="AM4" s="749"/>
      <c r="AN4" s="749"/>
      <c r="AO4" s="749"/>
      <c r="AP4" s="749"/>
    </row>
    <row r="5" spans="1:58" s="747" customFormat="1" x14ac:dyDescent="0.2">
      <c r="A5" s="662" t="str">
        <f>CONCATENATE("AÑO: ",[2]NOMBRE!B7)</f>
        <v>AÑO: 2013</v>
      </c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AK5" s="749"/>
      <c r="AL5" s="749"/>
      <c r="AM5" s="749"/>
      <c r="AN5" s="749"/>
      <c r="AO5" s="749"/>
      <c r="AP5" s="749"/>
    </row>
    <row r="6" spans="1:58" s="747" customFormat="1" ht="37.5" customHeight="1" x14ac:dyDescent="0.1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750"/>
      <c r="AK6" s="749"/>
      <c r="AL6" s="749"/>
      <c r="AM6" s="749"/>
      <c r="AN6" s="749"/>
      <c r="AO6" s="749"/>
      <c r="AP6" s="749"/>
    </row>
    <row r="7" spans="1:58" s="747" customFormat="1" x14ac:dyDescent="0.2">
      <c r="A7" s="661"/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AK7" s="749"/>
      <c r="AL7" s="749"/>
      <c r="AM7" s="749"/>
      <c r="AN7" s="749"/>
      <c r="AO7" s="749"/>
      <c r="AP7" s="749"/>
    </row>
    <row r="8" spans="1:58" s="747" customFormat="1" x14ac:dyDescent="0.2">
      <c r="A8" s="661"/>
      <c r="B8" s="661"/>
      <c r="C8" s="661"/>
      <c r="D8" s="661"/>
      <c r="E8" s="661"/>
      <c r="F8" s="661"/>
      <c r="G8" s="661"/>
      <c r="H8" s="661"/>
      <c r="I8" s="661"/>
      <c r="J8" s="661"/>
      <c r="K8" s="661"/>
      <c r="L8" s="661"/>
      <c r="M8" s="661"/>
      <c r="N8" s="661"/>
      <c r="AK8" s="749"/>
      <c r="AL8" s="749"/>
      <c r="AM8" s="749"/>
      <c r="AN8" s="749"/>
      <c r="AO8" s="749"/>
      <c r="AP8" s="749"/>
    </row>
    <row r="9" spans="1:58" s="670" customFormat="1" ht="30" customHeight="1" x14ac:dyDescent="0.2">
      <c r="A9" s="665" t="s">
        <v>90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AK9" s="684"/>
      <c r="AL9" s="684"/>
      <c r="AM9" s="684"/>
      <c r="AN9" s="684"/>
      <c r="AO9" s="684"/>
      <c r="AP9" s="684"/>
      <c r="AV9" s="664"/>
      <c r="AW9" s="664"/>
    </row>
    <row r="10" spans="1:58" s="684" customFormat="1" ht="19.5" customHeight="1" x14ac:dyDescent="0.1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664"/>
      <c r="P10" s="670"/>
      <c r="Q10" s="670"/>
      <c r="R10" s="670"/>
      <c r="S10" s="670"/>
      <c r="T10" s="670"/>
      <c r="U10" s="670"/>
      <c r="V10" s="670"/>
      <c r="W10" s="670"/>
      <c r="X10" s="670"/>
      <c r="Y10" s="670"/>
      <c r="Z10" s="670"/>
      <c r="AA10" s="670"/>
      <c r="AB10" s="670"/>
      <c r="AC10" s="670"/>
      <c r="AD10" s="670"/>
      <c r="AE10" s="670"/>
      <c r="AF10" s="670"/>
      <c r="AG10" s="670"/>
      <c r="AH10" s="670"/>
      <c r="AI10" s="670"/>
      <c r="AJ10" s="670"/>
      <c r="AW10" s="677"/>
      <c r="AX10" s="677"/>
    </row>
    <row r="11" spans="1:58" s="684" customFormat="1" ht="27.75" customHeight="1" x14ac:dyDescent="0.15">
      <c r="A11" s="804"/>
      <c r="B11" s="806"/>
      <c r="C11" s="685" t="s">
        <v>61</v>
      </c>
      <c r="D11" s="666" t="s">
        <v>60</v>
      </c>
      <c r="E11" s="666" t="s">
        <v>59</v>
      </c>
      <c r="F11" s="666" t="s">
        <v>58</v>
      </c>
      <c r="G11" s="666" t="s">
        <v>57</v>
      </c>
      <c r="H11" s="666" t="s">
        <v>56</v>
      </c>
      <c r="I11" s="666" t="s">
        <v>55</v>
      </c>
      <c r="J11" s="666" t="s">
        <v>54</v>
      </c>
      <c r="K11" s="666" t="s">
        <v>53</v>
      </c>
      <c r="L11" s="669" t="s">
        <v>52</v>
      </c>
      <c r="M11" s="668" t="s">
        <v>51</v>
      </c>
      <c r="N11" s="785"/>
      <c r="O11" s="664"/>
      <c r="P11" s="670"/>
      <c r="Q11" s="670"/>
      <c r="R11" s="670"/>
      <c r="S11" s="670"/>
      <c r="T11" s="670"/>
      <c r="U11" s="670"/>
      <c r="V11" s="670"/>
      <c r="W11" s="670"/>
      <c r="X11" s="670"/>
      <c r="Y11" s="670"/>
      <c r="Z11" s="670"/>
      <c r="AA11" s="670"/>
      <c r="AB11" s="670"/>
      <c r="AC11" s="747"/>
      <c r="AD11" s="670"/>
      <c r="AE11" s="670"/>
      <c r="AF11" s="670"/>
      <c r="AG11" s="670"/>
      <c r="AH11" s="670"/>
      <c r="AI11" s="670"/>
      <c r="AJ11" s="670"/>
      <c r="AW11" s="677"/>
      <c r="AX11" s="677"/>
    </row>
    <row r="12" spans="1:58" s="684" customFormat="1" ht="15.95" customHeight="1" x14ac:dyDescent="0.15">
      <c r="A12" s="671" t="s">
        <v>89</v>
      </c>
      <c r="B12" s="737">
        <f>SUM(C12:K12)</f>
        <v>0</v>
      </c>
      <c r="C12" s="728"/>
      <c r="D12" s="729"/>
      <c r="E12" s="729"/>
      <c r="F12" s="729"/>
      <c r="G12" s="729"/>
      <c r="H12" s="729"/>
      <c r="I12" s="730"/>
      <c r="J12" s="730"/>
      <c r="K12" s="730"/>
      <c r="L12" s="728"/>
      <c r="M12" s="724"/>
      <c r="N12" s="718"/>
      <c r="O12" s="746" t="str">
        <f>$BA12&amp;""&amp;$BB12&amp;""&amp;$BC12</f>
        <v/>
      </c>
      <c r="P12" s="670"/>
      <c r="Q12" s="670"/>
      <c r="R12" s="670"/>
      <c r="S12" s="670"/>
      <c r="T12" s="670"/>
      <c r="U12" s="670"/>
      <c r="V12" s="670"/>
      <c r="W12" s="670"/>
      <c r="X12" s="670"/>
      <c r="Y12" s="670"/>
      <c r="Z12" s="670"/>
      <c r="AF12" s="670"/>
      <c r="AG12" s="670"/>
      <c r="AH12" s="670"/>
      <c r="AI12" s="670"/>
      <c r="AJ12" s="670"/>
      <c r="AW12" s="677"/>
      <c r="AX12" s="677"/>
      <c r="BA12" s="751" t="str">
        <f>IF($B12&lt;&gt;($L12+$M12)," El número de consultas según sexo NO puede ser diferente al Total.","")</f>
        <v/>
      </c>
      <c r="BB12" s="686" t="str">
        <f>IF($B12=0,"",IF($N12="",IF($B12="",""," No olvide escribir la columna Beneficiarios."),""))</f>
        <v/>
      </c>
      <c r="BC12" s="751" t="str">
        <f>IF($B12&lt;$N12," El número de Beneficiarios NO puede ser mayor que el Total.","")</f>
        <v/>
      </c>
      <c r="BD12" s="699">
        <f>IF($B12&lt;&gt;($L12+$M12),1,0)</f>
        <v>0</v>
      </c>
      <c r="BE12" s="699">
        <f>IF($B12&lt;$N12,1,0)</f>
        <v>0</v>
      </c>
      <c r="BF12" s="699" t="str">
        <f>IF($B12=0,"",IF($N12="",IF($B12="","",1),0))</f>
        <v/>
      </c>
    </row>
    <row r="13" spans="1:58" s="684" customFormat="1" ht="15.95" customHeight="1" x14ac:dyDescent="0.15">
      <c r="A13" s="671" t="s">
        <v>34</v>
      </c>
      <c r="B13" s="738">
        <f>SUM(C13:K13)</f>
        <v>82</v>
      </c>
      <c r="C13" s="728"/>
      <c r="D13" s="729"/>
      <c r="E13" s="729">
        <v>2</v>
      </c>
      <c r="F13" s="729">
        <v>1</v>
      </c>
      <c r="G13" s="729">
        <v>1</v>
      </c>
      <c r="H13" s="729">
        <v>57</v>
      </c>
      <c r="I13" s="730">
        <v>5</v>
      </c>
      <c r="J13" s="730">
        <v>12</v>
      </c>
      <c r="K13" s="730">
        <v>4</v>
      </c>
      <c r="L13" s="728">
        <v>40</v>
      </c>
      <c r="M13" s="724">
        <v>42</v>
      </c>
      <c r="N13" s="718">
        <v>82</v>
      </c>
      <c r="O13" s="746" t="str">
        <f>$BA13&amp;" "&amp;$BB13&amp;""&amp;$BC13</f>
        <v xml:space="preserve"> </v>
      </c>
      <c r="P13" s="670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F13" s="670"/>
      <c r="AG13" s="670"/>
      <c r="AH13" s="670"/>
      <c r="AI13" s="670"/>
      <c r="AJ13" s="670"/>
      <c r="AW13" s="677"/>
      <c r="AX13" s="677"/>
      <c r="BA13" s="751" t="str">
        <f>IF($B13&lt;&gt;($L13+$M13)," El número de consultas según sexo NO puede ser diferente al Total.","")</f>
        <v/>
      </c>
      <c r="BB13" s="686" t="str">
        <f>IF($B13=0,"",IF($N13="",IF($B13="",""," No olvide escribir la columna Beneficiarios."),""))</f>
        <v/>
      </c>
      <c r="BC13" s="751" t="str">
        <f>IF($B13&lt;$N13," El número de Beneficiarios NO puede ser mayor que el Total.","")</f>
        <v/>
      </c>
      <c r="BD13" s="699">
        <f>IF($B13&lt;&gt;($L13+$M13),1,0)</f>
        <v>0</v>
      </c>
      <c r="BE13" s="699">
        <f>IF($B13&lt;$N13,1,0)</f>
        <v>0</v>
      </c>
      <c r="BF13" s="699">
        <f>IF($B13=0,"",IF($N13="",IF($B13="","",1),0))</f>
        <v>0</v>
      </c>
    </row>
    <row r="14" spans="1:58" s="684" customFormat="1" ht="15.95" customHeight="1" x14ac:dyDescent="0.15">
      <c r="A14" s="671" t="s">
        <v>33</v>
      </c>
      <c r="B14" s="738">
        <f>SUM(C14:K14)</f>
        <v>0</v>
      </c>
      <c r="C14" s="728"/>
      <c r="D14" s="729"/>
      <c r="E14" s="729"/>
      <c r="F14" s="729"/>
      <c r="G14" s="729"/>
      <c r="H14" s="729"/>
      <c r="I14" s="730"/>
      <c r="J14" s="730"/>
      <c r="K14" s="730"/>
      <c r="L14" s="728"/>
      <c r="M14" s="724"/>
      <c r="N14" s="718"/>
      <c r="O14" s="746" t="str">
        <f>$BA14&amp;" "&amp;$BB14&amp;""&amp;$BC14</f>
        <v xml:space="preserve"> </v>
      </c>
      <c r="P14" s="670"/>
      <c r="Q14" s="670"/>
      <c r="R14" s="670"/>
      <c r="S14" s="670"/>
      <c r="T14" s="670"/>
      <c r="U14" s="670"/>
      <c r="V14" s="670"/>
      <c r="W14" s="670"/>
      <c r="X14" s="670"/>
      <c r="Y14" s="670"/>
      <c r="Z14" s="670"/>
      <c r="AF14" s="670"/>
      <c r="AG14" s="670"/>
      <c r="AH14" s="670"/>
      <c r="AI14" s="670"/>
      <c r="AJ14" s="670"/>
      <c r="AW14" s="677"/>
      <c r="AX14" s="677"/>
      <c r="BA14" s="751" t="str">
        <f>IF($B14&lt;&gt;($L14+$M14)," El número de consultas según sexo NO puede ser diferente al Total.","")</f>
        <v/>
      </c>
      <c r="BB14" s="686" t="str">
        <f>IF($B14=0,"",IF($N14="",IF($B14="",""," No olvide escribir la columna Beneficiarios."),""))</f>
        <v/>
      </c>
      <c r="BC14" s="751" t="str">
        <f>IF($B14&lt;$N14," El número de Beneficiarios NO puede ser mayor que el Total.","")</f>
        <v/>
      </c>
      <c r="BD14" s="699">
        <f>IF($B14&lt;&gt;($L14+$M14),1,0)</f>
        <v>0</v>
      </c>
      <c r="BE14" s="699">
        <f>IF($B14&lt;$N14,1,0)</f>
        <v>0</v>
      </c>
      <c r="BF14" s="699" t="str">
        <f>IF($B14=0,"",IF($N14="",IF($B14="","",1),0))</f>
        <v/>
      </c>
    </row>
    <row r="15" spans="1:58" s="684" customFormat="1" ht="15.95" customHeight="1" x14ac:dyDescent="0.15">
      <c r="A15" s="671" t="s">
        <v>32</v>
      </c>
      <c r="B15" s="738">
        <f>SUM(C15:K15)</f>
        <v>0</v>
      </c>
      <c r="C15" s="728"/>
      <c r="D15" s="729"/>
      <c r="E15" s="729"/>
      <c r="F15" s="729"/>
      <c r="G15" s="729"/>
      <c r="H15" s="729"/>
      <c r="I15" s="730"/>
      <c r="J15" s="730"/>
      <c r="K15" s="730"/>
      <c r="L15" s="728"/>
      <c r="M15" s="724"/>
      <c r="N15" s="718"/>
      <c r="O15" s="746" t="str">
        <f>$BA15&amp;" "&amp;$BB15&amp;""&amp;$BC15</f>
        <v xml:space="preserve"> </v>
      </c>
      <c r="P15" s="670"/>
      <c r="Q15" s="670"/>
      <c r="R15" s="670"/>
      <c r="S15" s="670"/>
      <c r="T15" s="670"/>
      <c r="U15" s="670"/>
      <c r="V15" s="670"/>
      <c r="W15" s="670"/>
      <c r="X15" s="670"/>
      <c r="Y15" s="670"/>
      <c r="Z15" s="670"/>
      <c r="AF15" s="670"/>
      <c r="AG15" s="670"/>
      <c r="AH15" s="670"/>
      <c r="AI15" s="670"/>
      <c r="AJ15" s="670"/>
      <c r="AW15" s="677"/>
      <c r="AX15" s="677"/>
      <c r="BA15" s="751" t="str">
        <f>IF($B15&lt;&gt;($L15+$M15)," El número de consultas según sexo NO puede ser diferente al Total.","")</f>
        <v/>
      </c>
      <c r="BB15" s="686" t="str">
        <f>IF($B15=0,"",IF($N15="",IF($B15="",""," No olvide escribir la columna Beneficiarios."),""))</f>
        <v/>
      </c>
      <c r="BC15" s="751" t="str">
        <f>IF($B15&lt;$N15," El número de Beneficiarios NO puede ser mayor que el Total.","")</f>
        <v/>
      </c>
      <c r="BD15" s="699">
        <f>IF($B15&lt;&gt;($L15+$M15),1,0)</f>
        <v>0</v>
      </c>
      <c r="BE15" s="699">
        <f>IF($B15&lt;$N15,1,0)</f>
        <v>0</v>
      </c>
      <c r="BF15" s="699" t="str">
        <f>IF($B15=0,"",IF($N15="",IF($B15="","",1),0))</f>
        <v/>
      </c>
    </row>
    <row r="16" spans="1:58" s="684" customFormat="1" ht="15.95" customHeight="1" x14ac:dyDescent="0.15">
      <c r="A16" s="693" t="s">
        <v>31</v>
      </c>
      <c r="B16" s="739">
        <f>SUM(C16:K16)</f>
        <v>0</v>
      </c>
      <c r="C16" s="732"/>
      <c r="D16" s="733"/>
      <c r="E16" s="733"/>
      <c r="F16" s="733"/>
      <c r="G16" s="733"/>
      <c r="H16" s="733"/>
      <c r="I16" s="734"/>
      <c r="J16" s="734"/>
      <c r="K16" s="734"/>
      <c r="L16" s="732"/>
      <c r="M16" s="735"/>
      <c r="N16" s="719"/>
      <c r="O16" s="746" t="str">
        <f>$BA16&amp;" "&amp;$BB16&amp;""&amp;$BC16</f>
        <v xml:space="preserve"> </v>
      </c>
      <c r="P16" s="670"/>
      <c r="Q16" s="670"/>
      <c r="R16" s="670"/>
      <c r="S16" s="670"/>
      <c r="T16" s="670"/>
      <c r="U16" s="670"/>
      <c r="V16" s="670"/>
      <c r="W16" s="670"/>
      <c r="X16" s="670"/>
      <c r="Y16" s="670"/>
      <c r="Z16" s="670"/>
      <c r="AF16" s="670"/>
      <c r="AG16" s="670"/>
      <c r="AH16" s="670"/>
      <c r="AI16" s="670"/>
      <c r="AJ16" s="670"/>
      <c r="AW16" s="677"/>
      <c r="AX16" s="677"/>
      <c r="BA16" s="751" t="str">
        <f>IF($B16&lt;&gt;($L16+$M16)," El número de consultas según sexo NO puede ser diferente al Total.","")</f>
        <v/>
      </c>
      <c r="BB16" s="686" t="str">
        <f>IF($B16=0,"",IF($N16="",IF($B16="",""," No olvide escribir la columna Beneficiarios."),""))</f>
        <v/>
      </c>
      <c r="BC16" s="751" t="str">
        <f>IF($B16&lt;$N16," El número de Beneficiarios NO puede ser mayor que el Total.","")</f>
        <v/>
      </c>
      <c r="BD16" s="699">
        <f>IF($B16&lt;&gt;($L16+$M16),1,0)</f>
        <v>0</v>
      </c>
      <c r="BE16" s="699">
        <f>IF($B16&lt;$N16,1,0)</f>
        <v>0</v>
      </c>
      <c r="BF16" s="699" t="str">
        <f>IF($B16=0,"",IF($N16="",IF($B16="","",1),0))</f>
        <v/>
      </c>
    </row>
    <row r="17" spans="1:100" s="700" customFormat="1" ht="30" customHeight="1" x14ac:dyDescent="0.2">
      <c r="A17" s="689" t="s">
        <v>88</v>
      </c>
      <c r="B17" s="689"/>
      <c r="C17" s="689"/>
      <c r="D17" s="689"/>
      <c r="E17" s="689"/>
      <c r="F17" s="687"/>
      <c r="G17" s="687"/>
      <c r="H17" s="690"/>
      <c r="I17" s="691"/>
      <c r="J17" s="691"/>
      <c r="K17" s="691"/>
      <c r="L17" s="691"/>
      <c r="M17" s="691"/>
      <c r="N17" s="691"/>
      <c r="O17" s="679"/>
      <c r="P17" s="679"/>
      <c r="Q17" s="679"/>
      <c r="R17" s="679"/>
      <c r="S17" s="679"/>
      <c r="T17" s="663"/>
      <c r="U17" s="663"/>
      <c r="V17" s="663"/>
      <c r="W17" s="663"/>
      <c r="X17" s="664"/>
      <c r="Y17" s="664"/>
      <c r="Z17" s="664"/>
      <c r="AF17" s="664"/>
      <c r="AG17" s="664"/>
      <c r="AH17" s="664"/>
      <c r="AI17" s="664"/>
      <c r="AJ17" s="664"/>
      <c r="AK17" s="677"/>
      <c r="AL17" s="677"/>
      <c r="AM17" s="677"/>
      <c r="AN17" s="677"/>
      <c r="AO17" s="677"/>
      <c r="AP17" s="677"/>
      <c r="AQ17" s="677"/>
      <c r="AR17" s="677"/>
      <c r="AS17" s="677"/>
      <c r="AT17" s="677"/>
      <c r="AU17" s="677"/>
      <c r="AV17" s="677"/>
      <c r="AW17" s="677"/>
      <c r="AX17" s="677"/>
      <c r="AY17" s="677"/>
      <c r="AZ17" s="677"/>
      <c r="BA17" s="664"/>
      <c r="BB17" s="664"/>
      <c r="BC17" s="664"/>
      <c r="BD17" s="664"/>
      <c r="BE17" s="664"/>
      <c r="BF17" s="677"/>
      <c r="BG17" s="677"/>
      <c r="BH17" s="677"/>
      <c r="BI17" s="677"/>
      <c r="BJ17" s="677"/>
      <c r="BK17" s="677"/>
      <c r="BL17" s="677"/>
      <c r="BM17" s="677"/>
      <c r="BN17" s="677"/>
      <c r="BO17" s="677"/>
      <c r="BP17" s="677"/>
      <c r="BQ17" s="677"/>
      <c r="BR17" s="677"/>
      <c r="BS17" s="677"/>
      <c r="BT17" s="677"/>
      <c r="BU17" s="677"/>
      <c r="BV17" s="677"/>
      <c r="BW17" s="677"/>
      <c r="BX17" s="677"/>
      <c r="BY17" s="677"/>
      <c r="BZ17" s="677"/>
      <c r="CA17" s="677"/>
      <c r="CB17" s="677"/>
      <c r="CC17" s="677"/>
      <c r="CD17" s="677"/>
      <c r="CE17" s="677"/>
      <c r="CF17" s="677"/>
      <c r="CG17" s="677"/>
      <c r="CH17" s="677"/>
      <c r="CI17" s="677"/>
      <c r="CJ17" s="677"/>
      <c r="CK17" s="677"/>
      <c r="CL17" s="677"/>
      <c r="CM17" s="677"/>
      <c r="CN17" s="677"/>
      <c r="CO17" s="677"/>
      <c r="CP17" s="677"/>
      <c r="CQ17" s="677"/>
      <c r="CR17" s="677"/>
      <c r="CS17" s="677"/>
      <c r="CT17" s="677"/>
      <c r="CU17" s="677"/>
      <c r="CV17" s="677"/>
    </row>
    <row r="18" spans="1:100" s="700" customFormat="1" ht="31.5" x14ac:dyDescent="0.15">
      <c r="A18" s="777" t="s">
        <v>87</v>
      </c>
      <c r="B18" s="777"/>
      <c r="C18" s="688" t="s">
        <v>86</v>
      </c>
      <c r="D18" s="688" t="s">
        <v>85</v>
      </c>
      <c r="E18" s="688" t="s">
        <v>84</v>
      </c>
      <c r="F18" s="688" t="s">
        <v>83</v>
      </c>
      <c r="G18" s="664"/>
      <c r="H18" s="664"/>
      <c r="I18" s="663"/>
      <c r="J18" s="663"/>
      <c r="K18" s="663"/>
      <c r="L18" s="663"/>
      <c r="M18" s="663"/>
      <c r="N18" s="663"/>
      <c r="O18" s="663"/>
      <c r="P18" s="663"/>
      <c r="Q18" s="663"/>
      <c r="R18" s="663"/>
      <c r="S18" s="663"/>
      <c r="T18" s="663"/>
      <c r="U18" s="663"/>
      <c r="V18" s="663"/>
      <c r="W18" s="663"/>
      <c r="X18" s="664"/>
      <c r="Y18" s="664"/>
      <c r="Z18" s="664"/>
      <c r="AF18" s="664"/>
      <c r="AG18" s="664"/>
      <c r="AH18" s="664"/>
      <c r="AI18" s="664"/>
      <c r="AJ18" s="664"/>
      <c r="AK18" s="677"/>
      <c r="AL18" s="677"/>
      <c r="AM18" s="677"/>
      <c r="AN18" s="677"/>
      <c r="AO18" s="677"/>
      <c r="AP18" s="677"/>
      <c r="AQ18" s="677"/>
      <c r="AR18" s="677"/>
      <c r="AS18" s="677"/>
      <c r="AT18" s="677"/>
      <c r="AU18" s="677"/>
      <c r="AV18" s="677"/>
      <c r="AW18" s="677"/>
      <c r="AX18" s="677"/>
      <c r="AY18" s="677"/>
      <c r="AZ18" s="677"/>
      <c r="BA18" s="664"/>
      <c r="BB18" s="664"/>
      <c r="BC18" s="664"/>
      <c r="BD18" s="664"/>
      <c r="BE18" s="664"/>
      <c r="BF18" s="677"/>
      <c r="BG18" s="677"/>
      <c r="BH18" s="677"/>
      <c r="BI18" s="677"/>
      <c r="BJ18" s="677"/>
      <c r="BK18" s="677"/>
      <c r="BL18" s="677"/>
      <c r="BM18" s="677"/>
      <c r="BN18" s="677"/>
      <c r="BO18" s="677"/>
      <c r="BP18" s="677"/>
      <c r="BQ18" s="677"/>
      <c r="BR18" s="677"/>
      <c r="BS18" s="677"/>
      <c r="BT18" s="677"/>
      <c r="BU18" s="677"/>
      <c r="BV18" s="677"/>
      <c r="BW18" s="677"/>
      <c r="BX18" s="677"/>
      <c r="BY18" s="677"/>
      <c r="BZ18" s="677"/>
      <c r="CA18" s="677"/>
      <c r="CB18" s="677"/>
      <c r="CC18" s="677"/>
      <c r="CD18" s="677"/>
      <c r="CE18" s="677"/>
      <c r="CF18" s="677"/>
      <c r="CG18" s="677"/>
      <c r="CH18" s="677"/>
      <c r="CI18" s="677"/>
      <c r="CJ18" s="677"/>
      <c r="CK18" s="677"/>
      <c r="CL18" s="677"/>
      <c r="CM18" s="677"/>
      <c r="CN18" s="677"/>
      <c r="CO18" s="677"/>
      <c r="CP18" s="677"/>
      <c r="CQ18" s="677"/>
      <c r="CR18" s="677"/>
      <c r="CS18" s="677"/>
      <c r="CT18" s="677"/>
      <c r="CU18" s="677"/>
      <c r="CV18" s="677"/>
    </row>
    <row r="19" spans="1:100" s="700" customFormat="1" ht="23.25" customHeight="1" x14ac:dyDescent="0.15">
      <c r="A19" s="809" t="s">
        <v>82</v>
      </c>
      <c r="B19" s="810"/>
      <c r="C19" s="720">
        <v>82</v>
      </c>
      <c r="D19" s="720">
        <v>27</v>
      </c>
      <c r="E19" s="720">
        <v>27</v>
      </c>
      <c r="F19" s="720"/>
      <c r="G19" s="746" t="str">
        <f>$BA19&amp;" "&amp;$BB19</f>
        <v xml:space="preserve"> </v>
      </c>
      <c r="H19" s="664"/>
      <c r="I19" s="663"/>
      <c r="J19" s="663"/>
      <c r="K19" s="663"/>
      <c r="L19" s="663"/>
      <c r="M19" s="663"/>
      <c r="N19" s="663"/>
      <c r="O19" s="663"/>
      <c r="P19" s="663"/>
      <c r="Q19" s="663"/>
      <c r="R19" s="663"/>
      <c r="S19" s="663"/>
      <c r="T19" s="663"/>
      <c r="U19" s="663"/>
      <c r="V19" s="663"/>
      <c r="W19" s="663"/>
      <c r="X19" s="664"/>
      <c r="Y19" s="664"/>
      <c r="Z19" s="664"/>
      <c r="AF19" s="664"/>
      <c r="AG19" s="664"/>
      <c r="AH19" s="664"/>
      <c r="AI19" s="664"/>
      <c r="AJ19" s="664"/>
      <c r="AK19" s="677"/>
      <c r="AL19" s="677"/>
      <c r="AM19" s="677"/>
      <c r="AN19" s="677"/>
      <c r="AO19" s="677"/>
      <c r="AP19" s="677"/>
      <c r="AQ19" s="677"/>
      <c r="AR19" s="677"/>
      <c r="AS19" s="677"/>
      <c r="AT19" s="677"/>
      <c r="AU19" s="677"/>
      <c r="AV19" s="677"/>
      <c r="AW19" s="677"/>
      <c r="AX19" s="677"/>
      <c r="AY19" s="677"/>
      <c r="AZ19" s="677"/>
      <c r="BA19" s="751" t="str">
        <f>IF(($E19&lt;=$D19),"","Egresos por alta debe ser MENOR O IGUAL al Total de Egresos.")</f>
        <v/>
      </c>
      <c r="BB19" s="751" t="str">
        <f>IF(($F19&lt;=$D19),"","Egresos por abando no debe ser MAYOR al Total de Egresos.")</f>
        <v/>
      </c>
      <c r="BC19" s="664"/>
      <c r="BD19" s="699">
        <f>IF(($E19&lt;=$D19),0,1)</f>
        <v>0</v>
      </c>
      <c r="BE19" s="699">
        <f>IF(($F19&lt;=$D19),0,1)</f>
        <v>0</v>
      </c>
      <c r="BF19" s="677"/>
      <c r="BG19" s="677"/>
      <c r="BH19" s="677"/>
      <c r="BI19" s="677"/>
      <c r="BJ19" s="677"/>
      <c r="BK19" s="677"/>
      <c r="BL19" s="677"/>
      <c r="BM19" s="677"/>
      <c r="BN19" s="677"/>
      <c r="BO19" s="677"/>
      <c r="BP19" s="677"/>
      <c r="BQ19" s="677"/>
      <c r="BR19" s="677"/>
      <c r="BS19" s="677"/>
      <c r="BT19" s="677"/>
      <c r="BU19" s="677"/>
      <c r="BV19" s="677"/>
      <c r="BW19" s="677"/>
      <c r="BX19" s="677"/>
      <c r="BY19" s="677"/>
      <c r="BZ19" s="677"/>
      <c r="CA19" s="677"/>
      <c r="CB19" s="677"/>
      <c r="CC19" s="677"/>
      <c r="CD19" s="677"/>
      <c r="CE19" s="677"/>
      <c r="CF19" s="677"/>
      <c r="CG19" s="677"/>
      <c r="CH19" s="677"/>
      <c r="CI19" s="677"/>
      <c r="CJ19" s="677"/>
      <c r="CK19" s="677"/>
      <c r="CL19" s="677"/>
      <c r="CM19" s="677"/>
      <c r="CN19" s="677"/>
      <c r="CO19" s="677"/>
      <c r="CP19" s="677"/>
      <c r="CQ19" s="677"/>
      <c r="CR19" s="677"/>
      <c r="CS19" s="677"/>
      <c r="CT19" s="677"/>
      <c r="CU19" s="677"/>
      <c r="CV19" s="677"/>
    </row>
    <row r="20" spans="1:100" s="700" customFormat="1" ht="15.75" customHeight="1" x14ac:dyDescent="0.15">
      <c r="A20" s="808" t="s">
        <v>81</v>
      </c>
      <c r="B20" s="808"/>
      <c r="C20" s="720">
        <v>24</v>
      </c>
      <c r="D20" s="740"/>
      <c r="E20" s="740"/>
      <c r="F20" s="740"/>
      <c r="G20" s="670"/>
      <c r="H20" s="670"/>
      <c r="I20" s="670"/>
      <c r="J20" s="670"/>
      <c r="K20" s="670"/>
      <c r="L20" s="670"/>
      <c r="M20" s="670"/>
      <c r="N20" s="670"/>
      <c r="O20" s="670"/>
      <c r="P20" s="670"/>
      <c r="Q20" s="664"/>
      <c r="R20" s="664"/>
      <c r="S20" s="664"/>
      <c r="T20" s="664"/>
      <c r="U20" s="664"/>
      <c r="V20" s="664"/>
      <c r="W20" s="664"/>
      <c r="X20" s="664"/>
      <c r="Y20" s="664"/>
      <c r="Z20" s="664"/>
      <c r="AF20" s="664"/>
      <c r="AG20" s="664"/>
      <c r="AH20" s="664"/>
      <c r="AI20" s="664"/>
      <c r="AJ20" s="664"/>
      <c r="AK20" s="677"/>
      <c r="AL20" s="677"/>
      <c r="AM20" s="677"/>
      <c r="AN20" s="677"/>
      <c r="AO20" s="677"/>
      <c r="AP20" s="677"/>
      <c r="AQ20" s="677"/>
      <c r="AR20" s="677"/>
      <c r="AS20" s="677"/>
      <c r="AT20" s="677"/>
      <c r="AU20" s="677"/>
      <c r="AV20" s="677"/>
      <c r="AW20" s="677"/>
      <c r="AX20" s="677"/>
      <c r="AY20" s="677"/>
      <c r="AZ20" s="677"/>
      <c r="BA20" s="664"/>
      <c r="BB20" s="664"/>
      <c r="BC20" s="664"/>
      <c r="BD20" s="664"/>
      <c r="BE20" s="664"/>
      <c r="BF20" s="677"/>
      <c r="BG20" s="677"/>
      <c r="BH20" s="677"/>
      <c r="BI20" s="677"/>
      <c r="BJ20" s="677"/>
      <c r="BK20" s="677"/>
      <c r="BL20" s="677"/>
      <c r="BM20" s="677"/>
      <c r="BN20" s="677"/>
      <c r="BO20" s="677"/>
      <c r="BP20" s="677"/>
      <c r="BQ20" s="677"/>
      <c r="BR20" s="677"/>
      <c r="BS20" s="677"/>
      <c r="BT20" s="677"/>
      <c r="BU20" s="677"/>
      <c r="BV20" s="677"/>
      <c r="BW20" s="677"/>
      <c r="BX20" s="677"/>
      <c r="BY20" s="677"/>
      <c r="BZ20" s="677"/>
      <c r="CA20" s="677"/>
      <c r="CB20" s="677"/>
      <c r="CC20" s="677"/>
      <c r="CD20" s="677"/>
      <c r="CE20" s="677"/>
      <c r="CF20" s="677"/>
      <c r="CG20" s="677"/>
      <c r="CH20" s="677"/>
      <c r="CI20" s="677"/>
      <c r="CJ20" s="677"/>
      <c r="CK20" s="677"/>
      <c r="CL20" s="677"/>
      <c r="CM20" s="677"/>
      <c r="CN20" s="677"/>
      <c r="CO20" s="677"/>
      <c r="CP20" s="677"/>
      <c r="CQ20" s="677"/>
      <c r="CR20" s="677"/>
      <c r="CS20" s="677"/>
      <c r="CT20" s="677"/>
      <c r="CU20" s="677"/>
      <c r="CV20" s="677"/>
    </row>
    <row r="21" spans="1:100" s="700" customFormat="1" ht="15.75" customHeight="1" x14ac:dyDescent="0.15">
      <c r="A21" s="800" t="s">
        <v>80</v>
      </c>
      <c r="B21" s="800"/>
      <c r="C21" s="721">
        <v>37</v>
      </c>
      <c r="D21" s="742"/>
      <c r="E21" s="742"/>
      <c r="F21" s="742"/>
      <c r="G21" s="670"/>
      <c r="H21" s="670"/>
      <c r="I21" s="670"/>
      <c r="J21" s="670"/>
      <c r="K21" s="670"/>
      <c r="L21" s="670"/>
      <c r="M21" s="670"/>
      <c r="N21" s="670"/>
      <c r="O21" s="670"/>
      <c r="P21" s="670"/>
      <c r="Q21" s="664"/>
      <c r="R21" s="664"/>
      <c r="S21" s="664"/>
      <c r="T21" s="664"/>
      <c r="U21" s="664"/>
      <c r="V21" s="664"/>
      <c r="W21" s="664"/>
      <c r="X21" s="664"/>
      <c r="Y21" s="664"/>
      <c r="Z21" s="664"/>
      <c r="AF21" s="664"/>
      <c r="AG21" s="664"/>
      <c r="AH21" s="664"/>
      <c r="AI21" s="664"/>
      <c r="AJ21" s="664"/>
      <c r="AK21" s="677"/>
      <c r="AL21" s="677"/>
      <c r="AM21" s="677"/>
      <c r="AN21" s="677"/>
      <c r="AO21" s="677"/>
      <c r="AP21" s="677"/>
      <c r="BA21" s="664"/>
      <c r="BB21" s="664"/>
      <c r="BC21" s="664"/>
      <c r="BD21" s="664"/>
      <c r="BE21" s="664"/>
    </row>
    <row r="22" spans="1:100" s="700" customFormat="1" ht="15.75" customHeight="1" x14ac:dyDescent="0.15">
      <c r="A22" s="811" t="s">
        <v>79</v>
      </c>
      <c r="B22" s="812"/>
      <c r="C22" s="721">
        <v>2</v>
      </c>
      <c r="D22" s="742"/>
      <c r="E22" s="742"/>
      <c r="F22" s="742"/>
      <c r="G22" s="670"/>
      <c r="H22" s="670"/>
      <c r="I22" s="670"/>
      <c r="J22" s="670"/>
      <c r="K22" s="670"/>
      <c r="L22" s="670"/>
      <c r="M22" s="670"/>
      <c r="N22" s="670"/>
      <c r="O22" s="670"/>
      <c r="P22" s="670"/>
      <c r="Q22" s="664"/>
      <c r="R22" s="664"/>
      <c r="S22" s="664"/>
      <c r="T22" s="664"/>
      <c r="U22" s="664"/>
      <c r="V22" s="664"/>
      <c r="W22" s="664"/>
      <c r="X22" s="664"/>
      <c r="Y22" s="664"/>
      <c r="Z22" s="664"/>
      <c r="AF22" s="664"/>
      <c r="AG22" s="664"/>
      <c r="AH22" s="664"/>
      <c r="AI22" s="664"/>
      <c r="AJ22" s="664"/>
      <c r="AK22" s="677"/>
      <c r="AL22" s="677"/>
      <c r="AM22" s="677"/>
      <c r="AN22" s="677"/>
      <c r="AO22" s="677"/>
      <c r="AP22" s="677"/>
      <c r="BA22" s="664"/>
      <c r="BB22" s="664"/>
      <c r="BC22" s="664"/>
      <c r="BD22" s="664"/>
      <c r="BE22" s="664"/>
    </row>
    <row r="23" spans="1:100" s="700" customFormat="1" ht="15.75" customHeight="1" x14ac:dyDescent="0.15">
      <c r="A23" s="800" t="s">
        <v>78</v>
      </c>
      <c r="B23" s="800"/>
      <c r="C23" s="721">
        <v>8</v>
      </c>
      <c r="D23" s="742"/>
      <c r="E23" s="742"/>
      <c r="F23" s="742"/>
      <c r="G23" s="670"/>
      <c r="H23" s="670"/>
      <c r="I23" s="670"/>
      <c r="J23" s="670"/>
      <c r="K23" s="670"/>
      <c r="L23" s="670"/>
      <c r="M23" s="670"/>
      <c r="N23" s="670"/>
      <c r="O23" s="670"/>
      <c r="P23" s="670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F23" s="664"/>
      <c r="AG23" s="664"/>
      <c r="AH23" s="664"/>
      <c r="AI23" s="664"/>
      <c r="AJ23" s="664"/>
      <c r="AK23" s="677"/>
      <c r="AL23" s="677"/>
      <c r="AM23" s="677"/>
      <c r="AN23" s="677"/>
      <c r="AO23" s="677"/>
      <c r="AP23" s="677"/>
      <c r="BA23" s="664"/>
      <c r="BB23" s="664"/>
      <c r="BC23" s="664"/>
      <c r="BD23" s="664"/>
      <c r="BE23" s="664"/>
    </row>
    <row r="24" spans="1:100" s="700" customFormat="1" ht="15.75" customHeight="1" x14ac:dyDescent="0.15">
      <c r="A24" s="800" t="s">
        <v>77</v>
      </c>
      <c r="B24" s="800"/>
      <c r="C24" s="721">
        <v>1</v>
      </c>
      <c r="D24" s="742"/>
      <c r="E24" s="742"/>
      <c r="F24" s="742"/>
      <c r="G24" s="670"/>
      <c r="H24" s="670"/>
      <c r="I24" s="670"/>
      <c r="J24" s="670"/>
      <c r="K24" s="670"/>
      <c r="L24" s="670"/>
      <c r="M24" s="670"/>
      <c r="N24" s="670"/>
      <c r="O24" s="670"/>
      <c r="P24" s="670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F24" s="664"/>
      <c r="AG24" s="664"/>
      <c r="AH24" s="664"/>
      <c r="AI24" s="664"/>
      <c r="AJ24" s="664"/>
      <c r="AK24" s="677"/>
      <c r="AL24" s="677"/>
      <c r="AM24" s="677"/>
      <c r="AN24" s="677"/>
      <c r="AO24" s="677"/>
      <c r="AP24" s="677"/>
      <c r="BA24" s="664"/>
      <c r="BB24" s="664"/>
      <c r="BC24" s="664"/>
      <c r="BD24" s="664"/>
      <c r="BE24" s="664"/>
    </row>
    <row r="25" spans="1:100" s="700" customFormat="1" ht="15.95" customHeight="1" x14ac:dyDescent="0.15">
      <c r="A25" s="800" t="s">
        <v>76</v>
      </c>
      <c r="B25" s="800"/>
      <c r="C25" s="721"/>
      <c r="D25" s="742"/>
      <c r="E25" s="742"/>
      <c r="F25" s="742"/>
      <c r="G25" s="670"/>
      <c r="H25" s="670"/>
      <c r="I25" s="670"/>
      <c r="J25" s="670"/>
      <c r="K25" s="670"/>
      <c r="L25" s="670"/>
      <c r="M25" s="670"/>
      <c r="N25" s="670"/>
      <c r="O25" s="670"/>
      <c r="P25" s="670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F25" s="664"/>
      <c r="AG25" s="664"/>
      <c r="AH25" s="664"/>
      <c r="AI25" s="664"/>
      <c r="AJ25" s="664"/>
      <c r="AK25" s="677"/>
      <c r="AL25" s="677"/>
      <c r="AM25" s="677"/>
      <c r="AN25" s="677"/>
      <c r="AO25" s="677"/>
      <c r="AP25" s="677"/>
      <c r="BA25" s="664"/>
      <c r="BB25" s="664"/>
      <c r="BC25" s="664"/>
      <c r="BD25" s="664"/>
      <c r="BE25" s="664"/>
    </row>
    <row r="26" spans="1:100" s="700" customFormat="1" ht="15" customHeight="1" x14ac:dyDescent="0.15">
      <c r="A26" s="800" t="s">
        <v>75</v>
      </c>
      <c r="B26" s="800"/>
      <c r="C26" s="721"/>
      <c r="D26" s="742"/>
      <c r="E26" s="742"/>
      <c r="F26" s="742"/>
      <c r="G26" s="670"/>
      <c r="H26" s="670"/>
      <c r="I26" s="670"/>
      <c r="J26" s="670"/>
      <c r="K26" s="670"/>
      <c r="L26" s="670"/>
      <c r="M26" s="670"/>
      <c r="N26" s="670"/>
      <c r="O26" s="670"/>
      <c r="P26" s="670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F26" s="664"/>
      <c r="AG26" s="664"/>
      <c r="AH26" s="664"/>
      <c r="AI26" s="664"/>
      <c r="AJ26" s="664"/>
      <c r="AK26" s="677"/>
      <c r="AL26" s="677"/>
      <c r="AM26" s="677"/>
      <c r="AN26" s="677"/>
      <c r="AO26" s="677"/>
      <c r="AP26" s="677"/>
      <c r="BA26" s="664"/>
      <c r="BB26" s="664"/>
      <c r="BC26" s="664"/>
      <c r="BD26" s="664"/>
      <c r="BE26" s="664"/>
    </row>
    <row r="27" spans="1:100" s="700" customFormat="1" ht="15.95" customHeight="1" x14ac:dyDescent="0.15">
      <c r="A27" s="800" t="s">
        <v>74</v>
      </c>
      <c r="B27" s="800"/>
      <c r="C27" s="721"/>
      <c r="D27" s="742"/>
      <c r="E27" s="742"/>
      <c r="F27" s="742"/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F27" s="664"/>
      <c r="AG27" s="664"/>
      <c r="AH27" s="664"/>
      <c r="AI27" s="664"/>
      <c r="AJ27" s="664"/>
      <c r="AK27" s="677"/>
      <c r="AL27" s="677"/>
      <c r="AM27" s="677"/>
      <c r="AN27" s="677"/>
      <c r="AO27" s="677"/>
      <c r="AP27" s="677"/>
      <c r="BA27" s="664"/>
      <c r="BB27" s="664"/>
      <c r="BC27" s="664"/>
      <c r="BD27" s="664"/>
      <c r="BE27" s="664"/>
    </row>
    <row r="28" spans="1:100" s="700" customFormat="1" ht="24.95" customHeight="1" x14ac:dyDescent="0.15">
      <c r="A28" s="800" t="s">
        <v>73</v>
      </c>
      <c r="B28" s="800"/>
      <c r="C28" s="722"/>
      <c r="D28" s="741"/>
      <c r="E28" s="741"/>
      <c r="F28" s="741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664"/>
      <c r="R28" s="664"/>
      <c r="S28" s="664"/>
      <c r="T28" s="664"/>
      <c r="U28" s="664"/>
      <c r="V28" s="664"/>
      <c r="W28" s="664"/>
      <c r="X28" s="664"/>
      <c r="Y28" s="664"/>
      <c r="Z28" s="664"/>
      <c r="AF28" s="664"/>
      <c r="AG28" s="664"/>
      <c r="AH28" s="664"/>
      <c r="AI28" s="664"/>
      <c r="AJ28" s="664"/>
      <c r="AK28" s="677"/>
      <c r="AL28" s="677"/>
      <c r="AM28" s="677"/>
      <c r="AN28" s="677"/>
      <c r="AO28" s="677"/>
      <c r="AP28" s="677"/>
      <c r="BA28" s="664"/>
      <c r="BB28" s="664"/>
      <c r="BC28" s="664"/>
      <c r="BD28" s="664"/>
      <c r="BE28" s="664"/>
    </row>
    <row r="29" spans="1:100" s="700" customFormat="1" ht="24.95" customHeight="1" x14ac:dyDescent="0.15">
      <c r="A29" s="800" t="s">
        <v>72</v>
      </c>
      <c r="B29" s="800"/>
      <c r="C29" s="722"/>
      <c r="D29" s="741"/>
      <c r="E29" s="741"/>
      <c r="F29" s="741"/>
      <c r="G29" s="670"/>
      <c r="H29" s="670"/>
      <c r="I29" s="670"/>
      <c r="J29" s="670"/>
      <c r="K29" s="670"/>
      <c r="L29" s="670"/>
      <c r="M29" s="670"/>
      <c r="N29" s="670"/>
      <c r="O29" s="670"/>
      <c r="P29" s="670"/>
      <c r="Q29" s="664"/>
      <c r="R29" s="664"/>
      <c r="S29" s="664"/>
      <c r="T29" s="664"/>
      <c r="U29" s="664"/>
      <c r="V29" s="664"/>
      <c r="W29" s="664"/>
      <c r="X29" s="664"/>
      <c r="Y29" s="664"/>
      <c r="Z29" s="664"/>
      <c r="AF29" s="664"/>
      <c r="AG29" s="664"/>
      <c r="AH29" s="664"/>
      <c r="AI29" s="664"/>
      <c r="AJ29" s="664"/>
      <c r="AK29" s="677"/>
      <c r="AL29" s="677"/>
      <c r="AM29" s="677"/>
      <c r="AN29" s="677"/>
      <c r="AO29" s="677"/>
      <c r="AP29" s="677"/>
      <c r="BA29" s="664"/>
      <c r="BB29" s="664"/>
      <c r="BC29" s="664"/>
      <c r="BD29" s="664"/>
      <c r="BE29" s="664"/>
    </row>
    <row r="30" spans="1:100" s="700" customFormat="1" ht="24.95" customHeight="1" x14ac:dyDescent="0.15">
      <c r="A30" s="801" t="s">
        <v>71</v>
      </c>
      <c r="B30" s="801"/>
      <c r="C30" s="722"/>
      <c r="D30" s="741"/>
      <c r="E30" s="741"/>
      <c r="F30" s="741"/>
      <c r="G30" s="670"/>
      <c r="H30" s="670"/>
      <c r="I30" s="670"/>
      <c r="J30" s="670"/>
      <c r="K30" s="670"/>
      <c r="L30" s="670"/>
      <c r="M30" s="670"/>
      <c r="N30" s="670"/>
      <c r="O30" s="670"/>
      <c r="P30" s="670"/>
      <c r="Q30" s="664"/>
      <c r="R30" s="664"/>
      <c r="S30" s="664"/>
      <c r="T30" s="664"/>
      <c r="U30" s="664"/>
      <c r="V30" s="664"/>
      <c r="W30" s="664"/>
      <c r="X30" s="664"/>
      <c r="Y30" s="664"/>
      <c r="Z30" s="664"/>
      <c r="AF30" s="664"/>
      <c r="AG30" s="664"/>
      <c r="AH30" s="664"/>
      <c r="AI30" s="664"/>
      <c r="AJ30" s="664"/>
      <c r="AK30" s="677"/>
      <c r="AL30" s="677"/>
      <c r="AM30" s="677"/>
      <c r="AN30" s="677"/>
      <c r="AO30" s="677"/>
      <c r="AP30" s="677"/>
      <c r="BA30" s="664"/>
      <c r="BB30" s="664"/>
      <c r="BC30" s="664"/>
      <c r="BD30" s="664"/>
      <c r="BE30" s="664"/>
    </row>
    <row r="31" spans="1:100" s="700" customFormat="1" ht="15.95" customHeight="1" x14ac:dyDescent="0.15">
      <c r="A31" s="802" t="s">
        <v>70</v>
      </c>
      <c r="B31" s="802"/>
      <c r="C31" s="723">
        <v>10</v>
      </c>
      <c r="D31" s="743"/>
      <c r="E31" s="743"/>
      <c r="F31" s="743"/>
      <c r="G31" s="670"/>
      <c r="H31" s="670"/>
      <c r="I31" s="670"/>
      <c r="J31" s="670"/>
      <c r="K31" s="670"/>
      <c r="L31" s="670"/>
      <c r="M31" s="670"/>
      <c r="N31" s="670"/>
      <c r="O31" s="670"/>
      <c r="P31" s="670"/>
      <c r="Q31" s="664"/>
      <c r="R31" s="664"/>
      <c r="S31" s="664"/>
      <c r="T31" s="664"/>
      <c r="U31" s="664"/>
      <c r="V31" s="664"/>
      <c r="W31" s="664"/>
      <c r="X31" s="664"/>
      <c r="Y31" s="664"/>
      <c r="Z31" s="664"/>
      <c r="AF31" s="664"/>
      <c r="AG31" s="664"/>
      <c r="AH31" s="664"/>
      <c r="AI31" s="664"/>
      <c r="AJ31" s="664"/>
      <c r="AK31" s="677"/>
      <c r="AL31" s="677"/>
      <c r="AM31" s="677"/>
      <c r="AN31" s="677"/>
      <c r="AO31" s="677"/>
      <c r="AP31" s="677"/>
      <c r="BA31" s="664"/>
      <c r="BB31" s="664"/>
      <c r="BC31" s="664"/>
      <c r="BD31" s="664"/>
      <c r="BE31" s="664"/>
    </row>
    <row r="32" spans="1:100" s="700" customFormat="1" ht="30" customHeight="1" x14ac:dyDescent="0.2">
      <c r="A32" s="689" t="s">
        <v>69</v>
      </c>
      <c r="B32" s="704"/>
      <c r="C32" s="705"/>
      <c r="D32" s="705"/>
      <c r="E32" s="705"/>
      <c r="F32" s="678"/>
      <c r="G32" s="670"/>
      <c r="H32" s="670"/>
      <c r="I32" s="670"/>
      <c r="J32" s="670"/>
      <c r="K32" s="670"/>
      <c r="L32" s="670"/>
      <c r="M32" s="670"/>
      <c r="N32" s="670"/>
      <c r="O32" s="670"/>
      <c r="P32" s="670"/>
      <c r="Q32" s="664"/>
      <c r="R32" s="664"/>
      <c r="S32" s="664"/>
      <c r="T32" s="664"/>
      <c r="U32" s="664"/>
      <c r="V32" s="664"/>
      <c r="W32" s="664"/>
      <c r="X32" s="664"/>
      <c r="Y32" s="664"/>
      <c r="Z32" s="664"/>
      <c r="AF32" s="664"/>
      <c r="AG32" s="664"/>
      <c r="AH32" s="664"/>
      <c r="AI32" s="664"/>
      <c r="AJ32" s="664"/>
      <c r="AK32" s="677"/>
      <c r="AL32" s="677"/>
      <c r="AM32" s="677"/>
      <c r="AN32" s="677"/>
      <c r="AO32" s="677"/>
      <c r="AP32" s="677"/>
      <c r="BA32" s="664"/>
      <c r="BB32" s="664"/>
      <c r="BC32" s="664"/>
      <c r="BD32" s="664"/>
      <c r="BE32" s="664"/>
    </row>
    <row r="33" spans="1:58" s="664" customFormat="1" ht="15.95" customHeight="1" x14ac:dyDescent="0.15">
      <c r="A33" s="675" t="s">
        <v>68</v>
      </c>
      <c r="B33" s="676" t="s">
        <v>20</v>
      </c>
      <c r="C33" s="705"/>
      <c r="D33" s="705"/>
      <c r="E33" s="705"/>
      <c r="F33" s="678"/>
      <c r="G33" s="670"/>
      <c r="H33" s="670"/>
      <c r="I33" s="670"/>
      <c r="J33" s="670"/>
      <c r="K33" s="670"/>
      <c r="L33" s="670"/>
      <c r="M33" s="670"/>
      <c r="N33" s="670"/>
      <c r="O33" s="670"/>
      <c r="P33" s="670"/>
      <c r="AK33" s="677"/>
      <c r="AL33" s="677"/>
      <c r="AM33" s="677"/>
      <c r="AN33" s="677"/>
      <c r="AO33" s="677"/>
      <c r="AP33" s="677"/>
    </row>
    <row r="34" spans="1:58" s="700" customFormat="1" ht="15.75" customHeight="1" x14ac:dyDescent="0.15">
      <c r="A34" s="694" t="s">
        <v>67</v>
      </c>
      <c r="B34" s="723"/>
      <c r="C34" s="748"/>
      <c r="D34" s="705"/>
      <c r="E34" s="705"/>
      <c r="F34" s="678"/>
      <c r="G34" s="670"/>
      <c r="H34" s="670"/>
      <c r="I34" s="670"/>
      <c r="J34" s="670"/>
      <c r="K34" s="670"/>
      <c r="L34" s="670"/>
      <c r="M34" s="670"/>
      <c r="N34" s="670"/>
      <c r="O34" s="670"/>
      <c r="P34" s="670"/>
      <c r="Q34" s="664"/>
      <c r="R34" s="664"/>
      <c r="S34" s="664"/>
      <c r="T34" s="664"/>
      <c r="U34" s="664"/>
      <c r="V34" s="664"/>
      <c r="W34" s="664"/>
      <c r="X34" s="664"/>
      <c r="Y34" s="664"/>
      <c r="Z34" s="664"/>
      <c r="AF34" s="664"/>
      <c r="AG34" s="664"/>
      <c r="AH34" s="664"/>
      <c r="AI34" s="664"/>
      <c r="AJ34" s="664"/>
      <c r="AK34" s="677"/>
      <c r="AL34" s="677"/>
      <c r="AM34" s="677"/>
      <c r="AN34" s="677"/>
      <c r="AO34" s="677"/>
      <c r="AP34" s="677"/>
      <c r="BA34" s="664"/>
      <c r="BB34" s="664"/>
      <c r="BC34" s="664"/>
      <c r="BD34" s="664"/>
      <c r="BE34" s="664"/>
    </row>
    <row r="35" spans="1:58" s="684" customFormat="1" ht="30" customHeight="1" x14ac:dyDescent="0.2">
      <c r="A35" s="674" t="s">
        <v>66</v>
      </c>
      <c r="B35" s="674"/>
      <c r="C35" s="665"/>
      <c r="D35" s="665"/>
      <c r="E35" s="665"/>
      <c r="F35" s="665"/>
      <c r="G35" s="665"/>
      <c r="H35" s="665"/>
      <c r="I35" s="665"/>
      <c r="J35" s="665"/>
      <c r="K35" s="665"/>
      <c r="L35" s="665"/>
      <c r="M35" s="665"/>
      <c r="N35" s="665"/>
      <c r="O35" s="670"/>
      <c r="P35" s="670"/>
      <c r="Q35" s="670"/>
      <c r="R35" s="670"/>
      <c r="S35" s="670"/>
      <c r="T35" s="670"/>
      <c r="U35" s="670"/>
      <c r="V35" s="670"/>
      <c r="W35" s="670"/>
      <c r="X35" s="670"/>
      <c r="Y35" s="670"/>
      <c r="Z35" s="670"/>
      <c r="AF35" s="670"/>
      <c r="AG35" s="670"/>
      <c r="AH35" s="670"/>
      <c r="AI35" s="670"/>
      <c r="AJ35" s="670"/>
      <c r="AV35" s="677"/>
      <c r="AW35" s="677"/>
      <c r="BA35" s="670"/>
      <c r="BB35" s="670"/>
      <c r="BC35" s="670"/>
      <c r="BD35" s="670"/>
      <c r="BE35" s="670"/>
    </row>
    <row r="36" spans="1:58" s="684" customFormat="1" ht="19.5" customHeight="1" x14ac:dyDescent="0.1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664"/>
      <c r="P36" s="670"/>
      <c r="Q36" s="670"/>
      <c r="R36" s="670"/>
      <c r="S36" s="670"/>
      <c r="T36" s="670"/>
      <c r="U36" s="670"/>
      <c r="V36" s="670"/>
      <c r="W36" s="670"/>
      <c r="X36" s="670"/>
      <c r="Y36" s="670"/>
      <c r="Z36" s="670"/>
      <c r="AF36" s="670"/>
      <c r="AG36" s="670"/>
      <c r="AH36" s="670"/>
      <c r="AI36" s="670"/>
      <c r="AJ36" s="670"/>
      <c r="AW36" s="677"/>
      <c r="AX36" s="677"/>
      <c r="BA36" s="670"/>
      <c r="BB36" s="670"/>
      <c r="BC36" s="670"/>
      <c r="BD36" s="670"/>
      <c r="BE36" s="670"/>
    </row>
    <row r="37" spans="1:58" s="684" customFormat="1" ht="27.75" customHeight="1" x14ac:dyDescent="0.15">
      <c r="A37" s="804"/>
      <c r="B37" s="806"/>
      <c r="C37" s="685" t="s">
        <v>61</v>
      </c>
      <c r="D37" s="667" t="s">
        <v>60</v>
      </c>
      <c r="E37" s="666" t="s">
        <v>59</v>
      </c>
      <c r="F37" s="666" t="s">
        <v>58</v>
      </c>
      <c r="G37" s="666" t="s">
        <v>57</v>
      </c>
      <c r="H37" s="666" t="s">
        <v>56</v>
      </c>
      <c r="I37" s="666" t="s">
        <v>55</v>
      </c>
      <c r="J37" s="666" t="s">
        <v>54</v>
      </c>
      <c r="K37" s="666" t="s">
        <v>53</v>
      </c>
      <c r="L37" s="669" t="s">
        <v>52</v>
      </c>
      <c r="M37" s="668" t="s">
        <v>51</v>
      </c>
      <c r="N37" s="785"/>
      <c r="O37" s="664"/>
      <c r="P37" s="670"/>
      <c r="Q37" s="670"/>
      <c r="R37" s="670"/>
      <c r="S37" s="670"/>
      <c r="T37" s="670"/>
      <c r="U37" s="670"/>
      <c r="V37" s="670"/>
      <c r="W37" s="670"/>
      <c r="X37" s="670"/>
      <c r="Y37" s="670"/>
      <c r="Z37" s="670"/>
      <c r="AF37" s="670"/>
      <c r="AG37" s="670"/>
      <c r="AH37" s="670"/>
      <c r="AI37" s="670"/>
      <c r="AJ37" s="670"/>
      <c r="AW37" s="677"/>
      <c r="AX37" s="677"/>
      <c r="BA37" s="670"/>
      <c r="BB37" s="670"/>
      <c r="BC37" s="670"/>
      <c r="BD37" s="670"/>
      <c r="BE37" s="670"/>
    </row>
    <row r="38" spans="1:58" s="684" customFormat="1" ht="15" customHeight="1" x14ac:dyDescent="0.15">
      <c r="A38" s="671" t="s">
        <v>34</v>
      </c>
      <c r="B38" s="727">
        <f>SUM(C38:K38)</f>
        <v>680</v>
      </c>
      <c r="C38" s="728"/>
      <c r="D38" s="729"/>
      <c r="E38" s="729">
        <v>5</v>
      </c>
      <c r="F38" s="729">
        <v>8</v>
      </c>
      <c r="G38" s="729">
        <v>17</v>
      </c>
      <c r="H38" s="729">
        <v>436</v>
      </c>
      <c r="I38" s="730">
        <v>84</v>
      </c>
      <c r="J38" s="730">
        <v>100</v>
      </c>
      <c r="K38" s="724">
        <v>30</v>
      </c>
      <c r="L38" s="728">
        <v>267</v>
      </c>
      <c r="M38" s="724">
        <v>413</v>
      </c>
      <c r="N38" s="718">
        <v>680</v>
      </c>
      <c r="O38" s="746" t="str">
        <f>$BA38&amp;" "&amp;$BB38&amp;""&amp;$BC38</f>
        <v xml:space="preserve"> </v>
      </c>
      <c r="P38" s="670"/>
      <c r="Q38" s="670"/>
      <c r="R38" s="670"/>
      <c r="S38" s="670"/>
      <c r="T38" s="670"/>
      <c r="U38" s="670"/>
      <c r="V38" s="670"/>
      <c r="W38" s="670"/>
      <c r="X38" s="670"/>
      <c r="Y38" s="670"/>
      <c r="Z38" s="670"/>
      <c r="AF38" s="670"/>
      <c r="AG38" s="670"/>
      <c r="AH38" s="670"/>
      <c r="AI38" s="670"/>
      <c r="AJ38" s="670"/>
      <c r="AW38" s="677"/>
      <c r="AX38" s="677"/>
      <c r="BA38" s="751" t="str">
        <f>IF($B38&lt;&gt;($L38+$M38)," El número de consultas según sexo NO puede ser diferente al Total.","")</f>
        <v/>
      </c>
      <c r="BB38" s="686" t="str">
        <f>IF($B38=0,"",IF($N38="",IF($B38="",""," No olvide escribir la columna Beneficiarios."),""))</f>
        <v/>
      </c>
      <c r="BC38" s="751" t="str">
        <f>IF($B38&lt;$N38," El número de Beneficiarios NO puede ser mayor que el Total.","")</f>
        <v/>
      </c>
      <c r="BD38" s="699">
        <f>IF($B38&lt;&gt;($L38+$M38),1,0)</f>
        <v>0</v>
      </c>
      <c r="BE38" s="699">
        <f>IF($B38&lt;$N38,1,0)</f>
        <v>0</v>
      </c>
      <c r="BF38" s="699">
        <f>IF($B38=0,"",IF($N38="",IF($B38="","",1),0))</f>
        <v>0</v>
      </c>
    </row>
    <row r="39" spans="1:58" s="684" customFormat="1" ht="15" customHeight="1" x14ac:dyDescent="0.15">
      <c r="A39" s="671" t="s">
        <v>33</v>
      </c>
      <c r="B39" s="727">
        <f>SUM(C39:K39)</f>
        <v>0</v>
      </c>
      <c r="C39" s="728"/>
      <c r="D39" s="729"/>
      <c r="E39" s="729"/>
      <c r="F39" s="729"/>
      <c r="G39" s="729"/>
      <c r="H39" s="729"/>
      <c r="I39" s="730"/>
      <c r="J39" s="730"/>
      <c r="K39" s="724"/>
      <c r="L39" s="728"/>
      <c r="M39" s="724"/>
      <c r="N39" s="718"/>
      <c r="O39" s="746" t="str">
        <f>$BA39&amp;" "&amp;$BB39&amp;""&amp;$BC39</f>
        <v xml:space="preserve"> </v>
      </c>
      <c r="P39" s="670"/>
      <c r="Q39" s="670"/>
      <c r="R39" s="670"/>
      <c r="S39" s="670"/>
      <c r="T39" s="670"/>
      <c r="U39" s="670"/>
      <c r="V39" s="670"/>
      <c r="W39" s="670"/>
      <c r="X39" s="670"/>
      <c r="Y39" s="670"/>
      <c r="Z39" s="670"/>
      <c r="AF39" s="670"/>
      <c r="AG39" s="670"/>
      <c r="AH39" s="670"/>
      <c r="AI39" s="670"/>
      <c r="AJ39" s="670"/>
      <c r="AW39" s="677"/>
      <c r="AX39" s="677"/>
      <c r="BA39" s="751" t="str">
        <f>IF($B39&lt;&gt;($L39+$M39)," El número de consultas según sexo NO puede ser diferente al Total.","")</f>
        <v/>
      </c>
      <c r="BB39" s="686" t="str">
        <f>IF($B39=0,"",IF($N39="",IF($B39="",""," No olvide escribir la columna Beneficiarios."),""))</f>
        <v/>
      </c>
      <c r="BC39" s="751" t="str">
        <f>IF($B39&lt;$N39," El número de Beneficiarios NO puede ser mayor que el Total.","")</f>
        <v/>
      </c>
      <c r="BD39" s="699">
        <f>IF($B39&lt;&gt;($L39+$M39),1,0)</f>
        <v>0</v>
      </c>
      <c r="BE39" s="699">
        <f>IF($B39&lt;$N39,1,0)</f>
        <v>0</v>
      </c>
      <c r="BF39" s="699" t="str">
        <f>IF($B39=0,"",IF($N39="",IF($B39="","",1),0))</f>
        <v/>
      </c>
    </row>
    <row r="40" spans="1:58" s="684" customFormat="1" ht="15" customHeight="1" x14ac:dyDescent="0.15">
      <c r="A40" s="671" t="s">
        <v>32</v>
      </c>
      <c r="B40" s="727">
        <f>SUM(C40:K40)</f>
        <v>0</v>
      </c>
      <c r="C40" s="728"/>
      <c r="D40" s="729"/>
      <c r="E40" s="729"/>
      <c r="F40" s="729"/>
      <c r="G40" s="729"/>
      <c r="H40" s="729"/>
      <c r="I40" s="730"/>
      <c r="J40" s="730"/>
      <c r="K40" s="724"/>
      <c r="L40" s="728"/>
      <c r="M40" s="724"/>
      <c r="N40" s="718"/>
      <c r="O40" s="746" t="str">
        <f>$BA40&amp;" "&amp;$BB40&amp;""&amp;$BC40</f>
        <v xml:space="preserve"> </v>
      </c>
      <c r="P40" s="670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F40" s="670"/>
      <c r="AG40" s="670"/>
      <c r="AH40" s="670"/>
      <c r="AI40" s="670"/>
      <c r="AJ40" s="670"/>
      <c r="AW40" s="677"/>
      <c r="AX40" s="677"/>
      <c r="BA40" s="751" t="str">
        <f>IF($B40&lt;&gt;($L40+$M40)," El número de consultas según sexo NO puede ser diferente al Total.","")</f>
        <v/>
      </c>
      <c r="BB40" s="686" t="str">
        <f>IF($B40=0,"",IF($N40="",IF($B40="",""," No olvide escribir la columna Beneficiarios."),""))</f>
        <v/>
      </c>
      <c r="BC40" s="751" t="str">
        <f>IF($B40&lt;$N40," El número de Beneficiarios NO puede ser mayor que el Total.","")</f>
        <v/>
      </c>
      <c r="BD40" s="699">
        <f>IF($B40&lt;&gt;($L40+$M40),1,0)</f>
        <v>0</v>
      </c>
      <c r="BE40" s="699">
        <f>IF($B40&lt;$N40,1,0)</f>
        <v>0</v>
      </c>
      <c r="BF40" s="699" t="str">
        <f>IF($B40=0,"",IF($N40="",IF($B40="","",1),0))</f>
        <v/>
      </c>
    </row>
    <row r="41" spans="1:58" s="684" customFormat="1" ht="15" customHeight="1" x14ac:dyDescent="0.15">
      <c r="A41" s="693" t="s">
        <v>31</v>
      </c>
      <c r="B41" s="731">
        <f>SUM(C41:K41)</f>
        <v>0</v>
      </c>
      <c r="C41" s="732"/>
      <c r="D41" s="733"/>
      <c r="E41" s="733"/>
      <c r="F41" s="733"/>
      <c r="G41" s="733"/>
      <c r="H41" s="733"/>
      <c r="I41" s="734"/>
      <c r="J41" s="734"/>
      <c r="K41" s="735"/>
      <c r="L41" s="732"/>
      <c r="M41" s="735"/>
      <c r="N41" s="719"/>
      <c r="O41" s="746" t="str">
        <f>$BA41&amp;" "&amp;$BB41&amp;""&amp;$BC41</f>
        <v xml:space="preserve"> </v>
      </c>
      <c r="P41" s="670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F41" s="670"/>
      <c r="AG41" s="670"/>
      <c r="AH41" s="670"/>
      <c r="AI41" s="670"/>
      <c r="AJ41" s="670"/>
      <c r="AW41" s="677"/>
      <c r="AX41" s="677"/>
      <c r="BA41" s="751" t="str">
        <f>IF($B41&lt;&gt;($L41+$M41)," El número de consultas según sexo NO puede ser diferente al Total.","")</f>
        <v/>
      </c>
      <c r="BB41" s="686" t="str">
        <f>IF($B41=0,"",IF($N41="",IF($B41="",""," No olvide escribir la columna Beneficiarios."),""))</f>
        <v/>
      </c>
      <c r="BC41" s="751" t="str">
        <f>IF($B41&lt;$N41," El número de Beneficiarios NO puede ser mayor que el Total.","")</f>
        <v/>
      </c>
      <c r="BD41" s="699">
        <f>IF($B41&lt;&gt;($L41+$M41),1,0)</f>
        <v>0</v>
      </c>
      <c r="BE41" s="699">
        <f>IF($B41&lt;$N41,1,0)</f>
        <v>0</v>
      </c>
      <c r="BF41" s="699" t="str">
        <f>IF($B41=0,"",IF($N41="",IF($B41="","",1),0))</f>
        <v/>
      </c>
    </row>
    <row r="42" spans="1:58" s="664" customFormat="1" ht="30" customHeight="1" x14ac:dyDescent="0.2">
      <c r="A42" s="695" t="s">
        <v>50</v>
      </c>
      <c r="B42" s="706"/>
      <c r="C42" s="705"/>
      <c r="D42" s="705"/>
      <c r="E42" s="705"/>
      <c r="F42" s="678"/>
      <c r="G42" s="670"/>
      <c r="H42" s="670"/>
      <c r="I42" s="670"/>
      <c r="J42" s="670"/>
      <c r="K42" s="670"/>
      <c r="L42" s="670"/>
      <c r="M42" s="670"/>
      <c r="N42" s="670"/>
      <c r="O42" s="670"/>
      <c r="P42" s="670"/>
      <c r="AK42" s="677"/>
      <c r="AL42" s="677"/>
      <c r="AM42" s="677"/>
      <c r="AN42" s="677"/>
      <c r="AO42" s="677"/>
      <c r="AP42" s="677"/>
    </row>
    <row r="43" spans="1:58" s="700" customFormat="1" ht="36.75" customHeight="1" x14ac:dyDescent="0.15">
      <c r="A43" s="789" t="s">
        <v>49</v>
      </c>
      <c r="B43" s="790"/>
      <c r="C43" s="793" t="s">
        <v>20</v>
      </c>
      <c r="D43" s="705"/>
      <c r="E43" s="705"/>
      <c r="F43" s="678"/>
      <c r="G43" s="670"/>
      <c r="H43" s="670"/>
      <c r="I43" s="670"/>
      <c r="J43" s="670"/>
      <c r="K43" s="670"/>
      <c r="L43" s="670"/>
      <c r="M43" s="670"/>
      <c r="N43" s="670"/>
      <c r="O43" s="670"/>
      <c r="P43" s="670"/>
      <c r="Q43" s="664"/>
      <c r="R43" s="664"/>
      <c r="S43" s="664"/>
      <c r="T43" s="664"/>
      <c r="U43" s="664"/>
      <c r="V43" s="664"/>
      <c r="W43" s="664"/>
      <c r="X43" s="664"/>
      <c r="Y43" s="664"/>
      <c r="Z43" s="664"/>
      <c r="AF43" s="664"/>
      <c r="AG43" s="664"/>
      <c r="AH43" s="664"/>
      <c r="AI43" s="664"/>
      <c r="AJ43" s="664"/>
      <c r="AK43" s="677"/>
      <c r="AL43" s="677"/>
      <c r="AM43" s="677"/>
      <c r="AN43" s="677"/>
      <c r="AO43" s="677"/>
      <c r="AP43" s="677"/>
      <c r="BA43" s="664"/>
      <c r="BB43" s="664"/>
      <c r="BC43" s="664"/>
      <c r="BD43" s="664"/>
      <c r="BE43" s="664"/>
    </row>
    <row r="44" spans="1:58" s="700" customFormat="1" ht="36.75" customHeight="1" x14ac:dyDescent="0.15">
      <c r="A44" s="791"/>
      <c r="B44" s="792"/>
      <c r="C44" s="794"/>
      <c r="D44" s="705"/>
      <c r="E44" s="705"/>
      <c r="F44" s="678"/>
      <c r="G44" s="670"/>
      <c r="H44" s="670"/>
      <c r="I44" s="670"/>
      <c r="J44" s="670"/>
      <c r="K44" s="670"/>
      <c r="L44" s="670"/>
      <c r="M44" s="670"/>
      <c r="N44" s="670"/>
      <c r="O44" s="670"/>
      <c r="P44" s="670"/>
      <c r="Q44" s="664"/>
      <c r="R44" s="664"/>
      <c r="S44" s="664"/>
      <c r="T44" s="664"/>
      <c r="U44" s="664"/>
      <c r="V44" s="664"/>
      <c r="W44" s="664"/>
      <c r="X44" s="664"/>
      <c r="Y44" s="664"/>
      <c r="Z44" s="664"/>
      <c r="AF44" s="664"/>
      <c r="AG44" s="664"/>
      <c r="AH44" s="664"/>
      <c r="AI44" s="664"/>
      <c r="AJ44" s="664"/>
      <c r="AK44" s="677"/>
      <c r="AL44" s="677"/>
      <c r="AM44" s="677"/>
      <c r="AN44" s="677"/>
      <c r="AO44" s="677"/>
      <c r="AP44" s="677"/>
      <c r="BA44" s="664"/>
      <c r="BB44" s="664"/>
      <c r="BC44" s="664"/>
      <c r="BD44" s="664"/>
      <c r="BE44" s="664"/>
    </row>
    <row r="45" spans="1:58" s="700" customFormat="1" ht="15" customHeight="1" x14ac:dyDescent="0.15">
      <c r="A45" s="707" t="s">
        <v>48</v>
      </c>
      <c r="B45" s="702"/>
      <c r="C45" s="724"/>
      <c r="D45" s="748"/>
      <c r="E45" s="705"/>
      <c r="F45" s="678"/>
      <c r="G45" s="670"/>
      <c r="H45" s="670"/>
      <c r="I45" s="670"/>
      <c r="J45" s="670"/>
      <c r="K45" s="670"/>
      <c r="L45" s="670"/>
      <c r="M45" s="670"/>
      <c r="N45" s="670"/>
      <c r="O45" s="670"/>
      <c r="P45" s="670"/>
      <c r="Q45" s="664"/>
      <c r="R45" s="664"/>
      <c r="S45" s="664"/>
      <c r="T45" s="664"/>
      <c r="U45" s="664"/>
      <c r="V45" s="664"/>
      <c r="W45" s="664"/>
      <c r="X45" s="664"/>
      <c r="Y45" s="664"/>
      <c r="Z45" s="664"/>
      <c r="AF45" s="664"/>
      <c r="AG45" s="664"/>
      <c r="AH45" s="664"/>
      <c r="AI45" s="664"/>
      <c r="AJ45" s="664"/>
      <c r="AK45" s="677"/>
      <c r="AL45" s="677"/>
      <c r="AM45" s="677"/>
      <c r="AN45" s="677"/>
      <c r="AO45" s="677"/>
      <c r="AP45" s="677"/>
      <c r="BA45" s="664"/>
      <c r="BB45" s="664"/>
      <c r="BC45" s="664"/>
      <c r="BD45" s="664"/>
      <c r="BE45" s="664"/>
    </row>
    <row r="46" spans="1:58" s="700" customFormat="1" ht="15" customHeight="1" x14ac:dyDescent="0.15">
      <c r="A46" s="701" t="s">
        <v>47</v>
      </c>
      <c r="B46" s="702"/>
      <c r="C46" s="724">
        <v>1446</v>
      </c>
      <c r="D46" s="748"/>
      <c r="E46" s="705"/>
      <c r="F46" s="678"/>
      <c r="G46" s="670"/>
      <c r="H46" s="670"/>
      <c r="I46" s="670"/>
      <c r="J46" s="670"/>
      <c r="K46" s="670"/>
      <c r="L46" s="670"/>
      <c r="M46" s="670"/>
      <c r="N46" s="670"/>
      <c r="O46" s="670"/>
      <c r="P46" s="670"/>
      <c r="Q46" s="664"/>
      <c r="R46" s="664"/>
      <c r="S46" s="664"/>
      <c r="T46" s="664"/>
      <c r="U46" s="664"/>
      <c r="V46" s="664"/>
      <c r="W46" s="664"/>
      <c r="X46" s="664"/>
      <c r="Y46" s="664"/>
      <c r="Z46" s="664"/>
      <c r="AF46" s="664"/>
      <c r="AG46" s="664"/>
      <c r="AH46" s="664"/>
      <c r="AI46" s="664"/>
      <c r="AJ46" s="664"/>
      <c r="AK46" s="677"/>
      <c r="AL46" s="677"/>
      <c r="AM46" s="677"/>
      <c r="AN46" s="677"/>
      <c r="AO46" s="677"/>
      <c r="AP46" s="677"/>
      <c r="BA46" s="664"/>
      <c r="BB46" s="664"/>
      <c r="BC46" s="664"/>
      <c r="BD46" s="664"/>
      <c r="BE46" s="664"/>
    </row>
    <row r="47" spans="1:58" s="700" customFormat="1" ht="15" customHeight="1" x14ac:dyDescent="0.15">
      <c r="A47" s="701" t="s">
        <v>46</v>
      </c>
      <c r="B47" s="702"/>
      <c r="C47" s="724">
        <v>51</v>
      </c>
      <c r="D47" s="748"/>
      <c r="E47" s="705"/>
      <c r="F47" s="678"/>
      <c r="G47" s="670"/>
      <c r="H47" s="670"/>
      <c r="I47" s="670"/>
      <c r="J47" s="670"/>
      <c r="K47" s="670"/>
      <c r="L47" s="670"/>
      <c r="M47" s="670"/>
      <c r="N47" s="670"/>
      <c r="O47" s="670"/>
      <c r="P47" s="670"/>
      <c r="Q47" s="664"/>
      <c r="R47" s="664"/>
      <c r="S47" s="664"/>
      <c r="T47" s="664"/>
      <c r="U47" s="664"/>
      <c r="V47" s="664"/>
      <c r="W47" s="664"/>
      <c r="X47" s="664"/>
      <c r="Y47" s="664"/>
      <c r="Z47" s="664"/>
      <c r="AF47" s="664"/>
      <c r="AG47" s="664"/>
      <c r="AH47" s="664"/>
      <c r="AI47" s="664"/>
      <c r="AJ47" s="664"/>
      <c r="AK47" s="677"/>
      <c r="AL47" s="677"/>
      <c r="AM47" s="677"/>
      <c r="AN47" s="677"/>
      <c r="AO47" s="677"/>
      <c r="AP47" s="677"/>
      <c r="BA47" s="664"/>
      <c r="BB47" s="664"/>
      <c r="BC47" s="664"/>
      <c r="BD47" s="664"/>
      <c r="BE47" s="664"/>
    </row>
    <row r="48" spans="1:58" s="700" customFormat="1" ht="15" customHeight="1" x14ac:dyDescent="0.15">
      <c r="A48" s="701" t="s">
        <v>45</v>
      </c>
      <c r="B48" s="702"/>
      <c r="C48" s="724">
        <v>655</v>
      </c>
      <c r="D48" s="748"/>
      <c r="E48" s="705"/>
      <c r="F48" s="678"/>
      <c r="G48" s="670"/>
      <c r="H48" s="670"/>
      <c r="I48" s="670"/>
      <c r="J48" s="670"/>
      <c r="K48" s="670"/>
      <c r="L48" s="670"/>
      <c r="M48" s="670"/>
      <c r="N48" s="670"/>
      <c r="O48" s="670"/>
      <c r="P48" s="670"/>
      <c r="Q48" s="664"/>
      <c r="R48" s="664"/>
      <c r="S48" s="664"/>
      <c r="T48" s="664"/>
      <c r="U48" s="664"/>
      <c r="V48" s="664"/>
      <c r="W48" s="664"/>
      <c r="X48" s="664"/>
      <c r="Y48" s="664"/>
      <c r="Z48" s="664"/>
      <c r="AF48" s="664"/>
      <c r="AG48" s="664"/>
      <c r="AH48" s="664"/>
      <c r="AI48" s="664"/>
      <c r="AJ48" s="664"/>
      <c r="AK48" s="677"/>
      <c r="AL48" s="677"/>
      <c r="AM48" s="677"/>
      <c r="AN48" s="677"/>
      <c r="AO48" s="677"/>
      <c r="AP48" s="677"/>
      <c r="BA48" s="664"/>
      <c r="BB48" s="664"/>
      <c r="BC48" s="664"/>
      <c r="BD48" s="664"/>
      <c r="BE48" s="664"/>
    </row>
    <row r="49" spans="1:57" s="700" customFormat="1" ht="15" customHeight="1" x14ac:dyDescent="0.15">
      <c r="A49" s="701" t="s">
        <v>44</v>
      </c>
      <c r="B49" s="702"/>
      <c r="C49" s="724"/>
      <c r="D49" s="748"/>
      <c r="E49" s="705"/>
      <c r="F49" s="678"/>
      <c r="G49" s="670"/>
      <c r="H49" s="670"/>
      <c r="I49" s="670"/>
      <c r="J49" s="670"/>
      <c r="K49" s="670"/>
      <c r="L49" s="670"/>
      <c r="M49" s="670"/>
      <c r="N49" s="670"/>
      <c r="O49" s="670"/>
      <c r="P49" s="670"/>
      <c r="Q49" s="664"/>
      <c r="R49" s="664"/>
      <c r="S49" s="664"/>
      <c r="T49" s="664"/>
      <c r="U49" s="664"/>
      <c r="V49" s="664"/>
      <c r="W49" s="664"/>
      <c r="X49" s="664"/>
      <c r="Y49" s="664"/>
      <c r="Z49" s="664"/>
      <c r="AF49" s="664"/>
      <c r="AG49" s="664"/>
      <c r="AH49" s="664"/>
      <c r="AI49" s="664"/>
      <c r="AJ49" s="664"/>
      <c r="AK49" s="677"/>
      <c r="AL49" s="677"/>
      <c r="AM49" s="677"/>
      <c r="AN49" s="677"/>
      <c r="AO49" s="677"/>
      <c r="AP49" s="677"/>
      <c r="BA49" s="664"/>
      <c r="BB49" s="664"/>
      <c r="BC49" s="664"/>
      <c r="BD49" s="664"/>
      <c r="BE49" s="664"/>
    </row>
    <row r="50" spans="1:57" s="700" customFormat="1" ht="15" customHeight="1" x14ac:dyDescent="0.15">
      <c r="A50" s="701" t="s">
        <v>43</v>
      </c>
      <c r="B50" s="702"/>
      <c r="C50" s="724"/>
      <c r="D50" s="748"/>
      <c r="E50" s="705"/>
      <c r="F50" s="678"/>
      <c r="G50" s="670"/>
      <c r="H50" s="670"/>
      <c r="I50" s="670"/>
      <c r="J50" s="670"/>
      <c r="K50" s="670"/>
      <c r="L50" s="670"/>
      <c r="M50" s="670"/>
      <c r="N50" s="670"/>
      <c r="O50" s="670"/>
      <c r="P50" s="670"/>
      <c r="Q50" s="664"/>
      <c r="R50" s="664"/>
      <c r="S50" s="664"/>
      <c r="T50" s="664"/>
      <c r="U50" s="664"/>
      <c r="V50" s="664"/>
      <c r="W50" s="664"/>
      <c r="X50" s="664"/>
      <c r="Y50" s="664"/>
      <c r="Z50" s="664"/>
      <c r="AF50" s="664"/>
      <c r="AG50" s="664"/>
      <c r="AH50" s="664"/>
      <c r="AI50" s="664"/>
      <c r="AJ50" s="664"/>
      <c r="AK50" s="677"/>
      <c r="AL50" s="677"/>
      <c r="AM50" s="677"/>
      <c r="AN50" s="677"/>
      <c r="AO50" s="677"/>
      <c r="AP50" s="677"/>
      <c r="BA50" s="664"/>
      <c r="BB50" s="664"/>
      <c r="BC50" s="664"/>
      <c r="BD50" s="664"/>
      <c r="BE50" s="664"/>
    </row>
    <row r="51" spans="1:57" s="700" customFormat="1" ht="15" customHeight="1" x14ac:dyDescent="0.15">
      <c r="A51" s="701" t="s">
        <v>42</v>
      </c>
      <c r="B51" s="702"/>
      <c r="C51" s="724"/>
      <c r="D51" s="748"/>
      <c r="E51" s="705"/>
      <c r="F51" s="678"/>
      <c r="G51" s="670"/>
      <c r="H51" s="670"/>
      <c r="I51" s="670"/>
      <c r="J51" s="670"/>
      <c r="K51" s="670"/>
      <c r="L51" s="670"/>
      <c r="M51" s="670"/>
      <c r="N51" s="670"/>
      <c r="O51" s="670"/>
      <c r="P51" s="670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F51" s="664"/>
      <c r="AG51" s="664"/>
      <c r="AH51" s="664"/>
      <c r="AI51" s="664"/>
      <c r="AJ51" s="664"/>
      <c r="AK51" s="677"/>
      <c r="AL51" s="677"/>
      <c r="AM51" s="677"/>
      <c r="AN51" s="677"/>
      <c r="AO51" s="677"/>
      <c r="AP51" s="677"/>
      <c r="BA51" s="664"/>
      <c r="BB51" s="664"/>
      <c r="BC51" s="664"/>
      <c r="BD51" s="664"/>
      <c r="BE51" s="664"/>
    </row>
    <row r="52" spans="1:57" s="700" customFormat="1" ht="15" customHeight="1" x14ac:dyDescent="0.15">
      <c r="A52" s="701" t="s">
        <v>41</v>
      </c>
      <c r="B52" s="702"/>
      <c r="C52" s="724"/>
      <c r="D52" s="748"/>
      <c r="E52" s="705"/>
      <c r="F52" s="678"/>
      <c r="G52" s="670"/>
      <c r="H52" s="670"/>
      <c r="I52" s="670"/>
      <c r="J52" s="670"/>
      <c r="K52" s="670"/>
      <c r="L52" s="670"/>
      <c r="M52" s="670"/>
      <c r="N52" s="670"/>
      <c r="O52" s="670"/>
      <c r="P52" s="670"/>
      <c r="Q52" s="664"/>
      <c r="R52" s="664"/>
      <c r="S52" s="664"/>
      <c r="T52" s="664"/>
      <c r="U52" s="664"/>
      <c r="V52" s="664"/>
      <c r="W52" s="664"/>
      <c r="X52" s="664"/>
      <c r="Y52" s="664"/>
      <c r="Z52" s="664"/>
      <c r="AF52" s="664"/>
      <c r="AG52" s="664"/>
      <c r="AH52" s="664"/>
      <c r="AI52" s="664"/>
      <c r="AJ52" s="664"/>
      <c r="AK52" s="677"/>
      <c r="AL52" s="677"/>
      <c r="AM52" s="677"/>
      <c r="AN52" s="677"/>
      <c r="AO52" s="677"/>
      <c r="AP52" s="677"/>
      <c r="BA52" s="664"/>
      <c r="BB52" s="664"/>
      <c r="BC52" s="664"/>
      <c r="BD52" s="664"/>
      <c r="BE52" s="664"/>
    </row>
    <row r="53" spans="1:57" s="700" customFormat="1" ht="15" customHeight="1" x14ac:dyDescent="0.15">
      <c r="A53" s="701" t="s">
        <v>40</v>
      </c>
      <c r="B53" s="702"/>
      <c r="C53" s="724"/>
      <c r="D53" s="748"/>
      <c r="E53" s="705"/>
      <c r="F53" s="678"/>
      <c r="G53" s="670"/>
      <c r="H53" s="670"/>
      <c r="I53" s="670"/>
      <c r="J53" s="670"/>
      <c r="K53" s="670"/>
      <c r="L53" s="670"/>
      <c r="M53" s="670"/>
      <c r="N53" s="670"/>
      <c r="O53" s="670"/>
      <c r="P53" s="670"/>
      <c r="Q53" s="664"/>
      <c r="R53" s="664"/>
      <c r="S53" s="664"/>
      <c r="T53" s="664"/>
      <c r="U53" s="664"/>
      <c r="V53" s="664"/>
      <c r="W53" s="664"/>
      <c r="X53" s="664"/>
      <c r="Y53" s="664"/>
      <c r="Z53" s="664"/>
      <c r="AF53" s="664"/>
      <c r="AG53" s="664"/>
      <c r="AH53" s="664"/>
      <c r="AI53" s="664"/>
      <c r="AJ53" s="664"/>
      <c r="AK53" s="677"/>
      <c r="AL53" s="677"/>
      <c r="AM53" s="677"/>
      <c r="AN53" s="677"/>
      <c r="AO53" s="677"/>
      <c r="AP53" s="677"/>
      <c r="BA53" s="664"/>
      <c r="BB53" s="664"/>
      <c r="BC53" s="664"/>
      <c r="BD53" s="664"/>
      <c r="BE53" s="664"/>
    </row>
    <row r="54" spans="1:57" s="700" customFormat="1" ht="15" customHeight="1" x14ac:dyDescent="0.15">
      <c r="A54" s="701" t="s">
        <v>39</v>
      </c>
      <c r="B54" s="702"/>
      <c r="C54" s="724"/>
      <c r="D54" s="748"/>
      <c r="E54" s="705"/>
      <c r="F54" s="678"/>
      <c r="G54" s="670"/>
      <c r="H54" s="670"/>
      <c r="I54" s="670"/>
      <c r="J54" s="670"/>
      <c r="K54" s="670"/>
      <c r="L54" s="670"/>
      <c r="M54" s="670"/>
      <c r="N54" s="670"/>
      <c r="O54" s="670"/>
      <c r="P54" s="670"/>
      <c r="Q54" s="664"/>
      <c r="R54" s="664"/>
      <c r="S54" s="664"/>
      <c r="T54" s="664"/>
      <c r="U54" s="664"/>
      <c r="V54" s="664"/>
      <c r="W54" s="664"/>
      <c r="X54" s="664"/>
      <c r="Y54" s="664"/>
      <c r="Z54" s="664"/>
      <c r="AF54" s="664"/>
      <c r="AG54" s="664"/>
      <c r="AH54" s="664"/>
      <c r="AI54" s="664"/>
      <c r="AJ54" s="664"/>
      <c r="AK54" s="677"/>
      <c r="AL54" s="677"/>
      <c r="AM54" s="677"/>
      <c r="AN54" s="677"/>
      <c r="AO54" s="677"/>
      <c r="AP54" s="677"/>
      <c r="BA54" s="664"/>
      <c r="BB54" s="664"/>
      <c r="BC54" s="664"/>
      <c r="BD54" s="664"/>
      <c r="BE54" s="664"/>
    </row>
    <row r="55" spans="1:57" s="700" customFormat="1" ht="15" customHeight="1" x14ac:dyDescent="0.15">
      <c r="A55" s="701" t="s">
        <v>38</v>
      </c>
      <c r="B55" s="702"/>
      <c r="C55" s="725"/>
      <c r="D55" s="748"/>
      <c r="E55" s="705"/>
      <c r="F55" s="678"/>
      <c r="G55" s="670"/>
      <c r="H55" s="670"/>
      <c r="I55" s="670"/>
      <c r="J55" s="670"/>
      <c r="K55" s="670"/>
      <c r="L55" s="670"/>
      <c r="M55" s="670"/>
      <c r="N55" s="670"/>
      <c r="O55" s="670"/>
      <c r="P55" s="670"/>
      <c r="Q55" s="664"/>
      <c r="R55" s="664"/>
      <c r="S55" s="664"/>
      <c r="T55" s="664"/>
      <c r="U55" s="664"/>
      <c r="V55" s="664"/>
      <c r="W55" s="664"/>
      <c r="X55" s="664"/>
      <c r="Y55" s="664"/>
      <c r="Z55" s="664"/>
      <c r="AF55" s="664"/>
      <c r="AG55" s="664"/>
      <c r="AH55" s="664"/>
      <c r="AI55" s="664"/>
      <c r="AJ55" s="664"/>
      <c r="AK55" s="677"/>
      <c r="AL55" s="677"/>
      <c r="AM55" s="677"/>
      <c r="AN55" s="677"/>
      <c r="AO55" s="677"/>
      <c r="AP55" s="677"/>
      <c r="BA55" s="664"/>
      <c r="BB55" s="664"/>
      <c r="BC55" s="664"/>
      <c r="BD55" s="664"/>
      <c r="BE55" s="664"/>
    </row>
    <row r="56" spans="1:57" s="700" customFormat="1" ht="15" customHeight="1" x14ac:dyDescent="0.15">
      <c r="A56" s="672" t="s">
        <v>20</v>
      </c>
      <c r="B56" s="673"/>
      <c r="C56" s="736">
        <f>SUM(C45:C55)</f>
        <v>2152</v>
      </c>
      <c r="D56" s="705"/>
      <c r="E56" s="705"/>
      <c r="F56" s="678"/>
      <c r="G56" s="670"/>
      <c r="H56" s="670"/>
      <c r="I56" s="670"/>
      <c r="J56" s="670"/>
      <c r="K56" s="670"/>
      <c r="L56" s="670"/>
      <c r="M56" s="670"/>
      <c r="N56" s="670"/>
      <c r="O56" s="670"/>
      <c r="P56" s="670"/>
      <c r="Q56" s="664"/>
      <c r="R56" s="664"/>
      <c r="S56" s="664"/>
      <c r="T56" s="664"/>
      <c r="U56" s="664"/>
      <c r="V56" s="664"/>
      <c r="W56" s="664"/>
      <c r="X56" s="664"/>
      <c r="Y56" s="664"/>
      <c r="Z56" s="664"/>
      <c r="AF56" s="664"/>
      <c r="AG56" s="664"/>
      <c r="AH56" s="664"/>
      <c r="AI56" s="664"/>
      <c r="AJ56" s="664"/>
      <c r="AK56" s="677"/>
      <c r="AL56" s="677"/>
      <c r="AM56" s="677"/>
      <c r="AN56" s="677"/>
      <c r="AO56" s="677"/>
      <c r="AP56" s="677"/>
      <c r="BA56" s="664"/>
      <c r="BB56" s="664"/>
      <c r="BC56" s="664"/>
      <c r="BD56" s="664"/>
      <c r="BE56" s="664"/>
    </row>
    <row r="57" spans="1:57" s="752" customFormat="1" ht="30" customHeight="1" x14ac:dyDescent="0.2">
      <c r="A57" s="708" t="s">
        <v>37</v>
      </c>
      <c r="B57" s="709"/>
      <c r="C57" s="698"/>
      <c r="D57" s="661"/>
      <c r="E57" s="661"/>
      <c r="F57" s="661"/>
      <c r="G57" s="661"/>
      <c r="H57" s="661"/>
      <c r="I57" s="661"/>
      <c r="J57" s="661"/>
      <c r="K57" s="661"/>
      <c r="L57" s="661"/>
      <c r="M57" s="661"/>
      <c r="N57" s="661"/>
      <c r="O57" s="747"/>
      <c r="P57" s="747"/>
      <c r="Q57" s="747"/>
      <c r="R57" s="747"/>
      <c r="S57" s="747"/>
      <c r="T57" s="747"/>
      <c r="U57" s="747"/>
      <c r="V57" s="747"/>
      <c r="W57" s="747"/>
      <c r="X57" s="747"/>
      <c r="Y57" s="747"/>
      <c r="Z57" s="747"/>
      <c r="AF57" s="747"/>
      <c r="AG57" s="747"/>
      <c r="AH57" s="747"/>
      <c r="AI57" s="747"/>
      <c r="AJ57" s="747"/>
      <c r="AK57" s="749"/>
      <c r="AL57" s="749"/>
      <c r="AM57" s="749"/>
      <c r="AN57" s="749"/>
      <c r="AO57" s="749"/>
      <c r="AP57" s="749"/>
      <c r="BA57" s="747"/>
      <c r="BB57" s="747"/>
      <c r="BC57" s="747"/>
      <c r="BD57" s="747"/>
      <c r="BE57" s="747"/>
    </row>
    <row r="58" spans="1:57" s="752" customFormat="1" ht="23.25" customHeight="1" x14ac:dyDescent="0.2">
      <c r="A58" s="696" t="s">
        <v>35</v>
      </c>
      <c r="B58" s="697" t="s">
        <v>20</v>
      </c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747"/>
      <c r="P58" s="747"/>
      <c r="Q58" s="747"/>
      <c r="R58" s="747"/>
      <c r="S58" s="747"/>
      <c r="T58" s="747"/>
      <c r="U58" s="747"/>
      <c r="V58" s="747"/>
      <c r="W58" s="747"/>
      <c r="X58" s="747"/>
      <c r="Y58" s="747"/>
      <c r="Z58" s="747"/>
      <c r="AF58" s="747"/>
      <c r="AG58" s="747"/>
      <c r="AH58" s="747"/>
      <c r="AI58" s="747"/>
      <c r="AJ58" s="747"/>
      <c r="AK58" s="749"/>
      <c r="AL58" s="749"/>
      <c r="AM58" s="749"/>
      <c r="AN58" s="749"/>
      <c r="AO58" s="749"/>
      <c r="AP58" s="749"/>
      <c r="BA58" s="747"/>
      <c r="BB58" s="747"/>
      <c r="BC58" s="747"/>
      <c r="BD58" s="747"/>
      <c r="BE58" s="747"/>
    </row>
    <row r="59" spans="1:57" s="752" customFormat="1" ht="15" customHeight="1" x14ac:dyDescent="0.2">
      <c r="A59" s="710" t="s">
        <v>34</v>
      </c>
      <c r="B59" s="720"/>
      <c r="C59" s="747"/>
      <c r="D59" s="661"/>
      <c r="E59" s="661"/>
      <c r="F59" s="661"/>
      <c r="G59" s="661"/>
      <c r="H59" s="661"/>
      <c r="I59" s="661"/>
      <c r="J59" s="661"/>
      <c r="K59" s="661"/>
      <c r="L59" s="661"/>
      <c r="M59" s="661"/>
      <c r="N59" s="661"/>
      <c r="O59" s="747"/>
      <c r="P59" s="747"/>
      <c r="Q59" s="747"/>
      <c r="R59" s="747"/>
      <c r="S59" s="747"/>
      <c r="T59" s="747"/>
      <c r="U59" s="747"/>
      <c r="V59" s="747"/>
      <c r="W59" s="747"/>
      <c r="X59" s="747"/>
      <c r="Y59" s="747"/>
      <c r="Z59" s="747"/>
      <c r="AF59" s="747"/>
      <c r="AG59" s="747"/>
      <c r="AH59" s="747"/>
      <c r="AI59" s="747"/>
      <c r="AJ59" s="747"/>
      <c r="AK59" s="749"/>
      <c r="AL59" s="749"/>
      <c r="AM59" s="749"/>
      <c r="AN59" s="749"/>
      <c r="AO59" s="749"/>
      <c r="AP59" s="749"/>
      <c r="BA59" s="747"/>
      <c r="BB59" s="747"/>
      <c r="BC59" s="747"/>
      <c r="BD59" s="747"/>
      <c r="BE59" s="747"/>
    </row>
    <row r="60" spans="1:57" s="752" customFormat="1" ht="15" customHeight="1" x14ac:dyDescent="0.2">
      <c r="A60" s="711" t="s">
        <v>33</v>
      </c>
      <c r="B60" s="721"/>
      <c r="C60" s="747"/>
      <c r="D60" s="661"/>
      <c r="E60" s="661"/>
      <c r="F60" s="661"/>
      <c r="G60" s="661"/>
      <c r="H60" s="661"/>
      <c r="I60" s="661"/>
      <c r="J60" s="661"/>
      <c r="K60" s="661"/>
      <c r="L60" s="661"/>
      <c r="M60" s="661"/>
      <c r="N60" s="661"/>
      <c r="O60" s="747"/>
      <c r="P60" s="747"/>
      <c r="Q60" s="747"/>
      <c r="R60" s="747"/>
      <c r="S60" s="747"/>
      <c r="T60" s="747"/>
      <c r="U60" s="747"/>
      <c r="V60" s="747"/>
      <c r="W60" s="747"/>
      <c r="X60" s="747"/>
      <c r="Y60" s="747"/>
      <c r="Z60" s="747"/>
      <c r="AF60" s="747"/>
      <c r="AG60" s="747"/>
      <c r="AH60" s="747"/>
      <c r="AI60" s="747"/>
      <c r="AJ60" s="747"/>
      <c r="AK60" s="749"/>
      <c r="AL60" s="749"/>
      <c r="AM60" s="749"/>
      <c r="AN60" s="749"/>
      <c r="AO60" s="749"/>
      <c r="AP60" s="749"/>
      <c r="BA60" s="747"/>
      <c r="BB60" s="747"/>
      <c r="BC60" s="747"/>
      <c r="BD60" s="747"/>
      <c r="BE60" s="747"/>
    </row>
    <row r="61" spans="1:57" s="752" customFormat="1" ht="15" customHeight="1" x14ac:dyDescent="0.2">
      <c r="A61" s="711" t="s">
        <v>32</v>
      </c>
      <c r="B61" s="721"/>
      <c r="C61" s="747"/>
      <c r="D61" s="661"/>
      <c r="E61" s="661"/>
      <c r="F61" s="661"/>
      <c r="G61" s="661"/>
      <c r="H61" s="661"/>
      <c r="I61" s="661"/>
      <c r="J61" s="661"/>
      <c r="K61" s="661"/>
      <c r="L61" s="661"/>
      <c r="M61" s="661"/>
      <c r="N61" s="661"/>
      <c r="O61" s="747"/>
      <c r="P61" s="747"/>
      <c r="Q61" s="747"/>
      <c r="R61" s="747"/>
      <c r="S61" s="747"/>
      <c r="T61" s="747"/>
      <c r="U61" s="747"/>
      <c r="V61" s="747"/>
      <c r="W61" s="747"/>
      <c r="X61" s="747"/>
      <c r="Y61" s="747"/>
      <c r="Z61" s="747"/>
      <c r="AF61" s="747"/>
      <c r="AG61" s="747"/>
      <c r="AH61" s="747"/>
      <c r="AI61" s="747"/>
      <c r="AJ61" s="747"/>
      <c r="AK61" s="749"/>
      <c r="AL61" s="749"/>
      <c r="AM61" s="749"/>
      <c r="AN61" s="749"/>
      <c r="AO61" s="749"/>
      <c r="AP61" s="749"/>
      <c r="BA61" s="747"/>
      <c r="BB61" s="747"/>
      <c r="BC61" s="747"/>
      <c r="BD61" s="747"/>
      <c r="BE61" s="747"/>
    </row>
    <row r="62" spans="1:57" s="752" customFormat="1" ht="15" customHeight="1" x14ac:dyDescent="0.2">
      <c r="A62" s="711" t="s">
        <v>31</v>
      </c>
      <c r="B62" s="721"/>
      <c r="C62" s="747"/>
      <c r="D62" s="661"/>
      <c r="E62" s="661"/>
      <c r="F62" s="661"/>
      <c r="G62" s="661"/>
      <c r="H62" s="661"/>
      <c r="I62" s="661"/>
      <c r="J62" s="661"/>
      <c r="K62" s="661"/>
      <c r="L62" s="661"/>
      <c r="M62" s="661"/>
      <c r="N62" s="661"/>
      <c r="O62" s="747"/>
      <c r="P62" s="747"/>
      <c r="Q62" s="747"/>
      <c r="R62" s="747"/>
      <c r="S62" s="747"/>
      <c r="T62" s="747"/>
      <c r="U62" s="747"/>
      <c r="V62" s="747"/>
      <c r="W62" s="747"/>
      <c r="X62" s="747"/>
      <c r="Y62" s="747"/>
      <c r="Z62" s="747"/>
      <c r="AF62" s="747"/>
      <c r="AG62" s="747"/>
      <c r="AH62" s="747"/>
      <c r="AI62" s="747"/>
      <c r="AJ62" s="747"/>
      <c r="AK62" s="749"/>
      <c r="AL62" s="749"/>
      <c r="AM62" s="749"/>
      <c r="AN62" s="749"/>
      <c r="AO62" s="749"/>
      <c r="AP62" s="749"/>
      <c r="BA62" s="747"/>
      <c r="BB62" s="747"/>
      <c r="BC62" s="747"/>
      <c r="BD62" s="747"/>
      <c r="BE62" s="747"/>
    </row>
    <row r="63" spans="1:57" s="752" customFormat="1" ht="15" customHeight="1" x14ac:dyDescent="0.2">
      <c r="A63" s="712" t="s">
        <v>30</v>
      </c>
      <c r="B63" s="723"/>
      <c r="C63" s="747"/>
      <c r="D63" s="661"/>
      <c r="E63" s="661"/>
      <c r="F63" s="661"/>
      <c r="G63" s="661"/>
      <c r="H63" s="661"/>
      <c r="I63" s="661"/>
      <c r="J63" s="661"/>
      <c r="K63" s="661"/>
      <c r="L63" s="661"/>
      <c r="M63" s="661"/>
      <c r="N63" s="661"/>
      <c r="O63" s="747"/>
      <c r="P63" s="747"/>
      <c r="Q63" s="747"/>
      <c r="R63" s="747"/>
      <c r="S63" s="747"/>
      <c r="T63" s="747"/>
      <c r="U63" s="747"/>
      <c r="V63" s="747"/>
      <c r="W63" s="747"/>
      <c r="X63" s="747"/>
      <c r="Y63" s="747"/>
      <c r="Z63" s="747"/>
      <c r="AF63" s="747"/>
      <c r="AG63" s="747"/>
      <c r="AH63" s="747"/>
      <c r="AI63" s="747"/>
      <c r="AJ63" s="747"/>
      <c r="AK63" s="749"/>
      <c r="AL63" s="749"/>
      <c r="AM63" s="749"/>
      <c r="AN63" s="749"/>
      <c r="AO63" s="749"/>
      <c r="AP63" s="749"/>
      <c r="BA63" s="747"/>
      <c r="BB63" s="747"/>
      <c r="BC63" s="747"/>
      <c r="BD63" s="747"/>
      <c r="BE63" s="747"/>
    </row>
    <row r="64" spans="1:57" s="752" customFormat="1" ht="30" customHeight="1" x14ac:dyDescent="0.2">
      <c r="A64" s="708" t="s">
        <v>36</v>
      </c>
      <c r="B64" s="713"/>
      <c r="C64" s="692"/>
      <c r="D64" s="661"/>
      <c r="E64" s="661"/>
      <c r="F64" s="661"/>
      <c r="G64" s="661"/>
      <c r="H64" s="661"/>
      <c r="I64" s="661"/>
      <c r="J64" s="661"/>
      <c r="K64" s="661"/>
      <c r="L64" s="661"/>
      <c r="M64" s="661"/>
      <c r="N64" s="661"/>
      <c r="O64" s="747"/>
      <c r="P64" s="747"/>
      <c r="Q64" s="747"/>
      <c r="R64" s="747"/>
      <c r="S64" s="747"/>
      <c r="T64" s="747"/>
      <c r="U64" s="747"/>
      <c r="V64" s="747"/>
      <c r="W64" s="747"/>
      <c r="X64" s="747"/>
      <c r="Y64" s="747"/>
      <c r="Z64" s="747"/>
      <c r="AF64" s="747"/>
      <c r="AG64" s="747"/>
      <c r="AH64" s="747"/>
      <c r="AI64" s="747"/>
      <c r="AJ64" s="747"/>
      <c r="AK64" s="749"/>
      <c r="AL64" s="749"/>
      <c r="AM64" s="749"/>
      <c r="AN64" s="749"/>
      <c r="AO64" s="749"/>
      <c r="AP64" s="749"/>
      <c r="BA64" s="747"/>
      <c r="BB64" s="747"/>
      <c r="BC64" s="747"/>
      <c r="BD64" s="747"/>
      <c r="BE64" s="747"/>
    </row>
    <row r="65" spans="1:57" s="752" customFormat="1" ht="23.25" customHeight="1" x14ac:dyDescent="0.2">
      <c r="A65" s="696" t="s">
        <v>35</v>
      </c>
      <c r="B65" s="697" t="s">
        <v>20</v>
      </c>
      <c r="C65" s="661"/>
      <c r="D65" s="661"/>
      <c r="E65" s="661"/>
      <c r="F65" s="661"/>
      <c r="G65" s="661"/>
      <c r="H65" s="661"/>
      <c r="I65" s="661"/>
      <c r="J65" s="661"/>
      <c r="K65" s="661"/>
      <c r="L65" s="661"/>
      <c r="M65" s="661"/>
      <c r="N65" s="661"/>
      <c r="O65" s="747"/>
      <c r="P65" s="747"/>
      <c r="Q65" s="747"/>
      <c r="R65" s="747"/>
      <c r="S65" s="747"/>
      <c r="T65" s="747"/>
      <c r="U65" s="747"/>
      <c r="V65" s="747"/>
      <c r="W65" s="747"/>
      <c r="X65" s="747"/>
      <c r="Y65" s="747"/>
      <c r="Z65" s="747"/>
      <c r="AF65" s="747"/>
      <c r="AG65" s="747"/>
      <c r="AH65" s="747"/>
      <c r="AI65" s="747"/>
      <c r="AJ65" s="747"/>
      <c r="AK65" s="749"/>
      <c r="AL65" s="749"/>
      <c r="AM65" s="749"/>
      <c r="AN65" s="749"/>
      <c r="AO65" s="749"/>
      <c r="AP65" s="749"/>
      <c r="BA65" s="747"/>
      <c r="BB65" s="747"/>
      <c r="BC65" s="747"/>
      <c r="BD65" s="747"/>
      <c r="BE65" s="747"/>
    </row>
    <row r="66" spans="1:57" s="752" customFormat="1" ht="15" customHeight="1" x14ac:dyDescent="0.2">
      <c r="A66" s="710" t="s">
        <v>34</v>
      </c>
      <c r="B66" s="720"/>
      <c r="C66" s="747"/>
      <c r="D66" s="661"/>
      <c r="E66" s="661"/>
      <c r="F66" s="661"/>
      <c r="G66" s="661"/>
      <c r="H66" s="661"/>
      <c r="I66" s="661"/>
      <c r="J66" s="661"/>
      <c r="K66" s="661"/>
      <c r="L66" s="661"/>
      <c r="M66" s="661"/>
      <c r="N66" s="661"/>
      <c r="O66" s="747"/>
      <c r="P66" s="747"/>
      <c r="Q66" s="747"/>
      <c r="R66" s="747"/>
      <c r="S66" s="747"/>
      <c r="T66" s="747"/>
      <c r="U66" s="747"/>
      <c r="V66" s="747"/>
      <c r="W66" s="747"/>
      <c r="X66" s="747"/>
      <c r="Y66" s="747"/>
      <c r="Z66" s="747"/>
      <c r="AF66" s="747"/>
      <c r="AG66" s="747"/>
      <c r="AH66" s="747"/>
      <c r="AI66" s="747"/>
      <c r="AJ66" s="747"/>
      <c r="AK66" s="749"/>
      <c r="AL66" s="749"/>
      <c r="AM66" s="749"/>
      <c r="AN66" s="749"/>
      <c r="AO66" s="749"/>
      <c r="AP66" s="749"/>
      <c r="BA66" s="747"/>
      <c r="BB66" s="747"/>
      <c r="BC66" s="747"/>
      <c r="BD66" s="747"/>
      <c r="BE66" s="747"/>
    </row>
    <row r="67" spans="1:57" s="752" customFormat="1" ht="15" customHeight="1" x14ac:dyDescent="0.2">
      <c r="A67" s="711" t="s">
        <v>33</v>
      </c>
      <c r="B67" s="721"/>
      <c r="C67" s="747"/>
      <c r="D67" s="661"/>
      <c r="E67" s="661"/>
      <c r="F67" s="661"/>
      <c r="G67" s="661"/>
      <c r="H67" s="661"/>
      <c r="I67" s="661"/>
      <c r="J67" s="661"/>
      <c r="K67" s="661"/>
      <c r="L67" s="661"/>
      <c r="M67" s="661"/>
      <c r="N67" s="661"/>
      <c r="O67" s="747"/>
      <c r="P67" s="747"/>
      <c r="Q67" s="747"/>
      <c r="R67" s="747"/>
      <c r="S67" s="747"/>
      <c r="T67" s="747"/>
      <c r="U67" s="747"/>
      <c r="V67" s="747"/>
      <c r="W67" s="747"/>
      <c r="X67" s="747"/>
      <c r="Y67" s="747"/>
      <c r="Z67" s="747"/>
      <c r="AF67" s="747"/>
      <c r="AG67" s="747"/>
      <c r="AH67" s="747"/>
      <c r="AI67" s="747"/>
      <c r="AJ67" s="747"/>
      <c r="AK67" s="749"/>
      <c r="AL67" s="749"/>
      <c r="AM67" s="749"/>
      <c r="AN67" s="749"/>
      <c r="AO67" s="749"/>
      <c r="AP67" s="749"/>
      <c r="BA67" s="747"/>
      <c r="BB67" s="747"/>
      <c r="BC67" s="747"/>
      <c r="BD67" s="747"/>
      <c r="BE67" s="747"/>
    </row>
    <row r="68" spans="1:57" s="752" customFormat="1" ht="15" customHeight="1" x14ac:dyDescent="0.2">
      <c r="A68" s="711" t="s">
        <v>32</v>
      </c>
      <c r="B68" s="721"/>
      <c r="C68" s="747"/>
      <c r="D68" s="661"/>
      <c r="E68" s="661"/>
      <c r="F68" s="661"/>
      <c r="G68" s="661"/>
      <c r="H68" s="661"/>
      <c r="I68" s="661"/>
      <c r="J68" s="661"/>
      <c r="K68" s="661"/>
      <c r="L68" s="661"/>
      <c r="M68" s="661"/>
      <c r="N68" s="661"/>
      <c r="O68" s="747"/>
      <c r="P68" s="747"/>
      <c r="Q68" s="747"/>
      <c r="R68" s="747"/>
      <c r="S68" s="747"/>
      <c r="T68" s="747"/>
      <c r="U68" s="747"/>
      <c r="V68" s="747"/>
      <c r="W68" s="747"/>
      <c r="X68" s="747"/>
      <c r="Y68" s="747"/>
      <c r="Z68" s="747"/>
      <c r="AF68" s="747"/>
      <c r="AG68" s="747"/>
      <c r="AH68" s="747"/>
      <c r="AI68" s="747"/>
      <c r="AJ68" s="747"/>
      <c r="AK68" s="749"/>
      <c r="AL68" s="749"/>
      <c r="AM68" s="749"/>
      <c r="AN68" s="749"/>
      <c r="AO68" s="749"/>
      <c r="AP68" s="749"/>
      <c r="BA68" s="747"/>
      <c r="BB68" s="747"/>
      <c r="BC68" s="747"/>
      <c r="BD68" s="747"/>
      <c r="BE68" s="747"/>
    </row>
    <row r="69" spans="1:57" s="752" customFormat="1" ht="15" customHeight="1" x14ac:dyDescent="0.2">
      <c r="A69" s="711" t="s">
        <v>31</v>
      </c>
      <c r="B69" s="721"/>
      <c r="C69" s="747"/>
      <c r="D69" s="661"/>
      <c r="E69" s="661"/>
      <c r="F69" s="661"/>
      <c r="G69" s="661"/>
      <c r="H69" s="661"/>
      <c r="I69" s="661"/>
      <c r="J69" s="661"/>
      <c r="K69" s="661"/>
      <c r="L69" s="661"/>
      <c r="M69" s="661"/>
      <c r="N69" s="661"/>
      <c r="O69" s="747"/>
      <c r="P69" s="747"/>
      <c r="Q69" s="747"/>
      <c r="R69" s="747"/>
      <c r="S69" s="747"/>
      <c r="T69" s="747"/>
      <c r="U69" s="747"/>
      <c r="V69" s="747"/>
      <c r="W69" s="747"/>
      <c r="X69" s="747"/>
      <c r="Y69" s="747"/>
      <c r="Z69" s="747"/>
      <c r="AF69" s="747"/>
      <c r="AG69" s="747"/>
      <c r="AH69" s="747"/>
      <c r="AI69" s="747"/>
      <c r="AJ69" s="747"/>
      <c r="AK69" s="749"/>
      <c r="AL69" s="749"/>
      <c r="AM69" s="749"/>
      <c r="AN69" s="749"/>
      <c r="AO69" s="749"/>
      <c r="AP69" s="749"/>
      <c r="BA69" s="747"/>
      <c r="BB69" s="747"/>
      <c r="BC69" s="747"/>
      <c r="BD69" s="747"/>
      <c r="BE69" s="747"/>
    </row>
    <row r="70" spans="1:57" s="752" customFormat="1" ht="15" customHeight="1" x14ac:dyDescent="0.2">
      <c r="A70" s="712" t="s">
        <v>30</v>
      </c>
      <c r="B70" s="723"/>
      <c r="C70" s="747"/>
      <c r="D70" s="661"/>
      <c r="E70" s="661"/>
      <c r="F70" s="661"/>
      <c r="G70" s="661"/>
      <c r="H70" s="661"/>
      <c r="I70" s="661"/>
      <c r="J70" s="661"/>
      <c r="K70" s="661"/>
      <c r="L70" s="661"/>
      <c r="M70" s="661"/>
      <c r="N70" s="661"/>
      <c r="O70" s="747"/>
      <c r="P70" s="747"/>
      <c r="Q70" s="747"/>
      <c r="R70" s="747"/>
      <c r="S70" s="747"/>
      <c r="T70" s="747"/>
      <c r="U70" s="747"/>
      <c r="V70" s="747"/>
      <c r="W70" s="747"/>
      <c r="X70" s="747"/>
      <c r="Y70" s="747"/>
      <c r="Z70" s="747"/>
      <c r="AF70" s="747"/>
      <c r="AG70" s="747"/>
      <c r="AH70" s="747"/>
      <c r="AI70" s="747"/>
      <c r="AJ70" s="747"/>
      <c r="AK70" s="749"/>
      <c r="AL70" s="749"/>
      <c r="AM70" s="749"/>
      <c r="AN70" s="749"/>
      <c r="AO70" s="749"/>
      <c r="AP70" s="749"/>
      <c r="BA70" s="747"/>
      <c r="BB70" s="747"/>
      <c r="BC70" s="747"/>
      <c r="BD70" s="747"/>
      <c r="BE70" s="747"/>
    </row>
    <row r="71" spans="1:57" s="752" customFormat="1" ht="30" customHeight="1" x14ac:dyDescent="0.2">
      <c r="A71" s="708" t="s">
        <v>29</v>
      </c>
      <c r="B71" s="713"/>
      <c r="C71" s="692"/>
      <c r="D71" s="661"/>
      <c r="E71" s="661"/>
      <c r="F71" s="661"/>
      <c r="G71" s="661"/>
      <c r="H71" s="661"/>
      <c r="I71" s="661"/>
      <c r="J71" s="661"/>
      <c r="K71" s="661"/>
      <c r="L71" s="661"/>
      <c r="M71" s="661"/>
      <c r="N71" s="661"/>
      <c r="O71" s="747"/>
      <c r="P71" s="747"/>
      <c r="Q71" s="747"/>
      <c r="R71" s="747"/>
      <c r="S71" s="747"/>
      <c r="T71" s="747"/>
      <c r="U71" s="747"/>
      <c r="V71" s="747"/>
      <c r="W71" s="747"/>
      <c r="X71" s="747"/>
      <c r="Y71" s="747"/>
      <c r="Z71" s="747"/>
      <c r="AF71" s="747"/>
      <c r="AG71" s="747"/>
      <c r="AH71" s="747"/>
      <c r="AI71" s="747"/>
      <c r="AJ71" s="747"/>
      <c r="AK71" s="749"/>
      <c r="AL71" s="749"/>
      <c r="AM71" s="749"/>
      <c r="AN71" s="749"/>
      <c r="AO71" s="749"/>
      <c r="AP71" s="749"/>
      <c r="BA71" s="747"/>
      <c r="BB71" s="747"/>
      <c r="BC71" s="747"/>
      <c r="BD71" s="747"/>
      <c r="BE71" s="747"/>
    </row>
    <row r="72" spans="1:57" s="752" customFormat="1" ht="51" customHeight="1" x14ac:dyDescent="0.2">
      <c r="A72" s="795" t="s">
        <v>28</v>
      </c>
      <c r="B72" s="796"/>
      <c r="C72" s="683" t="s">
        <v>20</v>
      </c>
      <c r="D72" s="683" t="s">
        <v>27</v>
      </c>
      <c r="E72" s="683" t="s">
        <v>26</v>
      </c>
      <c r="F72" s="683" t="s">
        <v>25</v>
      </c>
      <c r="G72" s="661"/>
      <c r="H72" s="661"/>
      <c r="I72" s="661"/>
      <c r="J72" s="661"/>
      <c r="K72" s="661"/>
      <c r="L72" s="661"/>
      <c r="M72" s="661"/>
      <c r="N72" s="661"/>
      <c r="O72" s="747"/>
      <c r="P72" s="747"/>
      <c r="Q72" s="747"/>
      <c r="R72" s="747"/>
      <c r="S72" s="747"/>
      <c r="T72" s="747"/>
      <c r="U72" s="747"/>
      <c r="V72" s="747"/>
      <c r="W72" s="747"/>
      <c r="X72" s="747"/>
      <c r="Y72" s="747"/>
      <c r="Z72" s="747"/>
      <c r="AF72" s="747"/>
      <c r="AG72" s="747"/>
      <c r="AH72" s="747"/>
      <c r="AI72" s="747"/>
      <c r="AJ72" s="747"/>
      <c r="AK72" s="749"/>
      <c r="AL72" s="749"/>
      <c r="AM72" s="749"/>
      <c r="AN72" s="749"/>
      <c r="AO72" s="749"/>
      <c r="AP72" s="749"/>
      <c r="BA72" s="747"/>
      <c r="BB72" s="747"/>
      <c r="BC72" s="747"/>
      <c r="BD72" s="747"/>
      <c r="BE72" s="747"/>
    </row>
    <row r="73" spans="1:57" s="752" customFormat="1" ht="15.75" customHeight="1" x14ac:dyDescent="0.2">
      <c r="A73" s="787" t="s">
        <v>24</v>
      </c>
      <c r="B73" s="788"/>
      <c r="C73" s="736">
        <f>SUM(D73:F73)</f>
        <v>0</v>
      </c>
      <c r="D73" s="723"/>
      <c r="E73" s="723"/>
      <c r="F73" s="723"/>
      <c r="G73" s="747"/>
      <c r="H73" s="661"/>
      <c r="I73" s="661"/>
      <c r="J73" s="661"/>
      <c r="K73" s="661"/>
      <c r="L73" s="661"/>
      <c r="M73" s="661"/>
      <c r="N73" s="661"/>
      <c r="O73" s="747"/>
      <c r="P73" s="747"/>
      <c r="Q73" s="747"/>
      <c r="R73" s="747"/>
      <c r="S73" s="747"/>
      <c r="T73" s="747"/>
      <c r="U73" s="747"/>
      <c r="V73" s="747"/>
      <c r="W73" s="747"/>
      <c r="X73" s="747"/>
      <c r="Y73" s="747"/>
      <c r="Z73" s="747"/>
      <c r="AF73" s="747"/>
      <c r="AG73" s="747"/>
      <c r="AH73" s="747"/>
      <c r="AI73" s="747"/>
      <c r="AJ73" s="747"/>
      <c r="AK73" s="749"/>
      <c r="AL73" s="749"/>
      <c r="AM73" s="749"/>
      <c r="AN73" s="749"/>
      <c r="AO73" s="749"/>
      <c r="AP73" s="749"/>
      <c r="BA73" s="747"/>
      <c r="BB73" s="747"/>
      <c r="BC73" s="747"/>
      <c r="BD73" s="747"/>
      <c r="BE73" s="747"/>
    </row>
    <row r="74" spans="1:57" s="752" customFormat="1" ht="30" customHeight="1" x14ac:dyDescent="0.2">
      <c r="A74" s="695" t="s">
        <v>23</v>
      </c>
      <c r="B74" s="703"/>
      <c r="C74" s="703"/>
      <c r="D74" s="703"/>
      <c r="E74" s="703"/>
      <c r="F74" s="703"/>
      <c r="G74" s="703"/>
      <c r="H74" s="703"/>
      <c r="I74" s="703"/>
      <c r="J74" s="703"/>
      <c r="K74" s="703"/>
      <c r="L74" s="703"/>
      <c r="M74" s="703"/>
      <c r="N74" s="661"/>
      <c r="O74" s="747"/>
      <c r="P74" s="747"/>
      <c r="Q74" s="747"/>
      <c r="R74" s="747"/>
      <c r="S74" s="747"/>
      <c r="T74" s="747"/>
      <c r="U74" s="747"/>
      <c r="V74" s="747"/>
      <c r="W74" s="747"/>
      <c r="X74" s="747"/>
      <c r="Y74" s="747"/>
      <c r="Z74" s="747"/>
      <c r="AF74" s="747"/>
      <c r="AG74" s="747"/>
      <c r="AH74" s="747"/>
      <c r="AI74" s="747"/>
      <c r="AJ74" s="747"/>
      <c r="AK74" s="749"/>
      <c r="AL74" s="749"/>
      <c r="AM74" s="749"/>
      <c r="AN74" s="749"/>
      <c r="AO74" s="749"/>
      <c r="AP74" s="749"/>
      <c r="BA74" s="747"/>
      <c r="BB74" s="747"/>
      <c r="BC74" s="747"/>
      <c r="BD74" s="747"/>
      <c r="BE74" s="747"/>
    </row>
    <row r="75" spans="1:57" s="752" customFormat="1" ht="33" customHeight="1" x14ac:dyDescent="0.2">
      <c r="A75" s="779" t="s">
        <v>21</v>
      </c>
      <c r="B75" s="780"/>
      <c r="C75" s="781"/>
      <c r="D75" s="683" t="s">
        <v>20</v>
      </c>
      <c r="E75" s="755"/>
      <c r="F75" s="755"/>
      <c r="G75" s="755"/>
      <c r="H75" s="755"/>
      <c r="I75" s="661"/>
      <c r="J75" s="661"/>
      <c r="K75" s="661"/>
      <c r="L75" s="661"/>
      <c r="M75" s="661"/>
      <c r="N75" s="661"/>
      <c r="O75" s="747"/>
      <c r="P75" s="747"/>
      <c r="Q75" s="747"/>
      <c r="R75" s="747"/>
      <c r="S75" s="747"/>
      <c r="T75" s="747"/>
      <c r="U75" s="747"/>
      <c r="V75" s="747"/>
      <c r="W75" s="747"/>
      <c r="X75" s="747"/>
      <c r="Y75" s="747"/>
      <c r="Z75" s="747"/>
      <c r="AF75" s="747"/>
      <c r="AG75" s="747"/>
      <c r="AH75" s="747"/>
      <c r="AI75" s="747"/>
      <c r="AJ75" s="747"/>
      <c r="AK75" s="749"/>
      <c r="AL75" s="749"/>
      <c r="AM75" s="749"/>
      <c r="AN75" s="749"/>
      <c r="AO75" s="749"/>
      <c r="AP75" s="749"/>
      <c r="BA75" s="747"/>
      <c r="BB75" s="747"/>
      <c r="BC75" s="747"/>
      <c r="BD75" s="747"/>
      <c r="BE75" s="747"/>
    </row>
    <row r="76" spans="1:57" s="752" customFormat="1" ht="15" customHeight="1" x14ac:dyDescent="0.2">
      <c r="A76" s="715" t="s">
        <v>15</v>
      </c>
      <c r="B76" s="716"/>
      <c r="C76" s="717"/>
      <c r="D76" s="744"/>
      <c r="E76" s="756"/>
      <c r="F76" s="756"/>
      <c r="G76" s="756"/>
      <c r="H76" s="756"/>
      <c r="I76" s="661"/>
      <c r="J76" s="661"/>
      <c r="K76" s="661"/>
      <c r="L76" s="661"/>
      <c r="M76" s="661"/>
      <c r="N76" s="661"/>
      <c r="O76" s="747"/>
      <c r="P76" s="747"/>
      <c r="Q76" s="747"/>
      <c r="R76" s="747"/>
      <c r="S76" s="747"/>
      <c r="T76" s="747"/>
      <c r="U76" s="747"/>
      <c r="V76" s="747"/>
      <c r="W76" s="747"/>
      <c r="X76" s="747"/>
      <c r="Y76" s="747"/>
      <c r="Z76" s="747"/>
      <c r="AF76" s="747"/>
      <c r="AG76" s="747"/>
      <c r="AH76" s="747"/>
      <c r="AI76" s="747"/>
      <c r="AJ76" s="747"/>
      <c r="AK76" s="749"/>
      <c r="AL76" s="749"/>
      <c r="AM76" s="749"/>
      <c r="AN76" s="749"/>
      <c r="AO76" s="749"/>
      <c r="AP76" s="749"/>
      <c r="BA76" s="747"/>
      <c r="BB76" s="747"/>
      <c r="BC76" s="747"/>
      <c r="BD76" s="747"/>
      <c r="BE76" s="747"/>
    </row>
    <row r="77" spans="1:57" s="752" customFormat="1" ht="30" customHeight="1" x14ac:dyDescent="0.2">
      <c r="A77" s="695" t="s">
        <v>22</v>
      </c>
      <c r="B77" s="703"/>
      <c r="C77" s="703"/>
      <c r="D77" s="703"/>
      <c r="E77" s="661"/>
      <c r="F77" s="661"/>
      <c r="G77" s="661"/>
      <c r="H77" s="661"/>
      <c r="I77" s="661"/>
      <c r="J77" s="661"/>
      <c r="K77" s="661"/>
      <c r="L77" s="661"/>
      <c r="M77" s="661"/>
      <c r="N77" s="661"/>
      <c r="O77" s="747"/>
      <c r="P77" s="747"/>
      <c r="Q77" s="747"/>
      <c r="R77" s="747"/>
      <c r="S77" s="747"/>
      <c r="T77" s="747"/>
      <c r="U77" s="747"/>
      <c r="V77" s="747"/>
      <c r="W77" s="747"/>
      <c r="X77" s="747"/>
      <c r="Y77" s="747"/>
      <c r="Z77" s="747"/>
      <c r="AF77" s="747"/>
      <c r="AG77" s="747"/>
      <c r="AH77" s="747"/>
      <c r="AI77" s="747"/>
      <c r="AJ77" s="747"/>
      <c r="AK77" s="749"/>
      <c r="AL77" s="749"/>
      <c r="AM77" s="749"/>
      <c r="AN77" s="749"/>
      <c r="AO77" s="749"/>
      <c r="AP77" s="749"/>
      <c r="BA77" s="747"/>
      <c r="BB77" s="747"/>
      <c r="BC77" s="747"/>
      <c r="BD77" s="747"/>
      <c r="BE77" s="747"/>
    </row>
    <row r="78" spans="1:57" s="752" customFormat="1" ht="50.25" customHeight="1" x14ac:dyDescent="0.2">
      <c r="A78" s="779" t="s">
        <v>21</v>
      </c>
      <c r="B78" s="780"/>
      <c r="C78" s="781"/>
      <c r="D78" s="683" t="s">
        <v>20</v>
      </c>
      <c r="E78" s="683" t="s">
        <v>19</v>
      </c>
      <c r="F78" s="683" t="s">
        <v>18</v>
      </c>
      <c r="G78" s="683" t="s">
        <v>17</v>
      </c>
      <c r="H78" s="683" t="s">
        <v>16</v>
      </c>
      <c r="I78" s="661"/>
      <c r="J78" s="661"/>
      <c r="K78" s="661"/>
      <c r="L78" s="661"/>
      <c r="M78" s="661"/>
      <c r="N78" s="661"/>
      <c r="O78" s="747"/>
      <c r="P78" s="747"/>
      <c r="Q78" s="747"/>
      <c r="R78" s="747"/>
      <c r="S78" s="747"/>
      <c r="T78" s="747"/>
      <c r="U78" s="747"/>
      <c r="V78" s="747"/>
      <c r="W78" s="747"/>
      <c r="X78" s="747"/>
      <c r="Y78" s="747"/>
      <c r="Z78" s="747"/>
      <c r="AF78" s="747"/>
      <c r="AG78" s="747"/>
      <c r="AH78" s="747"/>
      <c r="AI78" s="747"/>
      <c r="AJ78" s="747"/>
      <c r="AK78" s="749"/>
      <c r="AL78" s="749"/>
      <c r="AM78" s="749"/>
      <c r="AN78" s="749"/>
      <c r="AO78" s="749"/>
      <c r="AP78" s="749"/>
      <c r="BA78" s="747"/>
      <c r="BB78" s="747"/>
      <c r="BC78" s="747"/>
      <c r="BD78" s="747"/>
      <c r="BE78" s="747"/>
    </row>
    <row r="79" spans="1:57" s="752" customFormat="1" ht="15" customHeight="1" x14ac:dyDescent="0.2">
      <c r="A79" s="715" t="s">
        <v>15</v>
      </c>
      <c r="B79" s="716"/>
      <c r="C79" s="717"/>
      <c r="D79" s="736">
        <f>SUM(E79:H79)</f>
        <v>0</v>
      </c>
      <c r="E79" s="744"/>
      <c r="F79" s="744"/>
      <c r="G79" s="744"/>
      <c r="H79" s="744"/>
      <c r="I79" s="661"/>
      <c r="J79" s="661"/>
      <c r="K79" s="661"/>
      <c r="L79" s="661"/>
      <c r="M79" s="661"/>
      <c r="N79" s="661"/>
      <c r="O79" s="747"/>
      <c r="P79" s="747"/>
      <c r="Q79" s="747"/>
      <c r="R79" s="747"/>
      <c r="S79" s="747"/>
      <c r="T79" s="747"/>
      <c r="U79" s="747"/>
      <c r="V79" s="747"/>
      <c r="W79" s="747"/>
      <c r="X79" s="747"/>
      <c r="Y79" s="747"/>
      <c r="Z79" s="747"/>
      <c r="AF79" s="747"/>
      <c r="AG79" s="747"/>
      <c r="AH79" s="747"/>
      <c r="AI79" s="747"/>
      <c r="AJ79" s="747"/>
      <c r="AK79" s="749"/>
      <c r="AL79" s="749"/>
      <c r="AM79" s="749"/>
      <c r="AN79" s="749"/>
      <c r="AO79" s="749"/>
      <c r="AP79" s="749"/>
      <c r="BA79" s="747"/>
      <c r="BB79" s="747"/>
      <c r="BC79" s="747"/>
      <c r="BD79" s="747"/>
      <c r="BE79" s="747"/>
    </row>
    <row r="80" spans="1:57" s="752" customFormat="1" ht="30" customHeight="1" x14ac:dyDescent="0.2">
      <c r="A80" s="708" t="s">
        <v>14</v>
      </c>
      <c r="B80" s="714"/>
      <c r="C80" s="714"/>
      <c r="D80" s="714"/>
      <c r="E80" s="703"/>
      <c r="F80" s="703"/>
      <c r="G80" s="703"/>
      <c r="H80" s="703"/>
      <c r="I80" s="703"/>
      <c r="J80" s="703"/>
      <c r="K80" s="703"/>
      <c r="L80" s="703"/>
      <c r="M80" s="703"/>
      <c r="N80" s="661"/>
      <c r="O80" s="747"/>
      <c r="P80" s="747"/>
      <c r="Q80" s="747"/>
      <c r="R80" s="747"/>
      <c r="S80" s="747"/>
      <c r="T80" s="747"/>
      <c r="U80" s="747"/>
      <c r="V80" s="747"/>
      <c r="W80" s="747"/>
      <c r="X80" s="747"/>
      <c r="Y80" s="747"/>
      <c r="Z80" s="747"/>
      <c r="AF80" s="747"/>
      <c r="AG80" s="747"/>
      <c r="AH80" s="747"/>
      <c r="AI80" s="747"/>
      <c r="AJ80" s="747"/>
      <c r="AK80" s="749"/>
      <c r="AL80" s="749"/>
      <c r="AM80" s="749"/>
      <c r="AN80" s="749"/>
      <c r="AO80" s="749"/>
      <c r="AP80" s="749"/>
      <c r="BA80" s="747"/>
      <c r="BB80" s="747"/>
      <c r="BC80" s="747"/>
      <c r="BD80" s="747"/>
      <c r="BE80" s="747"/>
    </row>
    <row r="81" spans="1:57" s="752" customFormat="1" ht="19.5" customHeight="1" x14ac:dyDescent="0.2">
      <c r="A81" s="782" t="s">
        <v>13</v>
      </c>
      <c r="B81" s="783" t="s">
        <v>12</v>
      </c>
      <c r="C81" s="783" t="s">
        <v>11</v>
      </c>
      <c r="D81" s="784" t="s">
        <v>10</v>
      </c>
      <c r="E81" s="661"/>
      <c r="F81" s="661"/>
      <c r="G81" s="661"/>
      <c r="H81" s="661"/>
      <c r="I81" s="661"/>
      <c r="J81" s="661"/>
      <c r="K81" s="661"/>
      <c r="L81" s="661"/>
      <c r="M81" s="661"/>
      <c r="N81" s="661"/>
      <c r="O81" s="747"/>
      <c r="P81" s="747"/>
      <c r="Q81" s="747"/>
      <c r="R81" s="747"/>
      <c r="S81" s="747"/>
      <c r="T81" s="747"/>
      <c r="U81" s="747"/>
      <c r="V81" s="747"/>
      <c r="W81" s="747"/>
      <c r="X81" s="747"/>
      <c r="Y81" s="747"/>
      <c r="Z81" s="747"/>
      <c r="AF81" s="747"/>
      <c r="AG81" s="747"/>
      <c r="AH81" s="747"/>
      <c r="AI81" s="747"/>
      <c r="AJ81" s="747"/>
      <c r="AK81" s="749"/>
      <c r="AL81" s="749"/>
      <c r="AM81" s="749"/>
      <c r="AN81" s="749"/>
      <c r="AO81" s="749"/>
      <c r="AP81" s="749"/>
      <c r="BA81" s="747"/>
      <c r="BB81" s="747"/>
      <c r="BC81" s="747"/>
      <c r="BD81" s="747"/>
      <c r="BE81" s="747"/>
    </row>
    <row r="82" spans="1:57" s="752" customFormat="1" ht="19.5" customHeight="1" x14ac:dyDescent="0.2">
      <c r="A82" s="782"/>
      <c r="B82" s="783"/>
      <c r="C82" s="777"/>
      <c r="D82" s="785"/>
      <c r="E82" s="661"/>
      <c r="F82" s="661"/>
      <c r="G82" s="661"/>
      <c r="H82" s="661"/>
      <c r="I82" s="661"/>
      <c r="J82" s="661"/>
      <c r="K82" s="661"/>
      <c r="L82" s="661"/>
      <c r="M82" s="661"/>
      <c r="N82" s="661"/>
      <c r="O82" s="747"/>
      <c r="P82" s="747"/>
      <c r="Q82" s="747"/>
      <c r="R82" s="747"/>
      <c r="S82" s="747"/>
      <c r="T82" s="747"/>
      <c r="U82" s="747"/>
      <c r="V82" s="747"/>
      <c r="W82" s="747"/>
      <c r="X82" s="747"/>
      <c r="Y82" s="747"/>
      <c r="Z82" s="747"/>
      <c r="AF82" s="747"/>
      <c r="AG82" s="747"/>
      <c r="AH82" s="747"/>
      <c r="AI82" s="747"/>
      <c r="AJ82" s="747"/>
      <c r="AK82" s="749"/>
      <c r="AL82" s="749"/>
      <c r="AM82" s="749"/>
      <c r="AN82" s="749"/>
      <c r="AO82" s="749"/>
      <c r="AP82" s="749"/>
      <c r="BA82" s="747"/>
      <c r="BB82" s="747"/>
      <c r="BC82" s="747"/>
      <c r="BD82" s="747"/>
      <c r="BE82" s="747"/>
    </row>
    <row r="83" spans="1:57" s="752" customFormat="1" ht="45" customHeight="1" x14ac:dyDescent="0.2">
      <c r="A83" s="784" t="s">
        <v>9</v>
      </c>
      <c r="B83" s="680" t="s">
        <v>8</v>
      </c>
      <c r="C83" s="721"/>
      <c r="D83" s="726"/>
      <c r="E83" s="747"/>
      <c r="F83" s="661"/>
      <c r="G83" s="661"/>
      <c r="H83" s="661"/>
      <c r="I83" s="661"/>
      <c r="J83" s="661"/>
      <c r="K83" s="661"/>
      <c r="L83" s="661"/>
      <c r="M83" s="661"/>
      <c r="N83" s="661"/>
      <c r="O83" s="747"/>
      <c r="P83" s="747"/>
      <c r="Q83" s="747"/>
      <c r="R83" s="747"/>
      <c r="S83" s="747"/>
      <c r="T83" s="747"/>
      <c r="U83" s="747"/>
      <c r="V83" s="747"/>
      <c r="W83" s="747"/>
      <c r="X83" s="747"/>
      <c r="Y83" s="747"/>
      <c r="Z83" s="747"/>
      <c r="AF83" s="747"/>
      <c r="AG83" s="747"/>
      <c r="AH83" s="747"/>
      <c r="AI83" s="747"/>
      <c r="AJ83" s="747"/>
      <c r="AK83" s="749"/>
      <c r="AL83" s="749"/>
      <c r="AM83" s="749"/>
      <c r="AN83" s="749"/>
      <c r="AO83" s="749"/>
      <c r="AP83" s="749"/>
      <c r="BA83" s="747"/>
      <c r="BB83" s="747"/>
      <c r="BC83" s="747"/>
      <c r="BD83" s="747"/>
      <c r="BE83" s="747"/>
    </row>
    <row r="84" spans="1:57" s="752" customFormat="1" ht="23.25" customHeight="1" x14ac:dyDescent="0.2">
      <c r="A84" s="786"/>
      <c r="B84" s="681" t="s">
        <v>7</v>
      </c>
      <c r="C84" s="721"/>
      <c r="D84" s="721"/>
      <c r="E84" s="747"/>
      <c r="F84" s="661"/>
      <c r="G84" s="661"/>
      <c r="H84" s="661"/>
      <c r="I84" s="661"/>
      <c r="J84" s="661"/>
      <c r="K84" s="661"/>
      <c r="L84" s="661"/>
      <c r="M84" s="661"/>
      <c r="N84" s="661"/>
      <c r="O84" s="747"/>
      <c r="P84" s="747"/>
      <c r="Q84" s="747"/>
      <c r="R84" s="747"/>
      <c r="S84" s="747"/>
      <c r="T84" s="747"/>
      <c r="U84" s="747"/>
      <c r="V84" s="747"/>
      <c r="W84" s="747"/>
      <c r="X84" s="747"/>
      <c r="Y84" s="747"/>
      <c r="Z84" s="747"/>
      <c r="AF84" s="747"/>
      <c r="AG84" s="747"/>
      <c r="AH84" s="747"/>
      <c r="AI84" s="747"/>
      <c r="AJ84" s="747"/>
      <c r="AK84" s="749"/>
      <c r="AL84" s="749"/>
      <c r="AM84" s="749"/>
      <c r="AN84" s="749"/>
      <c r="AO84" s="749"/>
      <c r="AP84" s="749"/>
      <c r="BA84" s="747"/>
      <c r="BB84" s="747"/>
      <c r="BC84" s="747"/>
      <c r="BD84" s="747"/>
      <c r="BE84" s="747"/>
    </row>
    <row r="85" spans="1:57" s="752" customFormat="1" ht="17.25" customHeight="1" x14ac:dyDescent="0.2">
      <c r="A85" s="786"/>
      <c r="B85" s="681" t="s">
        <v>1</v>
      </c>
      <c r="C85" s="721"/>
      <c r="D85" s="721"/>
      <c r="E85" s="747"/>
      <c r="F85" s="661"/>
      <c r="G85" s="661"/>
      <c r="H85" s="661"/>
      <c r="I85" s="661"/>
      <c r="J85" s="661"/>
      <c r="K85" s="661"/>
      <c r="L85" s="661"/>
      <c r="M85" s="661"/>
      <c r="N85" s="661"/>
      <c r="O85" s="747"/>
      <c r="P85" s="747"/>
      <c r="Q85" s="747"/>
      <c r="R85" s="747"/>
      <c r="S85" s="747"/>
      <c r="T85" s="747"/>
      <c r="U85" s="747"/>
      <c r="V85" s="747"/>
      <c r="W85" s="747"/>
      <c r="X85" s="747"/>
      <c r="Y85" s="747"/>
      <c r="Z85" s="747"/>
      <c r="AF85" s="747"/>
      <c r="AG85" s="747"/>
      <c r="AH85" s="747"/>
      <c r="AI85" s="747"/>
      <c r="AJ85" s="747"/>
      <c r="AK85" s="749"/>
      <c r="AL85" s="749"/>
      <c r="AM85" s="749"/>
      <c r="AN85" s="749"/>
      <c r="AO85" s="749"/>
      <c r="AP85" s="749"/>
      <c r="BA85" s="747"/>
      <c r="BB85" s="747"/>
      <c r="BC85" s="747"/>
      <c r="BD85" s="747"/>
      <c r="BE85" s="747"/>
    </row>
    <row r="86" spans="1:57" s="752" customFormat="1" ht="21" customHeight="1" x14ac:dyDescent="0.2">
      <c r="A86" s="785"/>
      <c r="B86" s="682" t="s">
        <v>0</v>
      </c>
      <c r="C86" s="723"/>
      <c r="D86" s="723"/>
      <c r="E86" s="747"/>
      <c r="F86" s="661"/>
      <c r="G86" s="661"/>
      <c r="H86" s="661"/>
      <c r="I86" s="661"/>
      <c r="J86" s="661"/>
      <c r="K86" s="661"/>
      <c r="L86" s="661"/>
      <c r="M86" s="661"/>
      <c r="N86" s="661"/>
      <c r="O86" s="747"/>
      <c r="P86" s="747"/>
      <c r="Q86" s="747"/>
      <c r="R86" s="747"/>
      <c r="S86" s="747"/>
      <c r="T86" s="747"/>
      <c r="U86" s="747"/>
      <c r="V86" s="747"/>
      <c r="W86" s="747"/>
      <c r="X86" s="747"/>
      <c r="Y86" s="747"/>
      <c r="Z86" s="747"/>
      <c r="AF86" s="747"/>
      <c r="AG86" s="747"/>
      <c r="AH86" s="747"/>
      <c r="AI86" s="747"/>
      <c r="AJ86" s="747"/>
      <c r="AK86" s="749"/>
      <c r="AL86" s="749"/>
      <c r="AM86" s="749"/>
      <c r="AN86" s="749"/>
      <c r="AO86" s="749"/>
      <c r="AP86" s="749"/>
      <c r="BA86" s="747"/>
      <c r="BB86" s="747"/>
      <c r="BC86" s="747"/>
      <c r="BD86" s="747"/>
      <c r="BE86" s="747"/>
    </row>
    <row r="87" spans="1:57" s="752" customFormat="1" ht="15" customHeight="1" x14ac:dyDescent="0.2">
      <c r="A87" s="777" t="s">
        <v>6</v>
      </c>
      <c r="B87" s="680" t="s">
        <v>2</v>
      </c>
      <c r="C87" s="720"/>
      <c r="D87" s="720"/>
      <c r="E87" s="747"/>
      <c r="F87" s="661"/>
      <c r="G87" s="661"/>
      <c r="H87" s="661"/>
      <c r="I87" s="661"/>
      <c r="J87" s="661"/>
      <c r="K87" s="661"/>
      <c r="L87" s="661"/>
      <c r="M87" s="661"/>
      <c r="N87" s="661"/>
      <c r="O87" s="747"/>
      <c r="P87" s="747"/>
      <c r="Q87" s="747"/>
      <c r="R87" s="747"/>
      <c r="S87" s="747"/>
      <c r="T87" s="747"/>
      <c r="U87" s="747"/>
      <c r="V87" s="747"/>
      <c r="W87" s="747"/>
      <c r="X87" s="747"/>
      <c r="Y87" s="747"/>
      <c r="Z87" s="747"/>
      <c r="AF87" s="747"/>
      <c r="AG87" s="747"/>
      <c r="AH87" s="747"/>
      <c r="AI87" s="747"/>
      <c r="AJ87" s="747"/>
      <c r="AK87" s="749"/>
      <c r="AL87" s="749"/>
      <c r="AM87" s="749"/>
      <c r="AN87" s="749"/>
      <c r="AO87" s="749"/>
      <c r="AP87" s="749"/>
      <c r="BA87" s="747"/>
      <c r="BB87" s="747"/>
      <c r="BC87" s="747"/>
      <c r="BD87" s="747"/>
      <c r="BE87" s="747"/>
    </row>
    <row r="88" spans="1:57" s="752" customFormat="1" ht="15" customHeight="1" x14ac:dyDescent="0.2">
      <c r="A88" s="778"/>
      <c r="B88" s="681" t="s">
        <v>5</v>
      </c>
      <c r="C88" s="721"/>
      <c r="D88" s="721"/>
      <c r="E88" s="747"/>
      <c r="F88" s="661"/>
      <c r="G88" s="661"/>
      <c r="H88" s="661"/>
      <c r="I88" s="661"/>
      <c r="J88" s="661"/>
      <c r="K88" s="661"/>
      <c r="L88" s="661"/>
      <c r="M88" s="661"/>
      <c r="N88" s="661"/>
      <c r="O88" s="747"/>
      <c r="P88" s="747"/>
      <c r="Q88" s="747"/>
      <c r="R88" s="747"/>
      <c r="S88" s="747"/>
      <c r="T88" s="747"/>
      <c r="U88" s="747"/>
      <c r="V88" s="747"/>
      <c r="W88" s="747"/>
      <c r="X88" s="747"/>
      <c r="Y88" s="747"/>
      <c r="Z88" s="747"/>
      <c r="AF88" s="747"/>
      <c r="AG88" s="747"/>
      <c r="AH88" s="747"/>
      <c r="AI88" s="747"/>
      <c r="AJ88" s="747"/>
      <c r="AK88" s="749"/>
      <c r="AL88" s="749"/>
      <c r="AM88" s="749"/>
      <c r="AN88" s="749"/>
      <c r="AO88" s="749"/>
      <c r="AP88" s="749"/>
      <c r="BA88" s="747"/>
      <c r="BB88" s="747"/>
      <c r="BC88" s="747"/>
      <c r="BD88" s="747"/>
      <c r="BE88" s="747"/>
    </row>
    <row r="89" spans="1:57" s="752" customFormat="1" ht="15" customHeight="1" x14ac:dyDescent="0.2">
      <c r="A89" s="778"/>
      <c r="B89" s="681" t="s">
        <v>1</v>
      </c>
      <c r="C89" s="721"/>
      <c r="D89" s="721"/>
      <c r="E89" s="747"/>
      <c r="F89" s="661"/>
      <c r="G89" s="661"/>
      <c r="H89" s="661"/>
      <c r="I89" s="661"/>
      <c r="J89" s="661"/>
      <c r="K89" s="661"/>
      <c r="L89" s="661"/>
      <c r="M89" s="661"/>
      <c r="N89" s="661"/>
      <c r="O89" s="747"/>
      <c r="P89" s="747"/>
      <c r="Q89" s="747"/>
      <c r="R89" s="747"/>
      <c r="S89" s="747"/>
      <c r="T89" s="747"/>
      <c r="U89" s="747"/>
      <c r="V89" s="747"/>
      <c r="W89" s="747"/>
      <c r="X89" s="747"/>
      <c r="Y89" s="747"/>
      <c r="Z89" s="747"/>
      <c r="AF89" s="747"/>
      <c r="AG89" s="747"/>
      <c r="AH89" s="747"/>
      <c r="AI89" s="747"/>
      <c r="AJ89" s="747"/>
      <c r="AK89" s="749"/>
      <c r="AL89" s="749"/>
      <c r="AM89" s="749"/>
      <c r="AN89" s="749"/>
      <c r="AO89" s="749"/>
      <c r="AP89" s="749"/>
      <c r="BA89" s="747"/>
      <c r="BB89" s="747"/>
      <c r="BC89" s="747"/>
      <c r="BD89" s="747"/>
      <c r="BE89" s="747"/>
    </row>
    <row r="90" spans="1:57" s="752" customFormat="1" ht="15" customHeight="1" x14ac:dyDescent="0.2">
      <c r="A90" s="778"/>
      <c r="B90" s="682" t="s">
        <v>4</v>
      </c>
      <c r="C90" s="723"/>
      <c r="D90" s="723"/>
      <c r="E90" s="747"/>
      <c r="F90" s="661"/>
      <c r="G90" s="661"/>
      <c r="H90" s="661"/>
      <c r="I90" s="661"/>
      <c r="J90" s="661"/>
      <c r="K90" s="661"/>
      <c r="L90" s="661"/>
      <c r="M90" s="661"/>
      <c r="N90" s="661"/>
      <c r="O90" s="747"/>
      <c r="P90" s="747"/>
      <c r="Q90" s="747"/>
      <c r="R90" s="747"/>
      <c r="S90" s="747"/>
      <c r="T90" s="747"/>
      <c r="U90" s="747"/>
      <c r="V90" s="747"/>
      <c r="W90" s="747"/>
      <c r="X90" s="747"/>
      <c r="Y90" s="747"/>
      <c r="Z90" s="747"/>
      <c r="AF90" s="747"/>
      <c r="AG90" s="747"/>
      <c r="AH90" s="747"/>
      <c r="AI90" s="747"/>
      <c r="AJ90" s="747"/>
      <c r="AK90" s="749"/>
      <c r="AL90" s="749"/>
      <c r="AM90" s="749"/>
      <c r="AN90" s="749"/>
      <c r="AO90" s="749"/>
      <c r="AP90" s="749"/>
      <c r="BA90" s="747"/>
      <c r="BB90" s="747"/>
      <c r="BC90" s="747"/>
      <c r="BD90" s="747"/>
      <c r="BE90" s="747"/>
    </row>
    <row r="91" spans="1:57" s="752" customFormat="1" ht="15.75" customHeight="1" x14ac:dyDescent="0.2">
      <c r="A91" s="778" t="s">
        <v>3</v>
      </c>
      <c r="B91" s="680" t="s">
        <v>2</v>
      </c>
      <c r="C91" s="720"/>
      <c r="D91" s="720"/>
      <c r="E91" s="747"/>
      <c r="F91" s="661"/>
      <c r="G91" s="661"/>
      <c r="H91" s="661"/>
      <c r="I91" s="661"/>
      <c r="J91" s="661"/>
      <c r="K91" s="661"/>
      <c r="L91" s="661"/>
      <c r="M91" s="661"/>
      <c r="N91" s="661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F91" s="747"/>
      <c r="AG91" s="747"/>
      <c r="AH91" s="747"/>
      <c r="AI91" s="747"/>
      <c r="AJ91" s="747"/>
      <c r="AK91" s="749"/>
      <c r="AL91" s="749"/>
      <c r="AM91" s="749"/>
      <c r="AN91" s="749"/>
      <c r="AO91" s="749"/>
      <c r="AP91" s="749"/>
      <c r="BA91" s="747"/>
      <c r="BB91" s="747"/>
      <c r="BC91" s="747"/>
      <c r="BD91" s="747"/>
      <c r="BE91" s="747"/>
    </row>
    <row r="92" spans="1:57" s="752" customFormat="1" ht="15.75" customHeight="1" x14ac:dyDescent="0.2">
      <c r="A92" s="778"/>
      <c r="B92" s="681" t="s">
        <v>1</v>
      </c>
      <c r="C92" s="721"/>
      <c r="D92" s="721"/>
      <c r="E92" s="747"/>
      <c r="F92" s="661"/>
      <c r="G92" s="661"/>
      <c r="H92" s="661"/>
      <c r="I92" s="661"/>
      <c r="J92" s="661"/>
      <c r="K92" s="661"/>
      <c r="L92" s="661"/>
      <c r="M92" s="661"/>
      <c r="N92" s="661"/>
      <c r="O92" s="747"/>
      <c r="P92" s="747"/>
      <c r="Q92" s="747"/>
      <c r="R92" s="747"/>
      <c r="S92" s="747"/>
      <c r="T92" s="747"/>
      <c r="U92" s="747"/>
      <c r="V92" s="747"/>
      <c r="W92" s="747"/>
      <c r="X92" s="747"/>
      <c r="Y92" s="747"/>
      <c r="Z92" s="747"/>
      <c r="AF92" s="747"/>
      <c r="AG92" s="747"/>
      <c r="AH92" s="747"/>
      <c r="AI92" s="747"/>
      <c r="AJ92" s="747"/>
      <c r="AK92" s="749"/>
      <c r="AL92" s="749"/>
      <c r="AM92" s="749"/>
      <c r="AN92" s="749"/>
      <c r="AO92" s="749"/>
      <c r="AP92" s="749"/>
      <c r="BA92" s="747"/>
      <c r="BB92" s="747"/>
      <c r="BC92" s="747"/>
      <c r="BD92" s="747"/>
      <c r="BE92" s="747"/>
    </row>
    <row r="93" spans="1:57" s="752" customFormat="1" ht="23.25" customHeight="1" x14ac:dyDescent="0.2">
      <c r="A93" s="778"/>
      <c r="B93" s="682" t="s">
        <v>0</v>
      </c>
      <c r="C93" s="723"/>
      <c r="D93" s="723"/>
      <c r="E93" s="747"/>
      <c r="F93" s="661"/>
      <c r="G93" s="661"/>
      <c r="H93" s="661"/>
      <c r="I93" s="661"/>
      <c r="J93" s="661"/>
      <c r="K93" s="661"/>
      <c r="L93" s="661"/>
      <c r="M93" s="661"/>
      <c r="N93" s="661"/>
      <c r="O93" s="747"/>
      <c r="P93" s="747"/>
      <c r="Q93" s="747"/>
      <c r="R93" s="747"/>
      <c r="S93" s="747"/>
      <c r="T93" s="747"/>
      <c r="U93" s="747"/>
      <c r="V93" s="747"/>
      <c r="W93" s="747"/>
      <c r="X93" s="747"/>
      <c r="Y93" s="747"/>
      <c r="Z93" s="747"/>
      <c r="AF93" s="747"/>
      <c r="AG93" s="747"/>
      <c r="AH93" s="747"/>
      <c r="AI93" s="747"/>
      <c r="AJ93" s="747"/>
      <c r="AK93" s="749"/>
      <c r="AL93" s="749"/>
      <c r="AM93" s="749"/>
      <c r="AN93" s="749"/>
      <c r="AO93" s="749"/>
      <c r="AP93" s="749"/>
      <c r="BA93" s="747"/>
      <c r="BB93" s="747"/>
      <c r="BC93" s="747"/>
      <c r="BD93" s="747"/>
      <c r="BE93" s="747"/>
    </row>
    <row r="94" spans="1:57" s="747" customFormat="1" x14ac:dyDescent="0.2">
      <c r="A94" s="661"/>
      <c r="B94" s="661"/>
      <c r="C94" s="661"/>
      <c r="D94" s="661"/>
      <c r="E94" s="661"/>
      <c r="F94" s="661"/>
      <c r="G94" s="661"/>
      <c r="H94" s="661"/>
      <c r="I94" s="661"/>
      <c r="J94" s="661"/>
      <c r="K94" s="661"/>
      <c r="L94" s="661"/>
      <c r="M94" s="661"/>
      <c r="N94" s="661"/>
      <c r="AK94" s="749"/>
      <c r="AL94" s="749"/>
      <c r="AM94" s="749"/>
      <c r="AN94" s="749"/>
      <c r="AO94" s="749"/>
      <c r="AP94" s="749"/>
    </row>
    <row r="200" spans="1:56" ht="10.5" hidden="1" x14ac:dyDescent="0.15">
      <c r="A200" s="754">
        <f>SUM(A9:N93)</f>
        <v>7570</v>
      </c>
      <c r="B200" s="753"/>
      <c r="C200" s="753"/>
      <c r="D200" s="753"/>
      <c r="E200" s="753"/>
      <c r="F200" s="753"/>
      <c r="G200" s="753"/>
      <c r="H200" s="753"/>
      <c r="I200" s="753"/>
      <c r="J200" s="753"/>
      <c r="K200" s="753"/>
      <c r="L200" s="753"/>
      <c r="M200" s="753"/>
      <c r="N200" s="753"/>
      <c r="BD200" s="754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opLeftCell="A61" workbookViewId="0">
      <selection activeCell="C10" sqref="C10:K10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753"/>
    <col min="27" max="27" width="15" style="753" customWidth="1"/>
    <col min="28" max="52" width="11.42578125" style="753"/>
    <col min="53" max="59" width="11.42578125" style="753" hidden="1" customWidth="1"/>
    <col min="60" max="256" width="11.42578125" style="753"/>
    <col min="257" max="257" width="24" style="753" customWidth="1"/>
    <col min="258" max="258" width="23.140625" style="753" customWidth="1"/>
    <col min="259" max="259" width="15.28515625" style="753" customWidth="1"/>
    <col min="260" max="260" width="14.42578125" style="753" customWidth="1"/>
    <col min="261" max="282" width="11.42578125" style="753"/>
    <col min="283" max="283" width="15" style="753" customWidth="1"/>
    <col min="284" max="308" width="11.42578125" style="753"/>
    <col min="309" max="315" width="0" style="753" hidden="1" customWidth="1"/>
    <col min="316" max="512" width="11.42578125" style="753"/>
    <col min="513" max="513" width="24" style="753" customWidth="1"/>
    <col min="514" max="514" width="23.140625" style="753" customWidth="1"/>
    <col min="515" max="515" width="15.28515625" style="753" customWidth="1"/>
    <col min="516" max="516" width="14.42578125" style="753" customWidth="1"/>
    <col min="517" max="538" width="11.42578125" style="753"/>
    <col min="539" max="539" width="15" style="753" customWidth="1"/>
    <col min="540" max="564" width="11.42578125" style="753"/>
    <col min="565" max="571" width="0" style="753" hidden="1" customWidth="1"/>
    <col min="572" max="768" width="11.42578125" style="753"/>
    <col min="769" max="769" width="24" style="753" customWidth="1"/>
    <col min="770" max="770" width="23.140625" style="753" customWidth="1"/>
    <col min="771" max="771" width="15.28515625" style="753" customWidth="1"/>
    <col min="772" max="772" width="14.42578125" style="753" customWidth="1"/>
    <col min="773" max="794" width="11.42578125" style="753"/>
    <col min="795" max="795" width="15" style="753" customWidth="1"/>
    <col min="796" max="820" width="11.42578125" style="753"/>
    <col min="821" max="827" width="0" style="753" hidden="1" customWidth="1"/>
    <col min="828" max="1024" width="11.42578125" style="753"/>
    <col min="1025" max="1025" width="24" style="753" customWidth="1"/>
    <col min="1026" max="1026" width="23.140625" style="753" customWidth="1"/>
    <col min="1027" max="1027" width="15.28515625" style="753" customWidth="1"/>
    <col min="1028" max="1028" width="14.42578125" style="753" customWidth="1"/>
    <col min="1029" max="1050" width="11.42578125" style="753"/>
    <col min="1051" max="1051" width="15" style="753" customWidth="1"/>
    <col min="1052" max="1076" width="11.42578125" style="753"/>
    <col min="1077" max="1083" width="0" style="753" hidden="1" customWidth="1"/>
    <col min="1084" max="1280" width="11.42578125" style="753"/>
    <col min="1281" max="1281" width="24" style="753" customWidth="1"/>
    <col min="1282" max="1282" width="23.140625" style="753" customWidth="1"/>
    <col min="1283" max="1283" width="15.28515625" style="753" customWidth="1"/>
    <col min="1284" max="1284" width="14.42578125" style="753" customWidth="1"/>
    <col min="1285" max="1306" width="11.42578125" style="753"/>
    <col min="1307" max="1307" width="15" style="753" customWidth="1"/>
    <col min="1308" max="1332" width="11.42578125" style="753"/>
    <col min="1333" max="1339" width="0" style="753" hidden="1" customWidth="1"/>
    <col min="1340" max="1536" width="11.42578125" style="753"/>
    <col min="1537" max="1537" width="24" style="753" customWidth="1"/>
    <col min="1538" max="1538" width="23.140625" style="753" customWidth="1"/>
    <col min="1539" max="1539" width="15.28515625" style="753" customWidth="1"/>
    <col min="1540" max="1540" width="14.42578125" style="753" customWidth="1"/>
    <col min="1541" max="1562" width="11.42578125" style="753"/>
    <col min="1563" max="1563" width="15" style="753" customWidth="1"/>
    <col min="1564" max="1588" width="11.42578125" style="753"/>
    <col min="1589" max="1595" width="0" style="753" hidden="1" customWidth="1"/>
    <col min="1596" max="1792" width="11.42578125" style="753"/>
    <col min="1793" max="1793" width="24" style="753" customWidth="1"/>
    <col min="1794" max="1794" width="23.140625" style="753" customWidth="1"/>
    <col min="1795" max="1795" width="15.28515625" style="753" customWidth="1"/>
    <col min="1796" max="1796" width="14.42578125" style="753" customWidth="1"/>
    <col min="1797" max="1818" width="11.42578125" style="753"/>
    <col min="1819" max="1819" width="15" style="753" customWidth="1"/>
    <col min="1820" max="1844" width="11.42578125" style="753"/>
    <col min="1845" max="1851" width="0" style="753" hidden="1" customWidth="1"/>
    <col min="1852" max="2048" width="11.42578125" style="753"/>
    <col min="2049" max="2049" width="24" style="753" customWidth="1"/>
    <col min="2050" max="2050" width="23.140625" style="753" customWidth="1"/>
    <col min="2051" max="2051" width="15.28515625" style="753" customWidth="1"/>
    <col min="2052" max="2052" width="14.42578125" style="753" customWidth="1"/>
    <col min="2053" max="2074" width="11.42578125" style="753"/>
    <col min="2075" max="2075" width="15" style="753" customWidth="1"/>
    <col min="2076" max="2100" width="11.42578125" style="753"/>
    <col min="2101" max="2107" width="0" style="753" hidden="1" customWidth="1"/>
    <col min="2108" max="2304" width="11.42578125" style="753"/>
    <col min="2305" max="2305" width="24" style="753" customWidth="1"/>
    <col min="2306" max="2306" width="23.140625" style="753" customWidth="1"/>
    <col min="2307" max="2307" width="15.28515625" style="753" customWidth="1"/>
    <col min="2308" max="2308" width="14.42578125" style="753" customWidth="1"/>
    <col min="2309" max="2330" width="11.42578125" style="753"/>
    <col min="2331" max="2331" width="15" style="753" customWidth="1"/>
    <col min="2332" max="2356" width="11.42578125" style="753"/>
    <col min="2357" max="2363" width="0" style="753" hidden="1" customWidth="1"/>
    <col min="2364" max="2560" width="11.42578125" style="753"/>
    <col min="2561" max="2561" width="24" style="753" customWidth="1"/>
    <col min="2562" max="2562" width="23.140625" style="753" customWidth="1"/>
    <col min="2563" max="2563" width="15.28515625" style="753" customWidth="1"/>
    <col min="2564" max="2564" width="14.42578125" style="753" customWidth="1"/>
    <col min="2565" max="2586" width="11.42578125" style="753"/>
    <col min="2587" max="2587" width="15" style="753" customWidth="1"/>
    <col min="2588" max="2612" width="11.42578125" style="753"/>
    <col min="2613" max="2619" width="0" style="753" hidden="1" customWidth="1"/>
    <col min="2620" max="2816" width="11.42578125" style="753"/>
    <col min="2817" max="2817" width="24" style="753" customWidth="1"/>
    <col min="2818" max="2818" width="23.140625" style="753" customWidth="1"/>
    <col min="2819" max="2819" width="15.28515625" style="753" customWidth="1"/>
    <col min="2820" max="2820" width="14.42578125" style="753" customWidth="1"/>
    <col min="2821" max="2842" width="11.42578125" style="753"/>
    <col min="2843" max="2843" width="15" style="753" customWidth="1"/>
    <col min="2844" max="2868" width="11.42578125" style="753"/>
    <col min="2869" max="2875" width="0" style="753" hidden="1" customWidth="1"/>
    <col min="2876" max="3072" width="11.42578125" style="753"/>
    <col min="3073" max="3073" width="24" style="753" customWidth="1"/>
    <col min="3074" max="3074" width="23.140625" style="753" customWidth="1"/>
    <col min="3075" max="3075" width="15.28515625" style="753" customWidth="1"/>
    <col min="3076" max="3076" width="14.42578125" style="753" customWidth="1"/>
    <col min="3077" max="3098" width="11.42578125" style="753"/>
    <col min="3099" max="3099" width="15" style="753" customWidth="1"/>
    <col min="3100" max="3124" width="11.42578125" style="753"/>
    <col min="3125" max="3131" width="0" style="753" hidden="1" customWidth="1"/>
    <col min="3132" max="3328" width="11.42578125" style="753"/>
    <col min="3329" max="3329" width="24" style="753" customWidth="1"/>
    <col min="3330" max="3330" width="23.140625" style="753" customWidth="1"/>
    <col min="3331" max="3331" width="15.28515625" style="753" customWidth="1"/>
    <col min="3332" max="3332" width="14.42578125" style="753" customWidth="1"/>
    <col min="3333" max="3354" width="11.42578125" style="753"/>
    <col min="3355" max="3355" width="15" style="753" customWidth="1"/>
    <col min="3356" max="3380" width="11.42578125" style="753"/>
    <col min="3381" max="3387" width="0" style="753" hidden="1" customWidth="1"/>
    <col min="3388" max="3584" width="11.42578125" style="753"/>
    <col min="3585" max="3585" width="24" style="753" customWidth="1"/>
    <col min="3586" max="3586" width="23.140625" style="753" customWidth="1"/>
    <col min="3587" max="3587" width="15.28515625" style="753" customWidth="1"/>
    <col min="3588" max="3588" width="14.42578125" style="753" customWidth="1"/>
    <col min="3589" max="3610" width="11.42578125" style="753"/>
    <col min="3611" max="3611" width="15" style="753" customWidth="1"/>
    <col min="3612" max="3636" width="11.42578125" style="753"/>
    <col min="3637" max="3643" width="0" style="753" hidden="1" customWidth="1"/>
    <col min="3644" max="3840" width="11.42578125" style="753"/>
    <col min="3841" max="3841" width="24" style="753" customWidth="1"/>
    <col min="3842" max="3842" width="23.140625" style="753" customWidth="1"/>
    <col min="3843" max="3843" width="15.28515625" style="753" customWidth="1"/>
    <col min="3844" max="3844" width="14.42578125" style="753" customWidth="1"/>
    <col min="3845" max="3866" width="11.42578125" style="753"/>
    <col min="3867" max="3867" width="15" style="753" customWidth="1"/>
    <col min="3868" max="3892" width="11.42578125" style="753"/>
    <col min="3893" max="3899" width="0" style="753" hidden="1" customWidth="1"/>
    <col min="3900" max="4096" width="11.42578125" style="753"/>
    <col min="4097" max="4097" width="24" style="753" customWidth="1"/>
    <col min="4098" max="4098" width="23.140625" style="753" customWidth="1"/>
    <col min="4099" max="4099" width="15.28515625" style="753" customWidth="1"/>
    <col min="4100" max="4100" width="14.42578125" style="753" customWidth="1"/>
    <col min="4101" max="4122" width="11.42578125" style="753"/>
    <col min="4123" max="4123" width="15" style="753" customWidth="1"/>
    <col min="4124" max="4148" width="11.42578125" style="753"/>
    <col min="4149" max="4155" width="0" style="753" hidden="1" customWidth="1"/>
    <col min="4156" max="4352" width="11.42578125" style="753"/>
    <col min="4353" max="4353" width="24" style="753" customWidth="1"/>
    <col min="4354" max="4354" width="23.140625" style="753" customWidth="1"/>
    <col min="4355" max="4355" width="15.28515625" style="753" customWidth="1"/>
    <col min="4356" max="4356" width="14.42578125" style="753" customWidth="1"/>
    <col min="4357" max="4378" width="11.42578125" style="753"/>
    <col min="4379" max="4379" width="15" style="753" customWidth="1"/>
    <col min="4380" max="4404" width="11.42578125" style="753"/>
    <col min="4405" max="4411" width="0" style="753" hidden="1" customWidth="1"/>
    <col min="4412" max="4608" width="11.42578125" style="753"/>
    <col min="4609" max="4609" width="24" style="753" customWidth="1"/>
    <col min="4610" max="4610" width="23.140625" style="753" customWidth="1"/>
    <col min="4611" max="4611" width="15.28515625" style="753" customWidth="1"/>
    <col min="4612" max="4612" width="14.42578125" style="753" customWidth="1"/>
    <col min="4613" max="4634" width="11.42578125" style="753"/>
    <col min="4635" max="4635" width="15" style="753" customWidth="1"/>
    <col min="4636" max="4660" width="11.42578125" style="753"/>
    <col min="4661" max="4667" width="0" style="753" hidden="1" customWidth="1"/>
    <col min="4668" max="4864" width="11.42578125" style="753"/>
    <col min="4865" max="4865" width="24" style="753" customWidth="1"/>
    <col min="4866" max="4866" width="23.140625" style="753" customWidth="1"/>
    <col min="4867" max="4867" width="15.28515625" style="753" customWidth="1"/>
    <col min="4868" max="4868" width="14.42578125" style="753" customWidth="1"/>
    <col min="4869" max="4890" width="11.42578125" style="753"/>
    <col min="4891" max="4891" width="15" style="753" customWidth="1"/>
    <col min="4892" max="4916" width="11.42578125" style="753"/>
    <col min="4917" max="4923" width="0" style="753" hidden="1" customWidth="1"/>
    <col min="4924" max="5120" width="11.42578125" style="753"/>
    <col min="5121" max="5121" width="24" style="753" customWidth="1"/>
    <col min="5122" max="5122" width="23.140625" style="753" customWidth="1"/>
    <col min="5123" max="5123" width="15.28515625" style="753" customWidth="1"/>
    <col min="5124" max="5124" width="14.42578125" style="753" customWidth="1"/>
    <col min="5125" max="5146" width="11.42578125" style="753"/>
    <col min="5147" max="5147" width="15" style="753" customWidth="1"/>
    <col min="5148" max="5172" width="11.42578125" style="753"/>
    <col min="5173" max="5179" width="0" style="753" hidden="1" customWidth="1"/>
    <col min="5180" max="5376" width="11.42578125" style="753"/>
    <col min="5377" max="5377" width="24" style="753" customWidth="1"/>
    <col min="5378" max="5378" width="23.140625" style="753" customWidth="1"/>
    <col min="5379" max="5379" width="15.28515625" style="753" customWidth="1"/>
    <col min="5380" max="5380" width="14.42578125" style="753" customWidth="1"/>
    <col min="5381" max="5402" width="11.42578125" style="753"/>
    <col min="5403" max="5403" width="15" style="753" customWidth="1"/>
    <col min="5404" max="5428" width="11.42578125" style="753"/>
    <col min="5429" max="5435" width="0" style="753" hidden="1" customWidth="1"/>
    <col min="5436" max="5632" width="11.42578125" style="753"/>
    <col min="5633" max="5633" width="24" style="753" customWidth="1"/>
    <col min="5634" max="5634" width="23.140625" style="753" customWidth="1"/>
    <col min="5635" max="5635" width="15.28515625" style="753" customWidth="1"/>
    <col min="5636" max="5636" width="14.42578125" style="753" customWidth="1"/>
    <col min="5637" max="5658" width="11.42578125" style="753"/>
    <col min="5659" max="5659" width="15" style="753" customWidth="1"/>
    <col min="5660" max="5684" width="11.42578125" style="753"/>
    <col min="5685" max="5691" width="0" style="753" hidden="1" customWidth="1"/>
    <col min="5692" max="5888" width="11.42578125" style="753"/>
    <col min="5889" max="5889" width="24" style="753" customWidth="1"/>
    <col min="5890" max="5890" width="23.140625" style="753" customWidth="1"/>
    <col min="5891" max="5891" width="15.28515625" style="753" customWidth="1"/>
    <col min="5892" max="5892" width="14.42578125" style="753" customWidth="1"/>
    <col min="5893" max="5914" width="11.42578125" style="753"/>
    <col min="5915" max="5915" width="15" style="753" customWidth="1"/>
    <col min="5916" max="5940" width="11.42578125" style="753"/>
    <col min="5941" max="5947" width="0" style="753" hidden="1" customWidth="1"/>
    <col min="5948" max="6144" width="11.42578125" style="753"/>
    <col min="6145" max="6145" width="24" style="753" customWidth="1"/>
    <col min="6146" max="6146" width="23.140625" style="753" customWidth="1"/>
    <col min="6147" max="6147" width="15.28515625" style="753" customWidth="1"/>
    <col min="6148" max="6148" width="14.42578125" style="753" customWidth="1"/>
    <col min="6149" max="6170" width="11.42578125" style="753"/>
    <col min="6171" max="6171" width="15" style="753" customWidth="1"/>
    <col min="6172" max="6196" width="11.42578125" style="753"/>
    <col min="6197" max="6203" width="0" style="753" hidden="1" customWidth="1"/>
    <col min="6204" max="6400" width="11.42578125" style="753"/>
    <col min="6401" max="6401" width="24" style="753" customWidth="1"/>
    <col min="6402" max="6402" width="23.140625" style="753" customWidth="1"/>
    <col min="6403" max="6403" width="15.28515625" style="753" customWidth="1"/>
    <col min="6404" max="6404" width="14.42578125" style="753" customWidth="1"/>
    <col min="6405" max="6426" width="11.42578125" style="753"/>
    <col min="6427" max="6427" width="15" style="753" customWidth="1"/>
    <col min="6428" max="6452" width="11.42578125" style="753"/>
    <col min="6453" max="6459" width="0" style="753" hidden="1" customWidth="1"/>
    <col min="6460" max="6656" width="11.42578125" style="753"/>
    <col min="6657" max="6657" width="24" style="753" customWidth="1"/>
    <col min="6658" max="6658" width="23.140625" style="753" customWidth="1"/>
    <col min="6659" max="6659" width="15.28515625" style="753" customWidth="1"/>
    <col min="6660" max="6660" width="14.42578125" style="753" customWidth="1"/>
    <col min="6661" max="6682" width="11.42578125" style="753"/>
    <col min="6683" max="6683" width="15" style="753" customWidth="1"/>
    <col min="6684" max="6708" width="11.42578125" style="753"/>
    <col min="6709" max="6715" width="0" style="753" hidden="1" customWidth="1"/>
    <col min="6716" max="6912" width="11.42578125" style="753"/>
    <col min="6913" max="6913" width="24" style="753" customWidth="1"/>
    <col min="6914" max="6914" width="23.140625" style="753" customWidth="1"/>
    <col min="6915" max="6915" width="15.28515625" style="753" customWidth="1"/>
    <col min="6916" max="6916" width="14.42578125" style="753" customWidth="1"/>
    <col min="6917" max="6938" width="11.42578125" style="753"/>
    <col min="6939" max="6939" width="15" style="753" customWidth="1"/>
    <col min="6940" max="6964" width="11.42578125" style="753"/>
    <col min="6965" max="6971" width="0" style="753" hidden="1" customWidth="1"/>
    <col min="6972" max="7168" width="11.42578125" style="753"/>
    <col min="7169" max="7169" width="24" style="753" customWidth="1"/>
    <col min="7170" max="7170" width="23.140625" style="753" customWidth="1"/>
    <col min="7171" max="7171" width="15.28515625" style="753" customWidth="1"/>
    <col min="7172" max="7172" width="14.42578125" style="753" customWidth="1"/>
    <col min="7173" max="7194" width="11.42578125" style="753"/>
    <col min="7195" max="7195" width="15" style="753" customWidth="1"/>
    <col min="7196" max="7220" width="11.42578125" style="753"/>
    <col min="7221" max="7227" width="0" style="753" hidden="1" customWidth="1"/>
    <col min="7228" max="7424" width="11.42578125" style="753"/>
    <col min="7425" max="7425" width="24" style="753" customWidth="1"/>
    <col min="7426" max="7426" width="23.140625" style="753" customWidth="1"/>
    <col min="7427" max="7427" width="15.28515625" style="753" customWidth="1"/>
    <col min="7428" max="7428" width="14.42578125" style="753" customWidth="1"/>
    <col min="7429" max="7450" width="11.42578125" style="753"/>
    <col min="7451" max="7451" width="15" style="753" customWidth="1"/>
    <col min="7452" max="7476" width="11.42578125" style="753"/>
    <col min="7477" max="7483" width="0" style="753" hidden="1" customWidth="1"/>
    <col min="7484" max="7680" width="11.42578125" style="753"/>
    <col min="7681" max="7681" width="24" style="753" customWidth="1"/>
    <col min="7682" max="7682" width="23.140625" style="753" customWidth="1"/>
    <col min="7683" max="7683" width="15.28515625" style="753" customWidth="1"/>
    <col min="7684" max="7684" width="14.42578125" style="753" customWidth="1"/>
    <col min="7685" max="7706" width="11.42578125" style="753"/>
    <col min="7707" max="7707" width="15" style="753" customWidth="1"/>
    <col min="7708" max="7732" width="11.42578125" style="753"/>
    <col min="7733" max="7739" width="0" style="753" hidden="1" customWidth="1"/>
    <col min="7740" max="7936" width="11.42578125" style="753"/>
    <col min="7937" max="7937" width="24" style="753" customWidth="1"/>
    <col min="7938" max="7938" width="23.140625" style="753" customWidth="1"/>
    <col min="7939" max="7939" width="15.28515625" style="753" customWidth="1"/>
    <col min="7940" max="7940" width="14.42578125" style="753" customWidth="1"/>
    <col min="7941" max="7962" width="11.42578125" style="753"/>
    <col min="7963" max="7963" width="15" style="753" customWidth="1"/>
    <col min="7964" max="7988" width="11.42578125" style="753"/>
    <col min="7989" max="7995" width="0" style="753" hidden="1" customWidth="1"/>
    <col min="7996" max="8192" width="11.42578125" style="753"/>
    <col min="8193" max="8193" width="24" style="753" customWidth="1"/>
    <col min="8194" max="8194" width="23.140625" style="753" customWidth="1"/>
    <col min="8195" max="8195" width="15.28515625" style="753" customWidth="1"/>
    <col min="8196" max="8196" width="14.42578125" style="753" customWidth="1"/>
    <col min="8197" max="8218" width="11.42578125" style="753"/>
    <col min="8219" max="8219" width="15" style="753" customWidth="1"/>
    <col min="8220" max="8244" width="11.42578125" style="753"/>
    <col min="8245" max="8251" width="0" style="753" hidden="1" customWidth="1"/>
    <col min="8252" max="8448" width="11.42578125" style="753"/>
    <col min="8449" max="8449" width="24" style="753" customWidth="1"/>
    <col min="8450" max="8450" width="23.140625" style="753" customWidth="1"/>
    <col min="8451" max="8451" width="15.28515625" style="753" customWidth="1"/>
    <col min="8452" max="8452" width="14.42578125" style="753" customWidth="1"/>
    <col min="8453" max="8474" width="11.42578125" style="753"/>
    <col min="8475" max="8475" width="15" style="753" customWidth="1"/>
    <col min="8476" max="8500" width="11.42578125" style="753"/>
    <col min="8501" max="8507" width="0" style="753" hidden="1" customWidth="1"/>
    <col min="8508" max="8704" width="11.42578125" style="753"/>
    <col min="8705" max="8705" width="24" style="753" customWidth="1"/>
    <col min="8706" max="8706" width="23.140625" style="753" customWidth="1"/>
    <col min="8707" max="8707" width="15.28515625" style="753" customWidth="1"/>
    <col min="8708" max="8708" width="14.42578125" style="753" customWidth="1"/>
    <col min="8709" max="8730" width="11.42578125" style="753"/>
    <col min="8731" max="8731" width="15" style="753" customWidth="1"/>
    <col min="8732" max="8756" width="11.42578125" style="753"/>
    <col min="8757" max="8763" width="0" style="753" hidden="1" customWidth="1"/>
    <col min="8764" max="8960" width="11.42578125" style="753"/>
    <col min="8961" max="8961" width="24" style="753" customWidth="1"/>
    <col min="8962" max="8962" width="23.140625" style="753" customWidth="1"/>
    <col min="8963" max="8963" width="15.28515625" style="753" customWidth="1"/>
    <col min="8964" max="8964" width="14.42578125" style="753" customWidth="1"/>
    <col min="8965" max="8986" width="11.42578125" style="753"/>
    <col min="8987" max="8987" width="15" style="753" customWidth="1"/>
    <col min="8988" max="9012" width="11.42578125" style="753"/>
    <col min="9013" max="9019" width="0" style="753" hidden="1" customWidth="1"/>
    <col min="9020" max="9216" width="11.42578125" style="753"/>
    <col min="9217" max="9217" width="24" style="753" customWidth="1"/>
    <col min="9218" max="9218" width="23.140625" style="753" customWidth="1"/>
    <col min="9219" max="9219" width="15.28515625" style="753" customWidth="1"/>
    <col min="9220" max="9220" width="14.42578125" style="753" customWidth="1"/>
    <col min="9221" max="9242" width="11.42578125" style="753"/>
    <col min="9243" max="9243" width="15" style="753" customWidth="1"/>
    <col min="9244" max="9268" width="11.42578125" style="753"/>
    <col min="9269" max="9275" width="0" style="753" hidden="1" customWidth="1"/>
    <col min="9276" max="9472" width="11.42578125" style="753"/>
    <col min="9473" max="9473" width="24" style="753" customWidth="1"/>
    <col min="9474" max="9474" width="23.140625" style="753" customWidth="1"/>
    <col min="9475" max="9475" width="15.28515625" style="753" customWidth="1"/>
    <col min="9476" max="9476" width="14.42578125" style="753" customWidth="1"/>
    <col min="9477" max="9498" width="11.42578125" style="753"/>
    <col min="9499" max="9499" width="15" style="753" customWidth="1"/>
    <col min="9500" max="9524" width="11.42578125" style="753"/>
    <col min="9525" max="9531" width="0" style="753" hidden="1" customWidth="1"/>
    <col min="9532" max="9728" width="11.42578125" style="753"/>
    <col min="9729" max="9729" width="24" style="753" customWidth="1"/>
    <col min="9730" max="9730" width="23.140625" style="753" customWidth="1"/>
    <col min="9731" max="9731" width="15.28515625" style="753" customWidth="1"/>
    <col min="9732" max="9732" width="14.42578125" style="753" customWidth="1"/>
    <col min="9733" max="9754" width="11.42578125" style="753"/>
    <col min="9755" max="9755" width="15" style="753" customWidth="1"/>
    <col min="9756" max="9780" width="11.42578125" style="753"/>
    <col min="9781" max="9787" width="0" style="753" hidden="1" customWidth="1"/>
    <col min="9788" max="9984" width="11.42578125" style="753"/>
    <col min="9985" max="9985" width="24" style="753" customWidth="1"/>
    <col min="9986" max="9986" width="23.140625" style="753" customWidth="1"/>
    <col min="9987" max="9987" width="15.28515625" style="753" customWidth="1"/>
    <col min="9988" max="9988" width="14.42578125" style="753" customWidth="1"/>
    <col min="9989" max="10010" width="11.42578125" style="753"/>
    <col min="10011" max="10011" width="15" style="753" customWidth="1"/>
    <col min="10012" max="10036" width="11.42578125" style="753"/>
    <col min="10037" max="10043" width="0" style="753" hidden="1" customWidth="1"/>
    <col min="10044" max="10240" width="11.42578125" style="753"/>
    <col min="10241" max="10241" width="24" style="753" customWidth="1"/>
    <col min="10242" max="10242" width="23.140625" style="753" customWidth="1"/>
    <col min="10243" max="10243" width="15.28515625" style="753" customWidth="1"/>
    <col min="10244" max="10244" width="14.42578125" style="753" customWidth="1"/>
    <col min="10245" max="10266" width="11.42578125" style="753"/>
    <col min="10267" max="10267" width="15" style="753" customWidth="1"/>
    <col min="10268" max="10292" width="11.42578125" style="753"/>
    <col min="10293" max="10299" width="0" style="753" hidden="1" customWidth="1"/>
    <col min="10300" max="10496" width="11.42578125" style="753"/>
    <col min="10497" max="10497" width="24" style="753" customWidth="1"/>
    <col min="10498" max="10498" width="23.140625" style="753" customWidth="1"/>
    <col min="10499" max="10499" width="15.28515625" style="753" customWidth="1"/>
    <col min="10500" max="10500" width="14.42578125" style="753" customWidth="1"/>
    <col min="10501" max="10522" width="11.42578125" style="753"/>
    <col min="10523" max="10523" width="15" style="753" customWidth="1"/>
    <col min="10524" max="10548" width="11.42578125" style="753"/>
    <col min="10549" max="10555" width="0" style="753" hidden="1" customWidth="1"/>
    <col min="10556" max="10752" width="11.42578125" style="753"/>
    <col min="10753" max="10753" width="24" style="753" customWidth="1"/>
    <col min="10754" max="10754" width="23.140625" style="753" customWidth="1"/>
    <col min="10755" max="10755" width="15.28515625" style="753" customWidth="1"/>
    <col min="10756" max="10756" width="14.42578125" style="753" customWidth="1"/>
    <col min="10757" max="10778" width="11.42578125" style="753"/>
    <col min="10779" max="10779" width="15" style="753" customWidth="1"/>
    <col min="10780" max="10804" width="11.42578125" style="753"/>
    <col min="10805" max="10811" width="0" style="753" hidden="1" customWidth="1"/>
    <col min="10812" max="11008" width="11.42578125" style="753"/>
    <col min="11009" max="11009" width="24" style="753" customWidth="1"/>
    <col min="11010" max="11010" width="23.140625" style="753" customWidth="1"/>
    <col min="11011" max="11011" width="15.28515625" style="753" customWidth="1"/>
    <col min="11012" max="11012" width="14.42578125" style="753" customWidth="1"/>
    <col min="11013" max="11034" width="11.42578125" style="753"/>
    <col min="11035" max="11035" width="15" style="753" customWidth="1"/>
    <col min="11036" max="11060" width="11.42578125" style="753"/>
    <col min="11061" max="11067" width="0" style="753" hidden="1" customWidth="1"/>
    <col min="11068" max="11264" width="11.42578125" style="753"/>
    <col min="11265" max="11265" width="24" style="753" customWidth="1"/>
    <col min="11266" max="11266" width="23.140625" style="753" customWidth="1"/>
    <col min="11267" max="11267" width="15.28515625" style="753" customWidth="1"/>
    <col min="11268" max="11268" width="14.42578125" style="753" customWidth="1"/>
    <col min="11269" max="11290" width="11.42578125" style="753"/>
    <col min="11291" max="11291" width="15" style="753" customWidth="1"/>
    <col min="11292" max="11316" width="11.42578125" style="753"/>
    <col min="11317" max="11323" width="0" style="753" hidden="1" customWidth="1"/>
    <col min="11324" max="11520" width="11.42578125" style="753"/>
    <col min="11521" max="11521" width="24" style="753" customWidth="1"/>
    <col min="11522" max="11522" width="23.140625" style="753" customWidth="1"/>
    <col min="11523" max="11523" width="15.28515625" style="753" customWidth="1"/>
    <col min="11524" max="11524" width="14.42578125" style="753" customWidth="1"/>
    <col min="11525" max="11546" width="11.42578125" style="753"/>
    <col min="11547" max="11547" width="15" style="753" customWidth="1"/>
    <col min="11548" max="11572" width="11.42578125" style="753"/>
    <col min="11573" max="11579" width="0" style="753" hidden="1" customWidth="1"/>
    <col min="11580" max="11776" width="11.42578125" style="753"/>
    <col min="11777" max="11777" width="24" style="753" customWidth="1"/>
    <col min="11778" max="11778" width="23.140625" style="753" customWidth="1"/>
    <col min="11779" max="11779" width="15.28515625" style="753" customWidth="1"/>
    <col min="11780" max="11780" width="14.42578125" style="753" customWidth="1"/>
    <col min="11781" max="11802" width="11.42578125" style="753"/>
    <col min="11803" max="11803" width="15" style="753" customWidth="1"/>
    <col min="11804" max="11828" width="11.42578125" style="753"/>
    <col min="11829" max="11835" width="0" style="753" hidden="1" customWidth="1"/>
    <col min="11836" max="12032" width="11.42578125" style="753"/>
    <col min="12033" max="12033" width="24" style="753" customWidth="1"/>
    <col min="12034" max="12034" width="23.140625" style="753" customWidth="1"/>
    <col min="12035" max="12035" width="15.28515625" style="753" customWidth="1"/>
    <col min="12036" max="12036" width="14.42578125" style="753" customWidth="1"/>
    <col min="12037" max="12058" width="11.42578125" style="753"/>
    <col min="12059" max="12059" width="15" style="753" customWidth="1"/>
    <col min="12060" max="12084" width="11.42578125" style="753"/>
    <col min="12085" max="12091" width="0" style="753" hidden="1" customWidth="1"/>
    <col min="12092" max="12288" width="11.42578125" style="753"/>
    <col min="12289" max="12289" width="24" style="753" customWidth="1"/>
    <col min="12290" max="12290" width="23.140625" style="753" customWidth="1"/>
    <col min="12291" max="12291" width="15.28515625" style="753" customWidth="1"/>
    <col min="12292" max="12292" width="14.42578125" style="753" customWidth="1"/>
    <col min="12293" max="12314" width="11.42578125" style="753"/>
    <col min="12315" max="12315" width="15" style="753" customWidth="1"/>
    <col min="12316" max="12340" width="11.42578125" style="753"/>
    <col min="12341" max="12347" width="0" style="753" hidden="1" customWidth="1"/>
    <col min="12348" max="12544" width="11.42578125" style="753"/>
    <col min="12545" max="12545" width="24" style="753" customWidth="1"/>
    <col min="12546" max="12546" width="23.140625" style="753" customWidth="1"/>
    <col min="12547" max="12547" width="15.28515625" style="753" customWidth="1"/>
    <col min="12548" max="12548" width="14.42578125" style="753" customWidth="1"/>
    <col min="12549" max="12570" width="11.42578125" style="753"/>
    <col min="12571" max="12571" width="15" style="753" customWidth="1"/>
    <col min="12572" max="12596" width="11.42578125" style="753"/>
    <col min="12597" max="12603" width="0" style="753" hidden="1" customWidth="1"/>
    <col min="12604" max="12800" width="11.42578125" style="753"/>
    <col min="12801" max="12801" width="24" style="753" customWidth="1"/>
    <col min="12802" max="12802" width="23.140625" style="753" customWidth="1"/>
    <col min="12803" max="12803" width="15.28515625" style="753" customWidth="1"/>
    <col min="12804" max="12804" width="14.42578125" style="753" customWidth="1"/>
    <col min="12805" max="12826" width="11.42578125" style="753"/>
    <col min="12827" max="12827" width="15" style="753" customWidth="1"/>
    <col min="12828" max="12852" width="11.42578125" style="753"/>
    <col min="12853" max="12859" width="0" style="753" hidden="1" customWidth="1"/>
    <col min="12860" max="13056" width="11.42578125" style="753"/>
    <col min="13057" max="13057" width="24" style="753" customWidth="1"/>
    <col min="13058" max="13058" width="23.140625" style="753" customWidth="1"/>
    <col min="13059" max="13059" width="15.28515625" style="753" customWidth="1"/>
    <col min="13060" max="13060" width="14.42578125" style="753" customWidth="1"/>
    <col min="13061" max="13082" width="11.42578125" style="753"/>
    <col min="13083" max="13083" width="15" style="753" customWidth="1"/>
    <col min="13084" max="13108" width="11.42578125" style="753"/>
    <col min="13109" max="13115" width="0" style="753" hidden="1" customWidth="1"/>
    <col min="13116" max="13312" width="11.42578125" style="753"/>
    <col min="13313" max="13313" width="24" style="753" customWidth="1"/>
    <col min="13314" max="13314" width="23.140625" style="753" customWidth="1"/>
    <col min="13315" max="13315" width="15.28515625" style="753" customWidth="1"/>
    <col min="13316" max="13316" width="14.42578125" style="753" customWidth="1"/>
    <col min="13317" max="13338" width="11.42578125" style="753"/>
    <col min="13339" max="13339" width="15" style="753" customWidth="1"/>
    <col min="13340" max="13364" width="11.42578125" style="753"/>
    <col min="13365" max="13371" width="0" style="753" hidden="1" customWidth="1"/>
    <col min="13372" max="13568" width="11.42578125" style="753"/>
    <col min="13569" max="13569" width="24" style="753" customWidth="1"/>
    <col min="13570" max="13570" width="23.140625" style="753" customWidth="1"/>
    <col min="13571" max="13571" width="15.28515625" style="753" customWidth="1"/>
    <col min="13572" max="13572" width="14.42578125" style="753" customWidth="1"/>
    <col min="13573" max="13594" width="11.42578125" style="753"/>
    <col min="13595" max="13595" width="15" style="753" customWidth="1"/>
    <col min="13596" max="13620" width="11.42578125" style="753"/>
    <col min="13621" max="13627" width="0" style="753" hidden="1" customWidth="1"/>
    <col min="13628" max="13824" width="11.42578125" style="753"/>
    <col min="13825" max="13825" width="24" style="753" customWidth="1"/>
    <col min="13826" max="13826" width="23.140625" style="753" customWidth="1"/>
    <col min="13827" max="13827" width="15.28515625" style="753" customWidth="1"/>
    <col min="13828" max="13828" width="14.42578125" style="753" customWidth="1"/>
    <col min="13829" max="13850" width="11.42578125" style="753"/>
    <col min="13851" max="13851" width="15" style="753" customWidth="1"/>
    <col min="13852" max="13876" width="11.42578125" style="753"/>
    <col min="13877" max="13883" width="0" style="753" hidden="1" customWidth="1"/>
    <col min="13884" max="14080" width="11.42578125" style="753"/>
    <col min="14081" max="14081" width="24" style="753" customWidth="1"/>
    <col min="14082" max="14082" width="23.140625" style="753" customWidth="1"/>
    <col min="14083" max="14083" width="15.28515625" style="753" customWidth="1"/>
    <col min="14084" max="14084" width="14.42578125" style="753" customWidth="1"/>
    <col min="14085" max="14106" width="11.42578125" style="753"/>
    <col min="14107" max="14107" width="15" style="753" customWidth="1"/>
    <col min="14108" max="14132" width="11.42578125" style="753"/>
    <col min="14133" max="14139" width="0" style="753" hidden="1" customWidth="1"/>
    <col min="14140" max="14336" width="11.42578125" style="753"/>
    <col min="14337" max="14337" width="24" style="753" customWidth="1"/>
    <col min="14338" max="14338" width="23.140625" style="753" customWidth="1"/>
    <col min="14339" max="14339" width="15.28515625" style="753" customWidth="1"/>
    <col min="14340" max="14340" width="14.42578125" style="753" customWidth="1"/>
    <col min="14341" max="14362" width="11.42578125" style="753"/>
    <col min="14363" max="14363" width="15" style="753" customWidth="1"/>
    <col min="14364" max="14388" width="11.42578125" style="753"/>
    <col min="14389" max="14395" width="0" style="753" hidden="1" customWidth="1"/>
    <col min="14396" max="14592" width="11.42578125" style="753"/>
    <col min="14593" max="14593" width="24" style="753" customWidth="1"/>
    <col min="14594" max="14594" width="23.140625" style="753" customWidth="1"/>
    <col min="14595" max="14595" width="15.28515625" style="753" customWidth="1"/>
    <col min="14596" max="14596" width="14.42578125" style="753" customWidth="1"/>
    <col min="14597" max="14618" width="11.42578125" style="753"/>
    <col min="14619" max="14619" width="15" style="753" customWidth="1"/>
    <col min="14620" max="14644" width="11.42578125" style="753"/>
    <col min="14645" max="14651" width="0" style="753" hidden="1" customWidth="1"/>
    <col min="14652" max="14848" width="11.42578125" style="753"/>
    <col min="14849" max="14849" width="24" style="753" customWidth="1"/>
    <col min="14850" max="14850" width="23.140625" style="753" customWidth="1"/>
    <col min="14851" max="14851" width="15.28515625" style="753" customWidth="1"/>
    <col min="14852" max="14852" width="14.42578125" style="753" customWidth="1"/>
    <col min="14853" max="14874" width="11.42578125" style="753"/>
    <col min="14875" max="14875" width="15" style="753" customWidth="1"/>
    <col min="14876" max="14900" width="11.42578125" style="753"/>
    <col min="14901" max="14907" width="0" style="753" hidden="1" customWidth="1"/>
    <col min="14908" max="15104" width="11.42578125" style="753"/>
    <col min="15105" max="15105" width="24" style="753" customWidth="1"/>
    <col min="15106" max="15106" width="23.140625" style="753" customWidth="1"/>
    <col min="15107" max="15107" width="15.28515625" style="753" customWidth="1"/>
    <col min="15108" max="15108" width="14.42578125" style="753" customWidth="1"/>
    <col min="15109" max="15130" width="11.42578125" style="753"/>
    <col min="15131" max="15131" width="15" style="753" customWidth="1"/>
    <col min="15132" max="15156" width="11.42578125" style="753"/>
    <col min="15157" max="15163" width="0" style="753" hidden="1" customWidth="1"/>
    <col min="15164" max="15360" width="11.42578125" style="753"/>
    <col min="15361" max="15361" width="24" style="753" customWidth="1"/>
    <col min="15362" max="15362" width="23.140625" style="753" customWidth="1"/>
    <col min="15363" max="15363" width="15.28515625" style="753" customWidth="1"/>
    <col min="15364" max="15364" width="14.42578125" style="753" customWidth="1"/>
    <col min="15365" max="15386" width="11.42578125" style="753"/>
    <col min="15387" max="15387" width="15" style="753" customWidth="1"/>
    <col min="15388" max="15412" width="11.42578125" style="753"/>
    <col min="15413" max="15419" width="0" style="753" hidden="1" customWidth="1"/>
    <col min="15420" max="15616" width="11.42578125" style="753"/>
    <col min="15617" max="15617" width="24" style="753" customWidth="1"/>
    <col min="15618" max="15618" width="23.140625" style="753" customWidth="1"/>
    <col min="15619" max="15619" width="15.28515625" style="753" customWidth="1"/>
    <col min="15620" max="15620" width="14.42578125" style="753" customWidth="1"/>
    <col min="15621" max="15642" width="11.42578125" style="753"/>
    <col min="15643" max="15643" width="15" style="753" customWidth="1"/>
    <col min="15644" max="15668" width="11.42578125" style="753"/>
    <col min="15669" max="15675" width="0" style="753" hidden="1" customWidth="1"/>
    <col min="15676" max="15872" width="11.42578125" style="753"/>
    <col min="15873" max="15873" width="24" style="753" customWidth="1"/>
    <col min="15874" max="15874" width="23.140625" style="753" customWidth="1"/>
    <col min="15875" max="15875" width="15.28515625" style="753" customWidth="1"/>
    <col min="15876" max="15876" width="14.42578125" style="753" customWidth="1"/>
    <col min="15877" max="15898" width="11.42578125" style="753"/>
    <col min="15899" max="15899" width="15" style="753" customWidth="1"/>
    <col min="15900" max="15924" width="11.42578125" style="753"/>
    <col min="15925" max="15931" width="0" style="753" hidden="1" customWidth="1"/>
    <col min="15932" max="16128" width="11.42578125" style="753"/>
    <col min="16129" max="16129" width="24" style="753" customWidth="1"/>
    <col min="16130" max="16130" width="23.140625" style="753" customWidth="1"/>
    <col min="16131" max="16131" width="15.28515625" style="753" customWidth="1"/>
    <col min="16132" max="16132" width="14.42578125" style="753" customWidth="1"/>
    <col min="16133" max="16154" width="11.42578125" style="753"/>
    <col min="16155" max="16155" width="15" style="753" customWidth="1"/>
    <col min="16156" max="16180" width="11.42578125" style="753"/>
    <col min="16181" max="16187" width="0" style="753" hidden="1" customWidth="1"/>
    <col min="16188" max="16384" width="11.42578125" style="753"/>
  </cols>
  <sheetData>
    <row r="1" spans="1:58" s="747" customFormat="1" x14ac:dyDescent="0.2">
      <c r="A1" s="745" t="s">
        <v>92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AK1" s="749"/>
      <c r="AL1" s="749"/>
      <c r="AM1" s="749"/>
      <c r="AN1" s="749"/>
      <c r="AO1" s="749"/>
      <c r="AP1" s="749"/>
    </row>
    <row r="2" spans="1:58" s="747" customFormat="1" x14ac:dyDescent="0.2">
      <c r="A2" s="745" t="str">
        <f>CONCATENATE("COMUNA: ",[3]NOMBRE!B2," - ","( ",[3]NOMBRE!C2,[3]NOMBRE!D2,[3]NOMBRE!E2,[3]NOMBRE!F2,[3]NOMBRE!G2," )")</f>
        <v>COMUNA: LINARES - ( 07401 )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AK2" s="749"/>
      <c r="AL2" s="749"/>
      <c r="AM2" s="749"/>
      <c r="AN2" s="749"/>
      <c r="AO2" s="749"/>
      <c r="AP2" s="749"/>
    </row>
    <row r="3" spans="1:58" s="747" customFormat="1" x14ac:dyDescent="0.2">
      <c r="A3" s="745" t="str">
        <f>CONCATENATE("ESTABLECIMIENTO: ",[3]NOMBRE!B3," - ","( ",[3]NOMBRE!C3,[3]NOMBRE!D3,[3]NOMBRE!E3,[3]NOMBRE!F3,[3]NOMBRE!G3," )")</f>
        <v>ESTABLECIMIENTO: HOSPITAL DE LINARES  - ( 16108 )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AK3" s="749"/>
      <c r="AL3" s="749"/>
      <c r="AM3" s="749"/>
      <c r="AN3" s="749"/>
      <c r="AO3" s="749"/>
      <c r="AP3" s="749"/>
    </row>
    <row r="4" spans="1:58" s="747" customFormat="1" x14ac:dyDescent="0.2">
      <c r="A4" s="745" t="str">
        <f>CONCATENATE("MES: ",[3]NOMBRE!B6," - ","( ",[3]NOMBRE!C6,[3]NOMBRE!D6," )")</f>
        <v>MES: MARZO - ( 03 )</v>
      </c>
      <c r="B4" s="661"/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661"/>
      <c r="N4" s="661"/>
      <c r="AK4" s="749"/>
      <c r="AL4" s="749"/>
      <c r="AM4" s="749"/>
      <c r="AN4" s="749"/>
      <c r="AO4" s="749"/>
      <c r="AP4" s="749"/>
    </row>
    <row r="5" spans="1:58" s="747" customFormat="1" x14ac:dyDescent="0.2">
      <c r="A5" s="662" t="str">
        <f>CONCATENATE("AÑO: ",[3]NOMBRE!B7)</f>
        <v>AÑO: 2013</v>
      </c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AK5" s="749"/>
      <c r="AL5" s="749"/>
      <c r="AM5" s="749"/>
      <c r="AN5" s="749"/>
      <c r="AO5" s="749"/>
      <c r="AP5" s="749"/>
    </row>
    <row r="6" spans="1:58" s="747" customFormat="1" ht="37.5" customHeight="1" x14ac:dyDescent="0.1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750"/>
      <c r="AK6" s="749"/>
      <c r="AL6" s="749"/>
      <c r="AM6" s="749"/>
      <c r="AN6" s="749"/>
      <c r="AO6" s="749"/>
      <c r="AP6" s="749"/>
    </row>
    <row r="7" spans="1:58" s="747" customFormat="1" x14ac:dyDescent="0.2">
      <c r="A7" s="661"/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AK7" s="749"/>
      <c r="AL7" s="749"/>
      <c r="AM7" s="749"/>
      <c r="AN7" s="749"/>
      <c r="AO7" s="749"/>
      <c r="AP7" s="749"/>
    </row>
    <row r="8" spans="1:58" s="747" customFormat="1" x14ac:dyDescent="0.2">
      <c r="A8" s="661"/>
      <c r="B8" s="661"/>
      <c r="C8" s="661"/>
      <c r="D8" s="661"/>
      <c r="E8" s="661"/>
      <c r="F8" s="661"/>
      <c r="G8" s="661"/>
      <c r="H8" s="661"/>
      <c r="I8" s="661"/>
      <c r="J8" s="661"/>
      <c r="K8" s="661"/>
      <c r="L8" s="661"/>
      <c r="M8" s="661"/>
      <c r="N8" s="661"/>
      <c r="AK8" s="749"/>
      <c r="AL8" s="749"/>
      <c r="AM8" s="749"/>
      <c r="AN8" s="749"/>
      <c r="AO8" s="749"/>
      <c r="AP8" s="749"/>
    </row>
    <row r="9" spans="1:58" s="670" customFormat="1" ht="30" customHeight="1" x14ac:dyDescent="0.2">
      <c r="A9" s="665" t="s">
        <v>90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AK9" s="684"/>
      <c r="AL9" s="684"/>
      <c r="AM9" s="684"/>
      <c r="AN9" s="684"/>
      <c r="AO9" s="684"/>
      <c r="AP9" s="684"/>
      <c r="AV9" s="664"/>
      <c r="AW9" s="664"/>
    </row>
    <row r="10" spans="1:58" s="684" customFormat="1" ht="19.5" customHeight="1" x14ac:dyDescent="0.1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664"/>
      <c r="P10" s="670"/>
      <c r="Q10" s="670"/>
      <c r="R10" s="670"/>
      <c r="S10" s="670"/>
      <c r="T10" s="670"/>
      <c r="U10" s="670"/>
      <c r="V10" s="670"/>
      <c r="W10" s="670"/>
      <c r="X10" s="670"/>
      <c r="Y10" s="670"/>
      <c r="Z10" s="670"/>
      <c r="AA10" s="670"/>
      <c r="AB10" s="670"/>
      <c r="AC10" s="670"/>
      <c r="AD10" s="670"/>
      <c r="AE10" s="670"/>
      <c r="AF10" s="670"/>
      <c r="AG10" s="670"/>
      <c r="AH10" s="670"/>
      <c r="AI10" s="670"/>
      <c r="AJ10" s="670"/>
      <c r="AW10" s="677"/>
      <c r="AX10" s="677"/>
    </row>
    <row r="11" spans="1:58" s="684" customFormat="1" ht="27.75" customHeight="1" x14ac:dyDescent="0.15">
      <c r="A11" s="804"/>
      <c r="B11" s="806"/>
      <c r="C11" s="685" t="s">
        <v>61</v>
      </c>
      <c r="D11" s="666" t="s">
        <v>60</v>
      </c>
      <c r="E11" s="666" t="s">
        <v>59</v>
      </c>
      <c r="F11" s="666" t="s">
        <v>58</v>
      </c>
      <c r="G11" s="666" t="s">
        <v>57</v>
      </c>
      <c r="H11" s="666" t="s">
        <v>56</v>
      </c>
      <c r="I11" s="666" t="s">
        <v>55</v>
      </c>
      <c r="J11" s="666" t="s">
        <v>54</v>
      </c>
      <c r="K11" s="666" t="s">
        <v>53</v>
      </c>
      <c r="L11" s="669" t="s">
        <v>52</v>
      </c>
      <c r="M11" s="668" t="s">
        <v>51</v>
      </c>
      <c r="N11" s="785"/>
      <c r="O11" s="664"/>
      <c r="P11" s="670"/>
      <c r="Q11" s="670"/>
      <c r="R11" s="670"/>
      <c r="S11" s="670"/>
      <c r="T11" s="670"/>
      <c r="U11" s="670"/>
      <c r="V11" s="670"/>
      <c r="W11" s="670"/>
      <c r="X11" s="670"/>
      <c r="Y11" s="670"/>
      <c r="Z11" s="670"/>
      <c r="AA11" s="670"/>
      <c r="AB11" s="670"/>
      <c r="AC11" s="747"/>
      <c r="AD11" s="670"/>
      <c r="AE11" s="670"/>
      <c r="AF11" s="670"/>
      <c r="AG11" s="670"/>
      <c r="AH11" s="670"/>
      <c r="AI11" s="670"/>
      <c r="AJ11" s="670"/>
      <c r="AW11" s="677"/>
      <c r="AX11" s="677"/>
    </row>
    <row r="12" spans="1:58" s="684" customFormat="1" ht="15.95" customHeight="1" x14ac:dyDescent="0.15">
      <c r="A12" s="671" t="s">
        <v>89</v>
      </c>
      <c r="B12" s="737">
        <f>SUM(C12:K12)</f>
        <v>0</v>
      </c>
      <c r="C12" s="728"/>
      <c r="D12" s="729"/>
      <c r="E12" s="729"/>
      <c r="F12" s="729"/>
      <c r="G12" s="729"/>
      <c r="H12" s="729"/>
      <c r="I12" s="730"/>
      <c r="J12" s="730"/>
      <c r="K12" s="730"/>
      <c r="L12" s="728"/>
      <c r="M12" s="724"/>
      <c r="N12" s="718"/>
      <c r="O12" s="746" t="str">
        <f>$BA12&amp;""&amp;$BB12&amp;""&amp;$BC12</f>
        <v/>
      </c>
      <c r="P12" s="670"/>
      <c r="Q12" s="670"/>
      <c r="R12" s="670"/>
      <c r="S12" s="670"/>
      <c r="T12" s="670"/>
      <c r="U12" s="670"/>
      <c r="V12" s="670"/>
      <c r="W12" s="670"/>
      <c r="X12" s="670"/>
      <c r="Y12" s="670"/>
      <c r="Z12" s="670"/>
      <c r="AF12" s="670"/>
      <c r="AG12" s="670"/>
      <c r="AH12" s="670"/>
      <c r="AI12" s="670"/>
      <c r="AJ12" s="670"/>
      <c r="AW12" s="677"/>
      <c r="AX12" s="677"/>
      <c r="BA12" s="751" t="str">
        <f>IF($B12&lt;&gt;($L12+$M12)," El número de consultas según sexo NO puede ser diferente al Total.","")</f>
        <v/>
      </c>
      <c r="BB12" s="686" t="str">
        <f>IF($B12=0,"",IF($N12="",IF($B12="",""," No olvide escribir la columna Beneficiarios."),""))</f>
        <v/>
      </c>
      <c r="BC12" s="751" t="str">
        <f>IF($B12&lt;$N12," El número de Beneficiarios NO puede ser mayor que el Total.","")</f>
        <v/>
      </c>
      <c r="BD12" s="699">
        <f>IF($B12&lt;&gt;($L12+$M12),1,0)</f>
        <v>0</v>
      </c>
      <c r="BE12" s="699">
        <f>IF($B12&lt;$N12,1,0)</f>
        <v>0</v>
      </c>
      <c r="BF12" s="699" t="str">
        <f>IF($B12=0,"",IF($N12="",IF($B12="","",1),0))</f>
        <v/>
      </c>
    </row>
    <row r="13" spans="1:58" s="684" customFormat="1" ht="15.95" customHeight="1" x14ac:dyDescent="0.15">
      <c r="A13" s="671" t="s">
        <v>34</v>
      </c>
      <c r="B13" s="738">
        <f>SUM(C13:K13)</f>
        <v>76</v>
      </c>
      <c r="C13" s="728"/>
      <c r="D13" s="729">
        <v>3</v>
      </c>
      <c r="E13" s="729">
        <v>2</v>
      </c>
      <c r="F13" s="729">
        <v>1</v>
      </c>
      <c r="G13" s="729">
        <v>3</v>
      </c>
      <c r="H13" s="729">
        <v>42</v>
      </c>
      <c r="I13" s="730">
        <v>8</v>
      </c>
      <c r="J13" s="730">
        <v>14</v>
      </c>
      <c r="K13" s="730">
        <v>3</v>
      </c>
      <c r="L13" s="728">
        <v>44</v>
      </c>
      <c r="M13" s="724">
        <v>32</v>
      </c>
      <c r="N13" s="718">
        <v>76</v>
      </c>
      <c r="O13" s="746" t="str">
        <f>$BA13&amp;" "&amp;$BB13&amp;""&amp;$BC13</f>
        <v xml:space="preserve"> </v>
      </c>
      <c r="P13" s="670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F13" s="670"/>
      <c r="AG13" s="670"/>
      <c r="AH13" s="670"/>
      <c r="AI13" s="670"/>
      <c r="AJ13" s="670"/>
      <c r="AW13" s="677"/>
      <c r="AX13" s="677"/>
      <c r="BA13" s="751" t="str">
        <f>IF($B13&lt;&gt;($L13+$M13)," El número de consultas según sexo NO puede ser diferente al Total.","")</f>
        <v/>
      </c>
      <c r="BB13" s="686" t="str">
        <f>IF($B13=0,"",IF($N13="",IF($B13="",""," No olvide escribir la columna Beneficiarios."),""))</f>
        <v/>
      </c>
      <c r="BC13" s="751" t="str">
        <f>IF($B13&lt;$N13," El número de Beneficiarios NO puede ser mayor que el Total.","")</f>
        <v/>
      </c>
      <c r="BD13" s="699">
        <f>IF($B13&lt;&gt;($L13+$M13),1,0)</f>
        <v>0</v>
      </c>
      <c r="BE13" s="699">
        <f>IF($B13&lt;$N13,1,0)</f>
        <v>0</v>
      </c>
      <c r="BF13" s="699">
        <f>IF($B13=0,"",IF($N13="",IF($B13="","",1),0))</f>
        <v>0</v>
      </c>
    </row>
    <row r="14" spans="1:58" s="684" customFormat="1" ht="15.95" customHeight="1" x14ac:dyDescent="0.15">
      <c r="A14" s="671" t="s">
        <v>33</v>
      </c>
      <c r="B14" s="738">
        <f>SUM(C14:K14)</f>
        <v>0</v>
      </c>
      <c r="C14" s="728"/>
      <c r="D14" s="729"/>
      <c r="E14" s="729"/>
      <c r="F14" s="729"/>
      <c r="G14" s="729"/>
      <c r="H14" s="729"/>
      <c r="I14" s="730"/>
      <c r="J14" s="730"/>
      <c r="K14" s="730"/>
      <c r="L14" s="728"/>
      <c r="M14" s="724"/>
      <c r="N14" s="718"/>
      <c r="O14" s="746" t="str">
        <f>$BA14&amp;" "&amp;$BB14&amp;""&amp;$BC14</f>
        <v xml:space="preserve"> </v>
      </c>
      <c r="P14" s="670"/>
      <c r="Q14" s="670"/>
      <c r="R14" s="670"/>
      <c r="S14" s="670"/>
      <c r="T14" s="670"/>
      <c r="U14" s="670"/>
      <c r="V14" s="670"/>
      <c r="W14" s="670"/>
      <c r="X14" s="670"/>
      <c r="Y14" s="670"/>
      <c r="Z14" s="670"/>
      <c r="AF14" s="670"/>
      <c r="AG14" s="670"/>
      <c r="AH14" s="670"/>
      <c r="AI14" s="670"/>
      <c r="AJ14" s="670"/>
      <c r="AW14" s="677"/>
      <c r="AX14" s="677"/>
      <c r="BA14" s="751" t="str">
        <f>IF($B14&lt;&gt;($L14+$M14)," El número de consultas según sexo NO puede ser diferente al Total.","")</f>
        <v/>
      </c>
      <c r="BB14" s="686" t="str">
        <f>IF($B14=0,"",IF($N14="",IF($B14="",""," No olvide escribir la columna Beneficiarios."),""))</f>
        <v/>
      </c>
      <c r="BC14" s="751" t="str">
        <f>IF($B14&lt;$N14," El número de Beneficiarios NO puede ser mayor que el Total.","")</f>
        <v/>
      </c>
      <c r="BD14" s="699">
        <f>IF($B14&lt;&gt;($L14+$M14),1,0)</f>
        <v>0</v>
      </c>
      <c r="BE14" s="699">
        <f>IF($B14&lt;$N14,1,0)</f>
        <v>0</v>
      </c>
      <c r="BF14" s="699" t="str">
        <f>IF($B14=0,"",IF($N14="",IF($B14="","",1),0))</f>
        <v/>
      </c>
    </row>
    <row r="15" spans="1:58" s="684" customFormat="1" ht="15.95" customHeight="1" x14ac:dyDescent="0.15">
      <c r="A15" s="671" t="s">
        <v>32</v>
      </c>
      <c r="B15" s="738">
        <f>SUM(C15:K15)</f>
        <v>0</v>
      </c>
      <c r="C15" s="728"/>
      <c r="D15" s="729"/>
      <c r="E15" s="729"/>
      <c r="F15" s="729"/>
      <c r="G15" s="729"/>
      <c r="H15" s="729"/>
      <c r="I15" s="730"/>
      <c r="J15" s="730"/>
      <c r="K15" s="730"/>
      <c r="L15" s="728"/>
      <c r="M15" s="724"/>
      <c r="N15" s="718"/>
      <c r="O15" s="746" t="str">
        <f>$BA15&amp;" "&amp;$BB15&amp;""&amp;$BC15</f>
        <v xml:space="preserve"> </v>
      </c>
      <c r="P15" s="670"/>
      <c r="Q15" s="670"/>
      <c r="R15" s="670"/>
      <c r="S15" s="670"/>
      <c r="T15" s="670"/>
      <c r="U15" s="670"/>
      <c r="V15" s="670"/>
      <c r="W15" s="670"/>
      <c r="X15" s="670"/>
      <c r="Y15" s="670"/>
      <c r="Z15" s="670"/>
      <c r="AF15" s="670"/>
      <c r="AG15" s="670"/>
      <c r="AH15" s="670"/>
      <c r="AI15" s="670"/>
      <c r="AJ15" s="670"/>
      <c r="AW15" s="677"/>
      <c r="AX15" s="677"/>
      <c r="BA15" s="751" t="str">
        <f>IF($B15&lt;&gt;($L15+$M15)," El número de consultas según sexo NO puede ser diferente al Total.","")</f>
        <v/>
      </c>
      <c r="BB15" s="686" t="str">
        <f>IF($B15=0,"",IF($N15="",IF($B15="",""," No olvide escribir la columna Beneficiarios."),""))</f>
        <v/>
      </c>
      <c r="BC15" s="751" t="str">
        <f>IF($B15&lt;$N15," El número de Beneficiarios NO puede ser mayor que el Total.","")</f>
        <v/>
      </c>
      <c r="BD15" s="699">
        <f>IF($B15&lt;&gt;($L15+$M15),1,0)</f>
        <v>0</v>
      </c>
      <c r="BE15" s="699">
        <f>IF($B15&lt;$N15,1,0)</f>
        <v>0</v>
      </c>
      <c r="BF15" s="699" t="str">
        <f>IF($B15=0,"",IF($N15="",IF($B15="","",1),0))</f>
        <v/>
      </c>
    </row>
    <row r="16" spans="1:58" s="684" customFormat="1" ht="15.95" customHeight="1" x14ac:dyDescent="0.15">
      <c r="A16" s="693" t="s">
        <v>31</v>
      </c>
      <c r="B16" s="739">
        <f>SUM(C16:K16)</f>
        <v>0</v>
      </c>
      <c r="C16" s="732"/>
      <c r="D16" s="733"/>
      <c r="E16" s="733"/>
      <c r="F16" s="733"/>
      <c r="G16" s="733"/>
      <c r="H16" s="733"/>
      <c r="I16" s="734"/>
      <c r="J16" s="734"/>
      <c r="K16" s="734"/>
      <c r="L16" s="732"/>
      <c r="M16" s="735"/>
      <c r="N16" s="719"/>
      <c r="O16" s="746" t="str">
        <f>$BA16&amp;" "&amp;$BB16&amp;""&amp;$BC16</f>
        <v xml:space="preserve"> </v>
      </c>
      <c r="P16" s="670"/>
      <c r="Q16" s="670"/>
      <c r="R16" s="670"/>
      <c r="S16" s="670"/>
      <c r="T16" s="670"/>
      <c r="U16" s="670"/>
      <c r="V16" s="670"/>
      <c r="W16" s="670"/>
      <c r="X16" s="670"/>
      <c r="Y16" s="670"/>
      <c r="Z16" s="670"/>
      <c r="AF16" s="670"/>
      <c r="AG16" s="670"/>
      <c r="AH16" s="670"/>
      <c r="AI16" s="670"/>
      <c r="AJ16" s="670"/>
      <c r="AW16" s="677"/>
      <c r="AX16" s="677"/>
      <c r="BA16" s="751" t="str">
        <f>IF($B16&lt;&gt;($L16+$M16)," El número de consultas según sexo NO puede ser diferente al Total.","")</f>
        <v/>
      </c>
      <c r="BB16" s="686" t="str">
        <f>IF($B16=0,"",IF($N16="",IF($B16="",""," No olvide escribir la columna Beneficiarios."),""))</f>
        <v/>
      </c>
      <c r="BC16" s="751" t="str">
        <f>IF($B16&lt;$N16," El número de Beneficiarios NO puede ser mayor que el Total.","")</f>
        <v/>
      </c>
      <c r="BD16" s="699">
        <f>IF($B16&lt;&gt;($L16+$M16),1,0)</f>
        <v>0</v>
      </c>
      <c r="BE16" s="699">
        <f>IF($B16&lt;$N16,1,0)</f>
        <v>0</v>
      </c>
      <c r="BF16" s="699" t="str">
        <f>IF($B16=0,"",IF($N16="",IF($B16="","",1),0))</f>
        <v/>
      </c>
    </row>
    <row r="17" spans="1:100" s="700" customFormat="1" ht="30" customHeight="1" x14ac:dyDescent="0.2">
      <c r="A17" s="689" t="s">
        <v>88</v>
      </c>
      <c r="B17" s="689"/>
      <c r="C17" s="689"/>
      <c r="D17" s="689"/>
      <c r="E17" s="689"/>
      <c r="F17" s="687"/>
      <c r="G17" s="687"/>
      <c r="H17" s="690"/>
      <c r="I17" s="691"/>
      <c r="J17" s="691"/>
      <c r="K17" s="691"/>
      <c r="L17" s="691"/>
      <c r="M17" s="691"/>
      <c r="N17" s="691"/>
      <c r="O17" s="679"/>
      <c r="P17" s="679"/>
      <c r="Q17" s="679"/>
      <c r="R17" s="679"/>
      <c r="S17" s="679"/>
      <c r="T17" s="663"/>
      <c r="U17" s="663"/>
      <c r="V17" s="663"/>
      <c r="W17" s="663"/>
      <c r="X17" s="664"/>
      <c r="Y17" s="664"/>
      <c r="Z17" s="664"/>
      <c r="AF17" s="664"/>
      <c r="AG17" s="664"/>
      <c r="AH17" s="664"/>
      <c r="AI17" s="664"/>
      <c r="AJ17" s="664"/>
      <c r="AK17" s="677"/>
      <c r="AL17" s="677"/>
      <c r="AM17" s="677"/>
      <c r="AN17" s="677"/>
      <c r="AO17" s="677"/>
      <c r="AP17" s="677"/>
      <c r="AQ17" s="677"/>
      <c r="AR17" s="677"/>
      <c r="AS17" s="677"/>
      <c r="AT17" s="677"/>
      <c r="AU17" s="677"/>
      <c r="AV17" s="677"/>
      <c r="AW17" s="677"/>
      <c r="AX17" s="677"/>
      <c r="AY17" s="677"/>
      <c r="AZ17" s="677"/>
      <c r="BA17" s="664"/>
      <c r="BB17" s="664"/>
      <c r="BC17" s="664"/>
      <c r="BD17" s="664"/>
      <c r="BE17" s="664"/>
      <c r="BF17" s="677"/>
      <c r="BG17" s="677"/>
      <c r="BH17" s="677"/>
      <c r="BI17" s="677"/>
      <c r="BJ17" s="677"/>
      <c r="BK17" s="677"/>
      <c r="BL17" s="677"/>
      <c r="BM17" s="677"/>
      <c r="BN17" s="677"/>
      <c r="BO17" s="677"/>
      <c r="BP17" s="677"/>
      <c r="BQ17" s="677"/>
      <c r="BR17" s="677"/>
      <c r="BS17" s="677"/>
      <c r="BT17" s="677"/>
      <c r="BU17" s="677"/>
      <c r="BV17" s="677"/>
      <c r="BW17" s="677"/>
      <c r="BX17" s="677"/>
      <c r="BY17" s="677"/>
      <c r="BZ17" s="677"/>
      <c r="CA17" s="677"/>
      <c r="CB17" s="677"/>
      <c r="CC17" s="677"/>
      <c r="CD17" s="677"/>
      <c r="CE17" s="677"/>
      <c r="CF17" s="677"/>
      <c r="CG17" s="677"/>
      <c r="CH17" s="677"/>
      <c r="CI17" s="677"/>
      <c r="CJ17" s="677"/>
      <c r="CK17" s="677"/>
      <c r="CL17" s="677"/>
      <c r="CM17" s="677"/>
      <c r="CN17" s="677"/>
      <c r="CO17" s="677"/>
      <c r="CP17" s="677"/>
      <c r="CQ17" s="677"/>
      <c r="CR17" s="677"/>
      <c r="CS17" s="677"/>
      <c r="CT17" s="677"/>
      <c r="CU17" s="677"/>
      <c r="CV17" s="677"/>
    </row>
    <row r="18" spans="1:100" s="700" customFormat="1" ht="31.5" x14ac:dyDescent="0.15">
      <c r="A18" s="777" t="s">
        <v>87</v>
      </c>
      <c r="B18" s="777"/>
      <c r="C18" s="688" t="s">
        <v>86</v>
      </c>
      <c r="D18" s="688" t="s">
        <v>85</v>
      </c>
      <c r="E18" s="688" t="s">
        <v>84</v>
      </c>
      <c r="F18" s="688" t="s">
        <v>83</v>
      </c>
      <c r="G18" s="664"/>
      <c r="H18" s="664"/>
      <c r="I18" s="663"/>
      <c r="J18" s="663"/>
      <c r="K18" s="663"/>
      <c r="L18" s="663"/>
      <c r="M18" s="663"/>
      <c r="N18" s="663"/>
      <c r="O18" s="663"/>
      <c r="P18" s="663"/>
      <c r="Q18" s="663"/>
      <c r="R18" s="663"/>
      <c r="S18" s="663"/>
      <c r="T18" s="663"/>
      <c r="U18" s="663"/>
      <c r="V18" s="663"/>
      <c r="W18" s="663"/>
      <c r="X18" s="664"/>
      <c r="Y18" s="664"/>
      <c r="Z18" s="664"/>
      <c r="AF18" s="664"/>
      <c r="AG18" s="664"/>
      <c r="AH18" s="664"/>
      <c r="AI18" s="664"/>
      <c r="AJ18" s="664"/>
      <c r="AK18" s="677"/>
      <c r="AL18" s="677"/>
      <c r="AM18" s="677"/>
      <c r="AN18" s="677"/>
      <c r="AO18" s="677"/>
      <c r="AP18" s="677"/>
      <c r="AQ18" s="677"/>
      <c r="AR18" s="677"/>
      <c r="AS18" s="677"/>
      <c r="AT18" s="677"/>
      <c r="AU18" s="677"/>
      <c r="AV18" s="677"/>
      <c r="AW18" s="677"/>
      <c r="AX18" s="677"/>
      <c r="AY18" s="677"/>
      <c r="AZ18" s="677"/>
      <c r="BA18" s="664"/>
      <c r="BB18" s="664"/>
      <c r="BC18" s="664"/>
      <c r="BD18" s="664"/>
      <c r="BE18" s="664"/>
      <c r="BF18" s="677"/>
      <c r="BG18" s="677"/>
      <c r="BH18" s="677"/>
      <c r="BI18" s="677"/>
      <c r="BJ18" s="677"/>
      <c r="BK18" s="677"/>
      <c r="BL18" s="677"/>
      <c r="BM18" s="677"/>
      <c r="BN18" s="677"/>
      <c r="BO18" s="677"/>
      <c r="BP18" s="677"/>
      <c r="BQ18" s="677"/>
      <c r="BR18" s="677"/>
      <c r="BS18" s="677"/>
      <c r="BT18" s="677"/>
      <c r="BU18" s="677"/>
      <c r="BV18" s="677"/>
      <c r="BW18" s="677"/>
      <c r="BX18" s="677"/>
      <c r="BY18" s="677"/>
      <c r="BZ18" s="677"/>
      <c r="CA18" s="677"/>
      <c r="CB18" s="677"/>
      <c r="CC18" s="677"/>
      <c r="CD18" s="677"/>
      <c r="CE18" s="677"/>
      <c r="CF18" s="677"/>
      <c r="CG18" s="677"/>
      <c r="CH18" s="677"/>
      <c r="CI18" s="677"/>
      <c r="CJ18" s="677"/>
      <c r="CK18" s="677"/>
      <c r="CL18" s="677"/>
      <c r="CM18" s="677"/>
      <c r="CN18" s="677"/>
      <c r="CO18" s="677"/>
      <c r="CP18" s="677"/>
      <c r="CQ18" s="677"/>
      <c r="CR18" s="677"/>
      <c r="CS18" s="677"/>
      <c r="CT18" s="677"/>
      <c r="CU18" s="677"/>
      <c r="CV18" s="677"/>
    </row>
    <row r="19" spans="1:100" s="700" customFormat="1" ht="23.25" customHeight="1" x14ac:dyDescent="0.15">
      <c r="A19" s="809" t="s">
        <v>82</v>
      </c>
      <c r="B19" s="810"/>
      <c r="C19" s="720">
        <v>76</v>
      </c>
      <c r="D19" s="720">
        <v>22</v>
      </c>
      <c r="E19" s="720">
        <v>22</v>
      </c>
      <c r="F19" s="720"/>
      <c r="G19" s="746" t="str">
        <f>$BA19&amp;" "&amp;$BB19</f>
        <v xml:space="preserve"> </v>
      </c>
      <c r="H19" s="664"/>
      <c r="I19" s="663"/>
      <c r="J19" s="663"/>
      <c r="K19" s="663"/>
      <c r="L19" s="663"/>
      <c r="M19" s="663"/>
      <c r="N19" s="663"/>
      <c r="O19" s="663"/>
      <c r="P19" s="663"/>
      <c r="Q19" s="663"/>
      <c r="R19" s="663"/>
      <c r="S19" s="663"/>
      <c r="T19" s="663"/>
      <c r="U19" s="663"/>
      <c r="V19" s="663"/>
      <c r="W19" s="663"/>
      <c r="X19" s="664"/>
      <c r="Y19" s="664"/>
      <c r="Z19" s="664"/>
      <c r="AF19" s="664"/>
      <c r="AG19" s="664"/>
      <c r="AH19" s="664"/>
      <c r="AI19" s="664"/>
      <c r="AJ19" s="664"/>
      <c r="AK19" s="677"/>
      <c r="AL19" s="677"/>
      <c r="AM19" s="677"/>
      <c r="AN19" s="677"/>
      <c r="AO19" s="677"/>
      <c r="AP19" s="677"/>
      <c r="AQ19" s="677"/>
      <c r="AR19" s="677"/>
      <c r="AS19" s="677"/>
      <c r="AT19" s="677"/>
      <c r="AU19" s="677"/>
      <c r="AV19" s="677"/>
      <c r="AW19" s="677"/>
      <c r="AX19" s="677"/>
      <c r="AY19" s="677"/>
      <c r="AZ19" s="677"/>
      <c r="BA19" s="751" t="str">
        <f>IF(($E19&lt;=$D19),"","Egresos por alta debe ser MENOR O IGUAL al Total de Egresos.")</f>
        <v/>
      </c>
      <c r="BB19" s="751" t="str">
        <f>IF(($F19&lt;=$D19),"","Egresos por abando no debe ser MAYOR al Total de Egresos.")</f>
        <v/>
      </c>
      <c r="BC19" s="664"/>
      <c r="BD19" s="699">
        <f>IF(($E19&lt;=$D19),0,1)</f>
        <v>0</v>
      </c>
      <c r="BE19" s="699">
        <f>IF(($F19&lt;=$D19),0,1)</f>
        <v>0</v>
      </c>
      <c r="BF19" s="677"/>
      <c r="BG19" s="677"/>
      <c r="BH19" s="677"/>
      <c r="BI19" s="677"/>
      <c r="BJ19" s="677"/>
      <c r="BK19" s="677"/>
      <c r="BL19" s="677"/>
      <c r="BM19" s="677"/>
      <c r="BN19" s="677"/>
      <c r="BO19" s="677"/>
      <c r="BP19" s="677"/>
      <c r="BQ19" s="677"/>
      <c r="BR19" s="677"/>
      <c r="BS19" s="677"/>
      <c r="BT19" s="677"/>
      <c r="BU19" s="677"/>
      <c r="BV19" s="677"/>
      <c r="BW19" s="677"/>
      <c r="BX19" s="677"/>
      <c r="BY19" s="677"/>
      <c r="BZ19" s="677"/>
      <c r="CA19" s="677"/>
      <c r="CB19" s="677"/>
      <c r="CC19" s="677"/>
      <c r="CD19" s="677"/>
      <c r="CE19" s="677"/>
      <c r="CF19" s="677"/>
      <c r="CG19" s="677"/>
      <c r="CH19" s="677"/>
      <c r="CI19" s="677"/>
      <c r="CJ19" s="677"/>
      <c r="CK19" s="677"/>
      <c r="CL19" s="677"/>
      <c r="CM19" s="677"/>
      <c r="CN19" s="677"/>
      <c r="CO19" s="677"/>
      <c r="CP19" s="677"/>
      <c r="CQ19" s="677"/>
      <c r="CR19" s="677"/>
      <c r="CS19" s="677"/>
      <c r="CT19" s="677"/>
      <c r="CU19" s="677"/>
      <c r="CV19" s="677"/>
    </row>
    <row r="20" spans="1:100" s="700" customFormat="1" ht="15.75" customHeight="1" x14ac:dyDescent="0.15">
      <c r="A20" s="808" t="s">
        <v>81</v>
      </c>
      <c r="B20" s="808"/>
      <c r="C20" s="720">
        <v>27</v>
      </c>
      <c r="D20" s="740"/>
      <c r="E20" s="740"/>
      <c r="F20" s="740"/>
      <c r="G20" s="670"/>
      <c r="H20" s="670"/>
      <c r="I20" s="670"/>
      <c r="J20" s="670"/>
      <c r="K20" s="670"/>
      <c r="L20" s="670"/>
      <c r="M20" s="670"/>
      <c r="N20" s="670"/>
      <c r="O20" s="670"/>
      <c r="P20" s="670"/>
      <c r="Q20" s="664"/>
      <c r="R20" s="664"/>
      <c r="S20" s="664"/>
      <c r="T20" s="664"/>
      <c r="U20" s="664"/>
      <c r="V20" s="664"/>
      <c r="W20" s="664"/>
      <c r="X20" s="664"/>
      <c r="Y20" s="664"/>
      <c r="Z20" s="664"/>
      <c r="AF20" s="664"/>
      <c r="AG20" s="664"/>
      <c r="AH20" s="664"/>
      <c r="AI20" s="664"/>
      <c r="AJ20" s="664"/>
      <c r="AK20" s="677"/>
      <c r="AL20" s="677"/>
      <c r="AM20" s="677"/>
      <c r="AN20" s="677"/>
      <c r="AO20" s="677"/>
      <c r="AP20" s="677"/>
      <c r="AQ20" s="677"/>
      <c r="AR20" s="677"/>
      <c r="AS20" s="677"/>
      <c r="AT20" s="677"/>
      <c r="AU20" s="677"/>
      <c r="AV20" s="677"/>
      <c r="AW20" s="677"/>
      <c r="AX20" s="677"/>
      <c r="AY20" s="677"/>
      <c r="AZ20" s="677"/>
      <c r="BA20" s="664"/>
      <c r="BB20" s="664"/>
      <c r="BC20" s="664"/>
      <c r="BD20" s="664"/>
      <c r="BE20" s="664"/>
      <c r="BF20" s="677"/>
      <c r="BG20" s="677"/>
      <c r="BH20" s="677"/>
      <c r="BI20" s="677"/>
      <c r="BJ20" s="677"/>
      <c r="BK20" s="677"/>
      <c r="BL20" s="677"/>
      <c r="BM20" s="677"/>
      <c r="BN20" s="677"/>
      <c r="BO20" s="677"/>
      <c r="BP20" s="677"/>
      <c r="BQ20" s="677"/>
      <c r="BR20" s="677"/>
      <c r="BS20" s="677"/>
      <c r="BT20" s="677"/>
      <c r="BU20" s="677"/>
      <c r="BV20" s="677"/>
      <c r="BW20" s="677"/>
      <c r="BX20" s="677"/>
      <c r="BY20" s="677"/>
      <c r="BZ20" s="677"/>
      <c r="CA20" s="677"/>
      <c r="CB20" s="677"/>
      <c r="CC20" s="677"/>
      <c r="CD20" s="677"/>
      <c r="CE20" s="677"/>
      <c r="CF20" s="677"/>
      <c r="CG20" s="677"/>
      <c r="CH20" s="677"/>
      <c r="CI20" s="677"/>
      <c r="CJ20" s="677"/>
      <c r="CK20" s="677"/>
      <c r="CL20" s="677"/>
      <c r="CM20" s="677"/>
      <c r="CN20" s="677"/>
      <c r="CO20" s="677"/>
      <c r="CP20" s="677"/>
      <c r="CQ20" s="677"/>
      <c r="CR20" s="677"/>
      <c r="CS20" s="677"/>
      <c r="CT20" s="677"/>
      <c r="CU20" s="677"/>
      <c r="CV20" s="677"/>
    </row>
    <row r="21" spans="1:100" s="700" customFormat="1" ht="15.75" customHeight="1" x14ac:dyDescent="0.15">
      <c r="A21" s="800" t="s">
        <v>80</v>
      </c>
      <c r="B21" s="800"/>
      <c r="C21" s="721">
        <v>39</v>
      </c>
      <c r="D21" s="742"/>
      <c r="E21" s="742"/>
      <c r="F21" s="742"/>
      <c r="G21" s="670"/>
      <c r="H21" s="670"/>
      <c r="I21" s="670"/>
      <c r="J21" s="670"/>
      <c r="K21" s="670"/>
      <c r="L21" s="670"/>
      <c r="M21" s="670"/>
      <c r="N21" s="670"/>
      <c r="O21" s="670"/>
      <c r="P21" s="670"/>
      <c r="Q21" s="664"/>
      <c r="R21" s="664"/>
      <c r="S21" s="664"/>
      <c r="T21" s="664"/>
      <c r="U21" s="664"/>
      <c r="V21" s="664"/>
      <c r="W21" s="664"/>
      <c r="X21" s="664"/>
      <c r="Y21" s="664"/>
      <c r="Z21" s="664"/>
      <c r="AF21" s="664"/>
      <c r="AG21" s="664"/>
      <c r="AH21" s="664"/>
      <c r="AI21" s="664"/>
      <c r="AJ21" s="664"/>
      <c r="AK21" s="677"/>
      <c r="AL21" s="677"/>
      <c r="AM21" s="677"/>
      <c r="AN21" s="677"/>
      <c r="AO21" s="677"/>
      <c r="AP21" s="677"/>
      <c r="BA21" s="664"/>
      <c r="BB21" s="664"/>
      <c r="BC21" s="664"/>
      <c r="BD21" s="664"/>
      <c r="BE21" s="664"/>
    </row>
    <row r="22" spans="1:100" s="700" customFormat="1" ht="15.75" customHeight="1" x14ac:dyDescent="0.15">
      <c r="A22" s="811" t="s">
        <v>79</v>
      </c>
      <c r="B22" s="812"/>
      <c r="C22" s="721">
        <v>3</v>
      </c>
      <c r="D22" s="742"/>
      <c r="E22" s="742"/>
      <c r="F22" s="742"/>
      <c r="G22" s="670"/>
      <c r="H22" s="670"/>
      <c r="I22" s="670"/>
      <c r="J22" s="670"/>
      <c r="K22" s="670"/>
      <c r="L22" s="670"/>
      <c r="M22" s="670"/>
      <c r="N22" s="670"/>
      <c r="O22" s="670"/>
      <c r="P22" s="670"/>
      <c r="Q22" s="664"/>
      <c r="R22" s="664"/>
      <c r="S22" s="664"/>
      <c r="T22" s="664"/>
      <c r="U22" s="664"/>
      <c r="V22" s="664"/>
      <c r="W22" s="664"/>
      <c r="X22" s="664"/>
      <c r="Y22" s="664"/>
      <c r="Z22" s="664"/>
      <c r="AF22" s="664"/>
      <c r="AG22" s="664"/>
      <c r="AH22" s="664"/>
      <c r="AI22" s="664"/>
      <c r="AJ22" s="664"/>
      <c r="AK22" s="677"/>
      <c r="AL22" s="677"/>
      <c r="AM22" s="677"/>
      <c r="AN22" s="677"/>
      <c r="AO22" s="677"/>
      <c r="AP22" s="677"/>
      <c r="BA22" s="664"/>
      <c r="BB22" s="664"/>
      <c r="BC22" s="664"/>
      <c r="BD22" s="664"/>
      <c r="BE22" s="664"/>
    </row>
    <row r="23" spans="1:100" s="700" customFormat="1" ht="15.75" customHeight="1" x14ac:dyDescent="0.15">
      <c r="A23" s="800" t="s">
        <v>78</v>
      </c>
      <c r="B23" s="800"/>
      <c r="C23" s="721">
        <v>4</v>
      </c>
      <c r="D23" s="742"/>
      <c r="E23" s="742"/>
      <c r="F23" s="742"/>
      <c r="G23" s="670"/>
      <c r="H23" s="670"/>
      <c r="I23" s="670"/>
      <c r="J23" s="670"/>
      <c r="K23" s="670"/>
      <c r="L23" s="670"/>
      <c r="M23" s="670"/>
      <c r="N23" s="670"/>
      <c r="O23" s="670"/>
      <c r="P23" s="670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F23" s="664"/>
      <c r="AG23" s="664"/>
      <c r="AH23" s="664"/>
      <c r="AI23" s="664"/>
      <c r="AJ23" s="664"/>
      <c r="AK23" s="677"/>
      <c r="AL23" s="677"/>
      <c r="AM23" s="677"/>
      <c r="AN23" s="677"/>
      <c r="AO23" s="677"/>
      <c r="AP23" s="677"/>
      <c r="BA23" s="664"/>
      <c r="BB23" s="664"/>
      <c r="BC23" s="664"/>
      <c r="BD23" s="664"/>
      <c r="BE23" s="664"/>
    </row>
    <row r="24" spans="1:100" s="700" customFormat="1" ht="15.75" customHeight="1" x14ac:dyDescent="0.15">
      <c r="A24" s="800" t="s">
        <v>77</v>
      </c>
      <c r="B24" s="800"/>
      <c r="C24" s="721"/>
      <c r="D24" s="742"/>
      <c r="E24" s="742"/>
      <c r="F24" s="742"/>
      <c r="G24" s="670"/>
      <c r="H24" s="670"/>
      <c r="I24" s="670"/>
      <c r="J24" s="670"/>
      <c r="K24" s="670"/>
      <c r="L24" s="670"/>
      <c r="M24" s="670"/>
      <c r="N24" s="670"/>
      <c r="O24" s="670"/>
      <c r="P24" s="670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F24" s="664"/>
      <c r="AG24" s="664"/>
      <c r="AH24" s="664"/>
      <c r="AI24" s="664"/>
      <c r="AJ24" s="664"/>
      <c r="AK24" s="677"/>
      <c r="AL24" s="677"/>
      <c r="AM24" s="677"/>
      <c r="AN24" s="677"/>
      <c r="AO24" s="677"/>
      <c r="AP24" s="677"/>
      <c r="BA24" s="664"/>
      <c r="BB24" s="664"/>
      <c r="BC24" s="664"/>
      <c r="BD24" s="664"/>
      <c r="BE24" s="664"/>
    </row>
    <row r="25" spans="1:100" s="700" customFormat="1" ht="15.95" customHeight="1" x14ac:dyDescent="0.15">
      <c r="A25" s="800" t="s">
        <v>76</v>
      </c>
      <c r="B25" s="800"/>
      <c r="C25" s="721"/>
      <c r="D25" s="742"/>
      <c r="E25" s="742"/>
      <c r="F25" s="742"/>
      <c r="G25" s="670"/>
      <c r="H25" s="670"/>
      <c r="I25" s="670"/>
      <c r="J25" s="670"/>
      <c r="K25" s="670"/>
      <c r="L25" s="670"/>
      <c r="M25" s="670"/>
      <c r="N25" s="670"/>
      <c r="O25" s="670"/>
      <c r="P25" s="670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F25" s="664"/>
      <c r="AG25" s="664"/>
      <c r="AH25" s="664"/>
      <c r="AI25" s="664"/>
      <c r="AJ25" s="664"/>
      <c r="AK25" s="677"/>
      <c r="AL25" s="677"/>
      <c r="AM25" s="677"/>
      <c r="AN25" s="677"/>
      <c r="AO25" s="677"/>
      <c r="AP25" s="677"/>
      <c r="BA25" s="664"/>
      <c r="BB25" s="664"/>
      <c r="BC25" s="664"/>
      <c r="BD25" s="664"/>
      <c r="BE25" s="664"/>
    </row>
    <row r="26" spans="1:100" s="700" customFormat="1" ht="15" customHeight="1" x14ac:dyDescent="0.15">
      <c r="A26" s="800" t="s">
        <v>75</v>
      </c>
      <c r="B26" s="800"/>
      <c r="C26" s="721"/>
      <c r="D26" s="742"/>
      <c r="E26" s="742"/>
      <c r="F26" s="742"/>
      <c r="G26" s="670"/>
      <c r="H26" s="670"/>
      <c r="I26" s="670"/>
      <c r="J26" s="670"/>
      <c r="K26" s="670"/>
      <c r="L26" s="670"/>
      <c r="M26" s="670"/>
      <c r="N26" s="670"/>
      <c r="O26" s="670"/>
      <c r="P26" s="670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F26" s="664"/>
      <c r="AG26" s="664"/>
      <c r="AH26" s="664"/>
      <c r="AI26" s="664"/>
      <c r="AJ26" s="664"/>
      <c r="AK26" s="677"/>
      <c r="AL26" s="677"/>
      <c r="AM26" s="677"/>
      <c r="AN26" s="677"/>
      <c r="AO26" s="677"/>
      <c r="AP26" s="677"/>
      <c r="BA26" s="664"/>
      <c r="BB26" s="664"/>
      <c r="BC26" s="664"/>
      <c r="BD26" s="664"/>
      <c r="BE26" s="664"/>
    </row>
    <row r="27" spans="1:100" s="700" customFormat="1" ht="15.95" customHeight="1" x14ac:dyDescent="0.15">
      <c r="A27" s="800" t="s">
        <v>74</v>
      </c>
      <c r="B27" s="800"/>
      <c r="C27" s="721"/>
      <c r="D27" s="742"/>
      <c r="E27" s="742"/>
      <c r="F27" s="742"/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F27" s="664"/>
      <c r="AG27" s="664"/>
      <c r="AH27" s="664"/>
      <c r="AI27" s="664"/>
      <c r="AJ27" s="664"/>
      <c r="AK27" s="677"/>
      <c r="AL27" s="677"/>
      <c r="AM27" s="677"/>
      <c r="AN27" s="677"/>
      <c r="AO27" s="677"/>
      <c r="AP27" s="677"/>
      <c r="BA27" s="664"/>
      <c r="BB27" s="664"/>
      <c r="BC27" s="664"/>
      <c r="BD27" s="664"/>
      <c r="BE27" s="664"/>
    </row>
    <row r="28" spans="1:100" s="700" customFormat="1" ht="24.95" customHeight="1" x14ac:dyDescent="0.15">
      <c r="A28" s="800" t="s">
        <v>73</v>
      </c>
      <c r="B28" s="800"/>
      <c r="C28" s="722"/>
      <c r="D28" s="741"/>
      <c r="E28" s="741"/>
      <c r="F28" s="741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664"/>
      <c r="R28" s="664"/>
      <c r="S28" s="664"/>
      <c r="T28" s="664"/>
      <c r="U28" s="664"/>
      <c r="V28" s="664"/>
      <c r="W28" s="664"/>
      <c r="X28" s="664"/>
      <c r="Y28" s="664"/>
      <c r="Z28" s="664"/>
      <c r="AF28" s="664"/>
      <c r="AG28" s="664"/>
      <c r="AH28" s="664"/>
      <c r="AI28" s="664"/>
      <c r="AJ28" s="664"/>
      <c r="AK28" s="677"/>
      <c r="AL28" s="677"/>
      <c r="AM28" s="677"/>
      <c r="AN28" s="677"/>
      <c r="AO28" s="677"/>
      <c r="AP28" s="677"/>
      <c r="BA28" s="664"/>
      <c r="BB28" s="664"/>
      <c r="BC28" s="664"/>
      <c r="BD28" s="664"/>
      <c r="BE28" s="664"/>
    </row>
    <row r="29" spans="1:100" s="700" customFormat="1" ht="24.95" customHeight="1" x14ac:dyDescent="0.15">
      <c r="A29" s="800" t="s">
        <v>72</v>
      </c>
      <c r="B29" s="800"/>
      <c r="C29" s="722"/>
      <c r="D29" s="741"/>
      <c r="E29" s="741"/>
      <c r="F29" s="741"/>
      <c r="G29" s="670"/>
      <c r="H29" s="670"/>
      <c r="I29" s="670"/>
      <c r="J29" s="670"/>
      <c r="K29" s="670"/>
      <c r="L29" s="670"/>
      <c r="M29" s="670"/>
      <c r="N29" s="670"/>
      <c r="O29" s="670"/>
      <c r="P29" s="670"/>
      <c r="Q29" s="664"/>
      <c r="R29" s="664"/>
      <c r="S29" s="664"/>
      <c r="T29" s="664"/>
      <c r="U29" s="664"/>
      <c r="V29" s="664"/>
      <c r="W29" s="664"/>
      <c r="X29" s="664"/>
      <c r="Y29" s="664"/>
      <c r="Z29" s="664"/>
      <c r="AF29" s="664"/>
      <c r="AG29" s="664"/>
      <c r="AH29" s="664"/>
      <c r="AI29" s="664"/>
      <c r="AJ29" s="664"/>
      <c r="AK29" s="677"/>
      <c r="AL29" s="677"/>
      <c r="AM29" s="677"/>
      <c r="AN29" s="677"/>
      <c r="AO29" s="677"/>
      <c r="AP29" s="677"/>
      <c r="BA29" s="664"/>
      <c r="BB29" s="664"/>
      <c r="BC29" s="664"/>
      <c r="BD29" s="664"/>
      <c r="BE29" s="664"/>
    </row>
    <row r="30" spans="1:100" s="700" customFormat="1" ht="24.95" customHeight="1" x14ac:dyDescent="0.15">
      <c r="A30" s="801" t="s">
        <v>71</v>
      </c>
      <c r="B30" s="801"/>
      <c r="C30" s="722"/>
      <c r="D30" s="741"/>
      <c r="E30" s="741"/>
      <c r="F30" s="741"/>
      <c r="G30" s="670"/>
      <c r="H30" s="670"/>
      <c r="I30" s="670"/>
      <c r="J30" s="670"/>
      <c r="K30" s="670"/>
      <c r="L30" s="670"/>
      <c r="M30" s="670"/>
      <c r="N30" s="670"/>
      <c r="O30" s="670"/>
      <c r="P30" s="670"/>
      <c r="Q30" s="664"/>
      <c r="R30" s="664"/>
      <c r="S30" s="664"/>
      <c r="T30" s="664"/>
      <c r="U30" s="664"/>
      <c r="V30" s="664"/>
      <c r="W30" s="664"/>
      <c r="X30" s="664"/>
      <c r="Y30" s="664"/>
      <c r="Z30" s="664"/>
      <c r="AF30" s="664"/>
      <c r="AG30" s="664"/>
      <c r="AH30" s="664"/>
      <c r="AI30" s="664"/>
      <c r="AJ30" s="664"/>
      <c r="AK30" s="677"/>
      <c r="AL30" s="677"/>
      <c r="AM30" s="677"/>
      <c r="AN30" s="677"/>
      <c r="AO30" s="677"/>
      <c r="AP30" s="677"/>
      <c r="BA30" s="664"/>
      <c r="BB30" s="664"/>
      <c r="BC30" s="664"/>
      <c r="BD30" s="664"/>
      <c r="BE30" s="664"/>
    </row>
    <row r="31" spans="1:100" s="700" customFormat="1" ht="15.95" customHeight="1" x14ac:dyDescent="0.15">
      <c r="A31" s="802" t="s">
        <v>70</v>
      </c>
      <c r="B31" s="802"/>
      <c r="C31" s="723">
        <v>3</v>
      </c>
      <c r="D31" s="743"/>
      <c r="E31" s="743"/>
      <c r="F31" s="743"/>
      <c r="G31" s="670"/>
      <c r="H31" s="670"/>
      <c r="I31" s="670"/>
      <c r="J31" s="670"/>
      <c r="K31" s="670"/>
      <c r="L31" s="670"/>
      <c r="M31" s="670"/>
      <c r="N31" s="670"/>
      <c r="O31" s="670"/>
      <c r="P31" s="670"/>
      <c r="Q31" s="664"/>
      <c r="R31" s="664"/>
      <c r="S31" s="664"/>
      <c r="T31" s="664"/>
      <c r="U31" s="664"/>
      <c r="V31" s="664"/>
      <c r="W31" s="664"/>
      <c r="X31" s="664"/>
      <c r="Y31" s="664"/>
      <c r="Z31" s="664"/>
      <c r="AF31" s="664"/>
      <c r="AG31" s="664"/>
      <c r="AH31" s="664"/>
      <c r="AI31" s="664"/>
      <c r="AJ31" s="664"/>
      <c r="AK31" s="677"/>
      <c r="AL31" s="677"/>
      <c r="AM31" s="677"/>
      <c r="AN31" s="677"/>
      <c r="AO31" s="677"/>
      <c r="AP31" s="677"/>
      <c r="BA31" s="664"/>
      <c r="BB31" s="664"/>
      <c r="BC31" s="664"/>
      <c r="BD31" s="664"/>
      <c r="BE31" s="664"/>
    </row>
    <row r="32" spans="1:100" s="700" customFormat="1" ht="30" customHeight="1" x14ac:dyDescent="0.2">
      <c r="A32" s="689" t="s">
        <v>69</v>
      </c>
      <c r="B32" s="704"/>
      <c r="C32" s="705"/>
      <c r="D32" s="705"/>
      <c r="E32" s="705"/>
      <c r="F32" s="678"/>
      <c r="G32" s="670"/>
      <c r="H32" s="670"/>
      <c r="I32" s="670"/>
      <c r="J32" s="670"/>
      <c r="K32" s="670"/>
      <c r="L32" s="670"/>
      <c r="M32" s="670"/>
      <c r="N32" s="670"/>
      <c r="O32" s="670"/>
      <c r="P32" s="670"/>
      <c r="Q32" s="664"/>
      <c r="R32" s="664"/>
      <c r="S32" s="664"/>
      <c r="T32" s="664"/>
      <c r="U32" s="664"/>
      <c r="V32" s="664"/>
      <c r="W32" s="664"/>
      <c r="X32" s="664"/>
      <c r="Y32" s="664"/>
      <c r="Z32" s="664"/>
      <c r="AF32" s="664"/>
      <c r="AG32" s="664"/>
      <c r="AH32" s="664"/>
      <c r="AI32" s="664"/>
      <c r="AJ32" s="664"/>
      <c r="AK32" s="677"/>
      <c r="AL32" s="677"/>
      <c r="AM32" s="677"/>
      <c r="AN32" s="677"/>
      <c r="AO32" s="677"/>
      <c r="AP32" s="677"/>
      <c r="BA32" s="664"/>
      <c r="BB32" s="664"/>
      <c r="BC32" s="664"/>
      <c r="BD32" s="664"/>
      <c r="BE32" s="664"/>
    </row>
    <row r="33" spans="1:58" s="664" customFormat="1" ht="15.95" customHeight="1" x14ac:dyDescent="0.15">
      <c r="A33" s="758" t="s">
        <v>68</v>
      </c>
      <c r="B33" s="760" t="s">
        <v>20</v>
      </c>
      <c r="C33" s="705"/>
      <c r="D33" s="705"/>
      <c r="E33" s="705"/>
      <c r="F33" s="678"/>
      <c r="G33" s="670"/>
      <c r="H33" s="670"/>
      <c r="I33" s="670"/>
      <c r="J33" s="670"/>
      <c r="K33" s="670"/>
      <c r="L33" s="670"/>
      <c r="M33" s="670"/>
      <c r="N33" s="670"/>
      <c r="O33" s="670"/>
      <c r="P33" s="670"/>
      <c r="AK33" s="677"/>
      <c r="AL33" s="677"/>
      <c r="AM33" s="677"/>
      <c r="AN33" s="677"/>
      <c r="AO33" s="677"/>
      <c r="AP33" s="677"/>
    </row>
    <row r="34" spans="1:58" s="700" customFormat="1" ht="15.75" customHeight="1" x14ac:dyDescent="0.15">
      <c r="A34" s="694" t="s">
        <v>67</v>
      </c>
      <c r="B34" s="723"/>
      <c r="C34" s="748"/>
      <c r="D34" s="705"/>
      <c r="E34" s="705"/>
      <c r="F34" s="678"/>
      <c r="G34" s="670"/>
      <c r="H34" s="670"/>
      <c r="I34" s="670"/>
      <c r="J34" s="670"/>
      <c r="K34" s="670"/>
      <c r="L34" s="670"/>
      <c r="M34" s="670"/>
      <c r="N34" s="670"/>
      <c r="O34" s="670"/>
      <c r="P34" s="670"/>
      <c r="Q34" s="664"/>
      <c r="R34" s="664"/>
      <c r="S34" s="664"/>
      <c r="T34" s="664"/>
      <c r="U34" s="664"/>
      <c r="V34" s="664"/>
      <c r="W34" s="664"/>
      <c r="X34" s="664"/>
      <c r="Y34" s="664"/>
      <c r="Z34" s="664"/>
      <c r="AF34" s="664"/>
      <c r="AG34" s="664"/>
      <c r="AH34" s="664"/>
      <c r="AI34" s="664"/>
      <c r="AJ34" s="664"/>
      <c r="AK34" s="677"/>
      <c r="AL34" s="677"/>
      <c r="AM34" s="677"/>
      <c r="AN34" s="677"/>
      <c r="AO34" s="677"/>
      <c r="AP34" s="677"/>
      <c r="BA34" s="664"/>
      <c r="BB34" s="664"/>
      <c r="BC34" s="664"/>
      <c r="BD34" s="664"/>
      <c r="BE34" s="664"/>
    </row>
    <row r="35" spans="1:58" s="684" customFormat="1" ht="30" customHeight="1" x14ac:dyDescent="0.2">
      <c r="A35" s="674" t="s">
        <v>66</v>
      </c>
      <c r="B35" s="674"/>
      <c r="C35" s="665"/>
      <c r="D35" s="665"/>
      <c r="E35" s="665"/>
      <c r="F35" s="665"/>
      <c r="G35" s="665"/>
      <c r="H35" s="665"/>
      <c r="I35" s="665"/>
      <c r="J35" s="665"/>
      <c r="K35" s="665"/>
      <c r="L35" s="665"/>
      <c r="M35" s="665"/>
      <c r="N35" s="665"/>
      <c r="O35" s="670"/>
      <c r="P35" s="670"/>
      <c r="Q35" s="670"/>
      <c r="R35" s="670"/>
      <c r="S35" s="670"/>
      <c r="T35" s="670"/>
      <c r="U35" s="670"/>
      <c r="V35" s="670"/>
      <c r="W35" s="670"/>
      <c r="X35" s="670"/>
      <c r="Y35" s="670"/>
      <c r="Z35" s="670"/>
      <c r="AF35" s="670"/>
      <c r="AG35" s="670"/>
      <c r="AH35" s="670"/>
      <c r="AI35" s="670"/>
      <c r="AJ35" s="670"/>
      <c r="AV35" s="677"/>
      <c r="AW35" s="677"/>
      <c r="BA35" s="670"/>
      <c r="BB35" s="670"/>
      <c r="BC35" s="670"/>
      <c r="BD35" s="670"/>
      <c r="BE35" s="670"/>
    </row>
    <row r="36" spans="1:58" s="684" customFormat="1" ht="19.5" customHeight="1" x14ac:dyDescent="0.1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664"/>
      <c r="P36" s="670"/>
      <c r="Q36" s="670"/>
      <c r="R36" s="670"/>
      <c r="S36" s="670"/>
      <c r="T36" s="670"/>
      <c r="U36" s="670"/>
      <c r="V36" s="670"/>
      <c r="W36" s="670"/>
      <c r="X36" s="670"/>
      <c r="Y36" s="670"/>
      <c r="Z36" s="670"/>
      <c r="AF36" s="670"/>
      <c r="AG36" s="670"/>
      <c r="AH36" s="670"/>
      <c r="AI36" s="670"/>
      <c r="AJ36" s="670"/>
      <c r="AW36" s="677"/>
      <c r="AX36" s="677"/>
      <c r="BA36" s="670"/>
      <c r="BB36" s="670"/>
      <c r="BC36" s="670"/>
      <c r="BD36" s="670"/>
      <c r="BE36" s="670"/>
    </row>
    <row r="37" spans="1:58" s="684" customFormat="1" ht="27.75" customHeight="1" x14ac:dyDescent="0.15">
      <c r="A37" s="804"/>
      <c r="B37" s="806"/>
      <c r="C37" s="685" t="s">
        <v>61</v>
      </c>
      <c r="D37" s="667" t="s">
        <v>60</v>
      </c>
      <c r="E37" s="666" t="s">
        <v>59</v>
      </c>
      <c r="F37" s="666" t="s">
        <v>58</v>
      </c>
      <c r="G37" s="666" t="s">
        <v>57</v>
      </c>
      <c r="H37" s="666" t="s">
        <v>56</v>
      </c>
      <c r="I37" s="666" t="s">
        <v>55</v>
      </c>
      <c r="J37" s="666" t="s">
        <v>54</v>
      </c>
      <c r="K37" s="666" t="s">
        <v>53</v>
      </c>
      <c r="L37" s="669" t="s">
        <v>52</v>
      </c>
      <c r="M37" s="668" t="s">
        <v>51</v>
      </c>
      <c r="N37" s="785"/>
      <c r="O37" s="664"/>
      <c r="P37" s="670"/>
      <c r="Q37" s="670"/>
      <c r="R37" s="670"/>
      <c r="S37" s="670"/>
      <c r="T37" s="670"/>
      <c r="U37" s="670"/>
      <c r="V37" s="670"/>
      <c r="W37" s="670"/>
      <c r="X37" s="670"/>
      <c r="Y37" s="670"/>
      <c r="Z37" s="670"/>
      <c r="AF37" s="670"/>
      <c r="AG37" s="670"/>
      <c r="AH37" s="670"/>
      <c r="AI37" s="670"/>
      <c r="AJ37" s="670"/>
      <c r="AW37" s="677"/>
      <c r="AX37" s="677"/>
      <c r="BA37" s="670"/>
      <c r="BB37" s="670"/>
      <c r="BC37" s="670"/>
      <c r="BD37" s="670"/>
      <c r="BE37" s="670"/>
    </row>
    <row r="38" spans="1:58" s="684" customFormat="1" ht="15" customHeight="1" x14ac:dyDescent="0.15">
      <c r="A38" s="671" t="s">
        <v>34</v>
      </c>
      <c r="B38" s="727">
        <f>SUM(C38:K38)</f>
        <v>790</v>
      </c>
      <c r="C38" s="728"/>
      <c r="D38" s="729">
        <v>8</v>
      </c>
      <c r="E38" s="729">
        <v>15</v>
      </c>
      <c r="F38" s="729">
        <v>6</v>
      </c>
      <c r="G38" s="729">
        <v>36</v>
      </c>
      <c r="H38" s="729">
        <v>439</v>
      </c>
      <c r="I38" s="730">
        <v>64</v>
      </c>
      <c r="J38" s="730">
        <v>187</v>
      </c>
      <c r="K38" s="724">
        <v>35</v>
      </c>
      <c r="L38" s="728">
        <v>331</v>
      </c>
      <c r="M38" s="724">
        <v>459</v>
      </c>
      <c r="N38" s="718">
        <v>790</v>
      </c>
      <c r="O38" s="746" t="str">
        <f>$BA38&amp;" "&amp;$BB38&amp;""&amp;$BC38</f>
        <v xml:space="preserve"> </v>
      </c>
      <c r="P38" s="670"/>
      <c r="Q38" s="670"/>
      <c r="R38" s="670"/>
      <c r="S38" s="670"/>
      <c r="T38" s="670"/>
      <c r="U38" s="670"/>
      <c r="V38" s="670"/>
      <c r="W38" s="670"/>
      <c r="X38" s="670"/>
      <c r="Y38" s="670"/>
      <c r="Z38" s="670"/>
      <c r="AF38" s="670"/>
      <c r="AG38" s="670"/>
      <c r="AH38" s="670"/>
      <c r="AI38" s="670"/>
      <c r="AJ38" s="670"/>
      <c r="AW38" s="677"/>
      <c r="AX38" s="677"/>
      <c r="BA38" s="751" t="str">
        <f>IF($B38&lt;&gt;($L38+$M38)," El número de consultas según sexo NO puede ser diferente al Total.","")</f>
        <v/>
      </c>
      <c r="BB38" s="686" t="str">
        <f>IF($B38=0,"",IF($N38="",IF($B38="",""," No olvide escribir la columna Beneficiarios."),""))</f>
        <v/>
      </c>
      <c r="BC38" s="751" t="str">
        <f>IF($B38&lt;$N38," El número de Beneficiarios NO puede ser mayor que el Total.","")</f>
        <v/>
      </c>
      <c r="BD38" s="699">
        <f>IF($B38&lt;&gt;($L38+$M38),1,0)</f>
        <v>0</v>
      </c>
      <c r="BE38" s="699">
        <f>IF($B38&lt;$N38,1,0)</f>
        <v>0</v>
      </c>
      <c r="BF38" s="699">
        <f>IF($B38=0,"",IF($N38="",IF($B38="","",1),0))</f>
        <v>0</v>
      </c>
    </row>
    <row r="39" spans="1:58" s="684" customFormat="1" ht="15" customHeight="1" x14ac:dyDescent="0.15">
      <c r="A39" s="671" t="s">
        <v>33</v>
      </c>
      <c r="B39" s="727">
        <f>SUM(C39:K39)</f>
        <v>0</v>
      </c>
      <c r="C39" s="728"/>
      <c r="D39" s="729"/>
      <c r="E39" s="729"/>
      <c r="F39" s="729"/>
      <c r="G39" s="729"/>
      <c r="H39" s="729"/>
      <c r="I39" s="730"/>
      <c r="J39" s="730"/>
      <c r="K39" s="724"/>
      <c r="L39" s="728"/>
      <c r="M39" s="724"/>
      <c r="N39" s="718"/>
      <c r="O39" s="746" t="str">
        <f>$BA39&amp;" "&amp;$BB39&amp;""&amp;$BC39</f>
        <v xml:space="preserve"> </v>
      </c>
      <c r="P39" s="670"/>
      <c r="Q39" s="670"/>
      <c r="R39" s="670"/>
      <c r="S39" s="670"/>
      <c r="T39" s="670"/>
      <c r="U39" s="670"/>
      <c r="V39" s="670"/>
      <c r="W39" s="670"/>
      <c r="X39" s="670"/>
      <c r="Y39" s="670"/>
      <c r="Z39" s="670"/>
      <c r="AF39" s="670"/>
      <c r="AG39" s="670"/>
      <c r="AH39" s="670"/>
      <c r="AI39" s="670"/>
      <c r="AJ39" s="670"/>
      <c r="AW39" s="677"/>
      <c r="AX39" s="677"/>
      <c r="BA39" s="751" t="str">
        <f>IF($B39&lt;&gt;($L39+$M39)," El número de consultas según sexo NO puede ser diferente al Total.","")</f>
        <v/>
      </c>
      <c r="BB39" s="686" t="str">
        <f>IF($B39=0,"",IF($N39="",IF($B39="",""," No olvide escribir la columna Beneficiarios."),""))</f>
        <v/>
      </c>
      <c r="BC39" s="751" t="str">
        <f>IF($B39&lt;$N39," El número de Beneficiarios NO puede ser mayor que el Total.","")</f>
        <v/>
      </c>
      <c r="BD39" s="699">
        <f>IF($B39&lt;&gt;($L39+$M39),1,0)</f>
        <v>0</v>
      </c>
      <c r="BE39" s="699">
        <f>IF($B39&lt;$N39,1,0)</f>
        <v>0</v>
      </c>
      <c r="BF39" s="699" t="str">
        <f>IF($B39=0,"",IF($N39="",IF($B39="","",1),0))</f>
        <v/>
      </c>
    </row>
    <row r="40" spans="1:58" s="684" customFormat="1" ht="15" customHeight="1" x14ac:dyDescent="0.15">
      <c r="A40" s="671" t="s">
        <v>32</v>
      </c>
      <c r="B40" s="727">
        <f>SUM(C40:K40)</f>
        <v>0</v>
      </c>
      <c r="C40" s="728"/>
      <c r="D40" s="729"/>
      <c r="E40" s="729"/>
      <c r="F40" s="729"/>
      <c r="G40" s="729"/>
      <c r="H40" s="729"/>
      <c r="I40" s="730"/>
      <c r="J40" s="730"/>
      <c r="K40" s="724"/>
      <c r="L40" s="728"/>
      <c r="M40" s="724"/>
      <c r="N40" s="718"/>
      <c r="O40" s="746" t="str">
        <f>$BA40&amp;" "&amp;$BB40&amp;""&amp;$BC40</f>
        <v xml:space="preserve"> </v>
      </c>
      <c r="P40" s="670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F40" s="670"/>
      <c r="AG40" s="670"/>
      <c r="AH40" s="670"/>
      <c r="AI40" s="670"/>
      <c r="AJ40" s="670"/>
      <c r="AW40" s="677"/>
      <c r="AX40" s="677"/>
      <c r="BA40" s="751" t="str">
        <f>IF($B40&lt;&gt;($L40+$M40)," El número de consultas según sexo NO puede ser diferente al Total.","")</f>
        <v/>
      </c>
      <c r="BB40" s="686" t="str">
        <f>IF($B40=0,"",IF($N40="",IF($B40="",""," No olvide escribir la columna Beneficiarios."),""))</f>
        <v/>
      </c>
      <c r="BC40" s="751" t="str">
        <f>IF($B40&lt;$N40," El número de Beneficiarios NO puede ser mayor que el Total.","")</f>
        <v/>
      </c>
      <c r="BD40" s="699">
        <f>IF($B40&lt;&gt;($L40+$M40),1,0)</f>
        <v>0</v>
      </c>
      <c r="BE40" s="699">
        <f>IF($B40&lt;$N40,1,0)</f>
        <v>0</v>
      </c>
      <c r="BF40" s="699" t="str">
        <f>IF($B40=0,"",IF($N40="",IF($B40="","",1),0))</f>
        <v/>
      </c>
    </row>
    <row r="41" spans="1:58" s="684" customFormat="1" ht="15" customHeight="1" x14ac:dyDescent="0.15">
      <c r="A41" s="693" t="s">
        <v>31</v>
      </c>
      <c r="B41" s="731">
        <f>SUM(C41:K41)</f>
        <v>0</v>
      </c>
      <c r="C41" s="732"/>
      <c r="D41" s="733"/>
      <c r="E41" s="733"/>
      <c r="F41" s="733"/>
      <c r="G41" s="733"/>
      <c r="H41" s="733"/>
      <c r="I41" s="734"/>
      <c r="J41" s="734"/>
      <c r="K41" s="735"/>
      <c r="L41" s="732"/>
      <c r="M41" s="735"/>
      <c r="N41" s="719"/>
      <c r="O41" s="746" t="str">
        <f>$BA41&amp;" "&amp;$BB41&amp;""&amp;$BC41</f>
        <v xml:space="preserve"> </v>
      </c>
      <c r="P41" s="670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F41" s="670"/>
      <c r="AG41" s="670"/>
      <c r="AH41" s="670"/>
      <c r="AI41" s="670"/>
      <c r="AJ41" s="670"/>
      <c r="AW41" s="677"/>
      <c r="AX41" s="677"/>
      <c r="BA41" s="751" t="str">
        <f>IF($B41&lt;&gt;($L41+$M41)," El número de consultas según sexo NO puede ser diferente al Total.","")</f>
        <v/>
      </c>
      <c r="BB41" s="686" t="str">
        <f>IF($B41=0,"",IF($N41="",IF($B41="",""," No olvide escribir la columna Beneficiarios."),""))</f>
        <v/>
      </c>
      <c r="BC41" s="751" t="str">
        <f>IF($B41&lt;$N41," El número de Beneficiarios NO puede ser mayor que el Total.","")</f>
        <v/>
      </c>
      <c r="BD41" s="699">
        <f>IF($B41&lt;&gt;($L41+$M41),1,0)</f>
        <v>0</v>
      </c>
      <c r="BE41" s="699">
        <f>IF($B41&lt;$N41,1,0)</f>
        <v>0</v>
      </c>
      <c r="BF41" s="699" t="str">
        <f>IF($B41=0,"",IF($N41="",IF($B41="","",1),0))</f>
        <v/>
      </c>
    </row>
    <row r="42" spans="1:58" s="664" customFormat="1" ht="30" customHeight="1" x14ac:dyDescent="0.2">
      <c r="A42" s="695" t="s">
        <v>50</v>
      </c>
      <c r="B42" s="706"/>
      <c r="C42" s="705"/>
      <c r="D42" s="705"/>
      <c r="E42" s="705"/>
      <c r="F42" s="678"/>
      <c r="G42" s="670"/>
      <c r="H42" s="670"/>
      <c r="I42" s="670"/>
      <c r="J42" s="670"/>
      <c r="K42" s="670"/>
      <c r="L42" s="670"/>
      <c r="M42" s="670"/>
      <c r="N42" s="670"/>
      <c r="O42" s="670"/>
      <c r="P42" s="670"/>
      <c r="AK42" s="677"/>
      <c r="AL42" s="677"/>
      <c r="AM42" s="677"/>
      <c r="AN42" s="677"/>
      <c r="AO42" s="677"/>
      <c r="AP42" s="677"/>
    </row>
    <row r="43" spans="1:58" s="700" customFormat="1" ht="36.75" customHeight="1" x14ac:dyDescent="0.15">
      <c r="A43" s="789" t="s">
        <v>49</v>
      </c>
      <c r="B43" s="790"/>
      <c r="C43" s="793" t="s">
        <v>20</v>
      </c>
      <c r="D43" s="705"/>
      <c r="E43" s="705"/>
      <c r="F43" s="678"/>
      <c r="G43" s="670"/>
      <c r="H43" s="670"/>
      <c r="I43" s="670"/>
      <c r="J43" s="670"/>
      <c r="K43" s="670"/>
      <c r="L43" s="670"/>
      <c r="M43" s="670"/>
      <c r="N43" s="670"/>
      <c r="O43" s="670"/>
      <c r="P43" s="670"/>
      <c r="Q43" s="664"/>
      <c r="R43" s="664"/>
      <c r="S43" s="664"/>
      <c r="T43" s="664"/>
      <c r="U43" s="664"/>
      <c r="V43" s="664"/>
      <c r="W43" s="664"/>
      <c r="X43" s="664"/>
      <c r="Y43" s="664"/>
      <c r="Z43" s="664"/>
      <c r="AF43" s="664"/>
      <c r="AG43" s="664"/>
      <c r="AH43" s="664"/>
      <c r="AI43" s="664"/>
      <c r="AJ43" s="664"/>
      <c r="AK43" s="677"/>
      <c r="AL43" s="677"/>
      <c r="AM43" s="677"/>
      <c r="AN43" s="677"/>
      <c r="AO43" s="677"/>
      <c r="AP43" s="677"/>
      <c r="BA43" s="664"/>
      <c r="BB43" s="664"/>
      <c r="BC43" s="664"/>
      <c r="BD43" s="664"/>
      <c r="BE43" s="664"/>
    </row>
    <row r="44" spans="1:58" s="700" customFormat="1" ht="36.75" customHeight="1" x14ac:dyDescent="0.15">
      <c r="A44" s="791"/>
      <c r="B44" s="792"/>
      <c r="C44" s="794"/>
      <c r="D44" s="705"/>
      <c r="E44" s="705"/>
      <c r="F44" s="678"/>
      <c r="G44" s="670"/>
      <c r="H44" s="670"/>
      <c r="I44" s="670"/>
      <c r="J44" s="670"/>
      <c r="K44" s="670"/>
      <c r="L44" s="670"/>
      <c r="M44" s="670"/>
      <c r="N44" s="670"/>
      <c r="O44" s="670"/>
      <c r="P44" s="670"/>
      <c r="Q44" s="664"/>
      <c r="R44" s="664"/>
      <c r="S44" s="664"/>
      <c r="T44" s="664"/>
      <c r="U44" s="664"/>
      <c r="V44" s="664"/>
      <c r="W44" s="664"/>
      <c r="X44" s="664"/>
      <c r="Y44" s="664"/>
      <c r="Z44" s="664"/>
      <c r="AF44" s="664"/>
      <c r="AG44" s="664"/>
      <c r="AH44" s="664"/>
      <c r="AI44" s="664"/>
      <c r="AJ44" s="664"/>
      <c r="AK44" s="677"/>
      <c r="AL44" s="677"/>
      <c r="AM44" s="677"/>
      <c r="AN44" s="677"/>
      <c r="AO44" s="677"/>
      <c r="AP44" s="677"/>
      <c r="BA44" s="664"/>
      <c r="BB44" s="664"/>
      <c r="BC44" s="664"/>
      <c r="BD44" s="664"/>
      <c r="BE44" s="664"/>
    </row>
    <row r="45" spans="1:58" s="700" customFormat="1" ht="15" customHeight="1" x14ac:dyDescent="0.15">
      <c r="A45" s="707" t="s">
        <v>48</v>
      </c>
      <c r="B45" s="702"/>
      <c r="C45" s="724"/>
      <c r="D45" s="748"/>
      <c r="E45" s="705"/>
      <c r="F45" s="678"/>
      <c r="G45" s="670"/>
      <c r="H45" s="670"/>
      <c r="I45" s="670"/>
      <c r="J45" s="670"/>
      <c r="K45" s="670"/>
      <c r="L45" s="670"/>
      <c r="M45" s="670"/>
      <c r="N45" s="670"/>
      <c r="O45" s="670"/>
      <c r="P45" s="670"/>
      <c r="Q45" s="664"/>
      <c r="R45" s="664"/>
      <c r="S45" s="664"/>
      <c r="T45" s="664"/>
      <c r="U45" s="664"/>
      <c r="V45" s="664"/>
      <c r="W45" s="664"/>
      <c r="X45" s="664"/>
      <c r="Y45" s="664"/>
      <c r="Z45" s="664"/>
      <c r="AF45" s="664"/>
      <c r="AG45" s="664"/>
      <c r="AH45" s="664"/>
      <c r="AI45" s="664"/>
      <c r="AJ45" s="664"/>
      <c r="AK45" s="677"/>
      <c r="AL45" s="677"/>
      <c r="AM45" s="677"/>
      <c r="AN45" s="677"/>
      <c r="AO45" s="677"/>
      <c r="AP45" s="677"/>
      <c r="BA45" s="664"/>
      <c r="BB45" s="664"/>
      <c r="BC45" s="664"/>
      <c r="BD45" s="664"/>
      <c r="BE45" s="664"/>
    </row>
    <row r="46" spans="1:58" s="700" customFormat="1" ht="15" customHeight="1" x14ac:dyDescent="0.15">
      <c r="A46" s="701" t="s">
        <v>47</v>
      </c>
      <c r="B46" s="702"/>
      <c r="C46" s="724">
        <v>1700</v>
      </c>
      <c r="D46" s="748"/>
      <c r="E46" s="705"/>
      <c r="F46" s="678"/>
      <c r="G46" s="670"/>
      <c r="H46" s="670"/>
      <c r="I46" s="670"/>
      <c r="J46" s="670"/>
      <c r="K46" s="670"/>
      <c r="L46" s="670"/>
      <c r="M46" s="670"/>
      <c r="N46" s="670"/>
      <c r="O46" s="670"/>
      <c r="P46" s="670"/>
      <c r="Q46" s="664"/>
      <c r="R46" s="664"/>
      <c r="S46" s="664"/>
      <c r="T46" s="664"/>
      <c r="U46" s="664"/>
      <c r="V46" s="664"/>
      <c r="W46" s="664"/>
      <c r="X46" s="664"/>
      <c r="Y46" s="664"/>
      <c r="Z46" s="664"/>
      <c r="AF46" s="664"/>
      <c r="AG46" s="664"/>
      <c r="AH46" s="664"/>
      <c r="AI46" s="664"/>
      <c r="AJ46" s="664"/>
      <c r="AK46" s="677"/>
      <c r="AL46" s="677"/>
      <c r="AM46" s="677"/>
      <c r="AN46" s="677"/>
      <c r="AO46" s="677"/>
      <c r="AP46" s="677"/>
      <c r="BA46" s="664"/>
      <c r="BB46" s="664"/>
      <c r="BC46" s="664"/>
      <c r="BD46" s="664"/>
      <c r="BE46" s="664"/>
    </row>
    <row r="47" spans="1:58" s="700" customFormat="1" ht="15" customHeight="1" x14ac:dyDescent="0.15">
      <c r="A47" s="701" t="s">
        <v>46</v>
      </c>
      <c r="B47" s="702"/>
      <c r="C47" s="724">
        <v>11</v>
      </c>
      <c r="D47" s="748"/>
      <c r="E47" s="705"/>
      <c r="F47" s="678"/>
      <c r="G47" s="670"/>
      <c r="H47" s="670"/>
      <c r="I47" s="670"/>
      <c r="J47" s="670"/>
      <c r="K47" s="670"/>
      <c r="L47" s="670"/>
      <c r="M47" s="670"/>
      <c r="N47" s="670"/>
      <c r="O47" s="670"/>
      <c r="P47" s="670"/>
      <c r="Q47" s="664"/>
      <c r="R47" s="664"/>
      <c r="S47" s="664"/>
      <c r="T47" s="664"/>
      <c r="U47" s="664"/>
      <c r="V47" s="664"/>
      <c r="W47" s="664"/>
      <c r="X47" s="664"/>
      <c r="Y47" s="664"/>
      <c r="Z47" s="664"/>
      <c r="AF47" s="664"/>
      <c r="AG47" s="664"/>
      <c r="AH47" s="664"/>
      <c r="AI47" s="664"/>
      <c r="AJ47" s="664"/>
      <c r="AK47" s="677"/>
      <c r="AL47" s="677"/>
      <c r="AM47" s="677"/>
      <c r="AN47" s="677"/>
      <c r="AO47" s="677"/>
      <c r="AP47" s="677"/>
      <c r="BA47" s="664"/>
      <c r="BB47" s="664"/>
      <c r="BC47" s="664"/>
      <c r="BD47" s="664"/>
      <c r="BE47" s="664"/>
    </row>
    <row r="48" spans="1:58" s="700" customFormat="1" ht="15" customHeight="1" x14ac:dyDescent="0.15">
      <c r="A48" s="701" t="s">
        <v>45</v>
      </c>
      <c r="B48" s="702"/>
      <c r="C48" s="724">
        <v>794</v>
      </c>
      <c r="D48" s="748"/>
      <c r="E48" s="705"/>
      <c r="F48" s="678"/>
      <c r="G48" s="670"/>
      <c r="H48" s="670"/>
      <c r="I48" s="670"/>
      <c r="J48" s="670"/>
      <c r="K48" s="670"/>
      <c r="L48" s="670"/>
      <c r="M48" s="670"/>
      <c r="N48" s="670"/>
      <c r="O48" s="670"/>
      <c r="P48" s="670"/>
      <c r="Q48" s="664"/>
      <c r="R48" s="664"/>
      <c r="S48" s="664"/>
      <c r="T48" s="664"/>
      <c r="U48" s="664"/>
      <c r="V48" s="664"/>
      <c r="W48" s="664"/>
      <c r="X48" s="664"/>
      <c r="Y48" s="664"/>
      <c r="Z48" s="664"/>
      <c r="AF48" s="664"/>
      <c r="AG48" s="664"/>
      <c r="AH48" s="664"/>
      <c r="AI48" s="664"/>
      <c r="AJ48" s="664"/>
      <c r="AK48" s="677"/>
      <c r="AL48" s="677"/>
      <c r="AM48" s="677"/>
      <c r="AN48" s="677"/>
      <c r="AO48" s="677"/>
      <c r="AP48" s="677"/>
      <c r="BA48" s="664"/>
      <c r="BB48" s="664"/>
      <c r="BC48" s="664"/>
      <c r="BD48" s="664"/>
      <c r="BE48" s="664"/>
    </row>
    <row r="49" spans="1:57" s="700" customFormat="1" ht="15" customHeight="1" x14ac:dyDescent="0.15">
      <c r="A49" s="701" t="s">
        <v>44</v>
      </c>
      <c r="B49" s="702"/>
      <c r="C49" s="724"/>
      <c r="D49" s="748"/>
      <c r="E49" s="705"/>
      <c r="F49" s="678"/>
      <c r="G49" s="670"/>
      <c r="H49" s="670"/>
      <c r="I49" s="670"/>
      <c r="J49" s="670"/>
      <c r="K49" s="670"/>
      <c r="L49" s="670"/>
      <c r="M49" s="670"/>
      <c r="N49" s="670"/>
      <c r="O49" s="670"/>
      <c r="P49" s="670"/>
      <c r="Q49" s="664"/>
      <c r="R49" s="664"/>
      <c r="S49" s="664"/>
      <c r="T49" s="664"/>
      <c r="U49" s="664"/>
      <c r="V49" s="664"/>
      <c r="W49" s="664"/>
      <c r="X49" s="664"/>
      <c r="Y49" s="664"/>
      <c r="Z49" s="664"/>
      <c r="AF49" s="664"/>
      <c r="AG49" s="664"/>
      <c r="AH49" s="664"/>
      <c r="AI49" s="664"/>
      <c r="AJ49" s="664"/>
      <c r="AK49" s="677"/>
      <c r="AL49" s="677"/>
      <c r="AM49" s="677"/>
      <c r="AN49" s="677"/>
      <c r="AO49" s="677"/>
      <c r="AP49" s="677"/>
      <c r="BA49" s="664"/>
      <c r="BB49" s="664"/>
      <c r="BC49" s="664"/>
      <c r="BD49" s="664"/>
      <c r="BE49" s="664"/>
    </row>
    <row r="50" spans="1:57" s="700" customFormat="1" ht="15" customHeight="1" x14ac:dyDescent="0.15">
      <c r="A50" s="701" t="s">
        <v>43</v>
      </c>
      <c r="B50" s="702"/>
      <c r="C50" s="724"/>
      <c r="D50" s="748"/>
      <c r="E50" s="705"/>
      <c r="F50" s="678"/>
      <c r="G50" s="670"/>
      <c r="H50" s="670"/>
      <c r="I50" s="670"/>
      <c r="J50" s="670"/>
      <c r="K50" s="670"/>
      <c r="L50" s="670"/>
      <c r="M50" s="670"/>
      <c r="N50" s="670"/>
      <c r="O50" s="670"/>
      <c r="P50" s="670"/>
      <c r="Q50" s="664"/>
      <c r="R50" s="664"/>
      <c r="S50" s="664"/>
      <c r="T50" s="664"/>
      <c r="U50" s="664"/>
      <c r="V50" s="664"/>
      <c r="W50" s="664"/>
      <c r="X50" s="664"/>
      <c r="Y50" s="664"/>
      <c r="Z50" s="664"/>
      <c r="AF50" s="664"/>
      <c r="AG50" s="664"/>
      <c r="AH50" s="664"/>
      <c r="AI50" s="664"/>
      <c r="AJ50" s="664"/>
      <c r="AK50" s="677"/>
      <c r="AL50" s="677"/>
      <c r="AM50" s="677"/>
      <c r="AN50" s="677"/>
      <c r="AO50" s="677"/>
      <c r="AP50" s="677"/>
      <c r="BA50" s="664"/>
      <c r="BB50" s="664"/>
      <c r="BC50" s="664"/>
      <c r="BD50" s="664"/>
      <c r="BE50" s="664"/>
    </row>
    <row r="51" spans="1:57" s="700" customFormat="1" ht="15" customHeight="1" x14ac:dyDescent="0.15">
      <c r="A51" s="701" t="s">
        <v>42</v>
      </c>
      <c r="B51" s="702"/>
      <c r="C51" s="724"/>
      <c r="D51" s="748"/>
      <c r="E51" s="705"/>
      <c r="F51" s="678"/>
      <c r="G51" s="670"/>
      <c r="H51" s="670"/>
      <c r="I51" s="670"/>
      <c r="J51" s="670"/>
      <c r="K51" s="670"/>
      <c r="L51" s="670"/>
      <c r="M51" s="670"/>
      <c r="N51" s="670"/>
      <c r="O51" s="670"/>
      <c r="P51" s="670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F51" s="664"/>
      <c r="AG51" s="664"/>
      <c r="AH51" s="664"/>
      <c r="AI51" s="664"/>
      <c r="AJ51" s="664"/>
      <c r="AK51" s="677"/>
      <c r="AL51" s="677"/>
      <c r="AM51" s="677"/>
      <c r="AN51" s="677"/>
      <c r="AO51" s="677"/>
      <c r="AP51" s="677"/>
      <c r="BA51" s="664"/>
      <c r="BB51" s="664"/>
      <c r="BC51" s="664"/>
      <c r="BD51" s="664"/>
      <c r="BE51" s="664"/>
    </row>
    <row r="52" spans="1:57" s="700" customFormat="1" ht="15" customHeight="1" x14ac:dyDescent="0.15">
      <c r="A52" s="701" t="s">
        <v>41</v>
      </c>
      <c r="B52" s="702"/>
      <c r="C52" s="724"/>
      <c r="D52" s="748"/>
      <c r="E52" s="705"/>
      <c r="F52" s="678"/>
      <c r="G52" s="670"/>
      <c r="H52" s="670"/>
      <c r="I52" s="670"/>
      <c r="J52" s="670"/>
      <c r="K52" s="670"/>
      <c r="L52" s="670"/>
      <c r="M52" s="670"/>
      <c r="N52" s="670"/>
      <c r="O52" s="670"/>
      <c r="P52" s="670"/>
      <c r="Q52" s="664"/>
      <c r="R52" s="664"/>
      <c r="S52" s="664"/>
      <c r="T52" s="664"/>
      <c r="U52" s="664"/>
      <c r="V52" s="664"/>
      <c r="W52" s="664"/>
      <c r="X52" s="664"/>
      <c r="Y52" s="664"/>
      <c r="Z52" s="664"/>
      <c r="AF52" s="664"/>
      <c r="AG52" s="664"/>
      <c r="AH52" s="664"/>
      <c r="AI52" s="664"/>
      <c r="AJ52" s="664"/>
      <c r="AK52" s="677"/>
      <c r="AL52" s="677"/>
      <c r="AM52" s="677"/>
      <c r="AN52" s="677"/>
      <c r="AO52" s="677"/>
      <c r="AP52" s="677"/>
      <c r="BA52" s="664"/>
      <c r="BB52" s="664"/>
      <c r="BC52" s="664"/>
      <c r="BD52" s="664"/>
      <c r="BE52" s="664"/>
    </row>
    <row r="53" spans="1:57" s="700" customFormat="1" ht="15" customHeight="1" x14ac:dyDescent="0.15">
      <c r="A53" s="701" t="s">
        <v>40</v>
      </c>
      <c r="B53" s="702"/>
      <c r="C53" s="724"/>
      <c r="D53" s="748"/>
      <c r="E53" s="705"/>
      <c r="F53" s="678"/>
      <c r="G53" s="670"/>
      <c r="H53" s="670"/>
      <c r="I53" s="670"/>
      <c r="J53" s="670"/>
      <c r="K53" s="670"/>
      <c r="L53" s="670"/>
      <c r="M53" s="670"/>
      <c r="N53" s="670"/>
      <c r="O53" s="670"/>
      <c r="P53" s="670"/>
      <c r="Q53" s="664"/>
      <c r="R53" s="664"/>
      <c r="S53" s="664"/>
      <c r="T53" s="664"/>
      <c r="U53" s="664"/>
      <c r="V53" s="664"/>
      <c r="W53" s="664"/>
      <c r="X53" s="664"/>
      <c r="Y53" s="664"/>
      <c r="Z53" s="664"/>
      <c r="AF53" s="664"/>
      <c r="AG53" s="664"/>
      <c r="AH53" s="664"/>
      <c r="AI53" s="664"/>
      <c r="AJ53" s="664"/>
      <c r="AK53" s="677"/>
      <c r="AL53" s="677"/>
      <c r="AM53" s="677"/>
      <c r="AN53" s="677"/>
      <c r="AO53" s="677"/>
      <c r="AP53" s="677"/>
      <c r="BA53" s="664"/>
      <c r="BB53" s="664"/>
      <c r="BC53" s="664"/>
      <c r="BD53" s="664"/>
      <c r="BE53" s="664"/>
    </row>
    <row r="54" spans="1:57" s="700" customFormat="1" ht="15" customHeight="1" x14ac:dyDescent="0.15">
      <c r="A54" s="701" t="s">
        <v>39</v>
      </c>
      <c r="B54" s="702"/>
      <c r="C54" s="724"/>
      <c r="D54" s="748"/>
      <c r="E54" s="705"/>
      <c r="F54" s="678"/>
      <c r="G54" s="670"/>
      <c r="H54" s="670"/>
      <c r="I54" s="670"/>
      <c r="J54" s="670"/>
      <c r="K54" s="670"/>
      <c r="L54" s="670"/>
      <c r="M54" s="670"/>
      <c r="N54" s="670"/>
      <c r="O54" s="670"/>
      <c r="P54" s="670"/>
      <c r="Q54" s="664"/>
      <c r="R54" s="664"/>
      <c r="S54" s="664"/>
      <c r="T54" s="664"/>
      <c r="U54" s="664"/>
      <c r="V54" s="664"/>
      <c r="W54" s="664"/>
      <c r="X54" s="664"/>
      <c r="Y54" s="664"/>
      <c r="Z54" s="664"/>
      <c r="AF54" s="664"/>
      <c r="AG54" s="664"/>
      <c r="AH54" s="664"/>
      <c r="AI54" s="664"/>
      <c r="AJ54" s="664"/>
      <c r="AK54" s="677"/>
      <c r="AL54" s="677"/>
      <c r="AM54" s="677"/>
      <c r="AN54" s="677"/>
      <c r="AO54" s="677"/>
      <c r="AP54" s="677"/>
      <c r="BA54" s="664"/>
      <c r="BB54" s="664"/>
      <c r="BC54" s="664"/>
      <c r="BD54" s="664"/>
      <c r="BE54" s="664"/>
    </row>
    <row r="55" spans="1:57" s="700" customFormat="1" ht="15" customHeight="1" x14ac:dyDescent="0.15">
      <c r="A55" s="701" t="s">
        <v>38</v>
      </c>
      <c r="B55" s="702"/>
      <c r="C55" s="725"/>
      <c r="D55" s="748"/>
      <c r="E55" s="705"/>
      <c r="F55" s="678"/>
      <c r="G55" s="670"/>
      <c r="H55" s="670"/>
      <c r="I55" s="670"/>
      <c r="J55" s="670"/>
      <c r="K55" s="670"/>
      <c r="L55" s="670"/>
      <c r="M55" s="670"/>
      <c r="N55" s="670"/>
      <c r="O55" s="670"/>
      <c r="P55" s="670"/>
      <c r="Q55" s="664"/>
      <c r="R55" s="664"/>
      <c r="S55" s="664"/>
      <c r="T55" s="664"/>
      <c r="U55" s="664"/>
      <c r="V55" s="664"/>
      <c r="W55" s="664"/>
      <c r="X55" s="664"/>
      <c r="Y55" s="664"/>
      <c r="Z55" s="664"/>
      <c r="AF55" s="664"/>
      <c r="AG55" s="664"/>
      <c r="AH55" s="664"/>
      <c r="AI55" s="664"/>
      <c r="AJ55" s="664"/>
      <c r="AK55" s="677"/>
      <c r="AL55" s="677"/>
      <c r="AM55" s="677"/>
      <c r="AN55" s="677"/>
      <c r="AO55" s="677"/>
      <c r="AP55" s="677"/>
      <c r="BA55" s="664"/>
      <c r="BB55" s="664"/>
      <c r="BC55" s="664"/>
      <c r="BD55" s="664"/>
      <c r="BE55" s="664"/>
    </row>
    <row r="56" spans="1:57" s="700" customFormat="1" ht="15" customHeight="1" x14ac:dyDescent="0.15">
      <c r="A56" s="672" t="s">
        <v>20</v>
      </c>
      <c r="B56" s="673"/>
      <c r="C56" s="736">
        <f>SUM(C45:C55)</f>
        <v>2505</v>
      </c>
      <c r="D56" s="705"/>
      <c r="E56" s="705"/>
      <c r="F56" s="678"/>
      <c r="G56" s="670"/>
      <c r="H56" s="670"/>
      <c r="I56" s="670"/>
      <c r="J56" s="670"/>
      <c r="K56" s="670"/>
      <c r="L56" s="670"/>
      <c r="M56" s="670"/>
      <c r="N56" s="670"/>
      <c r="O56" s="670"/>
      <c r="P56" s="670"/>
      <c r="Q56" s="664"/>
      <c r="R56" s="664"/>
      <c r="S56" s="664"/>
      <c r="T56" s="664"/>
      <c r="U56" s="664"/>
      <c r="V56" s="664"/>
      <c r="W56" s="664"/>
      <c r="X56" s="664"/>
      <c r="Y56" s="664"/>
      <c r="Z56" s="664"/>
      <c r="AF56" s="664"/>
      <c r="AG56" s="664"/>
      <c r="AH56" s="664"/>
      <c r="AI56" s="664"/>
      <c r="AJ56" s="664"/>
      <c r="AK56" s="677"/>
      <c r="AL56" s="677"/>
      <c r="AM56" s="677"/>
      <c r="AN56" s="677"/>
      <c r="AO56" s="677"/>
      <c r="AP56" s="677"/>
      <c r="BA56" s="664"/>
      <c r="BB56" s="664"/>
      <c r="BC56" s="664"/>
      <c r="BD56" s="664"/>
      <c r="BE56" s="664"/>
    </row>
    <row r="57" spans="1:57" s="752" customFormat="1" ht="30" customHeight="1" x14ac:dyDescent="0.2">
      <c r="A57" s="708" t="s">
        <v>37</v>
      </c>
      <c r="B57" s="709"/>
      <c r="C57" s="698"/>
      <c r="D57" s="661"/>
      <c r="E57" s="661"/>
      <c r="F57" s="661"/>
      <c r="G57" s="661"/>
      <c r="H57" s="661"/>
      <c r="I57" s="661"/>
      <c r="J57" s="661"/>
      <c r="K57" s="661"/>
      <c r="L57" s="661"/>
      <c r="M57" s="661"/>
      <c r="N57" s="661"/>
      <c r="O57" s="747"/>
      <c r="P57" s="747"/>
      <c r="Q57" s="747"/>
      <c r="R57" s="747"/>
      <c r="S57" s="747"/>
      <c r="T57" s="747"/>
      <c r="U57" s="747"/>
      <c r="V57" s="747"/>
      <c r="W57" s="747"/>
      <c r="X57" s="747"/>
      <c r="Y57" s="747"/>
      <c r="Z57" s="747"/>
      <c r="AF57" s="747"/>
      <c r="AG57" s="747"/>
      <c r="AH57" s="747"/>
      <c r="AI57" s="747"/>
      <c r="AJ57" s="747"/>
      <c r="AK57" s="749"/>
      <c r="AL57" s="749"/>
      <c r="AM57" s="749"/>
      <c r="AN57" s="749"/>
      <c r="AO57" s="749"/>
      <c r="AP57" s="749"/>
      <c r="BA57" s="747"/>
      <c r="BB57" s="747"/>
      <c r="BC57" s="747"/>
      <c r="BD57" s="747"/>
      <c r="BE57" s="747"/>
    </row>
    <row r="58" spans="1:57" s="752" customFormat="1" ht="23.25" customHeight="1" x14ac:dyDescent="0.2">
      <c r="A58" s="759" t="s">
        <v>35</v>
      </c>
      <c r="B58" s="697" t="s">
        <v>20</v>
      </c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747"/>
      <c r="P58" s="747"/>
      <c r="Q58" s="747"/>
      <c r="R58" s="747"/>
      <c r="S58" s="747"/>
      <c r="T58" s="747"/>
      <c r="U58" s="747"/>
      <c r="V58" s="747"/>
      <c r="W58" s="747"/>
      <c r="X58" s="747"/>
      <c r="Y58" s="747"/>
      <c r="Z58" s="747"/>
      <c r="AF58" s="747"/>
      <c r="AG58" s="747"/>
      <c r="AH58" s="747"/>
      <c r="AI58" s="747"/>
      <c r="AJ58" s="747"/>
      <c r="AK58" s="749"/>
      <c r="AL58" s="749"/>
      <c r="AM58" s="749"/>
      <c r="AN58" s="749"/>
      <c r="AO58" s="749"/>
      <c r="AP58" s="749"/>
      <c r="BA58" s="747"/>
      <c r="BB58" s="747"/>
      <c r="BC58" s="747"/>
      <c r="BD58" s="747"/>
      <c r="BE58" s="747"/>
    </row>
    <row r="59" spans="1:57" s="752" customFormat="1" ht="15" customHeight="1" x14ac:dyDescent="0.2">
      <c r="A59" s="710" t="s">
        <v>34</v>
      </c>
      <c r="B59" s="720"/>
      <c r="C59" s="747"/>
      <c r="D59" s="661"/>
      <c r="E59" s="661"/>
      <c r="F59" s="661"/>
      <c r="G59" s="661"/>
      <c r="H59" s="661"/>
      <c r="I59" s="661"/>
      <c r="J59" s="661"/>
      <c r="K59" s="661"/>
      <c r="L59" s="661"/>
      <c r="M59" s="661"/>
      <c r="N59" s="661"/>
      <c r="O59" s="747"/>
      <c r="P59" s="747"/>
      <c r="Q59" s="747"/>
      <c r="R59" s="747"/>
      <c r="S59" s="747"/>
      <c r="T59" s="747"/>
      <c r="U59" s="747"/>
      <c r="V59" s="747"/>
      <c r="W59" s="747"/>
      <c r="X59" s="747"/>
      <c r="Y59" s="747"/>
      <c r="Z59" s="747"/>
      <c r="AF59" s="747"/>
      <c r="AG59" s="747"/>
      <c r="AH59" s="747"/>
      <c r="AI59" s="747"/>
      <c r="AJ59" s="747"/>
      <c r="AK59" s="749"/>
      <c r="AL59" s="749"/>
      <c r="AM59" s="749"/>
      <c r="AN59" s="749"/>
      <c r="AO59" s="749"/>
      <c r="AP59" s="749"/>
      <c r="BA59" s="747"/>
      <c r="BB59" s="747"/>
      <c r="BC59" s="747"/>
      <c r="BD59" s="747"/>
      <c r="BE59" s="747"/>
    </row>
    <row r="60" spans="1:57" s="752" customFormat="1" ht="15" customHeight="1" x14ac:dyDescent="0.2">
      <c r="A60" s="711" t="s">
        <v>33</v>
      </c>
      <c r="B60" s="721"/>
      <c r="C60" s="747"/>
      <c r="D60" s="661"/>
      <c r="E60" s="661"/>
      <c r="F60" s="661"/>
      <c r="G60" s="661"/>
      <c r="H60" s="661"/>
      <c r="I60" s="661"/>
      <c r="J60" s="661"/>
      <c r="K60" s="661"/>
      <c r="L60" s="661"/>
      <c r="M60" s="661"/>
      <c r="N60" s="661"/>
      <c r="O60" s="747"/>
      <c r="P60" s="747"/>
      <c r="Q60" s="747"/>
      <c r="R60" s="747"/>
      <c r="S60" s="747"/>
      <c r="T60" s="747"/>
      <c r="U60" s="747"/>
      <c r="V60" s="747"/>
      <c r="W60" s="747"/>
      <c r="X60" s="747"/>
      <c r="Y60" s="747"/>
      <c r="Z60" s="747"/>
      <c r="AF60" s="747"/>
      <c r="AG60" s="747"/>
      <c r="AH60" s="747"/>
      <c r="AI60" s="747"/>
      <c r="AJ60" s="747"/>
      <c r="AK60" s="749"/>
      <c r="AL60" s="749"/>
      <c r="AM60" s="749"/>
      <c r="AN60" s="749"/>
      <c r="AO60" s="749"/>
      <c r="AP60" s="749"/>
      <c r="BA60" s="747"/>
      <c r="BB60" s="747"/>
      <c r="BC60" s="747"/>
      <c r="BD60" s="747"/>
      <c r="BE60" s="747"/>
    </row>
    <row r="61" spans="1:57" s="752" customFormat="1" ht="15" customHeight="1" x14ac:dyDescent="0.2">
      <c r="A61" s="711" t="s">
        <v>32</v>
      </c>
      <c r="B61" s="721"/>
      <c r="C61" s="747"/>
      <c r="D61" s="661"/>
      <c r="E61" s="661"/>
      <c r="F61" s="661"/>
      <c r="G61" s="661"/>
      <c r="H61" s="661"/>
      <c r="I61" s="661"/>
      <c r="J61" s="661"/>
      <c r="K61" s="661"/>
      <c r="L61" s="661"/>
      <c r="M61" s="661"/>
      <c r="N61" s="661"/>
      <c r="O61" s="747"/>
      <c r="P61" s="747"/>
      <c r="Q61" s="747"/>
      <c r="R61" s="747"/>
      <c r="S61" s="747"/>
      <c r="T61" s="747"/>
      <c r="U61" s="747"/>
      <c r="V61" s="747"/>
      <c r="W61" s="747"/>
      <c r="X61" s="747"/>
      <c r="Y61" s="747"/>
      <c r="Z61" s="747"/>
      <c r="AF61" s="747"/>
      <c r="AG61" s="747"/>
      <c r="AH61" s="747"/>
      <c r="AI61" s="747"/>
      <c r="AJ61" s="747"/>
      <c r="AK61" s="749"/>
      <c r="AL61" s="749"/>
      <c r="AM61" s="749"/>
      <c r="AN61" s="749"/>
      <c r="AO61" s="749"/>
      <c r="AP61" s="749"/>
      <c r="BA61" s="747"/>
      <c r="BB61" s="747"/>
      <c r="BC61" s="747"/>
      <c r="BD61" s="747"/>
      <c r="BE61" s="747"/>
    </row>
    <row r="62" spans="1:57" s="752" customFormat="1" ht="15" customHeight="1" x14ac:dyDescent="0.2">
      <c r="A62" s="711" t="s">
        <v>31</v>
      </c>
      <c r="B62" s="721"/>
      <c r="C62" s="747"/>
      <c r="D62" s="661"/>
      <c r="E62" s="661"/>
      <c r="F62" s="661"/>
      <c r="G62" s="661"/>
      <c r="H62" s="661"/>
      <c r="I62" s="661"/>
      <c r="J62" s="661"/>
      <c r="K62" s="661"/>
      <c r="L62" s="661"/>
      <c r="M62" s="661"/>
      <c r="N62" s="661"/>
      <c r="O62" s="747"/>
      <c r="P62" s="747"/>
      <c r="Q62" s="747"/>
      <c r="R62" s="747"/>
      <c r="S62" s="747"/>
      <c r="T62" s="747"/>
      <c r="U62" s="747"/>
      <c r="V62" s="747"/>
      <c r="W62" s="747"/>
      <c r="X62" s="747"/>
      <c r="Y62" s="747"/>
      <c r="Z62" s="747"/>
      <c r="AF62" s="747"/>
      <c r="AG62" s="747"/>
      <c r="AH62" s="747"/>
      <c r="AI62" s="747"/>
      <c r="AJ62" s="747"/>
      <c r="AK62" s="749"/>
      <c r="AL62" s="749"/>
      <c r="AM62" s="749"/>
      <c r="AN62" s="749"/>
      <c r="AO62" s="749"/>
      <c r="AP62" s="749"/>
      <c r="BA62" s="747"/>
      <c r="BB62" s="747"/>
      <c r="BC62" s="747"/>
      <c r="BD62" s="747"/>
      <c r="BE62" s="747"/>
    </row>
    <row r="63" spans="1:57" s="752" customFormat="1" ht="15" customHeight="1" x14ac:dyDescent="0.2">
      <c r="A63" s="712" t="s">
        <v>30</v>
      </c>
      <c r="B63" s="723"/>
      <c r="C63" s="747"/>
      <c r="D63" s="661"/>
      <c r="E63" s="661"/>
      <c r="F63" s="661"/>
      <c r="G63" s="661"/>
      <c r="H63" s="661"/>
      <c r="I63" s="661"/>
      <c r="J63" s="661"/>
      <c r="K63" s="661"/>
      <c r="L63" s="661"/>
      <c r="M63" s="661"/>
      <c r="N63" s="661"/>
      <c r="O63" s="747"/>
      <c r="P63" s="747"/>
      <c r="Q63" s="747"/>
      <c r="R63" s="747"/>
      <c r="S63" s="747"/>
      <c r="T63" s="747"/>
      <c r="U63" s="747"/>
      <c r="V63" s="747"/>
      <c r="W63" s="747"/>
      <c r="X63" s="747"/>
      <c r="Y63" s="747"/>
      <c r="Z63" s="747"/>
      <c r="AF63" s="747"/>
      <c r="AG63" s="747"/>
      <c r="AH63" s="747"/>
      <c r="AI63" s="747"/>
      <c r="AJ63" s="747"/>
      <c r="AK63" s="749"/>
      <c r="AL63" s="749"/>
      <c r="AM63" s="749"/>
      <c r="AN63" s="749"/>
      <c r="AO63" s="749"/>
      <c r="AP63" s="749"/>
      <c r="BA63" s="747"/>
      <c r="BB63" s="747"/>
      <c r="BC63" s="747"/>
      <c r="BD63" s="747"/>
      <c r="BE63" s="747"/>
    </row>
    <row r="64" spans="1:57" s="752" customFormat="1" ht="30" customHeight="1" x14ac:dyDescent="0.2">
      <c r="A64" s="708" t="s">
        <v>36</v>
      </c>
      <c r="B64" s="713"/>
      <c r="C64" s="692"/>
      <c r="D64" s="661"/>
      <c r="E64" s="661"/>
      <c r="F64" s="661"/>
      <c r="G64" s="661"/>
      <c r="H64" s="661"/>
      <c r="I64" s="661"/>
      <c r="J64" s="661"/>
      <c r="K64" s="661"/>
      <c r="L64" s="661"/>
      <c r="M64" s="661"/>
      <c r="N64" s="661"/>
      <c r="O64" s="747"/>
      <c r="P64" s="747"/>
      <c r="Q64" s="747"/>
      <c r="R64" s="747"/>
      <c r="S64" s="747"/>
      <c r="T64" s="747"/>
      <c r="U64" s="747"/>
      <c r="V64" s="747"/>
      <c r="W64" s="747"/>
      <c r="X64" s="747"/>
      <c r="Y64" s="747"/>
      <c r="Z64" s="747"/>
      <c r="AF64" s="747"/>
      <c r="AG64" s="747"/>
      <c r="AH64" s="747"/>
      <c r="AI64" s="747"/>
      <c r="AJ64" s="747"/>
      <c r="AK64" s="749"/>
      <c r="AL64" s="749"/>
      <c r="AM64" s="749"/>
      <c r="AN64" s="749"/>
      <c r="AO64" s="749"/>
      <c r="AP64" s="749"/>
      <c r="BA64" s="747"/>
      <c r="BB64" s="747"/>
      <c r="BC64" s="747"/>
      <c r="BD64" s="747"/>
      <c r="BE64" s="747"/>
    </row>
    <row r="65" spans="1:57" s="752" customFormat="1" ht="23.25" customHeight="1" x14ac:dyDescent="0.2">
      <c r="A65" s="759" t="s">
        <v>35</v>
      </c>
      <c r="B65" s="697" t="s">
        <v>20</v>
      </c>
      <c r="C65" s="661"/>
      <c r="D65" s="661"/>
      <c r="E65" s="661"/>
      <c r="F65" s="661"/>
      <c r="G65" s="661"/>
      <c r="H65" s="661"/>
      <c r="I65" s="661"/>
      <c r="J65" s="661"/>
      <c r="K65" s="661"/>
      <c r="L65" s="661"/>
      <c r="M65" s="661"/>
      <c r="N65" s="661"/>
      <c r="O65" s="747"/>
      <c r="P65" s="747"/>
      <c r="Q65" s="747"/>
      <c r="R65" s="747"/>
      <c r="S65" s="747"/>
      <c r="T65" s="747"/>
      <c r="U65" s="747"/>
      <c r="V65" s="747"/>
      <c r="W65" s="747"/>
      <c r="X65" s="747"/>
      <c r="Y65" s="747"/>
      <c r="Z65" s="747"/>
      <c r="AF65" s="747"/>
      <c r="AG65" s="747"/>
      <c r="AH65" s="747"/>
      <c r="AI65" s="747"/>
      <c r="AJ65" s="747"/>
      <c r="AK65" s="749"/>
      <c r="AL65" s="749"/>
      <c r="AM65" s="749"/>
      <c r="AN65" s="749"/>
      <c r="AO65" s="749"/>
      <c r="AP65" s="749"/>
      <c r="BA65" s="747"/>
      <c r="BB65" s="747"/>
      <c r="BC65" s="747"/>
      <c r="BD65" s="747"/>
      <c r="BE65" s="747"/>
    </row>
    <row r="66" spans="1:57" s="752" customFormat="1" ht="15" customHeight="1" x14ac:dyDescent="0.2">
      <c r="A66" s="710" t="s">
        <v>34</v>
      </c>
      <c r="B66" s="720"/>
      <c r="C66" s="747"/>
      <c r="D66" s="661"/>
      <c r="E66" s="661"/>
      <c r="F66" s="661"/>
      <c r="G66" s="661"/>
      <c r="H66" s="661"/>
      <c r="I66" s="661"/>
      <c r="J66" s="661"/>
      <c r="K66" s="661"/>
      <c r="L66" s="661"/>
      <c r="M66" s="661"/>
      <c r="N66" s="661"/>
      <c r="O66" s="747"/>
      <c r="P66" s="747"/>
      <c r="Q66" s="747"/>
      <c r="R66" s="747"/>
      <c r="S66" s="747"/>
      <c r="T66" s="747"/>
      <c r="U66" s="747"/>
      <c r="V66" s="747"/>
      <c r="W66" s="747"/>
      <c r="X66" s="747"/>
      <c r="Y66" s="747"/>
      <c r="Z66" s="747"/>
      <c r="AF66" s="747"/>
      <c r="AG66" s="747"/>
      <c r="AH66" s="747"/>
      <c r="AI66" s="747"/>
      <c r="AJ66" s="747"/>
      <c r="AK66" s="749"/>
      <c r="AL66" s="749"/>
      <c r="AM66" s="749"/>
      <c r="AN66" s="749"/>
      <c r="AO66" s="749"/>
      <c r="AP66" s="749"/>
      <c r="BA66" s="747"/>
      <c r="BB66" s="747"/>
      <c r="BC66" s="747"/>
      <c r="BD66" s="747"/>
      <c r="BE66" s="747"/>
    </row>
    <row r="67" spans="1:57" s="752" customFormat="1" ht="15" customHeight="1" x14ac:dyDescent="0.2">
      <c r="A67" s="711" t="s">
        <v>33</v>
      </c>
      <c r="B67" s="721"/>
      <c r="C67" s="747"/>
      <c r="D67" s="661"/>
      <c r="E67" s="661"/>
      <c r="F67" s="661"/>
      <c r="G67" s="661"/>
      <c r="H67" s="661"/>
      <c r="I67" s="661"/>
      <c r="J67" s="661"/>
      <c r="K67" s="661"/>
      <c r="L67" s="661"/>
      <c r="M67" s="661"/>
      <c r="N67" s="661"/>
      <c r="O67" s="747"/>
      <c r="P67" s="747"/>
      <c r="Q67" s="747"/>
      <c r="R67" s="747"/>
      <c r="S67" s="747"/>
      <c r="T67" s="747"/>
      <c r="U67" s="747"/>
      <c r="V67" s="747"/>
      <c r="W67" s="747"/>
      <c r="X67" s="747"/>
      <c r="Y67" s="747"/>
      <c r="Z67" s="747"/>
      <c r="AF67" s="747"/>
      <c r="AG67" s="747"/>
      <c r="AH67" s="747"/>
      <c r="AI67" s="747"/>
      <c r="AJ67" s="747"/>
      <c r="AK67" s="749"/>
      <c r="AL67" s="749"/>
      <c r="AM67" s="749"/>
      <c r="AN67" s="749"/>
      <c r="AO67" s="749"/>
      <c r="AP67" s="749"/>
      <c r="BA67" s="747"/>
      <c r="BB67" s="747"/>
      <c r="BC67" s="747"/>
      <c r="BD67" s="747"/>
      <c r="BE67" s="747"/>
    </row>
    <row r="68" spans="1:57" s="752" customFormat="1" ht="15" customHeight="1" x14ac:dyDescent="0.2">
      <c r="A68" s="711" t="s">
        <v>32</v>
      </c>
      <c r="B68" s="721"/>
      <c r="C68" s="747"/>
      <c r="D68" s="661"/>
      <c r="E68" s="661"/>
      <c r="F68" s="661"/>
      <c r="G68" s="661"/>
      <c r="H68" s="661"/>
      <c r="I68" s="661"/>
      <c r="J68" s="661"/>
      <c r="K68" s="661"/>
      <c r="L68" s="661"/>
      <c r="M68" s="661"/>
      <c r="N68" s="661"/>
      <c r="O68" s="747"/>
      <c r="P68" s="747"/>
      <c r="Q68" s="747"/>
      <c r="R68" s="747"/>
      <c r="S68" s="747"/>
      <c r="T68" s="747"/>
      <c r="U68" s="747"/>
      <c r="V68" s="747"/>
      <c r="W68" s="747"/>
      <c r="X68" s="747"/>
      <c r="Y68" s="747"/>
      <c r="Z68" s="747"/>
      <c r="AF68" s="747"/>
      <c r="AG68" s="747"/>
      <c r="AH68" s="747"/>
      <c r="AI68" s="747"/>
      <c r="AJ68" s="747"/>
      <c r="AK68" s="749"/>
      <c r="AL68" s="749"/>
      <c r="AM68" s="749"/>
      <c r="AN68" s="749"/>
      <c r="AO68" s="749"/>
      <c r="AP68" s="749"/>
      <c r="BA68" s="747"/>
      <c r="BB68" s="747"/>
      <c r="BC68" s="747"/>
      <c r="BD68" s="747"/>
      <c r="BE68" s="747"/>
    </row>
    <row r="69" spans="1:57" s="752" customFormat="1" ht="15" customHeight="1" x14ac:dyDescent="0.2">
      <c r="A69" s="711" t="s">
        <v>31</v>
      </c>
      <c r="B69" s="721"/>
      <c r="C69" s="747"/>
      <c r="D69" s="661"/>
      <c r="E69" s="661"/>
      <c r="F69" s="661"/>
      <c r="G69" s="661"/>
      <c r="H69" s="661"/>
      <c r="I69" s="661"/>
      <c r="J69" s="661"/>
      <c r="K69" s="661"/>
      <c r="L69" s="661"/>
      <c r="M69" s="661"/>
      <c r="N69" s="661"/>
      <c r="O69" s="747"/>
      <c r="P69" s="747"/>
      <c r="Q69" s="747"/>
      <c r="R69" s="747"/>
      <c r="S69" s="747"/>
      <c r="T69" s="747"/>
      <c r="U69" s="747"/>
      <c r="V69" s="747"/>
      <c r="W69" s="747"/>
      <c r="X69" s="747"/>
      <c r="Y69" s="747"/>
      <c r="Z69" s="747"/>
      <c r="AF69" s="747"/>
      <c r="AG69" s="747"/>
      <c r="AH69" s="747"/>
      <c r="AI69" s="747"/>
      <c r="AJ69" s="747"/>
      <c r="AK69" s="749"/>
      <c r="AL69" s="749"/>
      <c r="AM69" s="749"/>
      <c r="AN69" s="749"/>
      <c r="AO69" s="749"/>
      <c r="AP69" s="749"/>
      <c r="BA69" s="747"/>
      <c r="BB69" s="747"/>
      <c r="BC69" s="747"/>
      <c r="BD69" s="747"/>
      <c r="BE69" s="747"/>
    </row>
    <row r="70" spans="1:57" s="752" customFormat="1" ht="15" customHeight="1" x14ac:dyDescent="0.2">
      <c r="A70" s="712" t="s">
        <v>30</v>
      </c>
      <c r="B70" s="723"/>
      <c r="C70" s="747"/>
      <c r="D70" s="661"/>
      <c r="E70" s="661"/>
      <c r="F70" s="661"/>
      <c r="G70" s="661"/>
      <c r="H70" s="661"/>
      <c r="I70" s="661"/>
      <c r="J70" s="661"/>
      <c r="K70" s="661"/>
      <c r="L70" s="661"/>
      <c r="M70" s="661"/>
      <c r="N70" s="661"/>
      <c r="O70" s="747"/>
      <c r="P70" s="747"/>
      <c r="Q70" s="747"/>
      <c r="R70" s="747"/>
      <c r="S70" s="747"/>
      <c r="T70" s="747"/>
      <c r="U70" s="747"/>
      <c r="V70" s="747"/>
      <c r="W70" s="747"/>
      <c r="X70" s="747"/>
      <c r="Y70" s="747"/>
      <c r="Z70" s="747"/>
      <c r="AF70" s="747"/>
      <c r="AG70" s="747"/>
      <c r="AH70" s="747"/>
      <c r="AI70" s="747"/>
      <c r="AJ70" s="747"/>
      <c r="AK70" s="749"/>
      <c r="AL70" s="749"/>
      <c r="AM70" s="749"/>
      <c r="AN70" s="749"/>
      <c r="AO70" s="749"/>
      <c r="AP70" s="749"/>
      <c r="BA70" s="747"/>
      <c r="BB70" s="747"/>
      <c r="BC70" s="747"/>
      <c r="BD70" s="747"/>
      <c r="BE70" s="747"/>
    </row>
    <row r="71" spans="1:57" s="752" customFormat="1" ht="30" customHeight="1" x14ac:dyDescent="0.2">
      <c r="A71" s="708" t="s">
        <v>29</v>
      </c>
      <c r="B71" s="713"/>
      <c r="C71" s="692"/>
      <c r="D71" s="661"/>
      <c r="E71" s="661"/>
      <c r="F71" s="661"/>
      <c r="G71" s="661"/>
      <c r="H71" s="661"/>
      <c r="I71" s="661"/>
      <c r="J71" s="661"/>
      <c r="K71" s="661"/>
      <c r="L71" s="661"/>
      <c r="M71" s="661"/>
      <c r="N71" s="661"/>
      <c r="O71" s="747"/>
      <c r="P71" s="747"/>
      <c r="Q71" s="747"/>
      <c r="R71" s="747"/>
      <c r="S71" s="747"/>
      <c r="T71" s="747"/>
      <c r="U71" s="747"/>
      <c r="V71" s="747"/>
      <c r="W71" s="747"/>
      <c r="X71" s="747"/>
      <c r="Y71" s="747"/>
      <c r="Z71" s="747"/>
      <c r="AF71" s="747"/>
      <c r="AG71" s="747"/>
      <c r="AH71" s="747"/>
      <c r="AI71" s="747"/>
      <c r="AJ71" s="747"/>
      <c r="AK71" s="749"/>
      <c r="AL71" s="749"/>
      <c r="AM71" s="749"/>
      <c r="AN71" s="749"/>
      <c r="AO71" s="749"/>
      <c r="AP71" s="749"/>
      <c r="BA71" s="747"/>
      <c r="BB71" s="747"/>
      <c r="BC71" s="747"/>
      <c r="BD71" s="747"/>
      <c r="BE71" s="747"/>
    </row>
    <row r="72" spans="1:57" s="752" customFormat="1" ht="51" customHeight="1" x14ac:dyDescent="0.2">
      <c r="A72" s="795" t="s">
        <v>28</v>
      </c>
      <c r="B72" s="796"/>
      <c r="C72" s="757" t="s">
        <v>20</v>
      </c>
      <c r="D72" s="757" t="s">
        <v>27</v>
      </c>
      <c r="E72" s="757" t="s">
        <v>26</v>
      </c>
      <c r="F72" s="757" t="s">
        <v>25</v>
      </c>
      <c r="G72" s="661"/>
      <c r="H72" s="661"/>
      <c r="I72" s="661"/>
      <c r="J72" s="661"/>
      <c r="K72" s="661"/>
      <c r="L72" s="661"/>
      <c r="M72" s="661"/>
      <c r="N72" s="661"/>
      <c r="O72" s="747"/>
      <c r="P72" s="747"/>
      <c r="Q72" s="747"/>
      <c r="R72" s="747"/>
      <c r="S72" s="747"/>
      <c r="T72" s="747"/>
      <c r="U72" s="747"/>
      <c r="V72" s="747"/>
      <c r="W72" s="747"/>
      <c r="X72" s="747"/>
      <c r="Y72" s="747"/>
      <c r="Z72" s="747"/>
      <c r="AF72" s="747"/>
      <c r="AG72" s="747"/>
      <c r="AH72" s="747"/>
      <c r="AI72" s="747"/>
      <c r="AJ72" s="747"/>
      <c r="AK72" s="749"/>
      <c r="AL72" s="749"/>
      <c r="AM72" s="749"/>
      <c r="AN72" s="749"/>
      <c r="AO72" s="749"/>
      <c r="AP72" s="749"/>
      <c r="BA72" s="747"/>
      <c r="BB72" s="747"/>
      <c r="BC72" s="747"/>
      <c r="BD72" s="747"/>
      <c r="BE72" s="747"/>
    </row>
    <row r="73" spans="1:57" s="752" customFormat="1" ht="15.75" customHeight="1" x14ac:dyDescent="0.2">
      <c r="A73" s="787" t="s">
        <v>24</v>
      </c>
      <c r="B73" s="788"/>
      <c r="C73" s="736">
        <f>SUM(D73:F73)</f>
        <v>0</v>
      </c>
      <c r="D73" s="723"/>
      <c r="E73" s="723"/>
      <c r="F73" s="723"/>
      <c r="G73" s="747"/>
      <c r="H73" s="661"/>
      <c r="I73" s="661"/>
      <c r="J73" s="661"/>
      <c r="K73" s="661"/>
      <c r="L73" s="661"/>
      <c r="M73" s="661"/>
      <c r="N73" s="661"/>
      <c r="O73" s="747"/>
      <c r="P73" s="747"/>
      <c r="Q73" s="747"/>
      <c r="R73" s="747"/>
      <c r="S73" s="747"/>
      <c r="T73" s="747"/>
      <c r="U73" s="747"/>
      <c r="V73" s="747"/>
      <c r="W73" s="747"/>
      <c r="X73" s="747"/>
      <c r="Y73" s="747"/>
      <c r="Z73" s="747"/>
      <c r="AF73" s="747"/>
      <c r="AG73" s="747"/>
      <c r="AH73" s="747"/>
      <c r="AI73" s="747"/>
      <c r="AJ73" s="747"/>
      <c r="AK73" s="749"/>
      <c r="AL73" s="749"/>
      <c r="AM73" s="749"/>
      <c r="AN73" s="749"/>
      <c r="AO73" s="749"/>
      <c r="AP73" s="749"/>
      <c r="BA73" s="747"/>
      <c r="BB73" s="747"/>
      <c r="BC73" s="747"/>
      <c r="BD73" s="747"/>
      <c r="BE73" s="747"/>
    </row>
    <row r="74" spans="1:57" s="752" customFormat="1" ht="30" customHeight="1" x14ac:dyDescent="0.2">
      <c r="A74" s="695" t="s">
        <v>23</v>
      </c>
      <c r="B74" s="761"/>
      <c r="C74" s="761"/>
      <c r="D74" s="761"/>
      <c r="E74" s="761"/>
      <c r="F74" s="761"/>
      <c r="G74" s="761"/>
      <c r="H74" s="761"/>
      <c r="I74" s="761"/>
      <c r="J74" s="761"/>
      <c r="K74" s="761"/>
      <c r="L74" s="761"/>
      <c r="M74" s="761"/>
      <c r="N74" s="661"/>
      <c r="O74" s="747"/>
      <c r="P74" s="747"/>
      <c r="Q74" s="747"/>
      <c r="R74" s="747"/>
      <c r="S74" s="747"/>
      <c r="T74" s="747"/>
      <c r="U74" s="747"/>
      <c r="V74" s="747"/>
      <c r="W74" s="747"/>
      <c r="X74" s="747"/>
      <c r="Y74" s="747"/>
      <c r="Z74" s="747"/>
      <c r="AF74" s="747"/>
      <c r="AG74" s="747"/>
      <c r="AH74" s="747"/>
      <c r="AI74" s="747"/>
      <c r="AJ74" s="747"/>
      <c r="AK74" s="749"/>
      <c r="AL74" s="749"/>
      <c r="AM74" s="749"/>
      <c r="AN74" s="749"/>
      <c r="AO74" s="749"/>
      <c r="AP74" s="749"/>
      <c r="BA74" s="747"/>
      <c r="BB74" s="747"/>
      <c r="BC74" s="747"/>
      <c r="BD74" s="747"/>
      <c r="BE74" s="747"/>
    </row>
    <row r="75" spans="1:57" s="752" customFormat="1" ht="33" customHeight="1" x14ac:dyDescent="0.2">
      <c r="A75" s="779" t="s">
        <v>21</v>
      </c>
      <c r="B75" s="780"/>
      <c r="C75" s="781"/>
      <c r="D75" s="757" t="s">
        <v>20</v>
      </c>
      <c r="E75" s="755"/>
      <c r="F75" s="755"/>
      <c r="G75" s="755"/>
      <c r="H75" s="755"/>
      <c r="I75" s="661"/>
      <c r="J75" s="661"/>
      <c r="K75" s="661"/>
      <c r="L75" s="661"/>
      <c r="M75" s="661"/>
      <c r="N75" s="661"/>
      <c r="O75" s="747"/>
      <c r="P75" s="747"/>
      <c r="Q75" s="747"/>
      <c r="R75" s="747"/>
      <c r="S75" s="747"/>
      <c r="T75" s="747"/>
      <c r="U75" s="747"/>
      <c r="V75" s="747"/>
      <c r="W75" s="747"/>
      <c r="X75" s="747"/>
      <c r="Y75" s="747"/>
      <c r="Z75" s="747"/>
      <c r="AF75" s="747"/>
      <c r="AG75" s="747"/>
      <c r="AH75" s="747"/>
      <c r="AI75" s="747"/>
      <c r="AJ75" s="747"/>
      <c r="AK75" s="749"/>
      <c r="AL75" s="749"/>
      <c r="AM75" s="749"/>
      <c r="AN75" s="749"/>
      <c r="AO75" s="749"/>
      <c r="AP75" s="749"/>
      <c r="BA75" s="747"/>
      <c r="BB75" s="747"/>
      <c r="BC75" s="747"/>
      <c r="BD75" s="747"/>
      <c r="BE75" s="747"/>
    </row>
    <row r="76" spans="1:57" s="752" customFormat="1" ht="15" customHeight="1" x14ac:dyDescent="0.2">
      <c r="A76" s="715" t="s">
        <v>15</v>
      </c>
      <c r="B76" s="716"/>
      <c r="C76" s="717"/>
      <c r="D76" s="744"/>
      <c r="E76" s="756"/>
      <c r="F76" s="756"/>
      <c r="G76" s="756"/>
      <c r="H76" s="756"/>
      <c r="I76" s="661"/>
      <c r="J76" s="661"/>
      <c r="K76" s="661"/>
      <c r="L76" s="661"/>
      <c r="M76" s="661"/>
      <c r="N76" s="661"/>
      <c r="O76" s="747"/>
      <c r="P76" s="747"/>
      <c r="Q76" s="747"/>
      <c r="R76" s="747"/>
      <c r="S76" s="747"/>
      <c r="T76" s="747"/>
      <c r="U76" s="747"/>
      <c r="V76" s="747"/>
      <c r="W76" s="747"/>
      <c r="X76" s="747"/>
      <c r="Y76" s="747"/>
      <c r="Z76" s="747"/>
      <c r="AF76" s="747"/>
      <c r="AG76" s="747"/>
      <c r="AH76" s="747"/>
      <c r="AI76" s="747"/>
      <c r="AJ76" s="747"/>
      <c r="AK76" s="749"/>
      <c r="AL76" s="749"/>
      <c r="AM76" s="749"/>
      <c r="AN76" s="749"/>
      <c r="AO76" s="749"/>
      <c r="AP76" s="749"/>
      <c r="BA76" s="747"/>
      <c r="BB76" s="747"/>
      <c r="BC76" s="747"/>
      <c r="BD76" s="747"/>
      <c r="BE76" s="747"/>
    </row>
    <row r="77" spans="1:57" s="752" customFormat="1" ht="30" customHeight="1" x14ac:dyDescent="0.2">
      <c r="A77" s="695" t="s">
        <v>22</v>
      </c>
      <c r="B77" s="761"/>
      <c r="C77" s="761"/>
      <c r="D77" s="761"/>
      <c r="E77" s="661"/>
      <c r="F77" s="661"/>
      <c r="G77" s="661"/>
      <c r="H77" s="661"/>
      <c r="I77" s="661"/>
      <c r="J77" s="661"/>
      <c r="K77" s="661"/>
      <c r="L77" s="661"/>
      <c r="M77" s="661"/>
      <c r="N77" s="661"/>
      <c r="O77" s="747"/>
      <c r="P77" s="747"/>
      <c r="Q77" s="747"/>
      <c r="R77" s="747"/>
      <c r="S77" s="747"/>
      <c r="T77" s="747"/>
      <c r="U77" s="747"/>
      <c r="V77" s="747"/>
      <c r="W77" s="747"/>
      <c r="X77" s="747"/>
      <c r="Y77" s="747"/>
      <c r="Z77" s="747"/>
      <c r="AF77" s="747"/>
      <c r="AG77" s="747"/>
      <c r="AH77" s="747"/>
      <c r="AI77" s="747"/>
      <c r="AJ77" s="747"/>
      <c r="AK77" s="749"/>
      <c r="AL77" s="749"/>
      <c r="AM77" s="749"/>
      <c r="AN77" s="749"/>
      <c r="AO77" s="749"/>
      <c r="AP77" s="749"/>
      <c r="BA77" s="747"/>
      <c r="BB77" s="747"/>
      <c r="BC77" s="747"/>
      <c r="BD77" s="747"/>
      <c r="BE77" s="747"/>
    </row>
    <row r="78" spans="1:57" s="752" customFormat="1" ht="50.25" customHeight="1" x14ac:dyDescent="0.2">
      <c r="A78" s="779" t="s">
        <v>21</v>
      </c>
      <c r="B78" s="780"/>
      <c r="C78" s="781"/>
      <c r="D78" s="757" t="s">
        <v>20</v>
      </c>
      <c r="E78" s="757" t="s">
        <v>19</v>
      </c>
      <c r="F78" s="757" t="s">
        <v>18</v>
      </c>
      <c r="G78" s="757" t="s">
        <v>17</v>
      </c>
      <c r="H78" s="757" t="s">
        <v>16</v>
      </c>
      <c r="I78" s="661"/>
      <c r="J78" s="661"/>
      <c r="K78" s="661"/>
      <c r="L78" s="661"/>
      <c r="M78" s="661"/>
      <c r="N78" s="661"/>
      <c r="O78" s="747"/>
      <c r="P78" s="747"/>
      <c r="Q78" s="747"/>
      <c r="R78" s="747"/>
      <c r="S78" s="747"/>
      <c r="T78" s="747"/>
      <c r="U78" s="747"/>
      <c r="V78" s="747"/>
      <c r="W78" s="747"/>
      <c r="X78" s="747"/>
      <c r="Y78" s="747"/>
      <c r="Z78" s="747"/>
      <c r="AF78" s="747"/>
      <c r="AG78" s="747"/>
      <c r="AH78" s="747"/>
      <c r="AI78" s="747"/>
      <c r="AJ78" s="747"/>
      <c r="AK78" s="749"/>
      <c r="AL78" s="749"/>
      <c r="AM78" s="749"/>
      <c r="AN78" s="749"/>
      <c r="AO78" s="749"/>
      <c r="AP78" s="749"/>
      <c r="BA78" s="747"/>
      <c r="BB78" s="747"/>
      <c r="BC78" s="747"/>
      <c r="BD78" s="747"/>
      <c r="BE78" s="747"/>
    </row>
    <row r="79" spans="1:57" s="752" customFormat="1" ht="15" customHeight="1" x14ac:dyDescent="0.2">
      <c r="A79" s="715" t="s">
        <v>15</v>
      </c>
      <c r="B79" s="716"/>
      <c r="C79" s="717"/>
      <c r="D79" s="736">
        <f>SUM(E79:H79)</f>
        <v>0</v>
      </c>
      <c r="E79" s="744"/>
      <c r="F79" s="744"/>
      <c r="G79" s="744"/>
      <c r="H79" s="744"/>
      <c r="I79" s="661"/>
      <c r="J79" s="661"/>
      <c r="K79" s="661"/>
      <c r="L79" s="661"/>
      <c r="M79" s="661"/>
      <c r="N79" s="661"/>
      <c r="O79" s="747"/>
      <c r="P79" s="747"/>
      <c r="Q79" s="747"/>
      <c r="R79" s="747"/>
      <c r="S79" s="747"/>
      <c r="T79" s="747"/>
      <c r="U79" s="747"/>
      <c r="V79" s="747"/>
      <c r="W79" s="747"/>
      <c r="X79" s="747"/>
      <c r="Y79" s="747"/>
      <c r="Z79" s="747"/>
      <c r="AF79" s="747"/>
      <c r="AG79" s="747"/>
      <c r="AH79" s="747"/>
      <c r="AI79" s="747"/>
      <c r="AJ79" s="747"/>
      <c r="AK79" s="749"/>
      <c r="AL79" s="749"/>
      <c r="AM79" s="749"/>
      <c r="AN79" s="749"/>
      <c r="AO79" s="749"/>
      <c r="AP79" s="749"/>
      <c r="BA79" s="747"/>
      <c r="BB79" s="747"/>
      <c r="BC79" s="747"/>
      <c r="BD79" s="747"/>
      <c r="BE79" s="747"/>
    </row>
    <row r="80" spans="1:57" s="752" customFormat="1" ht="30" customHeight="1" x14ac:dyDescent="0.2">
      <c r="A80" s="708" t="s">
        <v>14</v>
      </c>
      <c r="B80" s="714"/>
      <c r="C80" s="714"/>
      <c r="D80" s="714"/>
      <c r="E80" s="761"/>
      <c r="F80" s="761"/>
      <c r="G80" s="761"/>
      <c r="H80" s="761"/>
      <c r="I80" s="761"/>
      <c r="J80" s="761"/>
      <c r="K80" s="761"/>
      <c r="L80" s="761"/>
      <c r="M80" s="761"/>
      <c r="N80" s="661"/>
      <c r="O80" s="747"/>
      <c r="P80" s="747"/>
      <c r="Q80" s="747"/>
      <c r="R80" s="747"/>
      <c r="S80" s="747"/>
      <c r="T80" s="747"/>
      <c r="U80" s="747"/>
      <c r="V80" s="747"/>
      <c r="W80" s="747"/>
      <c r="X80" s="747"/>
      <c r="Y80" s="747"/>
      <c r="Z80" s="747"/>
      <c r="AF80" s="747"/>
      <c r="AG80" s="747"/>
      <c r="AH80" s="747"/>
      <c r="AI80" s="747"/>
      <c r="AJ80" s="747"/>
      <c r="AK80" s="749"/>
      <c r="AL80" s="749"/>
      <c r="AM80" s="749"/>
      <c r="AN80" s="749"/>
      <c r="AO80" s="749"/>
      <c r="AP80" s="749"/>
      <c r="BA80" s="747"/>
      <c r="BB80" s="747"/>
      <c r="BC80" s="747"/>
      <c r="BD80" s="747"/>
      <c r="BE80" s="747"/>
    </row>
    <row r="81" spans="1:57" s="752" customFormat="1" ht="19.5" customHeight="1" x14ac:dyDescent="0.2">
      <c r="A81" s="782" t="s">
        <v>13</v>
      </c>
      <c r="B81" s="783" t="s">
        <v>12</v>
      </c>
      <c r="C81" s="783" t="s">
        <v>11</v>
      </c>
      <c r="D81" s="784" t="s">
        <v>10</v>
      </c>
      <c r="E81" s="661"/>
      <c r="F81" s="661"/>
      <c r="G81" s="661"/>
      <c r="H81" s="661"/>
      <c r="I81" s="661"/>
      <c r="J81" s="661"/>
      <c r="K81" s="661"/>
      <c r="L81" s="661"/>
      <c r="M81" s="661"/>
      <c r="N81" s="661"/>
      <c r="O81" s="747"/>
      <c r="P81" s="747"/>
      <c r="Q81" s="747"/>
      <c r="R81" s="747"/>
      <c r="S81" s="747"/>
      <c r="T81" s="747"/>
      <c r="U81" s="747"/>
      <c r="V81" s="747"/>
      <c r="W81" s="747"/>
      <c r="X81" s="747"/>
      <c r="Y81" s="747"/>
      <c r="Z81" s="747"/>
      <c r="AF81" s="747"/>
      <c r="AG81" s="747"/>
      <c r="AH81" s="747"/>
      <c r="AI81" s="747"/>
      <c r="AJ81" s="747"/>
      <c r="AK81" s="749"/>
      <c r="AL81" s="749"/>
      <c r="AM81" s="749"/>
      <c r="AN81" s="749"/>
      <c r="AO81" s="749"/>
      <c r="AP81" s="749"/>
      <c r="BA81" s="747"/>
      <c r="BB81" s="747"/>
      <c r="BC81" s="747"/>
      <c r="BD81" s="747"/>
      <c r="BE81" s="747"/>
    </row>
    <row r="82" spans="1:57" s="752" customFormat="1" ht="19.5" customHeight="1" x14ac:dyDescent="0.2">
      <c r="A82" s="782"/>
      <c r="B82" s="783"/>
      <c r="C82" s="777"/>
      <c r="D82" s="785"/>
      <c r="E82" s="661"/>
      <c r="F82" s="661"/>
      <c r="G82" s="661"/>
      <c r="H82" s="661"/>
      <c r="I82" s="661"/>
      <c r="J82" s="661"/>
      <c r="K82" s="661"/>
      <c r="L82" s="661"/>
      <c r="M82" s="661"/>
      <c r="N82" s="661"/>
      <c r="O82" s="747"/>
      <c r="P82" s="747"/>
      <c r="Q82" s="747"/>
      <c r="R82" s="747"/>
      <c r="S82" s="747"/>
      <c r="T82" s="747"/>
      <c r="U82" s="747"/>
      <c r="V82" s="747"/>
      <c r="W82" s="747"/>
      <c r="X82" s="747"/>
      <c r="Y82" s="747"/>
      <c r="Z82" s="747"/>
      <c r="AF82" s="747"/>
      <c r="AG82" s="747"/>
      <c r="AH82" s="747"/>
      <c r="AI82" s="747"/>
      <c r="AJ82" s="747"/>
      <c r="AK82" s="749"/>
      <c r="AL82" s="749"/>
      <c r="AM82" s="749"/>
      <c r="AN82" s="749"/>
      <c r="AO82" s="749"/>
      <c r="AP82" s="749"/>
      <c r="BA82" s="747"/>
      <c r="BB82" s="747"/>
      <c r="BC82" s="747"/>
      <c r="BD82" s="747"/>
      <c r="BE82" s="747"/>
    </row>
    <row r="83" spans="1:57" s="752" customFormat="1" ht="45" customHeight="1" x14ac:dyDescent="0.2">
      <c r="A83" s="784" t="s">
        <v>9</v>
      </c>
      <c r="B83" s="680" t="s">
        <v>8</v>
      </c>
      <c r="C83" s="721"/>
      <c r="D83" s="726"/>
      <c r="E83" s="747"/>
      <c r="F83" s="661"/>
      <c r="G83" s="661"/>
      <c r="H83" s="661"/>
      <c r="I83" s="661"/>
      <c r="J83" s="661"/>
      <c r="K83" s="661"/>
      <c r="L83" s="661"/>
      <c r="M83" s="661"/>
      <c r="N83" s="661"/>
      <c r="O83" s="747"/>
      <c r="P83" s="747"/>
      <c r="Q83" s="747"/>
      <c r="R83" s="747"/>
      <c r="S83" s="747"/>
      <c r="T83" s="747"/>
      <c r="U83" s="747"/>
      <c r="V83" s="747"/>
      <c r="W83" s="747"/>
      <c r="X83" s="747"/>
      <c r="Y83" s="747"/>
      <c r="Z83" s="747"/>
      <c r="AF83" s="747"/>
      <c r="AG83" s="747"/>
      <c r="AH83" s="747"/>
      <c r="AI83" s="747"/>
      <c r="AJ83" s="747"/>
      <c r="AK83" s="749"/>
      <c r="AL83" s="749"/>
      <c r="AM83" s="749"/>
      <c r="AN83" s="749"/>
      <c r="AO83" s="749"/>
      <c r="AP83" s="749"/>
      <c r="BA83" s="747"/>
      <c r="BB83" s="747"/>
      <c r="BC83" s="747"/>
      <c r="BD83" s="747"/>
      <c r="BE83" s="747"/>
    </row>
    <row r="84" spans="1:57" s="752" customFormat="1" ht="23.25" customHeight="1" x14ac:dyDescent="0.2">
      <c r="A84" s="786"/>
      <c r="B84" s="681" t="s">
        <v>7</v>
      </c>
      <c r="C84" s="721"/>
      <c r="D84" s="721"/>
      <c r="E84" s="747"/>
      <c r="F84" s="661"/>
      <c r="G84" s="661"/>
      <c r="H84" s="661"/>
      <c r="I84" s="661"/>
      <c r="J84" s="661"/>
      <c r="K84" s="661"/>
      <c r="L84" s="661"/>
      <c r="M84" s="661"/>
      <c r="N84" s="661"/>
      <c r="O84" s="747"/>
      <c r="P84" s="747"/>
      <c r="Q84" s="747"/>
      <c r="R84" s="747"/>
      <c r="S84" s="747"/>
      <c r="T84" s="747"/>
      <c r="U84" s="747"/>
      <c r="V84" s="747"/>
      <c r="W84" s="747"/>
      <c r="X84" s="747"/>
      <c r="Y84" s="747"/>
      <c r="Z84" s="747"/>
      <c r="AF84" s="747"/>
      <c r="AG84" s="747"/>
      <c r="AH84" s="747"/>
      <c r="AI84" s="747"/>
      <c r="AJ84" s="747"/>
      <c r="AK84" s="749"/>
      <c r="AL84" s="749"/>
      <c r="AM84" s="749"/>
      <c r="AN84" s="749"/>
      <c r="AO84" s="749"/>
      <c r="AP84" s="749"/>
      <c r="BA84" s="747"/>
      <c r="BB84" s="747"/>
      <c r="BC84" s="747"/>
      <c r="BD84" s="747"/>
      <c r="BE84" s="747"/>
    </row>
    <row r="85" spans="1:57" s="752" customFormat="1" ht="17.25" customHeight="1" x14ac:dyDescent="0.2">
      <c r="A85" s="786"/>
      <c r="B85" s="681" t="s">
        <v>1</v>
      </c>
      <c r="C85" s="721"/>
      <c r="D85" s="721"/>
      <c r="E85" s="747"/>
      <c r="F85" s="661"/>
      <c r="G85" s="661"/>
      <c r="H85" s="661"/>
      <c r="I85" s="661"/>
      <c r="J85" s="661"/>
      <c r="K85" s="661"/>
      <c r="L85" s="661"/>
      <c r="M85" s="661"/>
      <c r="N85" s="661"/>
      <c r="O85" s="747"/>
      <c r="P85" s="747"/>
      <c r="Q85" s="747"/>
      <c r="R85" s="747"/>
      <c r="S85" s="747"/>
      <c r="T85" s="747"/>
      <c r="U85" s="747"/>
      <c r="V85" s="747"/>
      <c r="W85" s="747"/>
      <c r="X85" s="747"/>
      <c r="Y85" s="747"/>
      <c r="Z85" s="747"/>
      <c r="AF85" s="747"/>
      <c r="AG85" s="747"/>
      <c r="AH85" s="747"/>
      <c r="AI85" s="747"/>
      <c r="AJ85" s="747"/>
      <c r="AK85" s="749"/>
      <c r="AL85" s="749"/>
      <c r="AM85" s="749"/>
      <c r="AN85" s="749"/>
      <c r="AO85" s="749"/>
      <c r="AP85" s="749"/>
      <c r="BA85" s="747"/>
      <c r="BB85" s="747"/>
      <c r="BC85" s="747"/>
      <c r="BD85" s="747"/>
      <c r="BE85" s="747"/>
    </row>
    <row r="86" spans="1:57" s="752" customFormat="1" ht="21" customHeight="1" x14ac:dyDescent="0.2">
      <c r="A86" s="785"/>
      <c r="B86" s="682" t="s">
        <v>0</v>
      </c>
      <c r="C86" s="723"/>
      <c r="D86" s="723"/>
      <c r="E86" s="747"/>
      <c r="F86" s="661"/>
      <c r="G86" s="661"/>
      <c r="H86" s="661"/>
      <c r="I86" s="661"/>
      <c r="J86" s="661"/>
      <c r="K86" s="661"/>
      <c r="L86" s="661"/>
      <c r="M86" s="661"/>
      <c r="N86" s="661"/>
      <c r="O86" s="747"/>
      <c r="P86" s="747"/>
      <c r="Q86" s="747"/>
      <c r="R86" s="747"/>
      <c r="S86" s="747"/>
      <c r="T86" s="747"/>
      <c r="U86" s="747"/>
      <c r="V86" s="747"/>
      <c r="W86" s="747"/>
      <c r="X86" s="747"/>
      <c r="Y86" s="747"/>
      <c r="Z86" s="747"/>
      <c r="AF86" s="747"/>
      <c r="AG86" s="747"/>
      <c r="AH86" s="747"/>
      <c r="AI86" s="747"/>
      <c r="AJ86" s="747"/>
      <c r="AK86" s="749"/>
      <c r="AL86" s="749"/>
      <c r="AM86" s="749"/>
      <c r="AN86" s="749"/>
      <c r="AO86" s="749"/>
      <c r="AP86" s="749"/>
      <c r="BA86" s="747"/>
      <c r="BB86" s="747"/>
      <c r="BC86" s="747"/>
      <c r="BD86" s="747"/>
      <c r="BE86" s="747"/>
    </row>
    <row r="87" spans="1:57" s="752" customFormat="1" ht="15" customHeight="1" x14ac:dyDescent="0.2">
      <c r="A87" s="777" t="s">
        <v>6</v>
      </c>
      <c r="B87" s="680" t="s">
        <v>2</v>
      </c>
      <c r="C87" s="720"/>
      <c r="D87" s="720"/>
      <c r="E87" s="747"/>
      <c r="F87" s="661"/>
      <c r="G87" s="661"/>
      <c r="H87" s="661"/>
      <c r="I87" s="661"/>
      <c r="J87" s="661"/>
      <c r="K87" s="661"/>
      <c r="L87" s="661"/>
      <c r="M87" s="661"/>
      <c r="N87" s="661"/>
      <c r="O87" s="747"/>
      <c r="P87" s="747"/>
      <c r="Q87" s="747"/>
      <c r="R87" s="747"/>
      <c r="S87" s="747"/>
      <c r="T87" s="747"/>
      <c r="U87" s="747"/>
      <c r="V87" s="747"/>
      <c r="W87" s="747"/>
      <c r="X87" s="747"/>
      <c r="Y87" s="747"/>
      <c r="Z87" s="747"/>
      <c r="AF87" s="747"/>
      <c r="AG87" s="747"/>
      <c r="AH87" s="747"/>
      <c r="AI87" s="747"/>
      <c r="AJ87" s="747"/>
      <c r="AK87" s="749"/>
      <c r="AL87" s="749"/>
      <c r="AM87" s="749"/>
      <c r="AN87" s="749"/>
      <c r="AO87" s="749"/>
      <c r="AP87" s="749"/>
      <c r="BA87" s="747"/>
      <c r="BB87" s="747"/>
      <c r="BC87" s="747"/>
      <c r="BD87" s="747"/>
      <c r="BE87" s="747"/>
    </row>
    <row r="88" spans="1:57" s="752" customFormat="1" ht="15" customHeight="1" x14ac:dyDescent="0.2">
      <c r="A88" s="778"/>
      <c r="B88" s="681" t="s">
        <v>5</v>
      </c>
      <c r="C88" s="721"/>
      <c r="D88" s="721"/>
      <c r="E88" s="747"/>
      <c r="F88" s="661"/>
      <c r="G88" s="661"/>
      <c r="H88" s="661"/>
      <c r="I88" s="661"/>
      <c r="J88" s="661"/>
      <c r="K88" s="661"/>
      <c r="L88" s="661"/>
      <c r="M88" s="661"/>
      <c r="N88" s="661"/>
      <c r="O88" s="747"/>
      <c r="P88" s="747"/>
      <c r="Q88" s="747"/>
      <c r="R88" s="747"/>
      <c r="S88" s="747"/>
      <c r="T88" s="747"/>
      <c r="U88" s="747"/>
      <c r="V88" s="747"/>
      <c r="W88" s="747"/>
      <c r="X88" s="747"/>
      <c r="Y88" s="747"/>
      <c r="Z88" s="747"/>
      <c r="AF88" s="747"/>
      <c r="AG88" s="747"/>
      <c r="AH88" s="747"/>
      <c r="AI88" s="747"/>
      <c r="AJ88" s="747"/>
      <c r="AK88" s="749"/>
      <c r="AL88" s="749"/>
      <c r="AM88" s="749"/>
      <c r="AN88" s="749"/>
      <c r="AO88" s="749"/>
      <c r="AP88" s="749"/>
      <c r="BA88" s="747"/>
      <c r="BB88" s="747"/>
      <c r="BC88" s="747"/>
      <c r="BD88" s="747"/>
      <c r="BE88" s="747"/>
    </row>
    <row r="89" spans="1:57" s="752" customFormat="1" ht="15" customHeight="1" x14ac:dyDescent="0.2">
      <c r="A89" s="778"/>
      <c r="B89" s="681" t="s">
        <v>1</v>
      </c>
      <c r="C89" s="721"/>
      <c r="D89" s="721"/>
      <c r="E89" s="747"/>
      <c r="F89" s="661"/>
      <c r="G89" s="661"/>
      <c r="H89" s="661"/>
      <c r="I89" s="661"/>
      <c r="J89" s="661"/>
      <c r="K89" s="661"/>
      <c r="L89" s="661"/>
      <c r="M89" s="661"/>
      <c r="N89" s="661"/>
      <c r="O89" s="747"/>
      <c r="P89" s="747"/>
      <c r="Q89" s="747"/>
      <c r="R89" s="747"/>
      <c r="S89" s="747"/>
      <c r="T89" s="747"/>
      <c r="U89" s="747"/>
      <c r="V89" s="747"/>
      <c r="W89" s="747"/>
      <c r="X89" s="747"/>
      <c r="Y89" s="747"/>
      <c r="Z89" s="747"/>
      <c r="AF89" s="747"/>
      <c r="AG89" s="747"/>
      <c r="AH89" s="747"/>
      <c r="AI89" s="747"/>
      <c r="AJ89" s="747"/>
      <c r="AK89" s="749"/>
      <c r="AL89" s="749"/>
      <c r="AM89" s="749"/>
      <c r="AN89" s="749"/>
      <c r="AO89" s="749"/>
      <c r="AP89" s="749"/>
      <c r="BA89" s="747"/>
      <c r="BB89" s="747"/>
      <c r="BC89" s="747"/>
      <c r="BD89" s="747"/>
      <c r="BE89" s="747"/>
    </row>
    <row r="90" spans="1:57" s="752" customFormat="1" ht="15" customHeight="1" x14ac:dyDescent="0.2">
      <c r="A90" s="778"/>
      <c r="B90" s="682" t="s">
        <v>4</v>
      </c>
      <c r="C90" s="723"/>
      <c r="D90" s="723"/>
      <c r="E90" s="747"/>
      <c r="F90" s="661"/>
      <c r="G90" s="661"/>
      <c r="H90" s="661"/>
      <c r="I90" s="661"/>
      <c r="J90" s="661"/>
      <c r="K90" s="661"/>
      <c r="L90" s="661"/>
      <c r="M90" s="661"/>
      <c r="N90" s="661"/>
      <c r="O90" s="747"/>
      <c r="P90" s="747"/>
      <c r="Q90" s="747"/>
      <c r="R90" s="747"/>
      <c r="S90" s="747"/>
      <c r="T90" s="747"/>
      <c r="U90" s="747"/>
      <c r="V90" s="747"/>
      <c r="W90" s="747"/>
      <c r="X90" s="747"/>
      <c r="Y90" s="747"/>
      <c r="Z90" s="747"/>
      <c r="AF90" s="747"/>
      <c r="AG90" s="747"/>
      <c r="AH90" s="747"/>
      <c r="AI90" s="747"/>
      <c r="AJ90" s="747"/>
      <c r="AK90" s="749"/>
      <c r="AL90" s="749"/>
      <c r="AM90" s="749"/>
      <c r="AN90" s="749"/>
      <c r="AO90" s="749"/>
      <c r="AP90" s="749"/>
      <c r="BA90" s="747"/>
      <c r="BB90" s="747"/>
      <c r="BC90" s="747"/>
      <c r="BD90" s="747"/>
      <c r="BE90" s="747"/>
    </row>
    <row r="91" spans="1:57" s="752" customFormat="1" ht="15.75" customHeight="1" x14ac:dyDescent="0.2">
      <c r="A91" s="778" t="s">
        <v>3</v>
      </c>
      <c r="B91" s="680" t="s">
        <v>2</v>
      </c>
      <c r="C91" s="720"/>
      <c r="D91" s="720"/>
      <c r="E91" s="747"/>
      <c r="F91" s="661"/>
      <c r="G91" s="661"/>
      <c r="H91" s="661"/>
      <c r="I91" s="661"/>
      <c r="J91" s="661"/>
      <c r="K91" s="661"/>
      <c r="L91" s="661"/>
      <c r="M91" s="661"/>
      <c r="N91" s="661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F91" s="747"/>
      <c r="AG91" s="747"/>
      <c r="AH91" s="747"/>
      <c r="AI91" s="747"/>
      <c r="AJ91" s="747"/>
      <c r="AK91" s="749"/>
      <c r="AL91" s="749"/>
      <c r="AM91" s="749"/>
      <c r="AN91" s="749"/>
      <c r="AO91" s="749"/>
      <c r="AP91" s="749"/>
      <c r="BA91" s="747"/>
      <c r="BB91" s="747"/>
      <c r="BC91" s="747"/>
      <c r="BD91" s="747"/>
      <c r="BE91" s="747"/>
    </row>
    <row r="92" spans="1:57" s="752" customFormat="1" ht="15.75" customHeight="1" x14ac:dyDescent="0.2">
      <c r="A92" s="778"/>
      <c r="B92" s="681" t="s">
        <v>1</v>
      </c>
      <c r="C92" s="721"/>
      <c r="D92" s="721"/>
      <c r="E92" s="747"/>
      <c r="F92" s="661"/>
      <c r="G92" s="661"/>
      <c r="H92" s="661"/>
      <c r="I92" s="661"/>
      <c r="J92" s="661"/>
      <c r="K92" s="661"/>
      <c r="L92" s="661"/>
      <c r="M92" s="661"/>
      <c r="N92" s="661"/>
      <c r="O92" s="747"/>
      <c r="P92" s="747"/>
      <c r="Q92" s="747"/>
      <c r="R92" s="747"/>
      <c r="S92" s="747"/>
      <c r="T92" s="747"/>
      <c r="U92" s="747"/>
      <c r="V92" s="747"/>
      <c r="W92" s="747"/>
      <c r="X92" s="747"/>
      <c r="Y92" s="747"/>
      <c r="Z92" s="747"/>
      <c r="AF92" s="747"/>
      <c r="AG92" s="747"/>
      <c r="AH92" s="747"/>
      <c r="AI92" s="747"/>
      <c r="AJ92" s="747"/>
      <c r="AK92" s="749"/>
      <c r="AL92" s="749"/>
      <c r="AM92" s="749"/>
      <c r="AN92" s="749"/>
      <c r="AO92" s="749"/>
      <c r="AP92" s="749"/>
      <c r="BA92" s="747"/>
      <c r="BB92" s="747"/>
      <c r="BC92" s="747"/>
      <c r="BD92" s="747"/>
      <c r="BE92" s="747"/>
    </row>
    <row r="93" spans="1:57" s="752" customFormat="1" ht="23.25" customHeight="1" x14ac:dyDescent="0.2">
      <c r="A93" s="778"/>
      <c r="B93" s="682" t="s">
        <v>0</v>
      </c>
      <c r="C93" s="723"/>
      <c r="D93" s="723"/>
      <c r="E93" s="747"/>
      <c r="F93" s="661"/>
      <c r="G93" s="661"/>
      <c r="H93" s="661"/>
      <c r="I93" s="661"/>
      <c r="J93" s="661"/>
      <c r="K93" s="661"/>
      <c r="L93" s="661"/>
      <c r="M93" s="661"/>
      <c r="N93" s="661"/>
      <c r="O93" s="747"/>
      <c r="P93" s="747"/>
      <c r="Q93" s="747"/>
      <c r="R93" s="747"/>
      <c r="S93" s="747"/>
      <c r="T93" s="747"/>
      <c r="U93" s="747"/>
      <c r="V93" s="747"/>
      <c r="W93" s="747"/>
      <c r="X93" s="747"/>
      <c r="Y93" s="747"/>
      <c r="Z93" s="747"/>
      <c r="AF93" s="747"/>
      <c r="AG93" s="747"/>
      <c r="AH93" s="747"/>
      <c r="AI93" s="747"/>
      <c r="AJ93" s="747"/>
      <c r="AK93" s="749"/>
      <c r="AL93" s="749"/>
      <c r="AM93" s="749"/>
      <c r="AN93" s="749"/>
      <c r="AO93" s="749"/>
      <c r="AP93" s="749"/>
      <c r="BA93" s="747"/>
      <c r="BB93" s="747"/>
      <c r="BC93" s="747"/>
      <c r="BD93" s="747"/>
      <c r="BE93" s="747"/>
    </row>
    <row r="94" spans="1:57" s="747" customFormat="1" x14ac:dyDescent="0.2">
      <c r="A94" s="661"/>
      <c r="B94" s="661"/>
      <c r="C94" s="661"/>
      <c r="D94" s="661"/>
      <c r="E94" s="661"/>
      <c r="F94" s="661"/>
      <c r="G94" s="661"/>
      <c r="H94" s="661"/>
      <c r="I94" s="661"/>
      <c r="J94" s="661"/>
      <c r="K94" s="661"/>
      <c r="L94" s="661"/>
      <c r="M94" s="661"/>
      <c r="N94" s="661"/>
      <c r="AK94" s="749"/>
      <c r="AL94" s="749"/>
      <c r="AM94" s="749"/>
      <c r="AN94" s="749"/>
      <c r="AO94" s="749"/>
      <c r="AP94" s="749"/>
    </row>
    <row r="200" spans="1:56" ht="10.5" hidden="1" x14ac:dyDescent="0.15">
      <c r="A200" s="754">
        <f>SUM(A9:N93)</f>
        <v>8670</v>
      </c>
      <c r="B200" s="753"/>
      <c r="C200" s="753"/>
      <c r="D200" s="753"/>
      <c r="E200" s="753"/>
      <c r="F200" s="753"/>
      <c r="G200" s="753"/>
      <c r="H200" s="753"/>
      <c r="I200" s="753"/>
      <c r="J200" s="753"/>
      <c r="K200" s="753"/>
      <c r="L200" s="753"/>
      <c r="M200" s="753"/>
      <c r="N200" s="753"/>
      <c r="BD200" s="754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E25" sqref="E25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753"/>
    <col min="27" max="27" width="15" style="753" customWidth="1"/>
    <col min="28" max="52" width="11.42578125" style="753"/>
    <col min="53" max="59" width="11.42578125" style="753" hidden="1" customWidth="1"/>
    <col min="60" max="256" width="11.42578125" style="753"/>
    <col min="257" max="257" width="24" style="753" customWidth="1"/>
    <col min="258" max="258" width="23.140625" style="753" customWidth="1"/>
    <col min="259" max="259" width="15.28515625" style="753" customWidth="1"/>
    <col min="260" max="260" width="14.42578125" style="753" customWidth="1"/>
    <col min="261" max="282" width="11.42578125" style="753"/>
    <col min="283" max="283" width="15" style="753" customWidth="1"/>
    <col min="284" max="308" width="11.42578125" style="753"/>
    <col min="309" max="315" width="0" style="753" hidden="1" customWidth="1"/>
    <col min="316" max="512" width="11.42578125" style="753"/>
    <col min="513" max="513" width="24" style="753" customWidth="1"/>
    <col min="514" max="514" width="23.140625" style="753" customWidth="1"/>
    <col min="515" max="515" width="15.28515625" style="753" customWidth="1"/>
    <col min="516" max="516" width="14.42578125" style="753" customWidth="1"/>
    <col min="517" max="538" width="11.42578125" style="753"/>
    <col min="539" max="539" width="15" style="753" customWidth="1"/>
    <col min="540" max="564" width="11.42578125" style="753"/>
    <col min="565" max="571" width="0" style="753" hidden="1" customWidth="1"/>
    <col min="572" max="768" width="11.42578125" style="753"/>
    <col min="769" max="769" width="24" style="753" customWidth="1"/>
    <col min="770" max="770" width="23.140625" style="753" customWidth="1"/>
    <col min="771" max="771" width="15.28515625" style="753" customWidth="1"/>
    <col min="772" max="772" width="14.42578125" style="753" customWidth="1"/>
    <col min="773" max="794" width="11.42578125" style="753"/>
    <col min="795" max="795" width="15" style="753" customWidth="1"/>
    <col min="796" max="820" width="11.42578125" style="753"/>
    <col min="821" max="827" width="0" style="753" hidden="1" customWidth="1"/>
    <col min="828" max="1024" width="11.42578125" style="753"/>
    <col min="1025" max="1025" width="24" style="753" customWidth="1"/>
    <col min="1026" max="1026" width="23.140625" style="753" customWidth="1"/>
    <col min="1027" max="1027" width="15.28515625" style="753" customWidth="1"/>
    <col min="1028" max="1028" width="14.42578125" style="753" customWidth="1"/>
    <col min="1029" max="1050" width="11.42578125" style="753"/>
    <col min="1051" max="1051" width="15" style="753" customWidth="1"/>
    <col min="1052" max="1076" width="11.42578125" style="753"/>
    <col min="1077" max="1083" width="0" style="753" hidden="1" customWidth="1"/>
    <col min="1084" max="1280" width="11.42578125" style="753"/>
    <col min="1281" max="1281" width="24" style="753" customWidth="1"/>
    <col min="1282" max="1282" width="23.140625" style="753" customWidth="1"/>
    <col min="1283" max="1283" width="15.28515625" style="753" customWidth="1"/>
    <col min="1284" max="1284" width="14.42578125" style="753" customWidth="1"/>
    <col min="1285" max="1306" width="11.42578125" style="753"/>
    <col min="1307" max="1307" width="15" style="753" customWidth="1"/>
    <col min="1308" max="1332" width="11.42578125" style="753"/>
    <col min="1333" max="1339" width="0" style="753" hidden="1" customWidth="1"/>
    <col min="1340" max="1536" width="11.42578125" style="753"/>
    <col min="1537" max="1537" width="24" style="753" customWidth="1"/>
    <col min="1538" max="1538" width="23.140625" style="753" customWidth="1"/>
    <col min="1539" max="1539" width="15.28515625" style="753" customWidth="1"/>
    <col min="1540" max="1540" width="14.42578125" style="753" customWidth="1"/>
    <col min="1541" max="1562" width="11.42578125" style="753"/>
    <col min="1563" max="1563" width="15" style="753" customWidth="1"/>
    <col min="1564" max="1588" width="11.42578125" style="753"/>
    <col min="1589" max="1595" width="0" style="753" hidden="1" customWidth="1"/>
    <col min="1596" max="1792" width="11.42578125" style="753"/>
    <col min="1793" max="1793" width="24" style="753" customWidth="1"/>
    <col min="1794" max="1794" width="23.140625" style="753" customWidth="1"/>
    <col min="1795" max="1795" width="15.28515625" style="753" customWidth="1"/>
    <col min="1796" max="1796" width="14.42578125" style="753" customWidth="1"/>
    <col min="1797" max="1818" width="11.42578125" style="753"/>
    <col min="1819" max="1819" width="15" style="753" customWidth="1"/>
    <col min="1820" max="1844" width="11.42578125" style="753"/>
    <col min="1845" max="1851" width="0" style="753" hidden="1" customWidth="1"/>
    <col min="1852" max="2048" width="11.42578125" style="753"/>
    <col min="2049" max="2049" width="24" style="753" customWidth="1"/>
    <col min="2050" max="2050" width="23.140625" style="753" customWidth="1"/>
    <col min="2051" max="2051" width="15.28515625" style="753" customWidth="1"/>
    <col min="2052" max="2052" width="14.42578125" style="753" customWidth="1"/>
    <col min="2053" max="2074" width="11.42578125" style="753"/>
    <col min="2075" max="2075" width="15" style="753" customWidth="1"/>
    <col min="2076" max="2100" width="11.42578125" style="753"/>
    <col min="2101" max="2107" width="0" style="753" hidden="1" customWidth="1"/>
    <col min="2108" max="2304" width="11.42578125" style="753"/>
    <col min="2305" max="2305" width="24" style="753" customWidth="1"/>
    <col min="2306" max="2306" width="23.140625" style="753" customWidth="1"/>
    <col min="2307" max="2307" width="15.28515625" style="753" customWidth="1"/>
    <col min="2308" max="2308" width="14.42578125" style="753" customWidth="1"/>
    <col min="2309" max="2330" width="11.42578125" style="753"/>
    <col min="2331" max="2331" width="15" style="753" customWidth="1"/>
    <col min="2332" max="2356" width="11.42578125" style="753"/>
    <col min="2357" max="2363" width="0" style="753" hidden="1" customWidth="1"/>
    <col min="2364" max="2560" width="11.42578125" style="753"/>
    <col min="2561" max="2561" width="24" style="753" customWidth="1"/>
    <col min="2562" max="2562" width="23.140625" style="753" customWidth="1"/>
    <col min="2563" max="2563" width="15.28515625" style="753" customWidth="1"/>
    <col min="2564" max="2564" width="14.42578125" style="753" customWidth="1"/>
    <col min="2565" max="2586" width="11.42578125" style="753"/>
    <col min="2587" max="2587" width="15" style="753" customWidth="1"/>
    <col min="2588" max="2612" width="11.42578125" style="753"/>
    <col min="2613" max="2619" width="0" style="753" hidden="1" customWidth="1"/>
    <col min="2620" max="2816" width="11.42578125" style="753"/>
    <col min="2817" max="2817" width="24" style="753" customWidth="1"/>
    <col min="2818" max="2818" width="23.140625" style="753" customWidth="1"/>
    <col min="2819" max="2819" width="15.28515625" style="753" customWidth="1"/>
    <col min="2820" max="2820" width="14.42578125" style="753" customWidth="1"/>
    <col min="2821" max="2842" width="11.42578125" style="753"/>
    <col min="2843" max="2843" width="15" style="753" customWidth="1"/>
    <col min="2844" max="2868" width="11.42578125" style="753"/>
    <col min="2869" max="2875" width="0" style="753" hidden="1" customWidth="1"/>
    <col min="2876" max="3072" width="11.42578125" style="753"/>
    <col min="3073" max="3073" width="24" style="753" customWidth="1"/>
    <col min="3074" max="3074" width="23.140625" style="753" customWidth="1"/>
    <col min="3075" max="3075" width="15.28515625" style="753" customWidth="1"/>
    <col min="3076" max="3076" width="14.42578125" style="753" customWidth="1"/>
    <col min="3077" max="3098" width="11.42578125" style="753"/>
    <col min="3099" max="3099" width="15" style="753" customWidth="1"/>
    <col min="3100" max="3124" width="11.42578125" style="753"/>
    <col min="3125" max="3131" width="0" style="753" hidden="1" customWidth="1"/>
    <col min="3132" max="3328" width="11.42578125" style="753"/>
    <col min="3329" max="3329" width="24" style="753" customWidth="1"/>
    <col min="3330" max="3330" width="23.140625" style="753" customWidth="1"/>
    <col min="3331" max="3331" width="15.28515625" style="753" customWidth="1"/>
    <col min="3332" max="3332" width="14.42578125" style="753" customWidth="1"/>
    <col min="3333" max="3354" width="11.42578125" style="753"/>
    <col min="3355" max="3355" width="15" style="753" customWidth="1"/>
    <col min="3356" max="3380" width="11.42578125" style="753"/>
    <col min="3381" max="3387" width="0" style="753" hidden="1" customWidth="1"/>
    <col min="3388" max="3584" width="11.42578125" style="753"/>
    <col min="3585" max="3585" width="24" style="753" customWidth="1"/>
    <col min="3586" max="3586" width="23.140625" style="753" customWidth="1"/>
    <col min="3587" max="3587" width="15.28515625" style="753" customWidth="1"/>
    <col min="3588" max="3588" width="14.42578125" style="753" customWidth="1"/>
    <col min="3589" max="3610" width="11.42578125" style="753"/>
    <col min="3611" max="3611" width="15" style="753" customWidth="1"/>
    <col min="3612" max="3636" width="11.42578125" style="753"/>
    <col min="3637" max="3643" width="0" style="753" hidden="1" customWidth="1"/>
    <col min="3644" max="3840" width="11.42578125" style="753"/>
    <col min="3841" max="3841" width="24" style="753" customWidth="1"/>
    <col min="3842" max="3842" width="23.140625" style="753" customWidth="1"/>
    <col min="3843" max="3843" width="15.28515625" style="753" customWidth="1"/>
    <col min="3844" max="3844" width="14.42578125" style="753" customWidth="1"/>
    <col min="3845" max="3866" width="11.42578125" style="753"/>
    <col min="3867" max="3867" width="15" style="753" customWidth="1"/>
    <col min="3868" max="3892" width="11.42578125" style="753"/>
    <col min="3893" max="3899" width="0" style="753" hidden="1" customWidth="1"/>
    <col min="3900" max="4096" width="11.42578125" style="753"/>
    <col min="4097" max="4097" width="24" style="753" customWidth="1"/>
    <col min="4098" max="4098" width="23.140625" style="753" customWidth="1"/>
    <col min="4099" max="4099" width="15.28515625" style="753" customWidth="1"/>
    <col min="4100" max="4100" width="14.42578125" style="753" customWidth="1"/>
    <col min="4101" max="4122" width="11.42578125" style="753"/>
    <col min="4123" max="4123" width="15" style="753" customWidth="1"/>
    <col min="4124" max="4148" width="11.42578125" style="753"/>
    <col min="4149" max="4155" width="0" style="753" hidden="1" customWidth="1"/>
    <col min="4156" max="4352" width="11.42578125" style="753"/>
    <col min="4353" max="4353" width="24" style="753" customWidth="1"/>
    <col min="4354" max="4354" width="23.140625" style="753" customWidth="1"/>
    <col min="4355" max="4355" width="15.28515625" style="753" customWidth="1"/>
    <col min="4356" max="4356" width="14.42578125" style="753" customWidth="1"/>
    <col min="4357" max="4378" width="11.42578125" style="753"/>
    <col min="4379" max="4379" width="15" style="753" customWidth="1"/>
    <col min="4380" max="4404" width="11.42578125" style="753"/>
    <col min="4405" max="4411" width="0" style="753" hidden="1" customWidth="1"/>
    <col min="4412" max="4608" width="11.42578125" style="753"/>
    <col min="4609" max="4609" width="24" style="753" customWidth="1"/>
    <col min="4610" max="4610" width="23.140625" style="753" customWidth="1"/>
    <col min="4611" max="4611" width="15.28515625" style="753" customWidth="1"/>
    <col min="4612" max="4612" width="14.42578125" style="753" customWidth="1"/>
    <col min="4613" max="4634" width="11.42578125" style="753"/>
    <col min="4635" max="4635" width="15" style="753" customWidth="1"/>
    <col min="4636" max="4660" width="11.42578125" style="753"/>
    <col min="4661" max="4667" width="0" style="753" hidden="1" customWidth="1"/>
    <col min="4668" max="4864" width="11.42578125" style="753"/>
    <col min="4865" max="4865" width="24" style="753" customWidth="1"/>
    <col min="4866" max="4866" width="23.140625" style="753" customWidth="1"/>
    <col min="4867" max="4867" width="15.28515625" style="753" customWidth="1"/>
    <col min="4868" max="4868" width="14.42578125" style="753" customWidth="1"/>
    <col min="4869" max="4890" width="11.42578125" style="753"/>
    <col min="4891" max="4891" width="15" style="753" customWidth="1"/>
    <col min="4892" max="4916" width="11.42578125" style="753"/>
    <col min="4917" max="4923" width="0" style="753" hidden="1" customWidth="1"/>
    <col min="4924" max="5120" width="11.42578125" style="753"/>
    <col min="5121" max="5121" width="24" style="753" customWidth="1"/>
    <col min="5122" max="5122" width="23.140625" style="753" customWidth="1"/>
    <col min="5123" max="5123" width="15.28515625" style="753" customWidth="1"/>
    <col min="5124" max="5124" width="14.42578125" style="753" customWidth="1"/>
    <col min="5125" max="5146" width="11.42578125" style="753"/>
    <col min="5147" max="5147" width="15" style="753" customWidth="1"/>
    <col min="5148" max="5172" width="11.42578125" style="753"/>
    <col min="5173" max="5179" width="0" style="753" hidden="1" customWidth="1"/>
    <col min="5180" max="5376" width="11.42578125" style="753"/>
    <col min="5377" max="5377" width="24" style="753" customWidth="1"/>
    <col min="5378" max="5378" width="23.140625" style="753" customWidth="1"/>
    <col min="5379" max="5379" width="15.28515625" style="753" customWidth="1"/>
    <col min="5380" max="5380" width="14.42578125" style="753" customWidth="1"/>
    <col min="5381" max="5402" width="11.42578125" style="753"/>
    <col min="5403" max="5403" width="15" style="753" customWidth="1"/>
    <col min="5404" max="5428" width="11.42578125" style="753"/>
    <col min="5429" max="5435" width="0" style="753" hidden="1" customWidth="1"/>
    <col min="5436" max="5632" width="11.42578125" style="753"/>
    <col min="5633" max="5633" width="24" style="753" customWidth="1"/>
    <col min="5634" max="5634" width="23.140625" style="753" customWidth="1"/>
    <col min="5635" max="5635" width="15.28515625" style="753" customWidth="1"/>
    <col min="5636" max="5636" width="14.42578125" style="753" customWidth="1"/>
    <col min="5637" max="5658" width="11.42578125" style="753"/>
    <col min="5659" max="5659" width="15" style="753" customWidth="1"/>
    <col min="5660" max="5684" width="11.42578125" style="753"/>
    <col min="5685" max="5691" width="0" style="753" hidden="1" customWidth="1"/>
    <col min="5692" max="5888" width="11.42578125" style="753"/>
    <col min="5889" max="5889" width="24" style="753" customWidth="1"/>
    <col min="5890" max="5890" width="23.140625" style="753" customWidth="1"/>
    <col min="5891" max="5891" width="15.28515625" style="753" customWidth="1"/>
    <col min="5892" max="5892" width="14.42578125" style="753" customWidth="1"/>
    <col min="5893" max="5914" width="11.42578125" style="753"/>
    <col min="5915" max="5915" width="15" style="753" customWidth="1"/>
    <col min="5916" max="5940" width="11.42578125" style="753"/>
    <col min="5941" max="5947" width="0" style="753" hidden="1" customWidth="1"/>
    <col min="5948" max="6144" width="11.42578125" style="753"/>
    <col min="6145" max="6145" width="24" style="753" customWidth="1"/>
    <col min="6146" max="6146" width="23.140625" style="753" customWidth="1"/>
    <col min="6147" max="6147" width="15.28515625" style="753" customWidth="1"/>
    <col min="6148" max="6148" width="14.42578125" style="753" customWidth="1"/>
    <col min="6149" max="6170" width="11.42578125" style="753"/>
    <col min="6171" max="6171" width="15" style="753" customWidth="1"/>
    <col min="6172" max="6196" width="11.42578125" style="753"/>
    <col min="6197" max="6203" width="0" style="753" hidden="1" customWidth="1"/>
    <col min="6204" max="6400" width="11.42578125" style="753"/>
    <col min="6401" max="6401" width="24" style="753" customWidth="1"/>
    <col min="6402" max="6402" width="23.140625" style="753" customWidth="1"/>
    <col min="6403" max="6403" width="15.28515625" style="753" customWidth="1"/>
    <col min="6404" max="6404" width="14.42578125" style="753" customWidth="1"/>
    <col min="6405" max="6426" width="11.42578125" style="753"/>
    <col min="6427" max="6427" width="15" style="753" customWidth="1"/>
    <col min="6428" max="6452" width="11.42578125" style="753"/>
    <col min="6453" max="6459" width="0" style="753" hidden="1" customWidth="1"/>
    <col min="6460" max="6656" width="11.42578125" style="753"/>
    <col min="6657" max="6657" width="24" style="753" customWidth="1"/>
    <col min="6658" max="6658" width="23.140625" style="753" customWidth="1"/>
    <col min="6659" max="6659" width="15.28515625" style="753" customWidth="1"/>
    <col min="6660" max="6660" width="14.42578125" style="753" customWidth="1"/>
    <col min="6661" max="6682" width="11.42578125" style="753"/>
    <col min="6683" max="6683" width="15" style="753" customWidth="1"/>
    <col min="6684" max="6708" width="11.42578125" style="753"/>
    <col min="6709" max="6715" width="0" style="753" hidden="1" customWidth="1"/>
    <col min="6716" max="6912" width="11.42578125" style="753"/>
    <col min="6913" max="6913" width="24" style="753" customWidth="1"/>
    <col min="6914" max="6914" width="23.140625" style="753" customWidth="1"/>
    <col min="6915" max="6915" width="15.28515625" style="753" customWidth="1"/>
    <col min="6916" max="6916" width="14.42578125" style="753" customWidth="1"/>
    <col min="6917" max="6938" width="11.42578125" style="753"/>
    <col min="6939" max="6939" width="15" style="753" customWidth="1"/>
    <col min="6940" max="6964" width="11.42578125" style="753"/>
    <col min="6965" max="6971" width="0" style="753" hidden="1" customWidth="1"/>
    <col min="6972" max="7168" width="11.42578125" style="753"/>
    <col min="7169" max="7169" width="24" style="753" customWidth="1"/>
    <col min="7170" max="7170" width="23.140625" style="753" customWidth="1"/>
    <col min="7171" max="7171" width="15.28515625" style="753" customWidth="1"/>
    <col min="7172" max="7172" width="14.42578125" style="753" customWidth="1"/>
    <col min="7173" max="7194" width="11.42578125" style="753"/>
    <col min="7195" max="7195" width="15" style="753" customWidth="1"/>
    <col min="7196" max="7220" width="11.42578125" style="753"/>
    <col min="7221" max="7227" width="0" style="753" hidden="1" customWidth="1"/>
    <col min="7228" max="7424" width="11.42578125" style="753"/>
    <col min="7425" max="7425" width="24" style="753" customWidth="1"/>
    <col min="7426" max="7426" width="23.140625" style="753" customWidth="1"/>
    <col min="7427" max="7427" width="15.28515625" style="753" customWidth="1"/>
    <col min="7428" max="7428" width="14.42578125" style="753" customWidth="1"/>
    <col min="7429" max="7450" width="11.42578125" style="753"/>
    <col min="7451" max="7451" width="15" style="753" customWidth="1"/>
    <col min="7452" max="7476" width="11.42578125" style="753"/>
    <col min="7477" max="7483" width="0" style="753" hidden="1" customWidth="1"/>
    <col min="7484" max="7680" width="11.42578125" style="753"/>
    <col min="7681" max="7681" width="24" style="753" customWidth="1"/>
    <col min="7682" max="7682" width="23.140625" style="753" customWidth="1"/>
    <col min="7683" max="7683" width="15.28515625" style="753" customWidth="1"/>
    <col min="7684" max="7684" width="14.42578125" style="753" customWidth="1"/>
    <col min="7685" max="7706" width="11.42578125" style="753"/>
    <col min="7707" max="7707" width="15" style="753" customWidth="1"/>
    <col min="7708" max="7732" width="11.42578125" style="753"/>
    <col min="7733" max="7739" width="0" style="753" hidden="1" customWidth="1"/>
    <col min="7740" max="7936" width="11.42578125" style="753"/>
    <col min="7937" max="7937" width="24" style="753" customWidth="1"/>
    <col min="7938" max="7938" width="23.140625" style="753" customWidth="1"/>
    <col min="7939" max="7939" width="15.28515625" style="753" customWidth="1"/>
    <col min="7940" max="7940" width="14.42578125" style="753" customWidth="1"/>
    <col min="7941" max="7962" width="11.42578125" style="753"/>
    <col min="7963" max="7963" width="15" style="753" customWidth="1"/>
    <col min="7964" max="7988" width="11.42578125" style="753"/>
    <col min="7989" max="7995" width="0" style="753" hidden="1" customWidth="1"/>
    <col min="7996" max="8192" width="11.42578125" style="753"/>
    <col min="8193" max="8193" width="24" style="753" customWidth="1"/>
    <col min="8194" max="8194" width="23.140625" style="753" customWidth="1"/>
    <col min="8195" max="8195" width="15.28515625" style="753" customWidth="1"/>
    <col min="8196" max="8196" width="14.42578125" style="753" customWidth="1"/>
    <col min="8197" max="8218" width="11.42578125" style="753"/>
    <col min="8219" max="8219" width="15" style="753" customWidth="1"/>
    <col min="8220" max="8244" width="11.42578125" style="753"/>
    <col min="8245" max="8251" width="0" style="753" hidden="1" customWidth="1"/>
    <col min="8252" max="8448" width="11.42578125" style="753"/>
    <col min="8449" max="8449" width="24" style="753" customWidth="1"/>
    <col min="8450" max="8450" width="23.140625" style="753" customWidth="1"/>
    <col min="8451" max="8451" width="15.28515625" style="753" customWidth="1"/>
    <col min="8452" max="8452" width="14.42578125" style="753" customWidth="1"/>
    <col min="8453" max="8474" width="11.42578125" style="753"/>
    <col min="8475" max="8475" width="15" style="753" customWidth="1"/>
    <col min="8476" max="8500" width="11.42578125" style="753"/>
    <col min="8501" max="8507" width="0" style="753" hidden="1" customWidth="1"/>
    <col min="8508" max="8704" width="11.42578125" style="753"/>
    <col min="8705" max="8705" width="24" style="753" customWidth="1"/>
    <col min="8706" max="8706" width="23.140625" style="753" customWidth="1"/>
    <col min="8707" max="8707" width="15.28515625" style="753" customWidth="1"/>
    <col min="8708" max="8708" width="14.42578125" style="753" customWidth="1"/>
    <col min="8709" max="8730" width="11.42578125" style="753"/>
    <col min="8731" max="8731" width="15" style="753" customWidth="1"/>
    <col min="8732" max="8756" width="11.42578125" style="753"/>
    <col min="8757" max="8763" width="0" style="753" hidden="1" customWidth="1"/>
    <col min="8764" max="8960" width="11.42578125" style="753"/>
    <col min="8961" max="8961" width="24" style="753" customWidth="1"/>
    <col min="8962" max="8962" width="23.140625" style="753" customWidth="1"/>
    <col min="8963" max="8963" width="15.28515625" style="753" customWidth="1"/>
    <col min="8964" max="8964" width="14.42578125" style="753" customWidth="1"/>
    <col min="8965" max="8986" width="11.42578125" style="753"/>
    <col min="8987" max="8987" width="15" style="753" customWidth="1"/>
    <col min="8988" max="9012" width="11.42578125" style="753"/>
    <col min="9013" max="9019" width="0" style="753" hidden="1" customWidth="1"/>
    <col min="9020" max="9216" width="11.42578125" style="753"/>
    <col min="9217" max="9217" width="24" style="753" customWidth="1"/>
    <col min="9218" max="9218" width="23.140625" style="753" customWidth="1"/>
    <col min="9219" max="9219" width="15.28515625" style="753" customWidth="1"/>
    <col min="9220" max="9220" width="14.42578125" style="753" customWidth="1"/>
    <col min="9221" max="9242" width="11.42578125" style="753"/>
    <col min="9243" max="9243" width="15" style="753" customWidth="1"/>
    <col min="9244" max="9268" width="11.42578125" style="753"/>
    <col min="9269" max="9275" width="0" style="753" hidden="1" customWidth="1"/>
    <col min="9276" max="9472" width="11.42578125" style="753"/>
    <col min="9473" max="9473" width="24" style="753" customWidth="1"/>
    <col min="9474" max="9474" width="23.140625" style="753" customWidth="1"/>
    <col min="9475" max="9475" width="15.28515625" style="753" customWidth="1"/>
    <col min="9476" max="9476" width="14.42578125" style="753" customWidth="1"/>
    <col min="9477" max="9498" width="11.42578125" style="753"/>
    <col min="9499" max="9499" width="15" style="753" customWidth="1"/>
    <col min="9500" max="9524" width="11.42578125" style="753"/>
    <col min="9525" max="9531" width="0" style="753" hidden="1" customWidth="1"/>
    <col min="9532" max="9728" width="11.42578125" style="753"/>
    <col min="9729" max="9729" width="24" style="753" customWidth="1"/>
    <col min="9730" max="9730" width="23.140625" style="753" customWidth="1"/>
    <col min="9731" max="9731" width="15.28515625" style="753" customWidth="1"/>
    <col min="9732" max="9732" width="14.42578125" style="753" customWidth="1"/>
    <col min="9733" max="9754" width="11.42578125" style="753"/>
    <col min="9755" max="9755" width="15" style="753" customWidth="1"/>
    <col min="9756" max="9780" width="11.42578125" style="753"/>
    <col min="9781" max="9787" width="0" style="753" hidden="1" customWidth="1"/>
    <col min="9788" max="9984" width="11.42578125" style="753"/>
    <col min="9985" max="9985" width="24" style="753" customWidth="1"/>
    <col min="9986" max="9986" width="23.140625" style="753" customWidth="1"/>
    <col min="9987" max="9987" width="15.28515625" style="753" customWidth="1"/>
    <col min="9988" max="9988" width="14.42578125" style="753" customWidth="1"/>
    <col min="9989" max="10010" width="11.42578125" style="753"/>
    <col min="10011" max="10011" width="15" style="753" customWidth="1"/>
    <col min="10012" max="10036" width="11.42578125" style="753"/>
    <col min="10037" max="10043" width="0" style="753" hidden="1" customWidth="1"/>
    <col min="10044" max="10240" width="11.42578125" style="753"/>
    <col min="10241" max="10241" width="24" style="753" customWidth="1"/>
    <col min="10242" max="10242" width="23.140625" style="753" customWidth="1"/>
    <col min="10243" max="10243" width="15.28515625" style="753" customWidth="1"/>
    <col min="10244" max="10244" width="14.42578125" style="753" customWidth="1"/>
    <col min="10245" max="10266" width="11.42578125" style="753"/>
    <col min="10267" max="10267" width="15" style="753" customWidth="1"/>
    <col min="10268" max="10292" width="11.42578125" style="753"/>
    <col min="10293" max="10299" width="0" style="753" hidden="1" customWidth="1"/>
    <col min="10300" max="10496" width="11.42578125" style="753"/>
    <col min="10497" max="10497" width="24" style="753" customWidth="1"/>
    <col min="10498" max="10498" width="23.140625" style="753" customWidth="1"/>
    <col min="10499" max="10499" width="15.28515625" style="753" customWidth="1"/>
    <col min="10500" max="10500" width="14.42578125" style="753" customWidth="1"/>
    <col min="10501" max="10522" width="11.42578125" style="753"/>
    <col min="10523" max="10523" width="15" style="753" customWidth="1"/>
    <col min="10524" max="10548" width="11.42578125" style="753"/>
    <col min="10549" max="10555" width="0" style="753" hidden="1" customWidth="1"/>
    <col min="10556" max="10752" width="11.42578125" style="753"/>
    <col min="10753" max="10753" width="24" style="753" customWidth="1"/>
    <col min="10754" max="10754" width="23.140625" style="753" customWidth="1"/>
    <col min="10755" max="10755" width="15.28515625" style="753" customWidth="1"/>
    <col min="10756" max="10756" width="14.42578125" style="753" customWidth="1"/>
    <col min="10757" max="10778" width="11.42578125" style="753"/>
    <col min="10779" max="10779" width="15" style="753" customWidth="1"/>
    <col min="10780" max="10804" width="11.42578125" style="753"/>
    <col min="10805" max="10811" width="0" style="753" hidden="1" customWidth="1"/>
    <col min="10812" max="11008" width="11.42578125" style="753"/>
    <col min="11009" max="11009" width="24" style="753" customWidth="1"/>
    <col min="11010" max="11010" width="23.140625" style="753" customWidth="1"/>
    <col min="11011" max="11011" width="15.28515625" style="753" customWidth="1"/>
    <col min="11012" max="11012" width="14.42578125" style="753" customWidth="1"/>
    <col min="11013" max="11034" width="11.42578125" style="753"/>
    <col min="11035" max="11035" width="15" style="753" customWidth="1"/>
    <col min="11036" max="11060" width="11.42578125" style="753"/>
    <col min="11061" max="11067" width="0" style="753" hidden="1" customWidth="1"/>
    <col min="11068" max="11264" width="11.42578125" style="753"/>
    <col min="11265" max="11265" width="24" style="753" customWidth="1"/>
    <col min="11266" max="11266" width="23.140625" style="753" customWidth="1"/>
    <col min="11267" max="11267" width="15.28515625" style="753" customWidth="1"/>
    <col min="11268" max="11268" width="14.42578125" style="753" customWidth="1"/>
    <col min="11269" max="11290" width="11.42578125" style="753"/>
    <col min="11291" max="11291" width="15" style="753" customWidth="1"/>
    <col min="11292" max="11316" width="11.42578125" style="753"/>
    <col min="11317" max="11323" width="0" style="753" hidden="1" customWidth="1"/>
    <col min="11324" max="11520" width="11.42578125" style="753"/>
    <col min="11521" max="11521" width="24" style="753" customWidth="1"/>
    <col min="11522" max="11522" width="23.140625" style="753" customWidth="1"/>
    <col min="11523" max="11523" width="15.28515625" style="753" customWidth="1"/>
    <col min="11524" max="11524" width="14.42578125" style="753" customWidth="1"/>
    <col min="11525" max="11546" width="11.42578125" style="753"/>
    <col min="11547" max="11547" width="15" style="753" customWidth="1"/>
    <col min="11548" max="11572" width="11.42578125" style="753"/>
    <col min="11573" max="11579" width="0" style="753" hidden="1" customWidth="1"/>
    <col min="11580" max="11776" width="11.42578125" style="753"/>
    <col min="11777" max="11777" width="24" style="753" customWidth="1"/>
    <col min="11778" max="11778" width="23.140625" style="753" customWidth="1"/>
    <col min="11779" max="11779" width="15.28515625" style="753" customWidth="1"/>
    <col min="11780" max="11780" width="14.42578125" style="753" customWidth="1"/>
    <col min="11781" max="11802" width="11.42578125" style="753"/>
    <col min="11803" max="11803" width="15" style="753" customWidth="1"/>
    <col min="11804" max="11828" width="11.42578125" style="753"/>
    <col min="11829" max="11835" width="0" style="753" hidden="1" customWidth="1"/>
    <col min="11836" max="12032" width="11.42578125" style="753"/>
    <col min="12033" max="12033" width="24" style="753" customWidth="1"/>
    <col min="12034" max="12034" width="23.140625" style="753" customWidth="1"/>
    <col min="12035" max="12035" width="15.28515625" style="753" customWidth="1"/>
    <col min="12036" max="12036" width="14.42578125" style="753" customWidth="1"/>
    <col min="12037" max="12058" width="11.42578125" style="753"/>
    <col min="12059" max="12059" width="15" style="753" customWidth="1"/>
    <col min="12060" max="12084" width="11.42578125" style="753"/>
    <col min="12085" max="12091" width="0" style="753" hidden="1" customWidth="1"/>
    <col min="12092" max="12288" width="11.42578125" style="753"/>
    <col min="12289" max="12289" width="24" style="753" customWidth="1"/>
    <col min="12290" max="12290" width="23.140625" style="753" customWidth="1"/>
    <col min="12291" max="12291" width="15.28515625" style="753" customWidth="1"/>
    <col min="12292" max="12292" width="14.42578125" style="753" customWidth="1"/>
    <col min="12293" max="12314" width="11.42578125" style="753"/>
    <col min="12315" max="12315" width="15" style="753" customWidth="1"/>
    <col min="12316" max="12340" width="11.42578125" style="753"/>
    <col min="12341" max="12347" width="0" style="753" hidden="1" customWidth="1"/>
    <col min="12348" max="12544" width="11.42578125" style="753"/>
    <col min="12545" max="12545" width="24" style="753" customWidth="1"/>
    <col min="12546" max="12546" width="23.140625" style="753" customWidth="1"/>
    <col min="12547" max="12547" width="15.28515625" style="753" customWidth="1"/>
    <col min="12548" max="12548" width="14.42578125" style="753" customWidth="1"/>
    <col min="12549" max="12570" width="11.42578125" style="753"/>
    <col min="12571" max="12571" width="15" style="753" customWidth="1"/>
    <col min="12572" max="12596" width="11.42578125" style="753"/>
    <col min="12597" max="12603" width="0" style="753" hidden="1" customWidth="1"/>
    <col min="12604" max="12800" width="11.42578125" style="753"/>
    <col min="12801" max="12801" width="24" style="753" customWidth="1"/>
    <col min="12802" max="12802" width="23.140625" style="753" customWidth="1"/>
    <col min="12803" max="12803" width="15.28515625" style="753" customWidth="1"/>
    <col min="12804" max="12804" width="14.42578125" style="753" customWidth="1"/>
    <col min="12805" max="12826" width="11.42578125" style="753"/>
    <col min="12827" max="12827" width="15" style="753" customWidth="1"/>
    <col min="12828" max="12852" width="11.42578125" style="753"/>
    <col min="12853" max="12859" width="0" style="753" hidden="1" customWidth="1"/>
    <col min="12860" max="13056" width="11.42578125" style="753"/>
    <col min="13057" max="13057" width="24" style="753" customWidth="1"/>
    <col min="13058" max="13058" width="23.140625" style="753" customWidth="1"/>
    <col min="13059" max="13059" width="15.28515625" style="753" customWidth="1"/>
    <col min="13060" max="13060" width="14.42578125" style="753" customWidth="1"/>
    <col min="13061" max="13082" width="11.42578125" style="753"/>
    <col min="13083" max="13083" width="15" style="753" customWidth="1"/>
    <col min="13084" max="13108" width="11.42578125" style="753"/>
    <col min="13109" max="13115" width="0" style="753" hidden="1" customWidth="1"/>
    <col min="13116" max="13312" width="11.42578125" style="753"/>
    <col min="13313" max="13313" width="24" style="753" customWidth="1"/>
    <col min="13314" max="13314" width="23.140625" style="753" customWidth="1"/>
    <col min="13315" max="13315" width="15.28515625" style="753" customWidth="1"/>
    <col min="13316" max="13316" width="14.42578125" style="753" customWidth="1"/>
    <col min="13317" max="13338" width="11.42578125" style="753"/>
    <col min="13339" max="13339" width="15" style="753" customWidth="1"/>
    <col min="13340" max="13364" width="11.42578125" style="753"/>
    <col min="13365" max="13371" width="0" style="753" hidden="1" customWidth="1"/>
    <col min="13372" max="13568" width="11.42578125" style="753"/>
    <col min="13569" max="13569" width="24" style="753" customWidth="1"/>
    <col min="13570" max="13570" width="23.140625" style="753" customWidth="1"/>
    <col min="13571" max="13571" width="15.28515625" style="753" customWidth="1"/>
    <col min="13572" max="13572" width="14.42578125" style="753" customWidth="1"/>
    <col min="13573" max="13594" width="11.42578125" style="753"/>
    <col min="13595" max="13595" width="15" style="753" customWidth="1"/>
    <col min="13596" max="13620" width="11.42578125" style="753"/>
    <col min="13621" max="13627" width="0" style="753" hidden="1" customWidth="1"/>
    <col min="13628" max="13824" width="11.42578125" style="753"/>
    <col min="13825" max="13825" width="24" style="753" customWidth="1"/>
    <col min="13826" max="13826" width="23.140625" style="753" customWidth="1"/>
    <col min="13827" max="13827" width="15.28515625" style="753" customWidth="1"/>
    <col min="13828" max="13828" width="14.42578125" style="753" customWidth="1"/>
    <col min="13829" max="13850" width="11.42578125" style="753"/>
    <col min="13851" max="13851" width="15" style="753" customWidth="1"/>
    <col min="13852" max="13876" width="11.42578125" style="753"/>
    <col min="13877" max="13883" width="0" style="753" hidden="1" customWidth="1"/>
    <col min="13884" max="14080" width="11.42578125" style="753"/>
    <col min="14081" max="14081" width="24" style="753" customWidth="1"/>
    <col min="14082" max="14082" width="23.140625" style="753" customWidth="1"/>
    <col min="14083" max="14083" width="15.28515625" style="753" customWidth="1"/>
    <col min="14084" max="14084" width="14.42578125" style="753" customWidth="1"/>
    <col min="14085" max="14106" width="11.42578125" style="753"/>
    <col min="14107" max="14107" width="15" style="753" customWidth="1"/>
    <col min="14108" max="14132" width="11.42578125" style="753"/>
    <col min="14133" max="14139" width="0" style="753" hidden="1" customWidth="1"/>
    <col min="14140" max="14336" width="11.42578125" style="753"/>
    <col min="14337" max="14337" width="24" style="753" customWidth="1"/>
    <col min="14338" max="14338" width="23.140625" style="753" customWidth="1"/>
    <col min="14339" max="14339" width="15.28515625" style="753" customWidth="1"/>
    <col min="14340" max="14340" width="14.42578125" style="753" customWidth="1"/>
    <col min="14341" max="14362" width="11.42578125" style="753"/>
    <col min="14363" max="14363" width="15" style="753" customWidth="1"/>
    <col min="14364" max="14388" width="11.42578125" style="753"/>
    <col min="14389" max="14395" width="0" style="753" hidden="1" customWidth="1"/>
    <col min="14396" max="14592" width="11.42578125" style="753"/>
    <col min="14593" max="14593" width="24" style="753" customWidth="1"/>
    <col min="14594" max="14594" width="23.140625" style="753" customWidth="1"/>
    <col min="14595" max="14595" width="15.28515625" style="753" customWidth="1"/>
    <col min="14596" max="14596" width="14.42578125" style="753" customWidth="1"/>
    <col min="14597" max="14618" width="11.42578125" style="753"/>
    <col min="14619" max="14619" width="15" style="753" customWidth="1"/>
    <col min="14620" max="14644" width="11.42578125" style="753"/>
    <col min="14645" max="14651" width="0" style="753" hidden="1" customWidth="1"/>
    <col min="14652" max="14848" width="11.42578125" style="753"/>
    <col min="14849" max="14849" width="24" style="753" customWidth="1"/>
    <col min="14850" max="14850" width="23.140625" style="753" customWidth="1"/>
    <col min="14851" max="14851" width="15.28515625" style="753" customWidth="1"/>
    <col min="14852" max="14852" width="14.42578125" style="753" customWidth="1"/>
    <col min="14853" max="14874" width="11.42578125" style="753"/>
    <col min="14875" max="14875" width="15" style="753" customWidth="1"/>
    <col min="14876" max="14900" width="11.42578125" style="753"/>
    <col min="14901" max="14907" width="0" style="753" hidden="1" customWidth="1"/>
    <col min="14908" max="15104" width="11.42578125" style="753"/>
    <col min="15105" max="15105" width="24" style="753" customWidth="1"/>
    <col min="15106" max="15106" width="23.140625" style="753" customWidth="1"/>
    <col min="15107" max="15107" width="15.28515625" style="753" customWidth="1"/>
    <col min="15108" max="15108" width="14.42578125" style="753" customWidth="1"/>
    <col min="15109" max="15130" width="11.42578125" style="753"/>
    <col min="15131" max="15131" width="15" style="753" customWidth="1"/>
    <col min="15132" max="15156" width="11.42578125" style="753"/>
    <col min="15157" max="15163" width="0" style="753" hidden="1" customWidth="1"/>
    <col min="15164" max="15360" width="11.42578125" style="753"/>
    <col min="15361" max="15361" width="24" style="753" customWidth="1"/>
    <col min="15362" max="15362" width="23.140625" style="753" customWidth="1"/>
    <col min="15363" max="15363" width="15.28515625" style="753" customWidth="1"/>
    <col min="15364" max="15364" width="14.42578125" style="753" customWidth="1"/>
    <col min="15365" max="15386" width="11.42578125" style="753"/>
    <col min="15387" max="15387" width="15" style="753" customWidth="1"/>
    <col min="15388" max="15412" width="11.42578125" style="753"/>
    <col min="15413" max="15419" width="0" style="753" hidden="1" customWidth="1"/>
    <col min="15420" max="15616" width="11.42578125" style="753"/>
    <col min="15617" max="15617" width="24" style="753" customWidth="1"/>
    <col min="15618" max="15618" width="23.140625" style="753" customWidth="1"/>
    <col min="15619" max="15619" width="15.28515625" style="753" customWidth="1"/>
    <col min="15620" max="15620" width="14.42578125" style="753" customWidth="1"/>
    <col min="15621" max="15642" width="11.42578125" style="753"/>
    <col min="15643" max="15643" width="15" style="753" customWidth="1"/>
    <col min="15644" max="15668" width="11.42578125" style="753"/>
    <col min="15669" max="15675" width="0" style="753" hidden="1" customWidth="1"/>
    <col min="15676" max="15872" width="11.42578125" style="753"/>
    <col min="15873" max="15873" width="24" style="753" customWidth="1"/>
    <col min="15874" max="15874" width="23.140625" style="753" customWidth="1"/>
    <col min="15875" max="15875" width="15.28515625" style="753" customWidth="1"/>
    <col min="15876" max="15876" width="14.42578125" style="753" customWidth="1"/>
    <col min="15877" max="15898" width="11.42578125" style="753"/>
    <col min="15899" max="15899" width="15" style="753" customWidth="1"/>
    <col min="15900" max="15924" width="11.42578125" style="753"/>
    <col min="15925" max="15931" width="0" style="753" hidden="1" customWidth="1"/>
    <col min="15932" max="16128" width="11.42578125" style="753"/>
    <col min="16129" max="16129" width="24" style="753" customWidth="1"/>
    <col min="16130" max="16130" width="23.140625" style="753" customWidth="1"/>
    <col min="16131" max="16131" width="15.28515625" style="753" customWidth="1"/>
    <col min="16132" max="16132" width="14.42578125" style="753" customWidth="1"/>
    <col min="16133" max="16154" width="11.42578125" style="753"/>
    <col min="16155" max="16155" width="15" style="753" customWidth="1"/>
    <col min="16156" max="16180" width="11.42578125" style="753"/>
    <col min="16181" max="16187" width="0" style="753" hidden="1" customWidth="1"/>
    <col min="16188" max="16384" width="11.42578125" style="753"/>
  </cols>
  <sheetData>
    <row r="1" spans="1:58" s="747" customFormat="1" x14ac:dyDescent="0.2">
      <c r="A1" s="745" t="s">
        <v>92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AK1" s="749"/>
      <c r="AL1" s="749"/>
      <c r="AM1" s="749"/>
      <c r="AN1" s="749"/>
      <c r="AO1" s="749"/>
      <c r="AP1" s="749"/>
    </row>
    <row r="2" spans="1:58" s="747" customFormat="1" x14ac:dyDescent="0.2">
      <c r="A2" s="745" t="str">
        <f>CONCATENATE("COMUNA: ",[4]NOMBRE!B2," - ","( ",[4]NOMBRE!C2,[4]NOMBRE!D2,[4]NOMBRE!E2,[4]NOMBRE!F2,[4]NOMBRE!G2," )")</f>
        <v>COMUNA: LINARES - ( 07401 )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AK2" s="749"/>
      <c r="AL2" s="749"/>
      <c r="AM2" s="749"/>
      <c r="AN2" s="749"/>
      <c r="AO2" s="749"/>
      <c r="AP2" s="749"/>
    </row>
    <row r="3" spans="1:58" s="747" customFormat="1" x14ac:dyDescent="0.2">
      <c r="A3" s="745" t="str">
        <f>CONCATENATE("ESTABLECIMIENTO: ",[4]NOMBRE!B3," - ","( ",[4]NOMBRE!C3,[4]NOMBRE!D3,[4]NOMBRE!E3,[4]NOMBRE!F3,[4]NOMBRE!G3," )")</f>
        <v>ESTABLECIMIENTO: HOSPITAL LINARES  - ( 16108 )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AK3" s="749"/>
      <c r="AL3" s="749"/>
      <c r="AM3" s="749"/>
      <c r="AN3" s="749"/>
      <c r="AO3" s="749"/>
      <c r="AP3" s="749"/>
    </row>
    <row r="4" spans="1:58" s="747" customFormat="1" x14ac:dyDescent="0.2">
      <c r="A4" s="745" t="str">
        <f>CONCATENATE("MES: ",[4]NOMBRE!B6," - ","( ",[4]NOMBRE!C6,[4]NOMBRE!D6," )")</f>
        <v>MES: ABRIL - ( 04 )</v>
      </c>
      <c r="B4" s="661"/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661"/>
      <c r="N4" s="661"/>
      <c r="AK4" s="749"/>
      <c r="AL4" s="749"/>
      <c r="AM4" s="749"/>
      <c r="AN4" s="749"/>
      <c r="AO4" s="749"/>
      <c r="AP4" s="749"/>
    </row>
    <row r="5" spans="1:58" s="747" customFormat="1" x14ac:dyDescent="0.2">
      <c r="A5" s="662" t="str">
        <f>CONCATENATE("AÑO: ",[4]NOMBRE!B7)</f>
        <v>AÑO: 2013</v>
      </c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AK5" s="749"/>
      <c r="AL5" s="749"/>
      <c r="AM5" s="749"/>
      <c r="AN5" s="749"/>
      <c r="AO5" s="749"/>
      <c r="AP5" s="749"/>
    </row>
    <row r="6" spans="1:58" s="747" customFormat="1" ht="37.5" customHeight="1" x14ac:dyDescent="0.1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750"/>
      <c r="AK6" s="749"/>
      <c r="AL6" s="749"/>
      <c r="AM6" s="749"/>
      <c r="AN6" s="749"/>
      <c r="AO6" s="749"/>
      <c r="AP6" s="749"/>
    </row>
    <row r="7" spans="1:58" s="747" customFormat="1" x14ac:dyDescent="0.2">
      <c r="A7" s="661"/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AK7" s="749"/>
      <c r="AL7" s="749"/>
      <c r="AM7" s="749"/>
      <c r="AN7" s="749"/>
      <c r="AO7" s="749"/>
      <c r="AP7" s="749"/>
    </row>
    <row r="8" spans="1:58" s="747" customFormat="1" x14ac:dyDescent="0.2">
      <c r="A8" s="661"/>
      <c r="B8" s="661"/>
      <c r="C8" s="661"/>
      <c r="D8" s="661"/>
      <c r="E8" s="661"/>
      <c r="F8" s="661"/>
      <c r="G8" s="661"/>
      <c r="H8" s="661"/>
      <c r="I8" s="661"/>
      <c r="J8" s="661"/>
      <c r="K8" s="661"/>
      <c r="L8" s="661"/>
      <c r="M8" s="661"/>
      <c r="N8" s="661"/>
      <c r="AK8" s="749"/>
      <c r="AL8" s="749"/>
      <c r="AM8" s="749"/>
      <c r="AN8" s="749"/>
      <c r="AO8" s="749"/>
      <c r="AP8" s="749"/>
    </row>
    <row r="9" spans="1:58" s="670" customFormat="1" ht="30" customHeight="1" x14ac:dyDescent="0.2">
      <c r="A9" s="665" t="s">
        <v>90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AK9" s="684"/>
      <c r="AL9" s="684"/>
      <c r="AM9" s="684"/>
      <c r="AN9" s="684"/>
      <c r="AO9" s="684"/>
      <c r="AP9" s="684"/>
      <c r="AV9" s="664"/>
      <c r="AW9" s="664"/>
    </row>
    <row r="10" spans="1:58" s="684" customFormat="1" ht="19.5" customHeight="1" x14ac:dyDescent="0.1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664"/>
      <c r="P10" s="670"/>
      <c r="Q10" s="670"/>
      <c r="R10" s="670"/>
      <c r="S10" s="670"/>
      <c r="T10" s="670"/>
      <c r="U10" s="670"/>
      <c r="V10" s="670"/>
      <c r="W10" s="670"/>
      <c r="X10" s="670"/>
      <c r="Y10" s="670"/>
      <c r="Z10" s="670"/>
      <c r="AA10" s="670"/>
      <c r="AB10" s="670"/>
      <c r="AC10" s="670"/>
      <c r="AD10" s="670"/>
      <c r="AE10" s="670"/>
      <c r="AF10" s="670"/>
      <c r="AG10" s="670"/>
      <c r="AH10" s="670"/>
      <c r="AI10" s="670"/>
      <c r="AJ10" s="670"/>
      <c r="AW10" s="677"/>
      <c r="AX10" s="677"/>
    </row>
    <row r="11" spans="1:58" s="684" customFormat="1" ht="27.75" customHeight="1" x14ac:dyDescent="0.15">
      <c r="A11" s="804"/>
      <c r="B11" s="806"/>
      <c r="C11" s="685" t="s">
        <v>61</v>
      </c>
      <c r="D11" s="666" t="s">
        <v>60</v>
      </c>
      <c r="E11" s="666" t="s">
        <v>59</v>
      </c>
      <c r="F11" s="666" t="s">
        <v>58</v>
      </c>
      <c r="G11" s="666" t="s">
        <v>57</v>
      </c>
      <c r="H11" s="666" t="s">
        <v>56</v>
      </c>
      <c r="I11" s="666" t="s">
        <v>55</v>
      </c>
      <c r="J11" s="666" t="s">
        <v>54</v>
      </c>
      <c r="K11" s="666" t="s">
        <v>53</v>
      </c>
      <c r="L11" s="669" t="s">
        <v>52</v>
      </c>
      <c r="M11" s="668" t="s">
        <v>51</v>
      </c>
      <c r="N11" s="785"/>
      <c r="O11" s="664"/>
      <c r="P11" s="670"/>
      <c r="Q11" s="670"/>
      <c r="R11" s="670"/>
      <c r="S11" s="670"/>
      <c r="T11" s="670"/>
      <c r="U11" s="670"/>
      <c r="V11" s="670"/>
      <c r="W11" s="670"/>
      <c r="X11" s="670"/>
      <c r="Y11" s="670"/>
      <c r="Z11" s="670"/>
      <c r="AA11" s="670"/>
      <c r="AB11" s="670"/>
      <c r="AC11" s="747"/>
      <c r="AD11" s="670"/>
      <c r="AE11" s="670"/>
      <c r="AF11" s="670"/>
      <c r="AG11" s="670"/>
      <c r="AH11" s="670"/>
      <c r="AI11" s="670"/>
      <c r="AJ11" s="670"/>
      <c r="AW11" s="677"/>
      <c r="AX11" s="677"/>
    </row>
    <row r="12" spans="1:58" s="684" customFormat="1" ht="15.95" customHeight="1" x14ac:dyDescent="0.15">
      <c r="A12" s="671" t="s">
        <v>89</v>
      </c>
      <c r="B12" s="737">
        <f>SUM(C12:K12)</f>
        <v>0</v>
      </c>
      <c r="C12" s="728"/>
      <c r="D12" s="729"/>
      <c r="E12" s="729"/>
      <c r="F12" s="729"/>
      <c r="G12" s="729"/>
      <c r="H12" s="729"/>
      <c r="I12" s="730"/>
      <c r="J12" s="730"/>
      <c r="K12" s="730"/>
      <c r="L12" s="728"/>
      <c r="M12" s="724"/>
      <c r="N12" s="718"/>
      <c r="O12" s="746" t="str">
        <f>$BA12&amp;""&amp;$BB12&amp;""&amp;$BC12</f>
        <v/>
      </c>
      <c r="P12" s="670"/>
      <c r="Q12" s="670"/>
      <c r="R12" s="670"/>
      <c r="S12" s="670"/>
      <c r="T12" s="670"/>
      <c r="U12" s="670"/>
      <c r="V12" s="670"/>
      <c r="W12" s="670"/>
      <c r="X12" s="670"/>
      <c r="Y12" s="670"/>
      <c r="Z12" s="670"/>
      <c r="AF12" s="670"/>
      <c r="AG12" s="670"/>
      <c r="AH12" s="670"/>
      <c r="AI12" s="670"/>
      <c r="AJ12" s="670"/>
      <c r="AW12" s="677"/>
      <c r="AX12" s="677"/>
      <c r="BA12" s="751" t="str">
        <f>IF($B12&lt;&gt;($L12+$M12)," El número de consultas según sexo NO puede ser diferente al Total.","")</f>
        <v/>
      </c>
      <c r="BB12" s="686" t="str">
        <f>IF($B12=0,"",IF($N12="",IF($B12="",""," No olvide escribir la columna Beneficiarios."),""))</f>
        <v/>
      </c>
      <c r="BC12" s="751" t="str">
        <f>IF($B12&lt;$N12," El número de Beneficiarios NO puede ser mayor que el Total.","")</f>
        <v/>
      </c>
      <c r="BD12" s="699">
        <f>IF($B12&lt;&gt;($L12+$M12),1,0)</f>
        <v>0</v>
      </c>
      <c r="BE12" s="699">
        <f>IF($B12&lt;$N12,1,0)</f>
        <v>0</v>
      </c>
      <c r="BF12" s="699" t="str">
        <f>IF($B12=0,"",IF($N12="",IF($B12="","",1),0))</f>
        <v/>
      </c>
    </row>
    <row r="13" spans="1:58" s="684" customFormat="1" ht="15.95" customHeight="1" x14ac:dyDescent="0.15">
      <c r="A13" s="671" t="s">
        <v>34</v>
      </c>
      <c r="B13" s="738">
        <f>SUM(C13:K13)</f>
        <v>72</v>
      </c>
      <c r="C13" s="728"/>
      <c r="D13" s="729">
        <v>1</v>
      </c>
      <c r="E13" s="729">
        <v>6</v>
      </c>
      <c r="F13" s="729">
        <v>3</v>
      </c>
      <c r="G13" s="729">
        <v>5</v>
      </c>
      <c r="H13" s="729">
        <v>37</v>
      </c>
      <c r="I13" s="730">
        <v>9</v>
      </c>
      <c r="J13" s="730">
        <v>5</v>
      </c>
      <c r="K13" s="730">
        <v>6</v>
      </c>
      <c r="L13" s="728">
        <v>35</v>
      </c>
      <c r="M13" s="724">
        <v>37</v>
      </c>
      <c r="N13" s="718">
        <v>72</v>
      </c>
      <c r="O13" s="746" t="str">
        <f>$BA13&amp;" "&amp;$BB13&amp;""&amp;$BC13</f>
        <v xml:space="preserve"> </v>
      </c>
      <c r="P13" s="670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F13" s="670"/>
      <c r="AG13" s="670"/>
      <c r="AH13" s="670"/>
      <c r="AI13" s="670"/>
      <c r="AJ13" s="670"/>
      <c r="AW13" s="677"/>
      <c r="AX13" s="677"/>
      <c r="BA13" s="751" t="str">
        <f>IF($B13&lt;&gt;($L13+$M13)," El número de consultas según sexo NO puede ser diferente al Total.","")</f>
        <v/>
      </c>
      <c r="BB13" s="686" t="str">
        <f>IF($B13=0,"",IF($N13="",IF($B13="",""," No olvide escribir la columna Beneficiarios."),""))</f>
        <v/>
      </c>
      <c r="BC13" s="751" t="str">
        <f>IF($B13&lt;$N13," El número de Beneficiarios NO puede ser mayor que el Total.","")</f>
        <v/>
      </c>
      <c r="BD13" s="699">
        <f>IF($B13&lt;&gt;($L13+$M13),1,0)</f>
        <v>0</v>
      </c>
      <c r="BE13" s="699">
        <f>IF($B13&lt;$N13,1,0)</f>
        <v>0</v>
      </c>
      <c r="BF13" s="699">
        <f>IF($B13=0,"",IF($N13="",IF($B13="","",1),0))</f>
        <v>0</v>
      </c>
    </row>
    <row r="14" spans="1:58" s="684" customFormat="1" ht="15.95" customHeight="1" x14ac:dyDescent="0.15">
      <c r="A14" s="671" t="s">
        <v>33</v>
      </c>
      <c r="B14" s="738">
        <f>SUM(C14:K14)</f>
        <v>0</v>
      </c>
      <c r="C14" s="728"/>
      <c r="D14" s="729"/>
      <c r="E14" s="729"/>
      <c r="F14" s="729"/>
      <c r="G14" s="729"/>
      <c r="H14" s="729"/>
      <c r="I14" s="730"/>
      <c r="J14" s="730"/>
      <c r="K14" s="730"/>
      <c r="L14" s="728"/>
      <c r="M14" s="724"/>
      <c r="N14" s="718"/>
      <c r="O14" s="746" t="str">
        <f>$BA14&amp;" "&amp;$BB14&amp;""&amp;$BC14</f>
        <v xml:space="preserve"> </v>
      </c>
      <c r="P14" s="670"/>
      <c r="Q14" s="670"/>
      <c r="R14" s="670"/>
      <c r="S14" s="670"/>
      <c r="T14" s="670"/>
      <c r="U14" s="670"/>
      <c r="V14" s="670"/>
      <c r="W14" s="670"/>
      <c r="X14" s="670"/>
      <c r="Y14" s="670"/>
      <c r="Z14" s="670"/>
      <c r="AF14" s="670"/>
      <c r="AG14" s="670"/>
      <c r="AH14" s="670"/>
      <c r="AI14" s="670"/>
      <c r="AJ14" s="670"/>
      <c r="AW14" s="677"/>
      <c r="AX14" s="677"/>
      <c r="BA14" s="751" t="str">
        <f>IF($B14&lt;&gt;($L14+$M14)," El número de consultas según sexo NO puede ser diferente al Total.","")</f>
        <v/>
      </c>
      <c r="BB14" s="686" t="str">
        <f>IF($B14=0,"",IF($N14="",IF($B14="",""," No olvide escribir la columna Beneficiarios."),""))</f>
        <v/>
      </c>
      <c r="BC14" s="751" t="str">
        <f>IF($B14&lt;$N14," El número de Beneficiarios NO puede ser mayor que el Total.","")</f>
        <v/>
      </c>
      <c r="BD14" s="699">
        <f>IF($B14&lt;&gt;($L14+$M14),1,0)</f>
        <v>0</v>
      </c>
      <c r="BE14" s="699">
        <f>IF($B14&lt;$N14,1,0)</f>
        <v>0</v>
      </c>
      <c r="BF14" s="699" t="str">
        <f>IF($B14=0,"",IF($N14="",IF($B14="","",1),0))</f>
        <v/>
      </c>
    </row>
    <row r="15" spans="1:58" s="684" customFormat="1" ht="15.95" customHeight="1" x14ac:dyDescent="0.15">
      <c r="A15" s="671" t="s">
        <v>32</v>
      </c>
      <c r="B15" s="738">
        <f>SUM(C15:K15)</f>
        <v>0</v>
      </c>
      <c r="C15" s="728"/>
      <c r="D15" s="729"/>
      <c r="E15" s="729"/>
      <c r="F15" s="729"/>
      <c r="G15" s="729"/>
      <c r="H15" s="729"/>
      <c r="I15" s="730"/>
      <c r="J15" s="730"/>
      <c r="K15" s="730"/>
      <c r="L15" s="728"/>
      <c r="M15" s="724"/>
      <c r="N15" s="718"/>
      <c r="O15" s="746" t="str">
        <f>$BA15&amp;" "&amp;$BB15&amp;""&amp;$BC15</f>
        <v xml:space="preserve"> </v>
      </c>
      <c r="P15" s="670"/>
      <c r="Q15" s="670"/>
      <c r="R15" s="670"/>
      <c r="S15" s="670"/>
      <c r="T15" s="670"/>
      <c r="U15" s="670"/>
      <c r="V15" s="670"/>
      <c r="W15" s="670"/>
      <c r="X15" s="670"/>
      <c r="Y15" s="670"/>
      <c r="Z15" s="670"/>
      <c r="AF15" s="670"/>
      <c r="AG15" s="670"/>
      <c r="AH15" s="670"/>
      <c r="AI15" s="670"/>
      <c r="AJ15" s="670"/>
      <c r="AW15" s="677"/>
      <c r="AX15" s="677"/>
      <c r="BA15" s="751" t="str">
        <f>IF($B15&lt;&gt;($L15+$M15)," El número de consultas según sexo NO puede ser diferente al Total.","")</f>
        <v/>
      </c>
      <c r="BB15" s="686" t="str">
        <f>IF($B15=0,"",IF($N15="",IF($B15="",""," No olvide escribir la columna Beneficiarios."),""))</f>
        <v/>
      </c>
      <c r="BC15" s="751" t="str">
        <f>IF($B15&lt;$N15," El número de Beneficiarios NO puede ser mayor que el Total.","")</f>
        <v/>
      </c>
      <c r="BD15" s="699">
        <f>IF($B15&lt;&gt;($L15+$M15),1,0)</f>
        <v>0</v>
      </c>
      <c r="BE15" s="699">
        <f>IF($B15&lt;$N15,1,0)</f>
        <v>0</v>
      </c>
      <c r="BF15" s="699" t="str">
        <f>IF($B15=0,"",IF($N15="",IF($B15="","",1),0))</f>
        <v/>
      </c>
    </row>
    <row r="16" spans="1:58" s="684" customFormat="1" ht="15.95" customHeight="1" x14ac:dyDescent="0.15">
      <c r="A16" s="693" t="s">
        <v>31</v>
      </c>
      <c r="B16" s="739">
        <f>SUM(C16:K16)</f>
        <v>0</v>
      </c>
      <c r="C16" s="732"/>
      <c r="D16" s="733"/>
      <c r="E16" s="733"/>
      <c r="F16" s="733"/>
      <c r="G16" s="733"/>
      <c r="H16" s="733"/>
      <c r="I16" s="734"/>
      <c r="J16" s="734"/>
      <c r="K16" s="734"/>
      <c r="L16" s="732"/>
      <c r="M16" s="735"/>
      <c r="N16" s="719"/>
      <c r="O16" s="746" t="str">
        <f>$BA16&amp;" "&amp;$BB16&amp;""&amp;$BC16</f>
        <v xml:space="preserve"> </v>
      </c>
      <c r="P16" s="670"/>
      <c r="Q16" s="670"/>
      <c r="R16" s="670"/>
      <c r="S16" s="670"/>
      <c r="T16" s="670"/>
      <c r="U16" s="670"/>
      <c r="V16" s="670"/>
      <c r="W16" s="670"/>
      <c r="X16" s="670"/>
      <c r="Y16" s="670"/>
      <c r="Z16" s="670"/>
      <c r="AF16" s="670"/>
      <c r="AG16" s="670"/>
      <c r="AH16" s="670"/>
      <c r="AI16" s="670"/>
      <c r="AJ16" s="670"/>
      <c r="AW16" s="677"/>
      <c r="AX16" s="677"/>
      <c r="BA16" s="751" t="str">
        <f>IF($B16&lt;&gt;($L16+$M16)," El número de consultas según sexo NO puede ser diferente al Total.","")</f>
        <v/>
      </c>
      <c r="BB16" s="686" t="str">
        <f>IF($B16=0,"",IF($N16="",IF($B16="",""," No olvide escribir la columna Beneficiarios."),""))</f>
        <v/>
      </c>
      <c r="BC16" s="751" t="str">
        <f>IF($B16&lt;$N16," El número de Beneficiarios NO puede ser mayor que el Total.","")</f>
        <v/>
      </c>
      <c r="BD16" s="699">
        <f>IF($B16&lt;&gt;($L16+$M16),1,0)</f>
        <v>0</v>
      </c>
      <c r="BE16" s="699">
        <f>IF($B16&lt;$N16,1,0)</f>
        <v>0</v>
      </c>
      <c r="BF16" s="699" t="str">
        <f>IF($B16=0,"",IF($N16="",IF($B16="","",1),0))</f>
        <v/>
      </c>
    </row>
    <row r="17" spans="1:100" s="700" customFormat="1" ht="30" customHeight="1" x14ac:dyDescent="0.2">
      <c r="A17" s="689" t="s">
        <v>88</v>
      </c>
      <c r="B17" s="689"/>
      <c r="C17" s="689"/>
      <c r="D17" s="689"/>
      <c r="E17" s="689"/>
      <c r="F17" s="687"/>
      <c r="G17" s="687"/>
      <c r="H17" s="690"/>
      <c r="I17" s="691"/>
      <c r="J17" s="691"/>
      <c r="K17" s="691"/>
      <c r="L17" s="691"/>
      <c r="M17" s="691"/>
      <c r="N17" s="691"/>
      <c r="O17" s="679"/>
      <c r="P17" s="679"/>
      <c r="Q17" s="679"/>
      <c r="R17" s="679"/>
      <c r="S17" s="679"/>
      <c r="T17" s="663"/>
      <c r="U17" s="663"/>
      <c r="V17" s="663"/>
      <c r="W17" s="663"/>
      <c r="X17" s="664"/>
      <c r="Y17" s="664"/>
      <c r="Z17" s="664"/>
      <c r="AF17" s="664"/>
      <c r="AG17" s="664"/>
      <c r="AH17" s="664"/>
      <c r="AI17" s="664"/>
      <c r="AJ17" s="664"/>
      <c r="AK17" s="677"/>
      <c r="AL17" s="677"/>
      <c r="AM17" s="677"/>
      <c r="AN17" s="677"/>
      <c r="AO17" s="677"/>
      <c r="AP17" s="677"/>
      <c r="AQ17" s="677"/>
      <c r="AR17" s="677"/>
      <c r="AS17" s="677"/>
      <c r="AT17" s="677"/>
      <c r="AU17" s="677"/>
      <c r="AV17" s="677"/>
      <c r="AW17" s="677"/>
      <c r="AX17" s="677"/>
      <c r="AY17" s="677"/>
      <c r="AZ17" s="677"/>
      <c r="BA17" s="664"/>
      <c r="BB17" s="664"/>
      <c r="BC17" s="664"/>
      <c r="BD17" s="664"/>
      <c r="BE17" s="664"/>
      <c r="BF17" s="677"/>
      <c r="BG17" s="677"/>
      <c r="BH17" s="677"/>
      <c r="BI17" s="677"/>
      <c r="BJ17" s="677"/>
      <c r="BK17" s="677"/>
      <c r="BL17" s="677"/>
      <c r="BM17" s="677"/>
      <c r="BN17" s="677"/>
      <c r="BO17" s="677"/>
      <c r="BP17" s="677"/>
      <c r="BQ17" s="677"/>
      <c r="BR17" s="677"/>
      <c r="BS17" s="677"/>
      <c r="BT17" s="677"/>
      <c r="BU17" s="677"/>
      <c r="BV17" s="677"/>
      <c r="BW17" s="677"/>
      <c r="BX17" s="677"/>
      <c r="BY17" s="677"/>
      <c r="BZ17" s="677"/>
      <c r="CA17" s="677"/>
      <c r="CB17" s="677"/>
      <c r="CC17" s="677"/>
      <c r="CD17" s="677"/>
      <c r="CE17" s="677"/>
      <c r="CF17" s="677"/>
      <c r="CG17" s="677"/>
      <c r="CH17" s="677"/>
      <c r="CI17" s="677"/>
      <c r="CJ17" s="677"/>
      <c r="CK17" s="677"/>
      <c r="CL17" s="677"/>
      <c r="CM17" s="677"/>
      <c r="CN17" s="677"/>
      <c r="CO17" s="677"/>
      <c r="CP17" s="677"/>
      <c r="CQ17" s="677"/>
      <c r="CR17" s="677"/>
      <c r="CS17" s="677"/>
      <c r="CT17" s="677"/>
      <c r="CU17" s="677"/>
      <c r="CV17" s="677"/>
    </row>
    <row r="18" spans="1:100" s="700" customFormat="1" ht="31.5" x14ac:dyDescent="0.15">
      <c r="A18" s="777" t="s">
        <v>87</v>
      </c>
      <c r="B18" s="777"/>
      <c r="C18" s="688" t="s">
        <v>86</v>
      </c>
      <c r="D18" s="688" t="s">
        <v>85</v>
      </c>
      <c r="E18" s="688" t="s">
        <v>84</v>
      </c>
      <c r="F18" s="688" t="s">
        <v>83</v>
      </c>
      <c r="G18" s="664"/>
      <c r="H18" s="664"/>
      <c r="I18" s="663"/>
      <c r="J18" s="663"/>
      <c r="K18" s="663"/>
      <c r="L18" s="663"/>
      <c r="M18" s="663"/>
      <c r="N18" s="663"/>
      <c r="O18" s="663"/>
      <c r="P18" s="663"/>
      <c r="Q18" s="663"/>
      <c r="R18" s="663"/>
      <c r="S18" s="663"/>
      <c r="T18" s="663"/>
      <c r="U18" s="663"/>
      <c r="V18" s="663"/>
      <c r="W18" s="663"/>
      <c r="X18" s="664"/>
      <c r="Y18" s="664"/>
      <c r="Z18" s="664"/>
      <c r="AF18" s="664"/>
      <c r="AG18" s="664"/>
      <c r="AH18" s="664"/>
      <c r="AI18" s="664"/>
      <c r="AJ18" s="664"/>
      <c r="AK18" s="677"/>
      <c r="AL18" s="677"/>
      <c r="AM18" s="677"/>
      <c r="AN18" s="677"/>
      <c r="AO18" s="677"/>
      <c r="AP18" s="677"/>
      <c r="AQ18" s="677"/>
      <c r="AR18" s="677"/>
      <c r="AS18" s="677"/>
      <c r="AT18" s="677"/>
      <c r="AU18" s="677"/>
      <c r="AV18" s="677"/>
      <c r="AW18" s="677"/>
      <c r="AX18" s="677"/>
      <c r="AY18" s="677"/>
      <c r="AZ18" s="677"/>
      <c r="BA18" s="664"/>
      <c r="BB18" s="664"/>
      <c r="BC18" s="664"/>
      <c r="BD18" s="664"/>
      <c r="BE18" s="664"/>
      <c r="BF18" s="677"/>
      <c r="BG18" s="677"/>
      <c r="BH18" s="677"/>
      <c r="BI18" s="677"/>
      <c r="BJ18" s="677"/>
      <c r="BK18" s="677"/>
      <c r="BL18" s="677"/>
      <c r="BM18" s="677"/>
      <c r="BN18" s="677"/>
      <c r="BO18" s="677"/>
      <c r="BP18" s="677"/>
      <c r="BQ18" s="677"/>
      <c r="BR18" s="677"/>
      <c r="BS18" s="677"/>
      <c r="BT18" s="677"/>
      <c r="BU18" s="677"/>
      <c r="BV18" s="677"/>
      <c r="BW18" s="677"/>
      <c r="BX18" s="677"/>
      <c r="BY18" s="677"/>
      <c r="BZ18" s="677"/>
      <c r="CA18" s="677"/>
      <c r="CB18" s="677"/>
      <c r="CC18" s="677"/>
      <c r="CD18" s="677"/>
      <c r="CE18" s="677"/>
      <c r="CF18" s="677"/>
      <c r="CG18" s="677"/>
      <c r="CH18" s="677"/>
      <c r="CI18" s="677"/>
      <c r="CJ18" s="677"/>
      <c r="CK18" s="677"/>
      <c r="CL18" s="677"/>
      <c r="CM18" s="677"/>
      <c r="CN18" s="677"/>
      <c r="CO18" s="677"/>
      <c r="CP18" s="677"/>
      <c r="CQ18" s="677"/>
      <c r="CR18" s="677"/>
      <c r="CS18" s="677"/>
      <c r="CT18" s="677"/>
      <c r="CU18" s="677"/>
      <c r="CV18" s="677"/>
    </row>
    <row r="19" spans="1:100" s="700" customFormat="1" ht="23.25" customHeight="1" x14ac:dyDescent="0.15">
      <c r="A19" s="809" t="s">
        <v>82</v>
      </c>
      <c r="B19" s="810"/>
      <c r="C19" s="720">
        <v>72</v>
      </c>
      <c r="D19" s="720">
        <v>30</v>
      </c>
      <c r="E19" s="720">
        <v>23</v>
      </c>
      <c r="F19" s="720">
        <v>7</v>
      </c>
      <c r="G19" s="746" t="str">
        <f>$BA19&amp;" "&amp;$BB19</f>
        <v xml:space="preserve"> </v>
      </c>
      <c r="H19" s="664"/>
      <c r="I19" s="663"/>
      <c r="J19" s="663"/>
      <c r="K19" s="663"/>
      <c r="L19" s="663"/>
      <c r="M19" s="663"/>
      <c r="N19" s="663"/>
      <c r="O19" s="663"/>
      <c r="P19" s="663"/>
      <c r="Q19" s="663"/>
      <c r="R19" s="663"/>
      <c r="S19" s="663"/>
      <c r="T19" s="663"/>
      <c r="U19" s="663"/>
      <c r="V19" s="663"/>
      <c r="W19" s="663"/>
      <c r="X19" s="664"/>
      <c r="Y19" s="664"/>
      <c r="Z19" s="664"/>
      <c r="AF19" s="664"/>
      <c r="AG19" s="664"/>
      <c r="AH19" s="664"/>
      <c r="AI19" s="664"/>
      <c r="AJ19" s="664"/>
      <c r="AK19" s="677"/>
      <c r="AL19" s="677"/>
      <c r="AM19" s="677"/>
      <c r="AN19" s="677"/>
      <c r="AO19" s="677"/>
      <c r="AP19" s="677"/>
      <c r="AQ19" s="677"/>
      <c r="AR19" s="677"/>
      <c r="AS19" s="677"/>
      <c r="AT19" s="677"/>
      <c r="AU19" s="677"/>
      <c r="AV19" s="677"/>
      <c r="AW19" s="677"/>
      <c r="AX19" s="677"/>
      <c r="AY19" s="677"/>
      <c r="AZ19" s="677"/>
      <c r="BA19" s="751" t="str">
        <f>IF(($E19&lt;=$D19),"","Egresos por alta debe ser MENOR O IGUAL al Total de Egresos.")</f>
        <v/>
      </c>
      <c r="BB19" s="751" t="str">
        <f>IF(($F19&lt;=$D19),"","Egresos por abando no debe ser MAYOR al Total de Egresos.")</f>
        <v/>
      </c>
      <c r="BC19" s="664"/>
      <c r="BD19" s="699">
        <f>IF(($E19&lt;=$D19),0,1)</f>
        <v>0</v>
      </c>
      <c r="BE19" s="699">
        <f>IF(($F19&lt;=$D19),0,1)</f>
        <v>0</v>
      </c>
      <c r="BF19" s="677"/>
      <c r="BG19" s="677"/>
      <c r="BH19" s="677"/>
      <c r="BI19" s="677"/>
      <c r="BJ19" s="677"/>
      <c r="BK19" s="677"/>
      <c r="BL19" s="677"/>
      <c r="BM19" s="677"/>
      <c r="BN19" s="677"/>
      <c r="BO19" s="677"/>
      <c r="BP19" s="677"/>
      <c r="BQ19" s="677"/>
      <c r="BR19" s="677"/>
      <c r="BS19" s="677"/>
      <c r="BT19" s="677"/>
      <c r="BU19" s="677"/>
      <c r="BV19" s="677"/>
      <c r="BW19" s="677"/>
      <c r="BX19" s="677"/>
      <c r="BY19" s="677"/>
      <c r="BZ19" s="677"/>
      <c r="CA19" s="677"/>
      <c r="CB19" s="677"/>
      <c r="CC19" s="677"/>
      <c r="CD19" s="677"/>
      <c r="CE19" s="677"/>
      <c r="CF19" s="677"/>
      <c r="CG19" s="677"/>
      <c r="CH19" s="677"/>
      <c r="CI19" s="677"/>
      <c r="CJ19" s="677"/>
      <c r="CK19" s="677"/>
      <c r="CL19" s="677"/>
      <c r="CM19" s="677"/>
      <c r="CN19" s="677"/>
      <c r="CO19" s="677"/>
      <c r="CP19" s="677"/>
      <c r="CQ19" s="677"/>
      <c r="CR19" s="677"/>
      <c r="CS19" s="677"/>
      <c r="CT19" s="677"/>
      <c r="CU19" s="677"/>
      <c r="CV19" s="677"/>
    </row>
    <row r="20" spans="1:100" s="700" customFormat="1" ht="15.75" customHeight="1" x14ac:dyDescent="0.15">
      <c r="A20" s="808" t="s">
        <v>81</v>
      </c>
      <c r="B20" s="808"/>
      <c r="C20" s="720">
        <v>36</v>
      </c>
      <c r="D20" s="740"/>
      <c r="E20" s="740"/>
      <c r="F20" s="740"/>
      <c r="G20" s="670"/>
      <c r="H20" s="670"/>
      <c r="I20" s="670"/>
      <c r="J20" s="670"/>
      <c r="K20" s="670"/>
      <c r="L20" s="670"/>
      <c r="M20" s="670"/>
      <c r="N20" s="670"/>
      <c r="O20" s="670"/>
      <c r="P20" s="670"/>
      <c r="Q20" s="664"/>
      <c r="R20" s="664"/>
      <c r="S20" s="664"/>
      <c r="T20" s="664"/>
      <c r="U20" s="664"/>
      <c r="V20" s="664"/>
      <c r="W20" s="664"/>
      <c r="X20" s="664"/>
      <c r="Y20" s="664"/>
      <c r="Z20" s="664"/>
      <c r="AF20" s="664"/>
      <c r="AG20" s="664"/>
      <c r="AH20" s="664"/>
      <c r="AI20" s="664"/>
      <c r="AJ20" s="664"/>
      <c r="AK20" s="677"/>
      <c r="AL20" s="677"/>
      <c r="AM20" s="677"/>
      <c r="AN20" s="677"/>
      <c r="AO20" s="677"/>
      <c r="AP20" s="677"/>
      <c r="AQ20" s="677"/>
      <c r="AR20" s="677"/>
      <c r="AS20" s="677"/>
      <c r="AT20" s="677"/>
      <c r="AU20" s="677"/>
      <c r="AV20" s="677"/>
      <c r="AW20" s="677"/>
      <c r="AX20" s="677"/>
      <c r="AY20" s="677"/>
      <c r="AZ20" s="677"/>
      <c r="BA20" s="664"/>
      <c r="BB20" s="664"/>
      <c r="BC20" s="664"/>
      <c r="BD20" s="664"/>
      <c r="BE20" s="664"/>
      <c r="BF20" s="677"/>
      <c r="BG20" s="677"/>
      <c r="BH20" s="677"/>
      <c r="BI20" s="677"/>
      <c r="BJ20" s="677"/>
      <c r="BK20" s="677"/>
      <c r="BL20" s="677"/>
      <c r="BM20" s="677"/>
      <c r="BN20" s="677"/>
      <c r="BO20" s="677"/>
      <c r="BP20" s="677"/>
      <c r="BQ20" s="677"/>
      <c r="BR20" s="677"/>
      <c r="BS20" s="677"/>
      <c r="BT20" s="677"/>
      <c r="BU20" s="677"/>
      <c r="BV20" s="677"/>
      <c r="BW20" s="677"/>
      <c r="BX20" s="677"/>
      <c r="BY20" s="677"/>
      <c r="BZ20" s="677"/>
      <c r="CA20" s="677"/>
      <c r="CB20" s="677"/>
      <c r="CC20" s="677"/>
      <c r="CD20" s="677"/>
      <c r="CE20" s="677"/>
      <c r="CF20" s="677"/>
      <c r="CG20" s="677"/>
      <c r="CH20" s="677"/>
      <c r="CI20" s="677"/>
      <c r="CJ20" s="677"/>
      <c r="CK20" s="677"/>
      <c r="CL20" s="677"/>
      <c r="CM20" s="677"/>
      <c r="CN20" s="677"/>
      <c r="CO20" s="677"/>
      <c r="CP20" s="677"/>
      <c r="CQ20" s="677"/>
      <c r="CR20" s="677"/>
      <c r="CS20" s="677"/>
      <c r="CT20" s="677"/>
      <c r="CU20" s="677"/>
      <c r="CV20" s="677"/>
    </row>
    <row r="21" spans="1:100" s="700" customFormat="1" ht="15.75" customHeight="1" x14ac:dyDescent="0.15">
      <c r="A21" s="800" t="s">
        <v>80</v>
      </c>
      <c r="B21" s="800"/>
      <c r="C21" s="721">
        <v>25</v>
      </c>
      <c r="D21" s="742"/>
      <c r="E21" s="742"/>
      <c r="F21" s="742"/>
      <c r="G21" s="670"/>
      <c r="H21" s="670"/>
      <c r="I21" s="670"/>
      <c r="J21" s="670"/>
      <c r="K21" s="670"/>
      <c r="L21" s="670"/>
      <c r="M21" s="670"/>
      <c r="N21" s="670"/>
      <c r="O21" s="670"/>
      <c r="P21" s="670"/>
      <c r="Q21" s="664"/>
      <c r="R21" s="664"/>
      <c r="S21" s="664"/>
      <c r="T21" s="664"/>
      <c r="U21" s="664"/>
      <c r="V21" s="664"/>
      <c r="W21" s="664"/>
      <c r="X21" s="664"/>
      <c r="Y21" s="664"/>
      <c r="Z21" s="664"/>
      <c r="AF21" s="664"/>
      <c r="AG21" s="664"/>
      <c r="AH21" s="664"/>
      <c r="AI21" s="664"/>
      <c r="AJ21" s="664"/>
      <c r="AK21" s="677"/>
      <c r="AL21" s="677"/>
      <c r="AM21" s="677"/>
      <c r="AN21" s="677"/>
      <c r="AO21" s="677"/>
      <c r="AP21" s="677"/>
      <c r="BA21" s="664"/>
      <c r="BB21" s="664"/>
      <c r="BC21" s="664"/>
      <c r="BD21" s="664"/>
      <c r="BE21" s="664"/>
    </row>
    <row r="22" spans="1:100" s="700" customFormat="1" ht="15.75" customHeight="1" x14ac:dyDescent="0.15">
      <c r="A22" s="811" t="s">
        <v>79</v>
      </c>
      <c r="B22" s="812"/>
      <c r="C22" s="721">
        <v>2</v>
      </c>
      <c r="D22" s="742"/>
      <c r="E22" s="742"/>
      <c r="F22" s="742"/>
      <c r="G22" s="670"/>
      <c r="H22" s="670"/>
      <c r="I22" s="670"/>
      <c r="J22" s="670"/>
      <c r="K22" s="670"/>
      <c r="L22" s="670"/>
      <c r="M22" s="670"/>
      <c r="N22" s="670"/>
      <c r="O22" s="670"/>
      <c r="P22" s="670"/>
      <c r="Q22" s="664"/>
      <c r="R22" s="664"/>
      <c r="S22" s="664"/>
      <c r="T22" s="664"/>
      <c r="U22" s="664"/>
      <c r="V22" s="664"/>
      <c r="W22" s="664"/>
      <c r="X22" s="664"/>
      <c r="Y22" s="664"/>
      <c r="Z22" s="664"/>
      <c r="AF22" s="664"/>
      <c r="AG22" s="664"/>
      <c r="AH22" s="664"/>
      <c r="AI22" s="664"/>
      <c r="AJ22" s="664"/>
      <c r="AK22" s="677"/>
      <c r="AL22" s="677"/>
      <c r="AM22" s="677"/>
      <c r="AN22" s="677"/>
      <c r="AO22" s="677"/>
      <c r="AP22" s="677"/>
      <c r="BA22" s="664"/>
      <c r="BB22" s="664"/>
      <c r="BC22" s="664"/>
      <c r="BD22" s="664"/>
      <c r="BE22" s="664"/>
    </row>
    <row r="23" spans="1:100" s="700" customFormat="1" ht="15.75" customHeight="1" x14ac:dyDescent="0.15">
      <c r="A23" s="800" t="s">
        <v>78</v>
      </c>
      <c r="B23" s="800"/>
      <c r="C23" s="721">
        <v>3</v>
      </c>
      <c r="D23" s="742"/>
      <c r="E23" s="742"/>
      <c r="F23" s="742"/>
      <c r="G23" s="670"/>
      <c r="H23" s="670"/>
      <c r="I23" s="670"/>
      <c r="J23" s="670"/>
      <c r="K23" s="670"/>
      <c r="L23" s="670"/>
      <c r="M23" s="670"/>
      <c r="N23" s="670"/>
      <c r="O23" s="670"/>
      <c r="P23" s="670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F23" s="664"/>
      <c r="AG23" s="664"/>
      <c r="AH23" s="664"/>
      <c r="AI23" s="664"/>
      <c r="AJ23" s="664"/>
      <c r="AK23" s="677"/>
      <c r="AL23" s="677"/>
      <c r="AM23" s="677"/>
      <c r="AN23" s="677"/>
      <c r="AO23" s="677"/>
      <c r="AP23" s="677"/>
      <c r="BA23" s="664"/>
      <c r="BB23" s="664"/>
      <c r="BC23" s="664"/>
      <c r="BD23" s="664"/>
      <c r="BE23" s="664"/>
    </row>
    <row r="24" spans="1:100" s="700" customFormat="1" ht="15.75" customHeight="1" x14ac:dyDescent="0.15">
      <c r="A24" s="800" t="s">
        <v>77</v>
      </c>
      <c r="B24" s="800"/>
      <c r="C24" s="721"/>
      <c r="D24" s="742"/>
      <c r="E24" s="742"/>
      <c r="F24" s="742"/>
      <c r="G24" s="670"/>
      <c r="H24" s="670"/>
      <c r="I24" s="670"/>
      <c r="J24" s="670"/>
      <c r="K24" s="670"/>
      <c r="L24" s="670"/>
      <c r="M24" s="670"/>
      <c r="N24" s="670"/>
      <c r="O24" s="670"/>
      <c r="P24" s="670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F24" s="664"/>
      <c r="AG24" s="664"/>
      <c r="AH24" s="664"/>
      <c r="AI24" s="664"/>
      <c r="AJ24" s="664"/>
      <c r="AK24" s="677"/>
      <c r="AL24" s="677"/>
      <c r="AM24" s="677"/>
      <c r="AN24" s="677"/>
      <c r="AO24" s="677"/>
      <c r="AP24" s="677"/>
      <c r="BA24" s="664"/>
      <c r="BB24" s="664"/>
      <c r="BC24" s="664"/>
      <c r="BD24" s="664"/>
      <c r="BE24" s="664"/>
    </row>
    <row r="25" spans="1:100" s="700" customFormat="1" ht="15.95" customHeight="1" x14ac:dyDescent="0.15">
      <c r="A25" s="800" t="s">
        <v>76</v>
      </c>
      <c r="B25" s="800"/>
      <c r="C25" s="721"/>
      <c r="D25" s="742"/>
      <c r="E25" s="742"/>
      <c r="F25" s="742"/>
      <c r="G25" s="670"/>
      <c r="H25" s="670"/>
      <c r="I25" s="670"/>
      <c r="J25" s="670"/>
      <c r="K25" s="670"/>
      <c r="L25" s="670"/>
      <c r="M25" s="670"/>
      <c r="N25" s="670"/>
      <c r="O25" s="670"/>
      <c r="P25" s="670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F25" s="664"/>
      <c r="AG25" s="664"/>
      <c r="AH25" s="664"/>
      <c r="AI25" s="664"/>
      <c r="AJ25" s="664"/>
      <c r="AK25" s="677"/>
      <c r="AL25" s="677"/>
      <c r="AM25" s="677"/>
      <c r="AN25" s="677"/>
      <c r="AO25" s="677"/>
      <c r="AP25" s="677"/>
      <c r="BA25" s="664"/>
      <c r="BB25" s="664"/>
      <c r="BC25" s="664"/>
      <c r="BD25" s="664"/>
      <c r="BE25" s="664"/>
    </row>
    <row r="26" spans="1:100" s="700" customFormat="1" ht="15" customHeight="1" x14ac:dyDescent="0.15">
      <c r="A26" s="800" t="s">
        <v>75</v>
      </c>
      <c r="B26" s="800"/>
      <c r="C26" s="721"/>
      <c r="D26" s="742"/>
      <c r="E26" s="742"/>
      <c r="F26" s="742"/>
      <c r="G26" s="670"/>
      <c r="H26" s="670"/>
      <c r="I26" s="670"/>
      <c r="J26" s="670"/>
      <c r="K26" s="670"/>
      <c r="L26" s="670"/>
      <c r="M26" s="670"/>
      <c r="N26" s="670"/>
      <c r="O26" s="670"/>
      <c r="P26" s="670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F26" s="664"/>
      <c r="AG26" s="664"/>
      <c r="AH26" s="664"/>
      <c r="AI26" s="664"/>
      <c r="AJ26" s="664"/>
      <c r="AK26" s="677"/>
      <c r="AL26" s="677"/>
      <c r="AM26" s="677"/>
      <c r="AN26" s="677"/>
      <c r="AO26" s="677"/>
      <c r="AP26" s="677"/>
      <c r="BA26" s="664"/>
      <c r="BB26" s="664"/>
      <c r="BC26" s="664"/>
      <c r="BD26" s="664"/>
      <c r="BE26" s="664"/>
    </row>
    <row r="27" spans="1:100" s="700" customFormat="1" ht="15.95" customHeight="1" x14ac:dyDescent="0.15">
      <c r="A27" s="800" t="s">
        <v>74</v>
      </c>
      <c r="B27" s="800"/>
      <c r="C27" s="721"/>
      <c r="D27" s="742"/>
      <c r="E27" s="742"/>
      <c r="F27" s="742"/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F27" s="664"/>
      <c r="AG27" s="664"/>
      <c r="AH27" s="664"/>
      <c r="AI27" s="664"/>
      <c r="AJ27" s="664"/>
      <c r="AK27" s="677"/>
      <c r="AL27" s="677"/>
      <c r="AM27" s="677"/>
      <c r="AN27" s="677"/>
      <c r="AO27" s="677"/>
      <c r="AP27" s="677"/>
      <c r="BA27" s="664"/>
      <c r="BB27" s="664"/>
      <c r="BC27" s="664"/>
      <c r="BD27" s="664"/>
      <c r="BE27" s="664"/>
    </row>
    <row r="28" spans="1:100" s="700" customFormat="1" ht="24.95" customHeight="1" x14ac:dyDescent="0.15">
      <c r="A28" s="800" t="s">
        <v>73</v>
      </c>
      <c r="B28" s="800"/>
      <c r="C28" s="722"/>
      <c r="D28" s="741"/>
      <c r="E28" s="741"/>
      <c r="F28" s="741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664"/>
      <c r="R28" s="664"/>
      <c r="S28" s="664"/>
      <c r="T28" s="664"/>
      <c r="U28" s="664"/>
      <c r="V28" s="664"/>
      <c r="W28" s="664"/>
      <c r="X28" s="664"/>
      <c r="Y28" s="664"/>
      <c r="Z28" s="664"/>
      <c r="AF28" s="664"/>
      <c r="AG28" s="664"/>
      <c r="AH28" s="664"/>
      <c r="AI28" s="664"/>
      <c r="AJ28" s="664"/>
      <c r="AK28" s="677"/>
      <c r="AL28" s="677"/>
      <c r="AM28" s="677"/>
      <c r="AN28" s="677"/>
      <c r="AO28" s="677"/>
      <c r="AP28" s="677"/>
      <c r="BA28" s="664"/>
      <c r="BB28" s="664"/>
      <c r="BC28" s="664"/>
      <c r="BD28" s="664"/>
      <c r="BE28" s="664"/>
    </row>
    <row r="29" spans="1:100" s="700" customFormat="1" ht="24.95" customHeight="1" x14ac:dyDescent="0.15">
      <c r="A29" s="800" t="s">
        <v>72</v>
      </c>
      <c r="B29" s="800"/>
      <c r="C29" s="722"/>
      <c r="D29" s="741"/>
      <c r="E29" s="741"/>
      <c r="F29" s="741"/>
      <c r="G29" s="670"/>
      <c r="H29" s="670"/>
      <c r="I29" s="670"/>
      <c r="J29" s="670"/>
      <c r="K29" s="670"/>
      <c r="L29" s="670"/>
      <c r="M29" s="670"/>
      <c r="N29" s="670"/>
      <c r="O29" s="670"/>
      <c r="P29" s="670"/>
      <c r="Q29" s="664"/>
      <c r="R29" s="664"/>
      <c r="S29" s="664"/>
      <c r="T29" s="664"/>
      <c r="U29" s="664"/>
      <c r="V29" s="664"/>
      <c r="W29" s="664"/>
      <c r="X29" s="664"/>
      <c r="Y29" s="664"/>
      <c r="Z29" s="664"/>
      <c r="AF29" s="664"/>
      <c r="AG29" s="664"/>
      <c r="AH29" s="664"/>
      <c r="AI29" s="664"/>
      <c r="AJ29" s="664"/>
      <c r="AK29" s="677"/>
      <c r="AL29" s="677"/>
      <c r="AM29" s="677"/>
      <c r="AN29" s="677"/>
      <c r="AO29" s="677"/>
      <c r="AP29" s="677"/>
      <c r="BA29" s="664"/>
      <c r="BB29" s="664"/>
      <c r="BC29" s="664"/>
      <c r="BD29" s="664"/>
      <c r="BE29" s="664"/>
    </row>
    <row r="30" spans="1:100" s="700" customFormat="1" ht="24.95" customHeight="1" x14ac:dyDescent="0.15">
      <c r="A30" s="801" t="s">
        <v>71</v>
      </c>
      <c r="B30" s="801"/>
      <c r="C30" s="722"/>
      <c r="D30" s="741"/>
      <c r="E30" s="741"/>
      <c r="F30" s="741"/>
      <c r="G30" s="670"/>
      <c r="H30" s="670"/>
      <c r="I30" s="670"/>
      <c r="J30" s="670"/>
      <c r="K30" s="670"/>
      <c r="L30" s="670"/>
      <c r="M30" s="670"/>
      <c r="N30" s="670"/>
      <c r="O30" s="670"/>
      <c r="P30" s="670"/>
      <c r="Q30" s="664"/>
      <c r="R30" s="664"/>
      <c r="S30" s="664"/>
      <c r="T30" s="664"/>
      <c r="U30" s="664"/>
      <c r="V30" s="664"/>
      <c r="W30" s="664"/>
      <c r="X30" s="664"/>
      <c r="Y30" s="664"/>
      <c r="Z30" s="664"/>
      <c r="AF30" s="664"/>
      <c r="AG30" s="664"/>
      <c r="AH30" s="664"/>
      <c r="AI30" s="664"/>
      <c r="AJ30" s="664"/>
      <c r="AK30" s="677"/>
      <c r="AL30" s="677"/>
      <c r="AM30" s="677"/>
      <c r="AN30" s="677"/>
      <c r="AO30" s="677"/>
      <c r="AP30" s="677"/>
      <c r="BA30" s="664"/>
      <c r="BB30" s="664"/>
      <c r="BC30" s="664"/>
      <c r="BD30" s="664"/>
      <c r="BE30" s="664"/>
    </row>
    <row r="31" spans="1:100" s="700" customFormat="1" ht="15.95" customHeight="1" x14ac:dyDescent="0.15">
      <c r="A31" s="802" t="s">
        <v>70</v>
      </c>
      <c r="B31" s="802"/>
      <c r="C31" s="723">
        <v>6</v>
      </c>
      <c r="D31" s="743"/>
      <c r="E31" s="743"/>
      <c r="F31" s="743"/>
      <c r="G31" s="670"/>
      <c r="H31" s="670"/>
      <c r="I31" s="670"/>
      <c r="J31" s="670"/>
      <c r="K31" s="670"/>
      <c r="L31" s="670"/>
      <c r="M31" s="670"/>
      <c r="N31" s="670"/>
      <c r="O31" s="670"/>
      <c r="P31" s="670"/>
      <c r="Q31" s="664"/>
      <c r="R31" s="664"/>
      <c r="S31" s="664"/>
      <c r="T31" s="664"/>
      <c r="U31" s="664"/>
      <c r="V31" s="664"/>
      <c r="W31" s="664"/>
      <c r="X31" s="664"/>
      <c r="Y31" s="664"/>
      <c r="Z31" s="664"/>
      <c r="AF31" s="664"/>
      <c r="AG31" s="664"/>
      <c r="AH31" s="664"/>
      <c r="AI31" s="664"/>
      <c r="AJ31" s="664"/>
      <c r="AK31" s="677"/>
      <c r="AL31" s="677"/>
      <c r="AM31" s="677"/>
      <c r="AN31" s="677"/>
      <c r="AO31" s="677"/>
      <c r="AP31" s="677"/>
      <c r="BA31" s="664"/>
      <c r="BB31" s="664"/>
      <c r="BC31" s="664"/>
      <c r="BD31" s="664"/>
      <c r="BE31" s="664"/>
    </row>
    <row r="32" spans="1:100" s="700" customFormat="1" ht="30" customHeight="1" x14ac:dyDescent="0.2">
      <c r="A32" s="689" t="s">
        <v>69</v>
      </c>
      <c r="B32" s="704"/>
      <c r="C32" s="705"/>
      <c r="D32" s="705"/>
      <c r="E32" s="705"/>
      <c r="F32" s="678"/>
      <c r="G32" s="670"/>
      <c r="H32" s="670"/>
      <c r="I32" s="670"/>
      <c r="J32" s="670"/>
      <c r="K32" s="670"/>
      <c r="L32" s="670"/>
      <c r="M32" s="670"/>
      <c r="N32" s="670"/>
      <c r="O32" s="670"/>
      <c r="P32" s="670"/>
      <c r="Q32" s="664"/>
      <c r="R32" s="664"/>
      <c r="S32" s="664"/>
      <c r="T32" s="664"/>
      <c r="U32" s="664"/>
      <c r="V32" s="664"/>
      <c r="W32" s="664"/>
      <c r="X32" s="664"/>
      <c r="Y32" s="664"/>
      <c r="Z32" s="664"/>
      <c r="AF32" s="664"/>
      <c r="AG32" s="664"/>
      <c r="AH32" s="664"/>
      <c r="AI32" s="664"/>
      <c r="AJ32" s="664"/>
      <c r="AK32" s="677"/>
      <c r="AL32" s="677"/>
      <c r="AM32" s="677"/>
      <c r="AN32" s="677"/>
      <c r="AO32" s="677"/>
      <c r="AP32" s="677"/>
      <c r="BA32" s="664"/>
      <c r="BB32" s="664"/>
      <c r="BC32" s="664"/>
      <c r="BD32" s="664"/>
      <c r="BE32" s="664"/>
    </row>
    <row r="33" spans="1:58" s="664" customFormat="1" ht="15.95" customHeight="1" x14ac:dyDescent="0.15">
      <c r="A33" s="764" t="s">
        <v>68</v>
      </c>
      <c r="B33" s="766" t="s">
        <v>20</v>
      </c>
      <c r="C33" s="705"/>
      <c r="D33" s="705"/>
      <c r="E33" s="705"/>
      <c r="F33" s="678"/>
      <c r="G33" s="670"/>
      <c r="H33" s="670"/>
      <c r="I33" s="670"/>
      <c r="J33" s="670"/>
      <c r="K33" s="670"/>
      <c r="L33" s="670"/>
      <c r="M33" s="670"/>
      <c r="N33" s="670"/>
      <c r="O33" s="670"/>
      <c r="P33" s="670"/>
      <c r="AK33" s="677"/>
      <c r="AL33" s="677"/>
      <c r="AM33" s="677"/>
      <c r="AN33" s="677"/>
      <c r="AO33" s="677"/>
      <c r="AP33" s="677"/>
    </row>
    <row r="34" spans="1:58" s="700" customFormat="1" ht="15.75" customHeight="1" x14ac:dyDescent="0.15">
      <c r="A34" s="694" t="s">
        <v>67</v>
      </c>
      <c r="B34" s="723"/>
      <c r="C34" s="748"/>
      <c r="D34" s="705"/>
      <c r="E34" s="705"/>
      <c r="F34" s="678"/>
      <c r="G34" s="670"/>
      <c r="H34" s="670"/>
      <c r="I34" s="670"/>
      <c r="J34" s="670"/>
      <c r="K34" s="670"/>
      <c r="L34" s="670"/>
      <c r="M34" s="670"/>
      <c r="N34" s="670"/>
      <c r="O34" s="670"/>
      <c r="P34" s="670"/>
      <c r="Q34" s="664"/>
      <c r="R34" s="664"/>
      <c r="S34" s="664"/>
      <c r="T34" s="664"/>
      <c r="U34" s="664"/>
      <c r="V34" s="664"/>
      <c r="W34" s="664"/>
      <c r="X34" s="664"/>
      <c r="Y34" s="664"/>
      <c r="Z34" s="664"/>
      <c r="AF34" s="664"/>
      <c r="AG34" s="664"/>
      <c r="AH34" s="664"/>
      <c r="AI34" s="664"/>
      <c r="AJ34" s="664"/>
      <c r="AK34" s="677"/>
      <c r="AL34" s="677"/>
      <c r="AM34" s="677"/>
      <c r="AN34" s="677"/>
      <c r="AO34" s="677"/>
      <c r="AP34" s="677"/>
      <c r="BA34" s="664"/>
      <c r="BB34" s="664"/>
      <c r="BC34" s="664"/>
      <c r="BD34" s="664"/>
      <c r="BE34" s="664"/>
    </row>
    <row r="35" spans="1:58" s="684" customFormat="1" ht="30" customHeight="1" x14ac:dyDescent="0.2">
      <c r="A35" s="674" t="s">
        <v>66</v>
      </c>
      <c r="B35" s="674"/>
      <c r="C35" s="665"/>
      <c r="D35" s="665"/>
      <c r="E35" s="665"/>
      <c r="F35" s="665"/>
      <c r="G35" s="665"/>
      <c r="H35" s="665"/>
      <c r="I35" s="665"/>
      <c r="J35" s="665"/>
      <c r="K35" s="665"/>
      <c r="L35" s="665"/>
      <c r="M35" s="665"/>
      <c r="N35" s="665"/>
      <c r="O35" s="670"/>
      <c r="P35" s="670"/>
      <c r="Q35" s="670"/>
      <c r="R35" s="670"/>
      <c r="S35" s="670"/>
      <c r="T35" s="670"/>
      <c r="U35" s="670"/>
      <c r="V35" s="670"/>
      <c r="W35" s="670"/>
      <c r="X35" s="670"/>
      <c r="Y35" s="670"/>
      <c r="Z35" s="670"/>
      <c r="AF35" s="670"/>
      <c r="AG35" s="670"/>
      <c r="AH35" s="670"/>
      <c r="AI35" s="670"/>
      <c r="AJ35" s="670"/>
      <c r="AV35" s="677"/>
      <c r="AW35" s="677"/>
      <c r="BA35" s="670"/>
      <c r="BB35" s="670"/>
      <c r="BC35" s="670"/>
      <c r="BD35" s="670"/>
      <c r="BE35" s="670"/>
    </row>
    <row r="36" spans="1:58" s="684" customFormat="1" ht="19.5" customHeight="1" x14ac:dyDescent="0.1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664"/>
      <c r="P36" s="670"/>
      <c r="Q36" s="670"/>
      <c r="R36" s="670"/>
      <c r="S36" s="670"/>
      <c r="T36" s="670"/>
      <c r="U36" s="670"/>
      <c r="V36" s="670"/>
      <c r="W36" s="670"/>
      <c r="X36" s="670"/>
      <c r="Y36" s="670"/>
      <c r="Z36" s="670"/>
      <c r="AF36" s="670"/>
      <c r="AG36" s="670"/>
      <c r="AH36" s="670"/>
      <c r="AI36" s="670"/>
      <c r="AJ36" s="670"/>
      <c r="AW36" s="677"/>
      <c r="AX36" s="677"/>
      <c r="BA36" s="670"/>
      <c r="BB36" s="670"/>
      <c r="BC36" s="670"/>
      <c r="BD36" s="670"/>
      <c r="BE36" s="670"/>
    </row>
    <row r="37" spans="1:58" s="684" customFormat="1" ht="27.75" customHeight="1" x14ac:dyDescent="0.15">
      <c r="A37" s="804"/>
      <c r="B37" s="806"/>
      <c r="C37" s="685" t="s">
        <v>61</v>
      </c>
      <c r="D37" s="667" t="s">
        <v>60</v>
      </c>
      <c r="E37" s="666" t="s">
        <v>59</v>
      </c>
      <c r="F37" s="666" t="s">
        <v>58</v>
      </c>
      <c r="G37" s="666" t="s">
        <v>57</v>
      </c>
      <c r="H37" s="666" t="s">
        <v>56</v>
      </c>
      <c r="I37" s="666" t="s">
        <v>55</v>
      </c>
      <c r="J37" s="666" t="s">
        <v>54</v>
      </c>
      <c r="K37" s="666" t="s">
        <v>53</v>
      </c>
      <c r="L37" s="669" t="s">
        <v>52</v>
      </c>
      <c r="M37" s="668" t="s">
        <v>51</v>
      </c>
      <c r="N37" s="785"/>
      <c r="O37" s="664"/>
      <c r="P37" s="670"/>
      <c r="Q37" s="670"/>
      <c r="R37" s="670"/>
      <c r="S37" s="670"/>
      <c r="T37" s="670"/>
      <c r="U37" s="670"/>
      <c r="V37" s="670"/>
      <c r="W37" s="670"/>
      <c r="X37" s="670"/>
      <c r="Y37" s="670"/>
      <c r="Z37" s="670"/>
      <c r="AF37" s="670"/>
      <c r="AG37" s="670"/>
      <c r="AH37" s="670"/>
      <c r="AI37" s="670"/>
      <c r="AJ37" s="670"/>
      <c r="AW37" s="677"/>
      <c r="AX37" s="677"/>
      <c r="BA37" s="670"/>
      <c r="BB37" s="670"/>
      <c r="BC37" s="670"/>
      <c r="BD37" s="670"/>
      <c r="BE37" s="670"/>
    </row>
    <row r="38" spans="1:58" s="684" customFormat="1" ht="15" customHeight="1" x14ac:dyDescent="0.15">
      <c r="A38" s="671" t="s">
        <v>34</v>
      </c>
      <c r="B38" s="727">
        <f>SUM(C38:K38)</f>
        <v>770</v>
      </c>
      <c r="C38" s="728"/>
      <c r="D38" s="729">
        <v>28</v>
      </c>
      <c r="E38" s="729">
        <v>40</v>
      </c>
      <c r="F38" s="729">
        <v>28</v>
      </c>
      <c r="G38" s="729">
        <v>25</v>
      </c>
      <c r="H38" s="729">
        <v>440</v>
      </c>
      <c r="I38" s="730">
        <v>67</v>
      </c>
      <c r="J38" s="730">
        <v>103</v>
      </c>
      <c r="K38" s="724">
        <v>39</v>
      </c>
      <c r="L38" s="728">
        <v>335</v>
      </c>
      <c r="M38" s="724">
        <v>435</v>
      </c>
      <c r="N38" s="718">
        <v>770</v>
      </c>
      <c r="O38" s="746" t="str">
        <f>$BA38&amp;" "&amp;$BB38&amp;""&amp;$BC38</f>
        <v xml:space="preserve"> </v>
      </c>
      <c r="P38" s="670"/>
      <c r="Q38" s="670"/>
      <c r="R38" s="670"/>
      <c r="S38" s="670"/>
      <c r="T38" s="670"/>
      <c r="U38" s="670"/>
      <c r="V38" s="670"/>
      <c r="W38" s="670"/>
      <c r="X38" s="670"/>
      <c r="Y38" s="670"/>
      <c r="Z38" s="670"/>
      <c r="AF38" s="670"/>
      <c r="AG38" s="670"/>
      <c r="AH38" s="670"/>
      <c r="AI38" s="670"/>
      <c r="AJ38" s="670"/>
      <c r="AW38" s="677"/>
      <c r="AX38" s="677"/>
      <c r="BA38" s="751" t="str">
        <f>IF($B38&lt;&gt;($L38+$M38)," El número de consultas según sexo NO puede ser diferente al Total.","")</f>
        <v/>
      </c>
      <c r="BB38" s="686" t="str">
        <f>IF($B38=0,"",IF($N38="",IF($B38="",""," No olvide escribir la columna Beneficiarios."),""))</f>
        <v/>
      </c>
      <c r="BC38" s="751" t="str">
        <f>IF($B38&lt;$N38," El número de Beneficiarios NO puede ser mayor que el Total.","")</f>
        <v/>
      </c>
      <c r="BD38" s="699">
        <f>IF($B38&lt;&gt;($L38+$M38),1,0)</f>
        <v>0</v>
      </c>
      <c r="BE38" s="699">
        <f>IF($B38&lt;$N38,1,0)</f>
        <v>0</v>
      </c>
      <c r="BF38" s="699">
        <f>IF($B38=0,"",IF($N38="",IF($B38="","",1),0))</f>
        <v>0</v>
      </c>
    </row>
    <row r="39" spans="1:58" s="684" customFormat="1" ht="15" customHeight="1" x14ac:dyDescent="0.15">
      <c r="A39" s="671" t="s">
        <v>33</v>
      </c>
      <c r="B39" s="727">
        <f>SUM(C39:K39)</f>
        <v>0</v>
      </c>
      <c r="C39" s="728"/>
      <c r="D39" s="729"/>
      <c r="E39" s="729"/>
      <c r="F39" s="729"/>
      <c r="G39" s="729"/>
      <c r="H39" s="729"/>
      <c r="I39" s="730"/>
      <c r="J39" s="730"/>
      <c r="K39" s="724"/>
      <c r="L39" s="728"/>
      <c r="M39" s="724"/>
      <c r="N39" s="718"/>
      <c r="O39" s="746" t="str">
        <f>$BA39&amp;" "&amp;$BB39&amp;""&amp;$BC39</f>
        <v xml:space="preserve"> </v>
      </c>
      <c r="P39" s="670"/>
      <c r="Q39" s="670"/>
      <c r="R39" s="670"/>
      <c r="S39" s="670"/>
      <c r="T39" s="670"/>
      <c r="U39" s="670"/>
      <c r="V39" s="670"/>
      <c r="W39" s="670"/>
      <c r="X39" s="670"/>
      <c r="Y39" s="670"/>
      <c r="Z39" s="670"/>
      <c r="AF39" s="670"/>
      <c r="AG39" s="670"/>
      <c r="AH39" s="670"/>
      <c r="AI39" s="670"/>
      <c r="AJ39" s="670"/>
      <c r="AW39" s="677"/>
      <c r="AX39" s="677"/>
      <c r="BA39" s="751" t="str">
        <f>IF($B39&lt;&gt;($L39+$M39)," El número de consultas según sexo NO puede ser diferente al Total.","")</f>
        <v/>
      </c>
      <c r="BB39" s="686" t="str">
        <f>IF($B39=0,"",IF($N39="",IF($B39="",""," No olvide escribir la columna Beneficiarios."),""))</f>
        <v/>
      </c>
      <c r="BC39" s="751" t="str">
        <f>IF($B39&lt;$N39," El número de Beneficiarios NO puede ser mayor que el Total.","")</f>
        <v/>
      </c>
      <c r="BD39" s="699">
        <f>IF($B39&lt;&gt;($L39+$M39),1,0)</f>
        <v>0</v>
      </c>
      <c r="BE39" s="699">
        <f>IF($B39&lt;$N39,1,0)</f>
        <v>0</v>
      </c>
      <c r="BF39" s="699" t="str">
        <f>IF($B39=0,"",IF($N39="",IF($B39="","",1),0))</f>
        <v/>
      </c>
    </row>
    <row r="40" spans="1:58" s="684" customFormat="1" ht="15" customHeight="1" x14ac:dyDescent="0.15">
      <c r="A40" s="671" t="s">
        <v>32</v>
      </c>
      <c r="B40" s="727">
        <f>SUM(C40:K40)</f>
        <v>0</v>
      </c>
      <c r="C40" s="728"/>
      <c r="D40" s="729"/>
      <c r="E40" s="729"/>
      <c r="F40" s="729"/>
      <c r="G40" s="729"/>
      <c r="H40" s="729"/>
      <c r="I40" s="730"/>
      <c r="J40" s="730"/>
      <c r="K40" s="724"/>
      <c r="L40" s="728"/>
      <c r="M40" s="724"/>
      <c r="N40" s="718"/>
      <c r="O40" s="746" t="str">
        <f>$BA40&amp;" "&amp;$BB40&amp;""&amp;$BC40</f>
        <v xml:space="preserve"> </v>
      </c>
      <c r="P40" s="670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F40" s="670"/>
      <c r="AG40" s="670"/>
      <c r="AH40" s="670"/>
      <c r="AI40" s="670"/>
      <c r="AJ40" s="670"/>
      <c r="AW40" s="677"/>
      <c r="AX40" s="677"/>
      <c r="BA40" s="751" t="str">
        <f>IF($B40&lt;&gt;($L40+$M40)," El número de consultas según sexo NO puede ser diferente al Total.","")</f>
        <v/>
      </c>
      <c r="BB40" s="686" t="str">
        <f>IF($B40=0,"",IF($N40="",IF($B40="",""," No olvide escribir la columna Beneficiarios."),""))</f>
        <v/>
      </c>
      <c r="BC40" s="751" t="str">
        <f>IF($B40&lt;$N40," El número de Beneficiarios NO puede ser mayor que el Total.","")</f>
        <v/>
      </c>
      <c r="BD40" s="699">
        <f>IF($B40&lt;&gt;($L40+$M40),1,0)</f>
        <v>0</v>
      </c>
      <c r="BE40" s="699">
        <f>IF($B40&lt;$N40,1,0)</f>
        <v>0</v>
      </c>
      <c r="BF40" s="699" t="str">
        <f>IF($B40=0,"",IF($N40="",IF($B40="","",1),0))</f>
        <v/>
      </c>
    </row>
    <row r="41" spans="1:58" s="684" customFormat="1" ht="15" customHeight="1" x14ac:dyDescent="0.15">
      <c r="A41" s="693" t="s">
        <v>31</v>
      </c>
      <c r="B41" s="731">
        <f>SUM(C41:K41)</f>
        <v>0</v>
      </c>
      <c r="C41" s="732"/>
      <c r="D41" s="733"/>
      <c r="E41" s="733"/>
      <c r="F41" s="733"/>
      <c r="G41" s="733"/>
      <c r="H41" s="733"/>
      <c r="I41" s="734"/>
      <c r="J41" s="734"/>
      <c r="K41" s="735"/>
      <c r="L41" s="732"/>
      <c r="M41" s="735"/>
      <c r="N41" s="719"/>
      <c r="O41" s="746" t="str">
        <f>$BA41&amp;" "&amp;$BB41&amp;""&amp;$BC41</f>
        <v xml:space="preserve"> </v>
      </c>
      <c r="P41" s="670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F41" s="670"/>
      <c r="AG41" s="670"/>
      <c r="AH41" s="670"/>
      <c r="AI41" s="670"/>
      <c r="AJ41" s="670"/>
      <c r="AW41" s="677"/>
      <c r="AX41" s="677"/>
      <c r="BA41" s="751" t="str">
        <f>IF($B41&lt;&gt;($L41+$M41)," El número de consultas según sexo NO puede ser diferente al Total.","")</f>
        <v/>
      </c>
      <c r="BB41" s="686" t="str">
        <f>IF($B41=0,"",IF($N41="",IF($B41="",""," No olvide escribir la columna Beneficiarios."),""))</f>
        <v/>
      </c>
      <c r="BC41" s="751" t="str">
        <f>IF($B41&lt;$N41," El número de Beneficiarios NO puede ser mayor que el Total.","")</f>
        <v/>
      </c>
      <c r="BD41" s="699">
        <f>IF($B41&lt;&gt;($L41+$M41),1,0)</f>
        <v>0</v>
      </c>
      <c r="BE41" s="699">
        <f>IF($B41&lt;$N41,1,0)</f>
        <v>0</v>
      </c>
      <c r="BF41" s="699" t="str">
        <f>IF($B41=0,"",IF($N41="",IF($B41="","",1),0))</f>
        <v/>
      </c>
    </row>
    <row r="42" spans="1:58" s="664" customFormat="1" ht="30" customHeight="1" x14ac:dyDescent="0.2">
      <c r="A42" s="695" t="s">
        <v>50</v>
      </c>
      <c r="B42" s="706"/>
      <c r="C42" s="705"/>
      <c r="D42" s="705"/>
      <c r="E42" s="705"/>
      <c r="F42" s="678"/>
      <c r="G42" s="670"/>
      <c r="H42" s="670"/>
      <c r="I42" s="670"/>
      <c r="J42" s="670"/>
      <c r="K42" s="670"/>
      <c r="L42" s="670"/>
      <c r="M42" s="670"/>
      <c r="N42" s="670"/>
      <c r="O42" s="670"/>
      <c r="P42" s="670"/>
      <c r="AK42" s="677"/>
      <c r="AL42" s="677"/>
      <c r="AM42" s="677"/>
      <c r="AN42" s="677"/>
      <c r="AO42" s="677"/>
      <c r="AP42" s="677"/>
    </row>
    <row r="43" spans="1:58" s="700" customFormat="1" ht="36.75" customHeight="1" x14ac:dyDescent="0.15">
      <c r="A43" s="789" t="s">
        <v>49</v>
      </c>
      <c r="B43" s="790"/>
      <c r="C43" s="793" t="s">
        <v>20</v>
      </c>
      <c r="D43" s="705"/>
      <c r="E43" s="705"/>
      <c r="F43" s="678"/>
      <c r="G43" s="670"/>
      <c r="H43" s="670"/>
      <c r="I43" s="670"/>
      <c r="J43" s="670"/>
      <c r="K43" s="670"/>
      <c r="L43" s="670"/>
      <c r="M43" s="670"/>
      <c r="N43" s="670"/>
      <c r="O43" s="670"/>
      <c r="P43" s="670"/>
      <c r="Q43" s="664"/>
      <c r="R43" s="664"/>
      <c r="S43" s="664"/>
      <c r="T43" s="664"/>
      <c r="U43" s="664"/>
      <c r="V43" s="664"/>
      <c r="W43" s="664"/>
      <c r="X43" s="664"/>
      <c r="Y43" s="664"/>
      <c r="Z43" s="664"/>
      <c r="AF43" s="664"/>
      <c r="AG43" s="664"/>
      <c r="AH43" s="664"/>
      <c r="AI43" s="664"/>
      <c r="AJ43" s="664"/>
      <c r="AK43" s="677"/>
      <c r="AL43" s="677"/>
      <c r="AM43" s="677"/>
      <c r="AN43" s="677"/>
      <c r="AO43" s="677"/>
      <c r="AP43" s="677"/>
      <c r="BA43" s="664"/>
      <c r="BB43" s="664"/>
      <c r="BC43" s="664"/>
      <c r="BD43" s="664"/>
      <c r="BE43" s="664"/>
    </row>
    <row r="44" spans="1:58" s="700" customFormat="1" ht="36.75" customHeight="1" x14ac:dyDescent="0.15">
      <c r="A44" s="791"/>
      <c r="B44" s="792"/>
      <c r="C44" s="794"/>
      <c r="D44" s="705"/>
      <c r="E44" s="705"/>
      <c r="F44" s="678"/>
      <c r="G44" s="670"/>
      <c r="H44" s="670"/>
      <c r="I44" s="670"/>
      <c r="J44" s="670"/>
      <c r="K44" s="670"/>
      <c r="L44" s="670"/>
      <c r="M44" s="670"/>
      <c r="N44" s="670"/>
      <c r="O44" s="670"/>
      <c r="P44" s="670"/>
      <c r="Q44" s="664"/>
      <c r="R44" s="664"/>
      <c r="S44" s="664"/>
      <c r="T44" s="664"/>
      <c r="U44" s="664"/>
      <c r="V44" s="664"/>
      <c r="W44" s="664"/>
      <c r="X44" s="664"/>
      <c r="Y44" s="664"/>
      <c r="Z44" s="664"/>
      <c r="AF44" s="664"/>
      <c r="AG44" s="664"/>
      <c r="AH44" s="664"/>
      <c r="AI44" s="664"/>
      <c r="AJ44" s="664"/>
      <c r="AK44" s="677"/>
      <c r="AL44" s="677"/>
      <c r="AM44" s="677"/>
      <c r="AN44" s="677"/>
      <c r="AO44" s="677"/>
      <c r="AP44" s="677"/>
      <c r="BA44" s="664"/>
      <c r="BB44" s="664"/>
      <c r="BC44" s="664"/>
      <c r="BD44" s="664"/>
      <c r="BE44" s="664"/>
    </row>
    <row r="45" spans="1:58" s="700" customFormat="1" ht="15" customHeight="1" x14ac:dyDescent="0.15">
      <c r="A45" s="707" t="s">
        <v>48</v>
      </c>
      <c r="B45" s="702"/>
      <c r="C45" s="724"/>
      <c r="D45" s="748"/>
      <c r="E45" s="705"/>
      <c r="F45" s="678"/>
      <c r="G45" s="670"/>
      <c r="H45" s="670"/>
      <c r="I45" s="670"/>
      <c r="J45" s="670"/>
      <c r="K45" s="670"/>
      <c r="L45" s="670"/>
      <c r="M45" s="670"/>
      <c r="N45" s="670"/>
      <c r="O45" s="670"/>
      <c r="P45" s="670"/>
      <c r="Q45" s="664"/>
      <c r="R45" s="664"/>
      <c r="S45" s="664"/>
      <c r="T45" s="664"/>
      <c r="U45" s="664"/>
      <c r="V45" s="664"/>
      <c r="W45" s="664"/>
      <c r="X45" s="664"/>
      <c r="Y45" s="664"/>
      <c r="Z45" s="664"/>
      <c r="AF45" s="664"/>
      <c r="AG45" s="664"/>
      <c r="AH45" s="664"/>
      <c r="AI45" s="664"/>
      <c r="AJ45" s="664"/>
      <c r="AK45" s="677"/>
      <c r="AL45" s="677"/>
      <c r="AM45" s="677"/>
      <c r="AN45" s="677"/>
      <c r="AO45" s="677"/>
      <c r="AP45" s="677"/>
      <c r="BA45" s="664"/>
      <c r="BB45" s="664"/>
      <c r="BC45" s="664"/>
      <c r="BD45" s="664"/>
      <c r="BE45" s="664"/>
    </row>
    <row r="46" spans="1:58" s="700" customFormat="1" ht="15" customHeight="1" x14ac:dyDescent="0.15">
      <c r="A46" s="701" t="s">
        <v>47</v>
      </c>
      <c r="B46" s="702"/>
      <c r="C46" s="724">
        <v>1647</v>
      </c>
      <c r="D46" s="748"/>
      <c r="E46" s="705"/>
      <c r="F46" s="678"/>
      <c r="G46" s="670"/>
      <c r="H46" s="670"/>
      <c r="I46" s="670"/>
      <c r="J46" s="670"/>
      <c r="K46" s="670"/>
      <c r="L46" s="670"/>
      <c r="M46" s="670"/>
      <c r="N46" s="670"/>
      <c r="O46" s="670"/>
      <c r="P46" s="670"/>
      <c r="Q46" s="664"/>
      <c r="R46" s="664"/>
      <c r="S46" s="664"/>
      <c r="T46" s="664"/>
      <c r="U46" s="664"/>
      <c r="V46" s="664"/>
      <c r="W46" s="664"/>
      <c r="X46" s="664"/>
      <c r="Y46" s="664"/>
      <c r="Z46" s="664"/>
      <c r="AF46" s="664"/>
      <c r="AG46" s="664"/>
      <c r="AH46" s="664"/>
      <c r="AI46" s="664"/>
      <c r="AJ46" s="664"/>
      <c r="AK46" s="677"/>
      <c r="AL46" s="677"/>
      <c r="AM46" s="677"/>
      <c r="AN46" s="677"/>
      <c r="AO46" s="677"/>
      <c r="AP46" s="677"/>
      <c r="BA46" s="664"/>
      <c r="BB46" s="664"/>
      <c r="BC46" s="664"/>
      <c r="BD46" s="664"/>
      <c r="BE46" s="664"/>
    </row>
    <row r="47" spans="1:58" s="700" customFormat="1" ht="15" customHeight="1" x14ac:dyDescent="0.15">
      <c r="A47" s="701" t="s">
        <v>46</v>
      </c>
      <c r="B47" s="702"/>
      <c r="C47" s="724">
        <v>9</v>
      </c>
      <c r="D47" s="748"/>
      <c r="E47" s="705"/>
      <c r="F47" s="678"/>
      <c r="G47" s="670"/>
      <c r="H47" s="670"/>
      <c r="I47" s="670"/>
      <c r="J47" s="670"/>
      <c r="K47" s="670"/>
      <c r="L47" s="670"/>
      <c r="M47" s="670"/>
      <c r="N47" s="670"/>
      <c r="O47" s="670"/>
      <c r="P47" s="670"/>
      <c r="Q47" s="664"/>
      <c r="R47" s="664"/>
      <c r="S47" s="664"/>
      <c r="T47" s="664"/>
      <c r="U47" s="664"/>
      <c r="V47" s="664"/>
      <c r="W47" s="664"/>
      <c r="X47" s="664"/>
      <c r="Y47" s="664"/>
      <c r="Z47" s="664"/>
      <c r="AF47" s="664"/>
      <c r="AG47" s="664"/>
      <c r="AH47" s="664"/>
      <c r="AI47" s="664"/>
      <c r="AJ47" s="664"/>
      <c r="AK47" s="677"/>
      <c r="AL47" s="677"/>
      <c r="AM47" s="677"/>
      <c r="AN47" s="677"/>
      <c r="AO47" s="677"/>
      <c r="AP47" s="677"/>
      <c r="BA47" s="664"/>
      <c r="BB47" s="664"/>
      <c r="BC47" s="664"/>
      <c r="BD47" s="664"/>
      <c r="BE47" s="664"/>
    </row>
    <row r="48" spans="1:58" s="700" customFormat="1" ht="15" customHeight="1" x14ac:dyDescent="0.15">
      <c r="A48" s="701" t="s">
        <v>45</v>
      </c>
      <c r="B48" s="702"/>
      <c r="C48" s="724">
        <v>741</v>
      </c>
      <c r="D48" s="748"/>
      <c r="E48" s="705"/>
      <c r="F48" s="678"/>
      <c r="G48" s="670"/>
      <c r="H48" s="670"/>
      <c r="I48" s="670"/>
      <c r="J48" s="670"/>
      <c r="K48" s="670"/>
      <c r="L48" s="670"/>
      <c r="M48" s="670"/>
      <c r="N48" s="670"/>
      <c r="O48" s="670"/>
      <c r="P48" s="670"/>
      <c r="Q48" s="664"/>
      <c r="R48" s="664"/>
      <c r="S48" s="664"/>
      <c r="T48" s="664"/>
      <c r="U48" s="664"/>
      <c r="V48" s="664"/>
      <c r="W48" s="664"/>
      <c r="X48" s="664"/>
      <c r="Y48" s="664"/>
      <c r="Z48" s="664"/>
      <c r="AF48" s="664"/>
      <c r="AG48" s="664"/>
      <c r="AH48" s="664"/>
      <c r="AI48" s="664"/>
      <c r="AJ48" s="664"/>
      <c r="AK48" s="677"/>
      <c r="AL48" s="677"/>
      <c r="AM48" s="677"/>
      <c r="AN48" s="677"/>
      <c r="AO48" s="677"/>
      <c r="AP48" s="677"/>
      <c r="BA48" s="664"/>
      <c r="BB48" s="664"/>
      <c r="BC48" s="664"/>
      <c r="BD48" s="664"/>
      <c r="BE48" s="664"/>
    </row>
    <row r="49" spans="1:57" s="700" customFormat="1" ht="15" customHeight="1" x14ac:dyDescent="0.15">
      <c r="A49" s="701" t="s">
        <v>44</v>
      </c>
      <c r="B49" s="702"/>
      <c r="C49" s="724"/>
      <c r="D49" s="748"/>
      <c r="E49" s="705"/>
      <c r="F49" s="678"/>
      <c r="G49" s="670"/>
      <c r="H49" s="670"/>
      <c r="I49" s="670"/>
      <c r="J49" s="670"/>
      <c r="K49" s="670"/>
      <c r="L49" s="670"/>
      <c r="M49" s="670"/>
      <c r="N49" s="670"/>
      <c r="O49" s="670"/>
      <c r="P49" s="670"/>
      <c r="Q49" s="664"/>
      <c r="R49" s="664"/>
      <c r="S49" s="664"/>
      <c r="T49" s="664"/>
      <c r="U49" s="664"/>
      <c r="V49" s="664"/>
      <c r="W49" s="664"/>
      <c r="X49" s="664"/>
      <c r="Y49" s="664"/>
      <c r="Z49" s="664"/>
      <c r="AF49" s="664"/>
      <c r="AG49" s="664"/>
      <c r="AH49" s="664"/>
      <c r="AI49" s="664"/>
      <c r="AJ49" s="664"/>
      <c r="AK49" s="677"/>
      <c r="AL49" s="677"/>
      <c r="AM49" s="677"/>
      <c r="AN49" s="677"/>
      <c r="AO49" s="677"/>
      <c r="AP49" s="677"/>
      <c r="BA49" s="664"/>
      <c r="BB49" s="664"/>
      <c r="BC49" s="664"/>
      <c r="BD49" s="664"/>
      <c r="BE49" s="664"/>
    </row>
    <row r="50" spans="1:57" s="700" customFormat="1" ht="15" customHeight="1" x14ac:dyDescent="0.15">
      <c r="A50" s="701" t="s">
        <v>43</v>
      </c>
      <c r="B50" s="702"/>
      <c r="C50" s="724"/>
      <c r="D50" s="748"/>
      <c r="E50" s="705"/>
      <c r="F50" s="678"/>
      <c r="G50" s="670"/>
      <c r="H50" s="670"/>
      <c r="I50" s="670"/>
      <c r="J50" s="670"/>
      <c r="K50" s="670"/>
      <c r="L50" s="670"/>
      <c r="M50" s="670"/>
      <c r="N50" s="670"/>
      <c r="O50" s="670"/>
      <c r="P50" s="670"/>
      <c r="Q50" s="664"/>
      <c r="R50" s="664"/>
      <c r="S50" s="664"/>
      <c r="T50" s="664"/>
      <c r="U50" s="664"/>
      <c r="V50" s="664"/>
      <c r="W50" s="664"/>
      <c r="X50" s="664"/>
      <c r="Y50" s="664"/>
      <c r="Z50" s="664"/>
      <c r="AF50" s="664"/>
      <c r="AG50" s="664"/>
      <c r="AH50" s="664"/>
      <c r="AI50" s="664"/>
      <c r="AJ50" s="664"/>
      <c r="AK50" s="677"/>
      <c r="AL50" s="677"/>
      <c r="AM50" s="677"/>
      <c r="AN50" s="677"/>
      <c r="AO50" s="677"/>
      <c r="AP50" s="677"/>
      <c r="BA50" s="664"/>
      <c r="BB50" s="664"/>
      <c r="BC50" s="664"/>
      <c r="BD50" s="664"/>
      <c r="BE50" s="664"/>
    </row>
    <row r="51" spans="1:57" s="700" customFormat="1" ht="15" customHeight="1" x14ac:dyDescent="0.15">
      <c r="A51" s="701" t="s">
        <v>42</v>
      </c>
      <c r="B51" s="702"/>
      <c r="C51" s="724"/>
      <c r="D51" s="748"/>
      <c r="E51" s="705"/>
      <c r="F51" s="678"/>
      <c r="G51" s="670"/>
      <c r="H51" s="670"/>
      <c r="I51" s="670"/>
      <c r="J51" s="670"/>
      <c r="K51" s="670"/>
      <c r="L51" s="670"/>
      <c r="M51" s="670"/>
      <c r="N51" s="670"/>
      <c r="O51" s="670"/>
      <c r="P51" s="670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F51" s="664"/>
      <c r="AG51" s="664"/>
      <c r="AH51" s="664"/>
      <c r="AI51" s="664"/>
      <c r="AJ51" s="664"/>
      <c r="AK51" s="677"/>
      <c r="AL51" s="677"/>
      <c r="AM51" s="677"/>
      <c r="AN51" s="677"/>
      <c r="AO51" s="677"/>
      <c r="AP51" s="677"/>
      <c r="BA51" s="664"/>
      <c r="BB51" s="664"/>
      <c r="BC51" s="664"/>
      <c r="BD51" s="664"/>
      <c r="BE51" s="664"/>
    </row>
    <row r="52" spans="1:57" s="700" customFormat="1" ht="15" customHeight="1" x14ac:dyDescent="0.15">
      <c r="A52" s="701" t="s">
        <v>41</v>
      </c>
      <c r="B52" s="702"/>
      <c r="C52" s="724"/>
      <c r="D52" s="748"/>
      <c r="E52" s="705"/>
      <c r="F52" s="678"/>
      <c r="G52" s="670"/>
      <c r="H52" s="670"/>
      <c r="I52" s="670"/>
      <c r="J52" s="670"/>
      <c r="K52" s="670"/>
      <c r="L52" s="670"/>
      <c r="M52" s="670"/>
      <c r="N52" s="670"/>
      <c r="O52" s="670"/>
      <c r="P52" s="670"/>
      <c r="Q52" s="664"/>
      <c r="R52" s="664"/>
      <c r="S52" s="664"/>
      <c r="T52" s="664"/>
      <c r="U52" s="664"/>
      <c r="V52" s="664"/>
      <c r="W52" s="664"/>
      <c r="X52" s="664"/>
      <c r="Y52" s="664"/>
      <c r="Z52" s="664"/>
      <c r="AF52" s="664"/>
      <c r="AG52" s="664"/>
      <c r="AH52" s="664"/>
      <c r="AI52" s="664"/>
      <c r="AJ52" s="664"/>
      <c r="AK52" s="677"/>
      <c r="AL52" s="677"/>
      <c r="AM52" s="677"/>
      <c r="AN52" s="677"/>
      <c r="AO52" s="677"/>
      <c r="AP52" s="677"/>
      <c r="BA52" s="664"/>
      <c r="BB52" s="664"/>
      <c r="BC52" s="664"/>
      <c r="BD52" s="664"/>
      <c r="BE52" s="664"/>
    </row>
    <row r="53" spans="1:57" s="700" customFormat="1" ht="15" customHeight="1" x14ac:dyDescent="0.15">
      <c r="A53" s="701" t="s">
        <v>40</v>
      </c>
      <c r="B53" s="702"/>
      <c r="C53" s="724"/>
      <c r="D53" s="748"/>
      <c r="E53" s="705"/>
      <c r="F53" s="678"/>
      <c r="G53" s="670"/>
      <c r="H53" s="670"/>
      <c r="I53" s="670"/>
      <c r="J53" s="670"/>
      <c r="K53" s="670"/>
      <c r="L53" s="670"/>
      <c r="M53" s="670"/>
      <c r="N53" s="670"/>
      <c r="O53" s="670"/>
      <c r="P53" s="670"/>
      <c r="Q53" s="664"/>
      <c r="R53" s="664"/>
      <c r="S53" s="664"/>
      <c r="T53" s="664"/>
      <c r="U53" s="664"/>
      <c r="V53" s="664"/>
      <c r="W53" s="664"/>
      <c r="X53" s="664"/>
      <c r="Y53" s="664"/>
      <c r="Z53" s="664"/>
      <c r="AF53" s="664"/>
      <c r="AG53" s="664"/>
      <c r="AH53" s="664"/>
      <c r="AI53" s="664"/>
      <c r="AJ53" s="664"/>
      <c r="AK53" s="677"/>
      <c r="AL53" s="677"/>
      <c r="AM53" s="677"/>
      <c r="AN53" s="677"/>
      <c r="AO53" s="677"/>
      <c r="AP53" s="677"/>
      <c r="BA53" s="664"/>
      <c r="BB53" s="664"/>
      <c r="BC53" s="664"/>
      <c r="BD53" s="664"/>
      <c r="BE53" s="664"/>
    </row>
    <row r="54" spans="1:57" s="700" customFormat="1" ht="15" customHeight="1" x14ac:dyDescent="0.15">
      <c r="A54" s="701" t="s">
        <v>39</v>
      </c>
      <c r="B54" s="702"/>
      <c r="C54" s="724"/>
      <c r="D54" s="748"/>
      <c r="E54" s="705"/>
      <c r="F54" s="678"/>
      <c r="G54" s="670"/>
      <c r="H54" s="670"/>
      <c r="I54" s="670"/>
      <c r="J54" s="670"/>
      <c r="K54" s="670"/>
      <c r="L54" s="670"/>
      <c r="M54" s="670"/>
      <c r="N54" s="670"/>
      <c r="O54" s="670"/>
      <c r="P54" s="670"/>
      <c r="Q54" s="664"/>
      <c r="R54" s="664"/>
      <c r="S54" s="664"/>
      <c r="T54" s="664"/>
      <c r="U54" s="664"/>
      <c r="V54" s="664"/>
      <c r="W54" s="664"/>
      <c r="X54" s="664"/>
      <c r="Y54" s="664"/>
      <c r="Z54" s="664"/>
      <c r="AF54" s="664"/>
      <c r="AG54" s="664"/>
      <c r="AH54" s="664"/>
      <c r="AI54" s="664"/>
      <c r="AJ54" s="664"/>
      <c r="AK54" s="677"/>
      <c r="AL54" s="677"/>
      <c r="AM54" s="677"/>
      <c r="AN54" s="677"/>
      <c r="AO54" s="677"/>
      <c r="AP54" s="677"/>
      <c r="BA54" s="664"/>
      <c r="BB54" s="664"/>
      <c r="BC54" s="664"/>
      <c r="BD54" s="664"/>
      <c r="BE54" s="664"/>
    </row>
    <row r="55" spans="1:57" s="700" customFormat="1" ht="15" customHeight="1" x14ac:dyDescent="0.15">
      <c r="A55" s="701" t="s">
        <v>38</v>
      </c>
      <c r="B55" s="702"/>
      <c r="C55" s="725"/>
      <c r="D55" s="748"/>
      <c r="E55" s="705"/>
      <c r="F55" s="678"/>
      <c r="G55" s="670"/>
      <c r="H55" s="670"/>
      <c r="I55" s="670"/>
      <c r="J55" s="670"/>
      <c r="K55" s="670"/>
      <c r="L55" s="670"/>
      <c r="M55" s="670"/>
      <c r="N55" s="670"/>
      <c r="O55" s="670"/>
      <c r="P55" s="670"/>
      <c r="Q55" s="664"/>
      <c r="R55" s="664"/>
      <c r="S55" s="664"/>
      <c r="T55" s="664"/>
      <c r="U55" s="664"/>
      <c r="V55" s="664"/>
      <c r="W55" s="664"/>
      <c r="X55" s="664"/>
      <c r="Y55" s="664"/>
      <c r="Z55" s="664"/>
      <c r="AF55" s="664"/>
      <c r="AG55" s="664"/>
      <c r="AH55" s="664"/>
      <c r="AI55" s="664"/>
      <c r="AJ55" s="664"/>
      <c r="AK55" s="677"/>
      <c r="AL55" s="677"/>
      <c r="AM55" s="677"/>
      <c r="AN55" s="677"/>
      <c r="AO55" s="677"/>
      <c r="AP55" s="677"/>
      <c r="BA55" s="664"/>
      <c r="BB55" s="664"/>
      <c r="BC55" s="664"/>
      <c r="BD55" s="664"/>
      <c r="BE55" s="664"/>
    </row>
    <row r="56" spans="1:57" s="700" customFormat="1" ht="15" customHeight="1" x14ac:dyDescent="0.15">
      <c r="A56" s="672" t="s">
        <v>20</v>
      </c>
      <c r="B56" s="673"/>
      <c r="C56" s="736">
        <f>SUM(C45:C55)</f>
        <v>2397</v>
      </c>
      <c r="D56" s="705"/>
      <c r="E56" s="705"/>
      <c r="F56" s="678"/>
      <c r="G56" s="670"/>
      <c r="H56" s="670"/>
      <c r="I56" s="670"/>
      <c r="J56" s="670"/>
      <c r="K56" s="670"/>
      <c r="L56" s="670"/>
      <c r="M56" s="670"/>
      <c r="N56" s="670"/>
      <c r="O56" s="670"/>
      <c r="P56" s="670"/>
      <c r="Q56" s="664"/>
      <c r="R56" s="664"/>
      <c r="S56" s="664"/>
      <c r="T56" s="664"/>
      <c r="U56" s="664"/>
      <c r="V56" s="664"/>
      <c r="W56" s="664"/>
      <c r="X56" s="664"/>
      <c r="Y56" s="664"/>
      <c r="Z56" s="664"/>
      <c r="AF56" s="664"/>
      <c r="AG56" s="664"/>
      <c r="AH56" s="664"/>
      <c r="AI56" s="664"/>
      <c r="AJ56" s="664"/>
      <c r="AK56" s="677"/>
      <c r="AL56" s="677"/>
      <c r="AM56" s="677"/>
      <c r="AN56" s="677"/>
      <c r="AO56" s="677"/>
      <c r="AP56" s="677"/>
      <c r="BA56" s="664"/>
      <c r="BB56" s="664"/>
      <c r="BC56" s="664"/>
      <c r="BD56" s="664"/>
      <c r="BE56" s="664"/>
    </row>
    <row r="57" spans="1:57" s="752" customFormat="1" ht="30" customHeight="1" x14ac:dyDescent="0.2">
      <c r="A57" s="708" t="s">
        <v>37</v>
      </c>
      <c r="B57" s="709"/>
      <c r="C57" s="698"/>
      <c r="D57" s="661"/>
      <c r="E57" s="661"/>
      <c r="F57" s="661"/>
      <c r="G57" s="661"/>
      <c r="H57" s="661"/>
      <c r="I57" s="661"/>
      <c r="J57" s="661"/>
      <c r="K57" s="661"/>
      <c r="L57" s="661"/>
      <c r="M57" s="661"/>
      <c r="N57" s="661"/>
      <c r="O57" s="747"/>
      <c r="P57" s="747"/>
      <c r="Q57" s="747"/>
      <c r="R57" s="747"/>
      <c r="S57" s="747"/>
      <c r="T57" s="747"/>
      <c r="U57" s="747"/>
      <c r="V57" s="747"/>
      <c r="W57" s="747"/>
      <c r="X57" s="747"/>
      <c r="Y57" s="747"/>
      <c r="Z57" s="747"/>
      <c r="AF57" s="747"/>
      <c r="AG57" s="747"/>
      <c r="AH57" s="747"/>
      <c r="AI57" s="747"/>
      <c r="AJ57" s="747"/>
      <c r="AK57" s="749"/>
      <c r="AL57" s="749"/>
      <c r="AM57" s="749"/>
      <c r="AN57" s="749"/>
      <c r="AO57" s="749"/>
      <c r="AP57" s="749"/>
      <c r="BA57" s="747"/>
      <c r="BB57" s="747"/>
      <c r="BC57" s="747"/>
      <c r="BD57" s="747"/>
      <c r="BE57" s="747"/>
    </row>
    <row r="58" spans="1:57" s="752" customFormat="1" ht="23.25" customHeight="1" x14ac:dyDescent="0.2">
      <c r="A58" s="765" t="s">
        <v>35</v>
      </c>
      <c r="B58" s="697" t="s">
        <v>20</v>
      </c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747"/>
      <c r="P58" s="747"/>
      <c r="Q58" s="747"/>
      <c r="R58" s="747"/>
      <c r="S58" s="747"/>
      <c r="T58" s="747"/>
      <c r="U58" s="747"/>
      <c r="V58" s="747"/>
      <c r="W58" s="747"/>
      <c r="X58" s="747"/>
      <c r="Y58" s="747"/>
      <c r="Z58" s="747"/>
      <c r="AF58" s="747"/>
      <c r="AG58" s="747"/>
      <c r="AH58" s="747"/>
      <c r="AI58" s="747"/>
      <c r="AJ58" s="747"/>
      <c r="AK58" s="749"/>
      <c r="AL58" s="749"/>
      <c r="AM58" s="749"/>
      <c r="AN58" s="749"/>
      <c r="AO58" s="749"/>
      <c r="AP58" s="749"/>
      <c r="BA58" s="747"/>
      <c r="BB58" s="747"/>
      <c r="BC58" s="747"/>
      <c r="BD58" s="747"/>
      <c r="BE58" s="747"/>
    </row>
    <row r="59" spans="1:57" s="752" customFormat="1" ht="15" customHeight="1" x14ac:dyDescent="0.2">
      <c r="A59" s="710" t="s">
        <v>34</v>
      </c>
      <c r="B59" s="720"/>
      <c r="C59" s="747"/>
      <c r="D59" s="661"/>
      <c r="E59" s="661"/>
      <c r="F59" s="661"/>
      <c r="G59" s="661"/>
      <c r="H59" s="661"/>
      <c r="I59" s="661"/>
      <c r="J59" s="661"/>
      <c r="K59" s="661"/>
      <c r="L59" s="661"/>
      <c r="M59" s="661"/>
      <c r="N59" s="661"/>
      <c r="O59" s="747"/>
      <c r="P59" s="747"/>
      <c r="Q59" s="747"/>
      <c r="R59" s="747"/>
      <c r="S59" s="747"/>
      <c r="T59" s="747"/>
      <c r="U59" s="747"/>
      <c r="V59" s="747"/>
      <c r="W59" s="747"/>
      <c r="X59" s="747"/>
      <c r="Y59" s="747"/>
      <c r="Z59" s="747"/>
      <c r="AF59" s="747"/>
      <c r="AG59" s="747"/>
      <c r="AH59" s="747"/>
      <c r="AI59" s="747"/>
      <c r="AJ59" s="747"/>
      <c r="AK59" s="749"/>
      <c r="AL59" s="749"/>
      <c r="AM59" s="749"/>
      <c r="AN59" s="749"/>
      <c r="AO59" s="749"/>
      <c r="AP59" s="749"/>
      <c r="BA59" s="747"/>
      <c r="BB59" s="747"/>
      <c r="BC59" s="747"/>
      <c r="BD59" s="747"/>
      <c r="BE59" s="747"/>
    </row>
    <row r="60" spans="1:57" s="752" customFormat="1" ht="15" customHeight="1" x14ac:dyDescent="0.2">
      <c r="A60" s="711" t="s">
        <v>33</v>
      </c>
      <c r="B60" s="721"/>
      <c r="C60" s="747"/>
      <c r="D60" s="661"/>
      <c r="E60" s="661"/>
      <c r="F60" s="661"/>
      <c r="G60" s="661"/>
      <c r="H60" s="661"/>
      <c r="I60" s="661"/>
      <c r="J60" s="661"/>
      <c r="K60" s="661"/>
      <c r="L60" s="661"/>
      <c r="M60" s="661"/>
      <c r="N60" s="661"/>
      <c r="O60" s="747"/>
      <c r="P60" s="747"/>
      <c r="Q60" s="747"/>
      <c r="R60" s="747"/>
      <c r="S60" s="747"/>
      <c r="T60" s="747"/>
      <c r="U60" s="747"/>
      <c r="V60" s="747"/>
      <c r="W60" s="747"/>
      <c r="X60" s="747"/>
      <c r="Y60" s="747"/>
      <c r="Z60" s="747"/>
      <c r="AF60" s="747"/>
      <c r="AG60" s="747"/>
      <c r="AH60" s="747"/>
      <c r="AI60" s="747"/>
      <c r="AJ60" s="747"/>
      <c r="AK60" s="749"/>
      <c r="AL60" s="749"/>
      <c r="AM60" s="749"/>
      <c r="AN60" s="749"/>
      <c r="AO60" s="749"/>
      <c r="AP60" s="749"/>
      <c r="BA60" s="747"/>
      <c r="BB60" s="747"/>
      <c r="BC60" s="747"/>
      <c r="BD60" s="747"/>
      <c r="BE60" s="747"/>
    </row>
    <row r="61" spans="1:57" s="752" customFormat="1" ht="15" customHeight="1" x14ac:dyDescent="0.2">
      <c r="A61" s="711" t="s">
        <v>32</v>
      </c>
      <c r="B61" s="721"/>
      <c r="C61" s="747"/>
      <c r="D61" s="661"/>
      <c r="E61" s="661"/>
      <c r="F61" s="661"/>
      <c r="G61" s="661"/>
      <c r="H61" s="661"/>
      <c r="I61" s="661"/>
      <c r="J61" s="661"/>
      <c r="K61" s="661"/>
      <c r="L61" s="661"/>
      <c r="M61" s="661"/>
      <c r="N61" s="661"/>
      <c r="O61" s="747"/>
      <c r="P61" s="747"/>
      <c r="Q61" s="747"/>
      <c r="R61" s="747"/>
      <c r="S61" s="747"/>
      <c r="T61" s="747"/>
      <c r="U61" s="747"/>
      <c r="V61" s="747"/>
      <c r="W61" s="747"/>
      <c r="X61" s="747"/>
      <c r="Y61" s="747"/>
      <c r="Z61" s="747"/>
      <c r="AF61" s="747"/>
      <c r="AG61" s="747"/>
      <c r="AH61" s="747"/>
      <c r="AI61" s="747"/>
      <c r="AJ61" s="747"/>
      <c r="AK61" s="749"/>
      <c r="AL61" s="749"/>
      <c r="AM61" s="749"/>
      <c r="AN61" s="749"/>
      <c r="AO61" s="749"/>
      <c r="AP61" s="749"/>
      <c r="BA61" s="747"/>
      <c r="BB61" s="747"/>
      <c r="BC61" s="747"/>
      <c r="BD61" s="747"/>
      <c r="BE61" s="747"/>
    </row>
    <row r="62" spans="1:57" s="752" customFormat="1" ht="15" customHeight="1" x14ac:dyDescent="0.2">
      <c r="A62" s="711" t="s">
        <v>31</v>
      </c>
      <c r="B62" s="721"/>
      <c r="C62" s="747"/>
      <c r="D62" s="661"/>
      <c r="E62" s="661"/>
      <c r="F62" s="661"/>
      <c r="G62" s="661"/>
      <c r="H62" s="661"/>
      <c r="I62" s="661"/>
      <c r="J62" s="661"/>
      <c r="K62" s="661"/>
      <c r="L62" s="661"/>
      <c r="M62" s="661"/>
      <c r="N62" s="661"/>
      <c r="O62" s="747"/>
      <c r="P62" s="747"/>
      <c r="Q62" s="747"/>
      <c r="R62" s="747"/>
      <c r="S62" s="747"/>
      <c r="T62" s="747"/>
      <c r="U62" s="747"/>
      <c r="V62" s="747"/>
      <c r="W62" s="747"/>
      <c r="X62" s="747"/>
      <c r="Y62" s="747"/>
      <c r="Z62" s="747"/>
      <c r="AF62" s="747"/>
      <c r="AG62" s="747"/>
      <c r="AH62" s="747"/>
      <c r="AI62" s="747"/>
      <c r="AJ62" s="747"/>
      <c r="AK62" s="749"/>
      <c r="AL62" s="749"/>
      <c r="AM62" s="749"/>
      <c r="AN62" s="749"/>
      <c r="AO62" s="749"/>
      <c r="AP62" s="749"/>
      <c r="BA62" s="747"/>
      <c r="BB62" s="747"/>
      <c r="BC62" s="747"/>
      <c r="BD62" s="747"/>
      <c r="BE62" s="747"/>
    </row>
    <row r="63" spans="1:57" s="752" customFormat="1" ht="15" customHeight="1" x14ac:dyDescent="0.2">
      <c r="A63" s="712" t="s">
        <v>30</v>
      </c>
      <c r="B63" s="723"/>
      <c r="C63" s="747"/>
      <c r="D63" s="661"/>
      <c r="E63" s="661"/>
      <c r="F63" s="661"/>
      <c r="G63" s="661"/>
      <c r="H63" s="661"/>
      <c r="I63" s="661"/>
      <c r="J63" s="661"/>
      <c r="K63" s="661"/>
      <c r="L63" s="661"/>
      <c r="M63" s="661"/>
      <c r="N63" s="661"/>
      <c r="O63" s="747"/>
      <c r="P63" s="747"/>
      <c r="Q63" s="747"/>
      <c r="R63" s="747"/>
      <c r="S63" s="747"/>
      <c r="T63" s="747"/>
      <c r="U63" s="747"/>
      <c r="V63" s="747"/>
      <c r="W63" s="747"/>
      <c r="X63" s="747"/>
      <c r="Y63" s="747"/>
      <c r="Z63" s="747"/>
      <c r="AF63" s="747"/>
      <c r="AG63" s="747"/>
      <c r="AH63" s="747"/>
      <c r="AI63" s="747"/>
      <c r="AJ63" s="747"/>
      <c r="AK63" s="749"/>
      <c r="AL63" s="749"/>
      <c r="AM63" s="749"/>
      <c r="AN63" s="749"/>
      <c r="AO63" s="749"/>
      <c r="AP63" s="749"/>
      <c r="BA63" s="747"/>
      <c r="BB63" s="747"/>
      <c r="BC63" s="747"/>
      <c r="BD63" s="747"/>
      <c r="BE63" s="747"/>
    </row>
    <row r="64" spans="1:57" s="752" customFormat="1" ht="30" customHeight="1" x14ac:dyDescent="0.2">
      <c r="A64" s="708" t="s">
        <v>36</v>
      </c>
      <c r="B64" s="713"/>
      <c r="C64" s="692"/>
      <c r="D64" s="661"/>
      <c r="E64" s="661"/>
      <c r="F64" s="661"/>
      <c r="G64" s="661"/>
      <c r="H64" s="661"/>
      <c r="I64" s="661"/>
      <c r="J64" s="661"/>
      <c r="K64" s="661"/>
      <c r="L64" s="661"/>
      <c r="M64" s="661"/>
      <c r="N64" s="661"/>
      <c r="O64" s="747"/>
      <c r="P64" s="747"/>
      <c r="Q64" s="747"/>
      <c r="R64" s="747"/>
      <c r="S64" s="747"/>
      <c r="T64" s="747"/>
      <c r="U64" s="747"/>
      <c r="V64" s="747"/>
      <c r="W64" s="747"/>
      <c r="X64" s="747"/>
      <c r="Y64" s="747"/>
      <c r="Z64" s="747"/>
      <c r="AF64" s="747"/>
      <c r="AG64" s="747"/>
      <c r="AH64" s="747"/>
      <c r="AI64" s="747"/>
      <c r="AJ64" s="747"/>
      <c r="AK64" s="749"/>
      <c r="AL64" s="749"/>
      <c r="AM64" s="749"/>
      <c r="AN64" s="749"/>
      <c r="AO64" s="749"/>
      <c r="AP64" s="749"/>
      <c r="BA64" s="747"/>
      <c r="BB64" s="747"/>
      <c r="BC64" s="747"/>
      <c r="BD64" s="747"/>
      <c r="BE64" s="747"/>
    </row>
    <row r="65" spans="1:57" s="752" customFormat="1" ht="23.25" customHeight="1" x14ac:dyDescent="0.2">
      <c r="A65" s="765" t="s">
        <v>35</v>
      </c>
      <c r="B65" s="697" t="s">
        <v>20</v>
      </c>
      <c r="C65" s="661"/>
      <c r="D65" s="661"/>
      <c r="E65" s="661"/>
      <c r="F65" s="661"/>
      <c r="G65" s="661"/>
      <c r="H65" s="661"/>
      <c r="I65" s="661"/>
      <c r="J65" s="661"/>
      <c r="K65" s="661"/>
      <c r="L65" s="661"/>
      <c r="M65" s="661"/>
      <c r="N65" s="661"/>
      <c r="O65" s="747"/>
      <c r="P65" s="747"/>
      <c r="Q65" s="747"/>
      <c r="R65" s="747"/>
      <c r="S65" s="747"/>
      <c r="T65" s="747"/>
      <c r="U65" s="747"/>
      <c r="V65" s="747"/>
      <c r="W65" s="747"/>
      <c r="X65" s="747"/>
      <c r="Y65" s="747"/>
      <c r="Z65" s="747"/>
      <c r="AF65" s="747"/>
      <c r="AG65" s="747"/>
      <c r="AH65" s="747"/>
      <c r="AI65" s="747"/>
      <c r="AJ65" s="747"/>
      <c r="AK65" s="749"/>
      <c r="AL65" s="749"/>
      <c r="AM65" s="749"/>
      <c r="AN65" s="749"/>
      <c r="AO65" s="749"/>
      <c r="AP65" s="749"/>
      <c r="BA65" s="747"/>
      <c r="BB65" s="747"/>
      <c r="BC65" s="747"/>
      <c r="BD65" s="747"/>
      <c r="BE65" s="747"/>
    </row>
    <row r="66" spans="1:57" s="752" customFormat="1" ht="15" customHeight="1" x14ac:dyDescent="0.2">
      <c r="A66" s="710" t="s">
        <v>34</v>
      </c>
      <c r="B66" s="720"/>
      <c r="C66" s="747"/>
      <c r="D66" s="661"/>
      <c r="E66" s="661"/>
      <c r="F66" s="661"/>
      <c r="G66" s="661"/>
      <c r="H66" s="661"/>
      <c r="I66" s="661"/>
      <c r="J66" s="661"/>
      <c r="K66" s="661"/>
      <c r="L66" s="661"/>
      <c r="M66" s="661"/>
      <c r="N66" s="661"/>
      <c r="O66" s="747"/>
      <c r="P66" s="747"/>
      <c r="Q66" s="747"/>
      <c r="R66" s="747"/>
      <c r="S66" s="747"/>
      <c r="T66" s="747"/>
      <c r="U66" s="747"/>
      <c r="V66" s="747"/>
      <c r="W66" s="747"/>
      <c r="X66" s="747"/>
      <c r="Y66" s="747"/>
      <c r="Z66" s="747"/>
      <c r="AF66" s="747"/>
      <c r="AG66" s="747"/>
      <c r="AH66" s="747"/>
      <c r="AI66" s="747"/>
      <c r="AJ66" s="747"/>
      <c r="AK66" s="749"/>
      <c r="AL66" s="749"/>
      <c r="AM66" s="749"/>
      <c r="AN66" s="749"/>
      <c r="AO66" s="749"/>
      <c r="AP66" s="749"/>
      <c r="BA66" s="747"/>
      <c r="BB66" s="747"/>
      <c r="BC66" s="747"/>
      <c r="BD66" s="747"/>
      <c r="BE66" s="747"/>
    </row>
    <row r="67" spans="1:57" s="752" customFormat="1" ht="15" customHeight="1" x14ac:dyDescent="0.2">
      <c r="A67" s="711" t="s">
        <v>33</v>
      </c>
      <c r="B67" s="721"/>
      <c r="C67" s="747"/>
      <c r="D67" s="661"/>
      <c r="E67" s="661"/>
      <c r="F67" s="661"/>
      <c r="G67" s="661"/>
      <c r="H67" s="661"/>
      <c r="I67" s="661"/>
      <c r="J67" s="661"/>
      <c r="K67" s="661"/>
      <c r="L67" s="661"/>
      <c r="M67" s="661"/>
      <c r="N67" s="661"/>
      <c r="O67" s="747"/>
      <c r="P67" s="747"/>
      <c r="Q67" s="747"/>
      <c r="R67" s="747"/>
      <c r="S67" s="747"/>
      <c r="T67" s="747"/>
      <c r="U67" s="747"/>
      <c r="V67" s="747"/>
      <c r="W67" s="747"/>
      <c r="X67" s="747"/>
      <c r="Y67" s="747"/>
      <c r="Z67" s="747"/>
      <c r="AF67" s="747"/>
      <c r="AG67" s="747"/>
      <c r="AH67" s="747"/>
      <c r="AI67" s="747"/>
      <c r="AJ67" s="747"/>
      <c r="AK67" s="749"/>
      <c r="AL67" s="749"/>
      <c r="AM67" s="749"/>
      <c r="AN67" s="749"/>
      <c r="AO67" s="749"/>
      <c r="AP67" s="749"/>
      <c r="BA67" s="747"/>
      <c r="BB67" s="747"/>
      <c r="BC67" s="747"/>
      <c r="BD67" s="747"/>
      <c r="BE67" s="747"/>
    </row>
    <row r="68" spans="1:57" s="752" customFormat="1" ht="15" customHeight="1" x14ac:dyDescent="0.2">
      <c r="A68" s="711" t="s">
        <v>32</v>
      </c>
      <c r="B68" s="721"/>
      <c r="C68" s="747"/>
      <c r="D68" s="661"/>
      <c r="E68" s="661"/>
      <c r="F68" s="661"/>
      <c r="G68" s="661"/>
      <c r="H68" s="661"/>
      <c r="I68" s="661"/>
      <c r="J68" s="661"/>
      <c r="K68" s="661"/>
      <c r="L68" s="661"/>
      <c r="M68" s="661"/>
      <c r="N68" s="661"/>
      <c r="O68" s="747"/>
      <c r="P68" s="747"/>
      <c r="Q68" s="747"/>
      <c r="R68" s="747"/>
      <c r="S68" s="747"/>
      <c r="T68" s="747"/>
      <c r="U68" s="747"/>
      <c r="V68" s="747"/>
      <c r="W68" s="747"/>
      <c r="X68" s="747"/>
      <c r="Y68" s="747"/>
      <c r="Z68" s="747"/>
      <c r="AF68" s="747"/>
      <c r="AG68" s="747"/>
      <c r="AH68" s="747"/>
      <c r="AI68" s="747"/>
      <c r="AJ68" s="747"/>
      <c r="AK68" s="749"/>
      <c r="AL68" s="749"/>
      <c r="AM68" s="749"/>
      <c r="AN68" s="749"/>
      <c r="AO68" s="749"/>
      <c r="AP68" s="749"/>
      <c r="BA68" s="747"/>
      <c r="BB68" s="747"/>
      <c r="BC68" s="747"/>
      <c r="BD68" s="747"/>
      <c r="BE68" s="747"/>
    </row>
    <row r="69" spans="1:57" s="752" customFormat="1" ht="15" customHeight="1" x14ac:dyDescent="0.2">
      <c r="A69" s="711" t="s">
        <v>31</v>
      </c>
      <c r="B69" s="721"/>
      <c r="C69" s="747"/>
      <c r="D69" s="661"/>
      <c r="E69" s="661"/>
      <c r="F69" s="661"/>
      <c r="G69" s="661"/>
      <c r="H69" s="661"/>
      <c r="I69" s="661"/>
      <c r="J69" s="661"/>
      <c r="K69" s="661"/>
      <c r="L69" s="661"/>
      <c r="M69" s="661"/>
      <c r="N69" s="661"/>
      <c r="O69" s="747"/>
      <c r="P69" s="747"/>
      <c r="Q69" s="747"/>
      <c r="R69" s="747"/>
      <c r="S69" s="747"/>
      <c r="T69" s="747"/>
      <c r="U69" s="747"/>
      <c r="V69" s="747"/>
      <c r="W69" s="747"/>
      <c r="X69" s="747"/>
      <c r="Y69" s="747"/>
      <c r="Z69" s="747"/>
      <c r="AF69" s="747"/>
      <c r="AG69" s="747"/>
      <c r="AH69" s="747"/>
      <c r="AI69" s="747"/>
      <c r="AJ69" s="747"/>
      <c r="AK69" s="749"/>
      <c r="AL69" s="749"/>
      <c r="AM69" s="749"/>
      <c r="AN69" s="749"/>
      <c r="AO69" s="749"/>
      <c r="AP69" s="749"/>
      <c r="BA69" s="747"/>
      <c r="BB69" s="747"/>
      <c r="BC69" s="747"/>
      <c r="BD69" s="747"/>
      <c r="BE69" s="747"/>
    </row>
    <row r="70" spans="1:57" s="752" customFormat="1" ht="15" customHeight="1" x14ac:dyDescent="0.2">
      <c r="A70" s="712" t="s">
        <v>30</v>
      </c>
      <c r="B70" s="723"/>
      <c r="C70" s="747"/>
      <c r="D70" s="661"/>
      <c r="E70" s="661"/>
      <c r="F70" s="661"/>
      <c r="G70" s="661"/>
      <c r="H70" s="661"/>
      <c r="I70" s="661"/>
      <c r="J70" s="661"/>
      <c r="K70" s="661"/>
      <c r="L70" s="661"/>
      <c r="M70" s="661"/>
      <c r="N70" s="661"/>
      <c r="O70" s="747"/>
      <c r="P70" s="747"/>
      <c r="Q70" s="747"/>
      <c r="R70" s="747"/>
      <c r="S70" s="747"/>
      <c r="T70" s="747"/>
      <c r="U70" s="747"/>
      <c r="V70" s="747"/>
      <c r="W70" s="747"/>
      <c r="X70" s="747"/>
      <c r="Y70" s="747"/>
      <c r="Z70" s="747"/>
      <c r="AF70" s="747"/>
      <c r="AG70" s="747"/>
      <c r="AH70" s="747"/>
      <c r="AI70" s="747"/>
      <c r="AJ70" s="747"/>
      <c r="AK70" s="749"/>
      <c r="AL70" s="749"/>
      <c r="AM70" s="749"/>
      <c r="AN70" s="749"/>
      <c r="AO70" s="749"/>
      <c r="AP70" s="749"/>
      <c r="BA70" s="747"/>
      <c r="BB70" s="747"/>
      <c r="BC70" s="747"/>
      <c r="BD70" s="747"/>
      <c r="BE70" s="747"/>
    </row>
    <row r="71" spans="1:57" s="752" customFormat="1" ht="30" customHeight="1" x14ac:dyDescent="0.2">
      <c r="A71" s="708" t="s">
        <v>29</v>
      </c>
      <c r="B71" s="713"/>
      <c r="C71" s="692"/>
      <c r="D71" s="661"/>
      <c r="E71" s="661"/>
      <c r="F71" s="661"/>
      <c r="G71" s="661"/>
      <c r="H71" s="661"/>
      <c r="I71" s="661"/>
      <c r="J71" s="661"/>
      <c r="K71" s="661"/>
      <c r="L71" s="661"/>
      <c r="M71" s="661"/>
      <c r="N71" s="661"/>
      <c r="O71" s="747"/>
      <c r="P71" s="747"/>
      <c r="Q71" s="747"/>
      <c r="R71" s="747"/>
      <c r="S71" s="747"/>
      <c r="T71" s="747"/>
      <c r="U71" s="747"/>
      <c r="V71" s="747"/>
      <c r="W71" s="747"/>
      <c r="X71" s="747"/>
      <c r="Y71" s="747"/>
      <c r="Z71" s="747"/>
      <c r="AF71" s="747"/>
      <c r="AG71" s="747"/>
      <c r="AH71" s="747"/>
      <c r="AI71" s="747"/>
      <c r="AJ71" s="747"/>
      <c r="AK71" s="749"/>
      <c r="AL71" s="749"/>
      <c r="AM71" s="749"/>
      <c r="AN71" s="749"/>
      <c r="AO71" s="749"/>
      <c r="AP71" s="749"/>
      <c r="BA71" s="747"/>
      <c r="BB71" s="747"/>
      <c r="BC71" s="747"/>
      <c r="BD71" s="747"/>
      <c r="BE71" s="747"/>
    </row>
    <row r="72" spans="1:57" s="752" customFormat="1" ht="51" customHeight="1" x14ac:dyDescent="0.2">
      <c r="A72" s="795" t="s">
        <v>28</v>
      </c>
      <c r="B72" s="796"/>
      <c r="C72" s="763" t="s">
        <v>20</v>
      </c>
      <c r="D72" s="763" t="s">
        <v>27</v>
      </c>
      <c r="E72" s="763" t="s">
        <v>26</v>
      </c>
      <c r="F72" s="763" t="s">
        <v>25</v>
      </c>
      <c r="G72" s="661"/>
      <c r="H72" s="661"/>
      <c r="I72" s="661"/>
      <c r="J72" s="661"/>
      <c r="K72" s="661"/>
      <c r="L72" s="661"/>
      <c r="M72" s="661"/>
      <c r="N72" s="661"/>
      <c r="O72" s="747"/>
      <c r="P72" s="747"/>
      <c r="Q72" s="747"/>
      <c r="R72" s="747"/>
      <c r="S72" s="747"/>
      <c r="T72" s="747"/>
      <c r="U72" s="747"/>
      <c r="V72" s="747"/>
      <c r="W72" s="747"/>
      <c r="X72" s="747"/>
      <c r="Y72" s="747"/>
      <c r="Z72" s="747"/>
      <c r="AF72" s="747"/>
      <c r="AG72" s="747"/>
      <c r="AH72" s="747"/>
      <c r="AI72" s="747"/>
      <c r="AJ72" s="747"/>
      <c r="AK72" s="749"/>
      <c r="AL72" s="749"/>
      <c r="AM72" s="749"/>
      <c r="AN72" s="749"/>
      <c r="AO72" s="749"/>
      <c r="AP72" s="749"/>
      <c r="BA72" s="747"/>
      <c r="BB72" s="747"/>
      <c r="BC72" s="747"/>
      <c r="BD72" s="747"/>
      <c r="BE72" s="747"/>
    </row>
    <row r="73" spans="1:57" s="752" customFormat="1" ht="15.75" customHeight="1" x14ac:dyDescent="0.2">
      <c r="A73" s="787" t="s">
        <v>24</v>
      </c>
      <c r="B73" s="788"/>
      <c r="C73" s="736">
        <f>SUM(D73:F73)</f>
        <v>0</v>
      </c>
      <c r="D73" s="723"/>
      <c r="E73" s="723"/>
      <c r="F73" s="723"/>
      <c r="G73" s="747"/>
      <c r="H73" s="661"/>
      <c r="I73" s="661"/>
      <c r="J73" s="661"/>
      <c r="K73" s="661"/>
      <c r="L73" s="661"/>
      <c r="M73" s="661"/>
      <c r="N73" s="661"/>
      <c r="O73" s="747"/>
      <c r="P73" s="747"/>
      <c r="Q73" s="747"/>
      <c r="R73" s="747"/>
      <c r="S73" s="747"/>
      <c r="T73" s="747"/>
      <c r="U73" s="747"/>
      <c r="V73" s="747"/>
      <c r="W73" s="747"/>
      <c r="X73" s="747"/>
      <c r="Y73" s="747"/>
      <c r="Z73" s="747"/>
      <c r="AF73" s="747"/>
      <c r="AG73" s="747"/>
      <c r="AH73" s="747"/>
      <c r="AI73" s="747"/>
      <c r="AJ73" s="747"/>
      <c r="AK73" s="749"/>
      <c r="AL73" s="749"/>
      <c r="AM73" s="749"/>
      <c r="AN73" s="749"/>
      <c r="AO73" s="749"/>
      <c r="AP73" s="749"/>
      <c r="BA73" s="747"/>
      <c r="BB73" s="747"/>
      <c r="BC73" s="747"/>
      <c r="BD73" s="747"/>
      <c r="BE73" s="747"/>
    </row>
    <row r="74" spans="1:57" s="752" customFormat="1" ht="30" customHeight="1" x14ac:dyDescent="0.2">
      <c r="A74" s="695" t="s">
        <v>23</v>
      </c>
      <c r="B74" s="762"/>
      <c r="C74" s="762"/>
      <c r="D74" s="762"/>
      <c r="E74" s="762"/>
      <c r="F74" s="762"/>
      <c r="G74" s="762"/>
      <c r="H74" s="762"/>
      <c r="I74" s="762"/>
      <c r="J74" s="762"/>
      <c r="K74" s="762"/>
      <c r="L74" s="762"/>
      <c r="M74" s="762"/>
      <c r="N74" s="661"/>
      <c r="O74" s="747"/>
      <c r="P74" s="747"/>
      <c r="Q74" s="747"/>
      <c r="R74" s="747"/>
      <c r="S74" s="747"/>
      <c r="T74" s="747"/>
      <c r="U74" s="747"/>
      <c r="V74" s="747"/>
      <c r="W74" s="747"/>
      <c r="X74" s="747"/>
      <c r="Y74" s="747"/>
      <c r="Z74" s="747"/>
      <c r="AF74" s="747"/>
      <c r="AG74" s="747"/>
      <c r="AH74" s="747"/>
      <c r="AI74" s="747"/>
      <c r="AJ74" s="747"/>
      <c r="AK74" s="749"/>
      <c r="AL74" s="749"/>
      <c r="AM74" s="749"/>
      <c r="AN74" s="749"/>
      <c r="AO74" s="749"/>
      <c r="AP74" s="749"/>
      <c r="BA74" s="747"/>
      <c r="BB74" s="747"/>
      <c r="BC74" s="747"/>
      <c r="BD74" s="747"/>
      <c r="BE74" s="747"/>
    </row>
    <row r="75" spans="1:57" s="752" customFormat="1" ht="33" customHeight="1" x14ac:dyDescent="0.2">
      <c r="A75" s="779" t="s">
        <v>21</v>
      </c>
      <c r="B75" s="780"/>
      <c r="C75" s="781"/>
      <c r="D75" s="763" t="s">
        <v>20</v>
      </c>
      <c r="E75" s="755"/>
      <c r="F75" s="755"/>
      <c r="G75" s="755"/>
      <c r="H75" s="755"/>
      <c r="I75" s="661"/>
      <c r="J75" s="661"/>
      <c r="K75" s="661"/>
      <c r="L75" s="661"/>
      <c r="M75" s="661"/>
      <c r="N75" s="661"/>
      <c r="O75" s="747"/>
      <c r="P75" s="747"/>
      <c r="Q75" s="747"/>
      <c r="R75" s="747"/>
      <c r="S75" s="747"/>
      <c r="T75" s="747"/>
      <c r="U75" s="747"/>
      <c r="V75" s="747"/>
      <c r="W75" s="747"/>
      <c r="X75" s="747"/>
      <c r="Y75" s="747"/>
      <c r="Z75" s="747"/>
      <c r="AF75" s="747"/>
      <c r="AG75" s="747"/>
      <c r="AH75" s="747"/>
      <c r="AI75" s="747"/>
      <c r="AJ75" s="747"/>
      <c r="AK75" s="749"/>
      <c r="AL75" s="749"/>
      <c r="AM75" s="749"/>
      <c r="AN75" s="749"/>
      <c r="AO75" s="749"/>
      <c r="AP75" s="749"/>
      <c r="BA75" s="747"/>
      <c r="BB75" s="747"/>
      <c r="BC75" s="747"/>
      <c r="BD75" s="747"/>
      <c r="BE75" s="747"/>
    </row>
    <row r="76" spans="1:57" s="752" customFormat="1" ht="15" customHeight="1" x14ac:dyDescent="0.2">
      <c r="A76" s="715" t="s">
        <v>15</v>
      </c>
      <c r="B76" s="716"/>
      <c r="C76" s="717"/>
      <c r="D76" s="744"/>
      <c r="E76" s="756"/>
      <c r="F76" s="756"/>
      <c r="G76" s="756"/>
      <c r="H76" s="756"/>
      <c r="I76" s="661"/>
      <c r="J76" s="661"/>
      <c r="K76" s="661"/>
      <c r="L76" s="661"/>
      <c r="M76" s="661"/>
      <c r="N76" s="661"/>
      <c r="O76" s="747"/>
      <c r="P76" s="747"/>
      <c r="Q76" s="747"/>
      <c r="R76" s="747"/>
      <c r="S76" s="747"/>
      <c r="T76" s="747"/>
      <c r="U76" s="747"/>
      <c r="V76" s="747"/>
      <c r="W76" s="747"/>
      <c r="X76" s="747"/>
      <c r="Y76" s="747"/>
      <c r="Z76" s="747"/>
      <c r="AF76" s="747"/>
      <c r="AG76" s="747"/>
      <c r="AH76" s="747"/>
      <c r="AI76" s="747"/>
      <c r="AJ76" s="747"/>
      <c r="AK76" s="749"/>
      <c r="AL76" s="749"/>
      <c r="AM76" s="749"/>
      <c r="AN76" s="749"/>
      <c r="AO76" s="749"/>
      <c r="AP76" s="749"/>
      <c r="BA76" s="747"/>
      <c r="BB76" s="747"/>
      <c r="BC76" s="747"/>
      <c r="BD76" s="747"/>
      <c r="BE76" s="747"/>
    </row>
    <row r="77" spans="1:57" s="752" customFormat="1" ht="30" customHeight="1" x14ac:dyDescent="0.2">
      <c r="A77" s="695" t="s">
        <v>22</v>
      </c>
      <c r="B77" s="762"/>
      <c r="C77" s="762"/>
      <c r="D77" s="762"/>
      <c r="E77" s="661"/>
      <c r="F77" s="661"/>
      <c r="G77" s="661"/>
      <c r="H77" s="661"/>
      <c r="I77" s="661"/>
      <c r="J77" s="661"/>
      <c r="K77" s="661"/>
      <c r="L77" s="661"/>
      <c r="M77" s="661"/>
      <c r="N77" s="661"/>
      <c r="O77" s="747"/>
      <c r="P77" s="747"/>
      <c r="Q77" s="747"/>
      <c r="R77" s="747"/>
      <c r="S77" s="747"/>
      <c r="T77" s="747"/>
      <c r="U77" s="747"/>
      <c r="V77" s="747"/>
      <c r="W77" s="747"/>
      <c r="X77" s="747"/>
      <c r="Y77" s="747"/>
      <c r="Z77" s="747"/>
      <c r="AF77" s="747"/>
      <c r="AG77" s="747"/>
      <c r="AH77" s="747"/>
      <c r="AI77" s="747"/>
      <c r="AJ77" s="747"/>
      <c r="AK77" s="749"/>
      <c r="AL77" s="749"/>
      <c r="AM77" s="749"/>
      <c r="AN77" s="749"/>
      <c r="AO77" s="749"/>
      <c r="AP77" s="749"/>
      <c r="BA77" s="747"/>
      <c r="BB77" s="747"/>
      <c r="BC77" s="747"/>
      <c r="BD77" s="747"/>
      <c r="BE77" s="747"/>
    </row>
    <row r="78" spans="1:57" s="752" customFormat="1" ht="50.25" customHeight="1" x14ac:dyDescent="0.2">
      <c r="A78" s="779" t="s">
        <v>21</v>
      </c>
      <c r="B78" s="780"/>
      <c r="C78" s="781"/>
      <c r="D78" s="763" t="s">
        <v>20</v>
      </c>
      <c r="E78" s="763" t="s">
        <v>19</v>
      </c>
      <c r="F78" s="763" t="s">
        <v>18</v>
      </c>
      <c r="G78" s="763" t="s">
        <v>17</v>
      </c>
      <c r="H78" s="763" t="s">
        <v>16</v>
      </c>
      <c r="I78" s="661"/>
      <c r="J78" s="661"/>
      <c r="K78" s="661"/>
      <c r="L78" s="661"/>
      <c r="M78" s="661"/>
      <c r="N78" s="661"/>
      <c r="O78" s="747"/>
      <c r="P78" s="747"/>
      <c r="Q78" s="747"/>
      <c r="R78" s="747"/>
      <c r="S78" s="747"/>
      <c r="T78" s="747"/>
      <c r="U78" s="747"/>
      <c r="V78" s="747"/>
      <c r="W78" s="747"/>
      <c r="X78" s="747"/>
      <c r="Y78" s="747"/>
      <c r="Z78" s="747"/>
      <c r="AF78" s="747"/>
      <c r="AG78" s="747"/>
      <c r="AH78" s="747"/>
      <c r="AI78" s="747"/>
      <c r="AJ78" s="747"/>
      <c r="AK78" s="749"/>
      <c r="AL78" s="749"/>
      <c r="AM78" s="749"/>
      <c r="AN78" s="749"/>
      <c r="AO78" s="749"/>
      <c r="AP78" s="749"/>
      <c r="BA78" s="747"/>
      <c r="BB78" s="747"/>
      <c r="BC78" s="747"/>
      <c r="BD78" s="747"/>
      <c r="BE78" s="747"/>
    </row>
    <row r="79" spans="1:57" s="752" customFormat="1" ht="15" customHeight="1" x14ac:dyDescent="0.2">
      <c r="A79" s="715" t="s">
        <v>15</v>
      </c>
      <c r="B79" s="716"/>
      <c r="C79" s="717"/>
      <c r="D79" s="736">
        <f>SUM(E79:H79)</f>
        <v>0</v>
      </c>
      <c r="E79" s="744"/>
      <c r="F79" s="744"/>
      <c r="G79" s="744"/>
      <c r="H79" s="744"/>
      <c r="I79" s="661"/>
      <c r="J79" s="661"/>
      <c r="K79" s="661"/>
      <c r="L79" s="661"/>
      <c r="M79" s="661"/>
      <c r="N79" s="661"/>
      <c r="O79" s="747"/>
      <c r="P79" s="747"/>
      <c r="Q79" s="747"/>
      <c r="R79" s="747"/>
      <c r="S79" s="747"/>
      <c r="T79" s="747"/>
      <c r="U79" s="747"/>
      <c r="V79" s="747"/>
      <c r="W79" s="747"/>
      <c r="X79" s="747"/>
      <c r="Y79" s="747"/>
      <c r="Z79" s="747"/>
      <c r="AF79" s="747"/>
      <c r="AG79" s="747"/>
      <c r="AH79" s="747"/>
      <c r="AI79" s="747"/>
      <c r="AJ79" s="747"/>
      <c r="AK79" s="749"/>
      <c r="AL79" s="749"/>
      <c r="AM79" s="749"/>
      <c r="AN79" s="749"/>
      <c r="AO79" s="749"/>
      <c r="AP79" s="749"/>
      <c r="BA79" s="747"/>
      <c r="BB79" s="747"/>
      <c r="BC79" s="747"/>
      <c r="BD79" s="747"/>
      <c r="BE79" s="747"/>
    </row>
    <row r="80" spans="1:57" s="752" customFormat="1" ht="30" customHeight="1" x14ac:dyDescent="0.2">
      <c r="A80" s="708" t="s">
        <v>14</v>
      </c>
      <c r="B80" s="714"/>
      <c r="C80" s="714"/>
      <c r="D80" s="714"/>
      <c r="E80" s="762"/>
      <c r="F80" s="762"/>
      <c r="G80" s="762"/>
      <c r="H80" s="762"/>
      <c r="I80" s="762"/>
      <c r="J80" s="762"/>
      <c r="K80" s="762"/>
      <c r="L80" s="762"/>
      <c r="M80" s="762"/>
      <c r="N80" s="661"/>
      <c r="O80" s="747"/>
      <c r="P80" s="747"/>
      <c r="Q80" s="747"/>
      <c r="R80" s="747"/>
      <c r="S80" s="747"/>
      <c r="T80" s="747"/>
      <c r="U80" s="747"/>
      <c r="V80" s="747"/>
      <c r="W80" s="747"/>
      <c r="X80" s="747"/>
      <c r="Y80" s="747"/>
      <c r="Z80" s="747"/>
      <c r="AF80" s="747"/>
      <c r="AG80" s="747"/>
      <c r="AH80" s="747"/>
      <c r="AI80" s="747"/>
      <c r="AJ80" s="747"/>
      <c r="AK80" s="749"/>
      <c r="AL80" s="749"/>
      <c r="AM80" s="749"/>
      <c r="AN80" s="749"/>
      <c r="AO80" s="749"/>
      <c r="AP80" s="749"/>
      <c r="BA80" s="747"/>
      <c r="BB80" s="747"/>
      <c r="BC80" s="747"/>
      <c r="BD80" s="747"/>
      <c r="BE80" s="747"/>
    </row>
    <row r="81" spans="1:57" s="752" customFormat="1" ht="19.5" customHeight="1" x14ac:dyDescent="0.2">
      <c r="A81" s="782" t="s">
        <v>13</v>
      </c>
      <c r="B81" s="783" t="s">
        <v>12</v>
      </c>
      <c r="C81" s="783" t="s">
        <v>11</v>
      </c>
      <c r="D81" s="784" t="s">
        <v>10</v>
      </c>
      <c r="E81" s="661"/>
      <c r="F81" s="661"/>
      <c r="G81" s="661"/>
      <c r="H81" s="661"/>
      <c r="I81" s="661"/>
      <c r="J81" s="661"/>
      <c r="K81" s="661"/>
      <c r="L81" s="661"/>
      <c r="M81" s="661"/>
      <c r="N81" s="661"/>
      <c r="O81" s="747"/>
      <c r="P81" s="747"/>
      <c r="Q81" s="747"/>
      <c r="R81" s="747"/>
      <c r="S81" s="747"/>
      <c r="T81" s="747"/>
      <c r="U81" s="747"/>
      <c r="V81" s="747"/>
      <c r="W81" s="747"/>
      <c r="X81" s="747"/>
      <c r="Y81" s="747"/>
      <c r="Z81" s="747"/>
      <c r="AF81" s="747"/>
      <c r="AG81" s="747"/>
      <c r="AH81" s="747"/>
      <c r="AI81" s="747"/>
      <c r="AJ81" s="747"/>
      <c r="AK81" s="749"/>
      <c r="AL81" s="749"/>
      <c r="AM81" s="749"/>
      <c r="AN81" s="749"/>
      <c r="AO81" s="749"/>
      <c r="AP81" s="749"/>
      <c r="BA81" s="747"/>
      <c r="BB81" s="747"/>
      <c r="BC81" s="747"/>
      <c r="BD81" s="747"/>
      <c r="BE81" s="747"/>
    </row>
    <row r="82" spans="1:57" s="752" customFormat="1" ht="19.5" customHeight="1" x14ac:dyDescent="0.2">
      <c r="A82" s="782"/>
      <c r="B82" s="783"/>
      <c r="C82" s="777"/>
      <c r="D82" s="785"/>
      <c r="E82" s="661"/>
      <c r="F82" s="661"/>
      <c r="G82" s="661"/>
      <c r="H82" s="661"/>
      <c r="I82" s="661"/>
      <c r="J82" s="661"/>
      <c r="K82" s="661"/>
      <c r="L82" s="661"/>
      <c r="M82" s="661"/>
      <c r="N82" s="661"/>
      <c r="O82" s="747"/>
      <c r="P82" s="747"/>
      <c r="Q82" s="747"/>
      <c r="R82" s="747"/>
      <c r="S82" s="747"/>
      <c r="T82" s="747"/>
      <c r="U82" s="747"/>
      <c r="V82" s="747"/>
      <c r="W82" s="747"/>
      <c r="X82" s="747"/>
      <c r="Y82" s="747"/>
      <c r="Z82" s="747"/>
      <c r="AF82" s="747"/>
      <c r="AG82" s="747"/>
      <c r="AH82" s="747"/>
      <c r="AI82" s="747"/>
      <c r="AJ82" s="747"/>
      <c r="AK82" s="749"/>
      <c r="AL82" s="749"/>
      <c r="AM82" s="749"/>
      <c r="AN82" s="749"/>
      <c r="AO82" s="749"/>
      <c r="AP82" s="749"/>
      <c r="BA82" s="747"/>
      <c r="BB82" s="747"/>
      <c r="BC82" s="747"/>
      <c r="BD82" s="747"/>
      <c r="BE82" s="747"/>
    </row>
    <row r="83" spans="1:57" s="752" customFormat="1" ht="45" customHeight="1" x14ac:dyDescent="0.2">
      <c r="A83" s="784" t="s">
        <v>9</v>
      </c>
      <c r="B83" s="680" t="s">
        <v>8</v>
      </c>
      <c r="C83" s="721"/>
      <c r="D83" s="726"/>
      <c r="E83" s="747"/>
      <c r="F83" s="661"/>
      <c r="G83" s="661"/>
      <c r="H83" s="661"/>
      <c r="I83" s="661"/>
      <c r="J83" s="661"/>
      <c r="K83" s="661"/>
      <c r="L83" s="661"/>
      <c r="M83" s="661"/>
      <c r="N83" s="661"/>
      <c r="O83" s="747"/>
      <c r="P83" s="747"/>
      <c r="Q83" s="747"/>
      <c r="R83" s="747"/>
      <c r="S83" s="747"/>
      <c r="T83" s="747"/>
      <c r="U83" s="747"/>
      <c r="V83" s="747"/>
      <c r="W83" s="747"/>
      <c r="X83" s="747"/>
      <c r="Y83" s="747"/>
      <c r="Z83" s="747"/>
      <c r="AF83" s="747"/>
      <c r="AG83" s="747"/>
      <c r="AH83" s="747"/>
      <c r="AI83" s="747"/>
      <c r="AJ83" s="747"/>
      <c r="AK83" s="749"/>
      <c r="AL83" s="749"/>
      <c r="AM83" s="749"/>
      <c r="AN83" s="749"/>
      <c r="AO83" s="749"/>
      <c r="AP83" s="749"/>
      <c r="BA83" s="747"/>
      <c r="BB83" s="747"/>
      <c r="BC83" s="747"/>
      <c r="BD83" s="747"/>
      <c r="BE83" s="747"/>
    </row>
    <row r="84" spans="1:57" s="752" customFormat="1" ht="23.25" customHeight="1" x14ac:dyDescent="0.2">
      <c r="A84" s="786"/>
      <c r="B84" s="681" t="s">
        <v>7</v>
      </c>
      <c r="C84" s="721"/>
      <c r="D84" s="721"/>
      <c r="E84" s="747"/>
      <c r="F84" s="661"/>
      <c r="G84" s="661"/>
      <c r="H84" s="661"/>
      <c r="I84" s="661"/>
      <c r="J84" s="661"/>
      <c r="K84" s="661"/>
      <c r="L84" s="661"/>
      <c r="M84" s="661"/>
      <c r="N84" s="661"/>
      <c r="O84" s="747"/>
      <c r="P84" s="747"/>
      <c r="Q84" s="747"/>
      <c r="R84" s="747"/>
      <c r="S84" s="747"/>
      <c r="T84" s="747"/>
      <c r="U84" s="747"/>
      <c r="V84" s="747"/>
      <c r="W84" s="747"/>
      <c r="X84" s="747"/>
      <c r="Y84" s="747"/>
      <c r="Z84" s="747"/>
      <c r="AF84" s="747"/>
      <c r="AG84" s="747"/>
      <c r="AH84" s="747"/>
      <c r="AI84" s="747"/>
      <c r="AJ84" s="747"/>
      <c r="AK84" s="749"/>
      <c r="AL84" s="749"/>
      <c r="AM84" s="749"/>
      <c r="AN84" s="749"/>
      <c r="AO84" s="749"/>
      <c r="AP84" s="749"/>
      <c r="BA84" s="747"/>
      <c r="BB84" s="747"/>
      <c r="BC84" s="747"/>
      <c r="BD84" s="747"/>
      <c r="BE84" s="747"/>
    </row>
    <row r="85" spans="1:57" s="752" customFormat="1" ht="17.25" customHeight="1" x14ac:dyDescent="0.2">
      <c r="A85" s="786"/>
      <c r="B85" s="681" t="s">
        <v>1</v>
      </c>
      <c r="C85" s="721"/>
      <c r="D85" s="721"/>
      <c r="E85" s="747"/>
      <c r="F85" s="661"/>
      <c r="G85" s="661"/>
      <c r="H85" s="661"/>
      <c r="I85" s="661"/>
      <c r="J85" s="661"/>
      <c r="K85" s="661"/>
      <c r="L85" s="661"/>
      <c r="M85" s="661"/>
      <c r="N85" s="661"/>
      <c r="O85" s="747"/>
      <c r="P85" s="747"/>
      <c r="Q85" s="747"/>
      <c r="R85" s="747"/>
      <c r="S85" s="747"/>
      <c r="T85" s="747"/>
      <c r="U85" s="747"/>
      <c r="V85" s="747"/>
      <c r="W85" s="747"/>
      <c r="X85" s="747"/>
      <c r="Y85" s="747"/>
      <c r="Z85" s="747"/>
      <c r="AF85" s="747"/>
      <c r="AG85" s="747"/>
      <c r="AH85" s="747"/>
      <c r="AI85" s="747"/>
      <c r="AJ85" s="747"/>
      <c r="AK85" s="749"/>
      <c r="AL85" s="749"/>
      <c r="AM85" s="749"/>
      <c r="AN85" s="749"/>
      <c r="AO85" s="749"/>
      <c r="AP85" s="749"/>
      <c r="BA85" s="747"/>
      <c r="BB85" s="747"/>
      <c r="BC85" s="747"/>
      <c r="BD85" s="747"/>
      <c r="BE85" s="747"/>
    </row>
    <row r="86" spans="1:57" s="752" customFormat="1" ht="21" customHeight="1" x14ac:dyDescent="0.2">
      <c r="A86" s="785"/>
      <c r="B86" s="682" t="s">
        <v>0</v>
      </c>
      <c r="C86" s="723"/>
      <c r="D86" s="723"/>
      <c r="E86" s="747"/>
      <c r="F86" s="661"/>
      <c r="G86" s="661"/>
      <c r="H86" s="661"/>
      <c r="I86" s="661"/>
      <c r="J86" s="661"/>
      <c r="K86" s="661"/>
      <c r="L86" s="661"/>
      <c r="M86" s="661"/>
      <c r="N86" s="661"/>
      <c r="O86" s="747"/>
      <c r="P86" s="747"/>
      <c r="Q86" s="747"/>
      <c r="R86" s="747"/>
      <c r="S86" s="747"/>
      <c r="T86" s="747"/>
      <c r="U86" s="747"/>
      <c r="V86" s="747"/>
      <c r="W86" s="747"/>
      <c r="X86" s="747"/>
      <c r="Y86" s="747"/>
      <c r="Z86" s="747"/>
      <c r="AF86" s="747"/>
      <c r="AG86" s="747"/>
      <c r="AH86" s="747"/>
      <c r="AI86" s="747"/>
      <c r="AJ86" s="747"/>
      <c r="AK86" s="749"/>
      <c r="AL86" s="749"/>
      <c r="AM86" s="749"/>
      <c r="AN86" s="749"/>
      <c r="AO86" s="749"/>
      <c r="AP86" s="749"/>
      <c r="BA86" s="747"/>
      <c r="BB86" s="747"/>
      <c r="BC86" s="747"/>
      <c r="BD86" s="747"/>
      <c r="BE86" s="747"/>
    </row>
    <row r="87" spans="1:57" s="752" customFormat="1" ht="15" customHeight="1" x14ac:dyDescent="0.2">
      <c r="A87" s="777" t="s">
        <v>6</v>
      </c>
      <c r="B87" s="680" t="s">
        <v>2</v>
      </c>
      <c r="C87" s="720"/>
      <c r="D87" s="720"/>
      <c r="E87" s="747"/>
      <c r="F87" s="661"/>
      <c r="G87" s="661"/>
      <c r="H87" s="661"/>
      <c r="I87" s="661"/>
      <c r="J87" s="661"/>
      <c r="K87" s="661"/>
      <c r="L87" s="661"/>
      <c r="M87" s="661"/>
      <c r="N87" s="661"/>
      <c r="O87" s="747"/>
      <c r="P87" s="747"/>
      <c r="Q87" s="747"/>
      <c r="R87" s="747"/>
      <c r="S87" s="747"/>
      <c r="T87" s="747"/>
      <c r="U87" s="747"/>
      <c r="V87" s="747"/>
      <c r="W87" s="747"/>
      <c r="X87" s="747"/>
      <c r="Y87" s="747"/>
      <c r="Z87" s="747"/>
      <c r="AF87" s="747"/>
      <c r="AG87" s="747"/>
      <c r="AH87" s="747"/>
      <c r="AI87" s="747"/>
      <c r="AJ87" s="747"/>
      <c r="AK87" s="749"/>
      <c r="AL87" s="749"/>
      <c r="AM87" s="749"/>
      <c r="AN87" s="749"/>
      <c r="AO87" s="749"/>
      <c r="AP87" s="749"/>
      <c r="BA87" s="747"/>
      <c r="BB87" s="747"/>
      <c r="BC87" s="747"/>
      <c r="BD87" s="747"/>
      <c r="BE87" s="747"/>
    </row>
    <row r="88" spans="1:57" s="752" customFormat="1" ht="15" customHeight="1" x14ac:dyDescent="0.2">
      <c r="A88" s="778"/>
      <c r="B88" s="681" t="s">
        <v>5</v>
      </c>
      <c r="C88" s="721"/>
      <c r="D88" s="721"/>
      <c r="E88" s="747"/>
      <c r="F88" s="661"/>
      <c r="G88" s="661"/>
      <c r="H88" s="661"/>
      <c r="I88" s="661"/>
      <c r="J88" s="661"/>
      <c r="K88" s="661"/>
      <c r="L88" s="661"/>
      <c r="M88" s="661"/>
      <c r="N88" s="661"/>
      <c r="O88" s="747"/>
      <c r="P88" s="747"/>
      <c r="Q88" s="747"/>
      <c r="R88" s="747"/>
      <c r="S88" s="747"/>
      <c r="T88" s="747"/>
      <c r="U88" s="747"/>
      <c r="V88" s="747"/>
      <c r="W88" s="747"/>
      <c r="X88" s="747"/>
      <c r="Y88" s="747"/>
      <c r="Z88" s="747"/>
      <c r="AF88" s="747"/>
      <c r="AG88" s="747"/>
      <c r="AH88" s="747"/>
      <c r="AI88" s="747"/>
      <c r="AJ88" s="747"/>
      <c r="AK88" s="749"/>
      <c r="AL88" s="749"/>
      <c r="AM88" s="749"/>
      <c r="AN88" s="749"/>
      <c r="AO88" s="749"/>
      <c r="AP88" s="749"/>
      <c r="BA88" s="747"/>
      <c r="BB88" s="747"/>
      <c r="BC88" s="747"/>
      <c r="BD88" s="747"/>
      <c r="BE88" s="747"/>
    </row>
    <row r="89" spans="1:57" s="752" customFormat="1" ht="15" customHeight="1" x14ac:dyDescent="0.2">
      <c r="A89" s="778"/>
      <c r="B89" s="681" t="s">
        <v>1</v>
      </c>
      <c r="C89" s="721"/>
      <c r="D89" s="721"/>
      <c r="E89" s="747"/>
      <c r="F89" s="661"/>
      <c r="G89" s="661"/>
      <c r="H89" s="661"/>
      <c r="I89" s="661"/>
      <c r="J89" s="661"/>
      <c r="K89" s="661"/>
      <c r="L89" s="661"/>
      <c r="M89" s="661"/>
      <c r="N89" s="661"/>
      <c r="O89" s="747"/>
      <c r="P89" s="747"/>
      <c r="Q89" s="747"/>
      <c r="R89" s="747"/>
      <c r="S89" s="747"/>
      <c r="T89" s="747"/>
      <c r="U89" s="747"/>
      <c r="V89" s="747"/>
      <c r="W89" s="747"/>
      <c r="X89" s="747"/>
      <c r="Y89" s="747"/>
      <c r="Z89" s="747"/>
      <c r="AF89" s="747"/>
      <c r="AG89" s="747"/>
      <c r="AH89" s="747"/>
      <c r="AI89" s="747"/>
      <c r="AJ89" s="747"/>
      <c r="AK89" s="749"/>
      <c r="AL89" s="749"/>
      <c r="AM89" s="749"/>
      <c r="AN89" s="749"/>
      <c r="AO89" s="749"/>
      <c r="AP89" s="749"/>
      <c r="BA89" s="747"/>
      <c r="BB89" s="747"/>
      <c r="BC89" s="747"/>
      <c r="BD89" s="747"/>
      <c r="BE89" s="747"/>
    </row>
    <row r="90" spans="1:57" s="752" customFormat="1" ht="15" customHeight="1" x14ac:dyDescent="0.2">
      <c r="A90" s="778"/>
      <c r="B90" s="682" t="s">
        <v>4</v>
      </c>
      <c r="C90" s="723"/>
      <c r="D90" s="723"/>
      <c r="E90" s="747"/>
      <c r="F90" s="661"/>
      <c r="G90" s="661"/>
      <c r="H90" s="661"/>
      <c r="I90" s="661"/>
      <c r="J90" s="661"/>
      <c r="K90" s="661"/>
      <c r="L90" s="661"/>
      <c r="M90" s="661"/>
      <c r="N90" s="661"/>
      <c r="O90" s="747"/>
      <c r="P90" s="747"/>
      <c r="Q90" s="747"/>
      <c r="R90" s="747"/>
      <c r="S90" s="747"/>
      <c r="T90" s="747"/>
      <c r="U90" s="747"/>
      <c r="V90" s="747"/>
      <c r="W90" s="747"/>
      <c r="X90" s="747"/>
      <c r="Y90" s="747"/>
      <c r="Z90" s="747"/>
      <c r="AF90" s="747"/>
      <c r="AG90" s="747"/>
      <c r="AH90" s="747"/>
      <c r="AI90" s="747"/>
      <c r="AJ90" s="747"/>
      <c r="AK90" s="749"/>
      <c r="AL90" s="749"/>
      <c r="AM90" s="749"/>
      <c r="AN90" s="749"/>
      <c r="AO90" s="749"/>
      <c r="AP90" s="749"/>
      <c r="BA90" s="747"/>
      <c r="BB90" s="747"/>
      <c r="BC90" s="747"/>
      <c r="BD90" s="747"/>
      <c r="BE90" s="747"/>
    </row>
    <row r="91" spans="1:57" s="752" customFormat="1" ht="15.75" customHeight="1" x14ac:dyDescent="0.2">
      <c r="A91" s="778" t="s">
        <v>3</v>
      </c>
      <c r="B91" s="680" t="s">
        <v>2</v>
      </c>
      <c r="C91" s="720"/>
      <c r="D91" s="720"/>
      <c r="E91" s="747"/>
      <c r="F91" s="661"/>
      <c r="G91" s="661"/>
      <c r="H91" s="661"/>
      <c r="I91" s="661"/>
      <c r="J91" s="661"/>
      <c r="K91" s="661"/>
      <c r="L91" s="661"/>
      <c r="M91" s="661"/>
      <c r="N91" s="661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F91" s="747"/>
      <c r="AG91" s="747"/>
      <c r="AH91" s="747"/>
      <c r="AI91" s="747"/>
      <c r="AJ91" s="747"/>
      <c r="AK91" s="749"/>
      <c r="AL91" s="749"/>
      <c r="AM91" s="749"/>
      <c r="AN91" s="749"/>
      <c r="AO91" s="749"/>
      <c r="AP91" s="749"/>
      <c r="BA91" s="747"/>
      <c r="BB91" s="747"/>
      <c r="BC91" s="747"/>
      <c r="BD91" s="747"/>
      <c r="BE91" s="747"/>
    </row>
    <row r="92" spans="1:57" s="752" customFormat="1" ht="15.75" customHeight="1" x14ac:dyDescent="0.2">
      <c r="A92" s="778"/>
      <c r="B92" s="681" t="s">
        <v>1</v>
      </c>
      <c r="C92" s="721"/>
      <c r="D92" s="721"/>
      <c r="E92" s="747"/>
      <c r="F92" s="661"/>
      <c r="G92" s="661"/>
      <c r="H92" s="661"/>
      <c r="I92" s="661"/>
      <c r="J92" s="661"/>
      <c r="K92" s="661"/>
      <c r="L92" s="661"/>
      <c r="M92" s="661"/>
      <c r="N92" s="661"/>
      <c r="O92" s="747"/>
      <c r="P92" s="747"/>
      <c r="Q92" s="747"/>
      <c r="R92" s="747"/>
      <c r="S92" s="747"/>
      <c r="T92" s="747"/>
      <c r="U92" s="747"/>
      <c r="V92" s="747"/>
      <c r="W92" s="747"/>
      <c r="X92" s="747"/>
      <c r="Y92" s="747"/>
      <c r="Z92" s="747"/>
      <c r="AF92" s="747"/>
      <c r="AG92" s="747"/>
      <c r="AH92" s="747"/>
      <c r="AI92" s="747"/>
      <c r="AJ92" s="747"/>
      <c r="AK92" s="749"/>
      <c r="AL92" s="749"/>
      <c r="AM92" s="749"/>
      <c r="AN92" s="749"/>
      <c r="AO92" s="749"/>
      <c r="AP92" s="749"/>
      <c r="BA92" s="747"/>
      <c r="BB92" s="747"/>
      <c r="BC92" s="747"/>
      <c r="BD92" s="747"/>
      <c r="BE92" s="747"/>
    </row>
    <row r="93" spans="1:57" s="752" customFormat="1" ht="23.25" customHeight="1" x14ac:dyDescent="0.2">
      <c r="A93" s="778"/>
      <c r="B93" s="682" t="s">
        <v>0</v>
      </c>
      <c r="C93" s="723"/>
      <c r="D93" s="723"/>
      <c r="E93" s="747"/>
      <c r="F93" s="661"/>
      <c r="G93" s="661"/>
      <c r="H93" s="661"/>
      <c r="I93" s="661"/>
      <c r="J93" s="661"/>
      <c r="K93" s="661"/>
      <c r="L93" s="661"/>
      <c r="M93" s="661"/>
      <c r="N93" s="661"/>
      <c r="O93" s="747"/>
      <c r="P93" s="747"/>
      <c r="Q93" s="747"/>
      <c r="R93" s="747"/>
      <c r="S93" s="747"/>
      <c r="T93" s="747"/>
      <c r="U93" s="747"/>
      <c r="V93" s="747"/>
      <c r="W93" s="747"/>
      <c r="X93" s="747"/>
      <c r="Y93" s="747"/>
      <c r="Z93" s="747"/>
      <c r="AF93" s="747"/>
      <c r="AG93" s="747"/>
      <c r="AH93" s="747"/>
      <c r="AI93" s="747"/>
      <c r="AJ93" s="747"/>
      <c r="AK93" s="749"/>
      <c r="AL93" s="749"/>
      <c r="AM93" s="749"/>
      <c r="AN93" s="749"/>
      <c r="AO93" s="749"/>
      <c r="AP93" s="749"/>
      <c r="BA93" s="747"/>
      <c r="BB93" s="747"/>
      <c r="BC93" s="747"/>
      <c r="BD93" s="747"/>
      <c r="BE93" s="747"/>
    </row>
    <row r="94" spans="1:57" s="747" customFormat="1" x14ac:dyDescent="0.2">
      <c r="A94" s="661"/>
      <c r="B94" s="661"/>
      <c r="C94" s="661"/>
      <c r="D94" s="661"/>
      <c r="E94" s="661"/>
      <c r="F94" s="661"/>
      <c r="G94" s="661"/>
      <c r="H94" s="661"/>
      <c r="I94" s="661"/>
      <c r="J94" s="661"/>
      <c r="K94" s="661"/>
      <c r="L94" s="661"/>
      <c r="M94" s="661"/>
      <c r="N94" s="661"/>
      <c r="AK94" s="749"/>
      <c r="AL94" s="749"/>
      <c r="AM94" s="749"/>
      <c r="AN94" s="749"/>
      <c r="AO94" s="749"/>
      <c r="AP94" s="749"/>
    </row>
    <row r="200" spans="1:56" ht="10.5" hidden="1" x14ac:dyDescent="0.15">
      <c r="A200" s="754">
        <f>SUM(A9:N93)</f>
        <v>8366</v>
      </c>
      <c r="B200" s="753"/>
      <c r="C200" s="753"/>
      <c r="D200" s="753"/>
      <c r="E200" s="753"/>
      <c r="F200" s="753"/>
      <c r="G200" s="753"/>
      <c r="H200" s="753"/>
      <c r="I200" s="753"/>
      <c r="J200" s="753"/>
      <c r="K200" s="753"/>
      <c r="L200" s="753"/>
      <c r="M200" s="753"/>
      <c r="N200" s="753"/>
      <c r="BD200" s="754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activeCell="C9" sqref="C9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753"/>
    <col min="27" max="27" width="15" style="753" customWidth="1"/>
    <col min="28" max="52" width="11.42578125" style="753"/>
    <col min="53" max="59" width="11.42578125" style="753" hidden="1" customWidth="1"/>
    <col min="60" max="256" width="11.42578125" style="753"/>
    <col min="257" max="257" width="24" style="753" customWidth="1"/>
    <col min="258" max="258" width="23.140625" style="753" customWidth="1"/>
    <col min="259" max="259" width="15.28515625" style="753" customWidth="1"/>
    <col min="260" max="260" width="14.42578125" style="753" customWidth="1"/>
    <col min="261" max="282" width="11.42578125" style="753"/>
    <col min="283" max="283" width="15" style="753" customWidth="1"/>
    <col min="284" max="308" width="11.42578125" style="753"/>
    <col min="309" max="315" width="0" style="753" hidden="1" customWidth="1"/>
    <col min="316" max="512" width="11.42578125" style="753"/>
    <col min="513" max="513" width="24" style="753" customWidth="1"/>
    <col min="514" max="514" width="23.140625" style="753" customWidth="1"/>
    <col min="515" max="515" width="15.28515625" style="753" customWidth="1"/>
    <col min="516" max="516" width="14.42578125" style="753" customWidth="1"/>
    <col min="517" max="538" width="11.42578125" style="753"/>
    <col min="539" max="539" width="15" style="753" customWidth="1"/>
    <col min="540" max="564" width="11.42578125" style="753"/>
    <col min="565" max="571" width="0" style="753" hidden="1" customWidth="1"/>
    <col min="572" max="768" width="11.42578125" style="753"/>
    <col min="769" max="769" width="24" style="753" customWidth="1"/>
    <col min="770" max="770" width="23.140625" style="753" customWidth="1"/>
    <col min="771" max="771" width="15.28515625" style="753" customWidth="1"/>
    <col min="772" max="772" width="14.42578125" style="753" customWidth="1"/>
    <col min="773" max="794" width="11.42578125" style="753"/>
    <col min="795" max="795" width="15" style="753" customWidth="1"/>
    <col min="796" max="820" width="11.42578125" style="753"/>
    <col min="821" max="827" width="0" style="753" hidden="1" customWidth="1"/>
    <col min="828" max="1024" width="11.42578125" style="753"/>
    <col min="1025" max="1025" width="24" style="753" customWidth="1"/>
    <col min="1026" max="1026" width="23.140625" style="753" customWidth="1"/>
    <col min="1027" max="1027" width="15.28515625" style="753" customWidth="1"/>
    <col min="1028" max="1028" width="14.42578125" style="753" customWidth="1"/>
    <col min="1029" max="1050" width="11.42578125" style="753"/>
    <col min="1051" max="1051" width="15" style="753" customWidth="1"/>
    <col min="1052" max="1076" width="11.42578125" style="753"/>
    <col min="1077" max="1083" width="0" style="753" hidden="1" customWidth="1"/>
    <col min="1084" max="1280" width="11.42578125" style="753"/>
    <col min="1281" max="1281" width="24" style="753" customWidth="1"/>
    <col min="1282" max="1282" width="23.140625" style="753" customWidth="1"/>
    <col min="1283" max="1283" width="15.28515625" style="753" customWidth="1"/>
    <col min="1284" max="1284" width="14.42578125" style="753" customWidth="1"/>
    <col min="1285" max="1306" width="11.42578125" style="753"/>
    <col min="1307" max="1307" width="15" style="753" customWidth="1"/>
    <col min="1308" max="1332" width="11.42578125" style="753"/>
    <col min="1333" max="1339" width="0" style="753" hidden="1" customWidth="1"/>
    <col min="1340" max="1536" width="11.42578125" style="753"/>
    <col min="1537" max="1537" width="24" style="753" customWidth="1"/>
    <col min="1538" max="1538" width="23.140625" style="753" customWidth="1"/>
    <col min="1539" max="1539" width="15.28515625" style="753" customWidth="1"/>
    <col min="1540" max="1540" width="14.42578125" style="753" customWidth="1"/>
    <col min="1541" max="1562" width="11.42578125" style="753"/>
    <col min="1563" max="1563" width="15" style="753" customWidth="1"/>
    <col min="1564" max="1588" width="11.42578125" style="753"/>
    <col min="1589" max="1595" width="0" style="753" hidden="1" customWidth="1"/>
    <col min="1596" max="1792" width="11.42578125" style="753"/>
    <col min="1793" max="1793" width="24" style="753" customWidth="1"/>
    <col min="1794" max="1794" width="23.140625" style="753" customWidth="1"/>
    <col min="1795" max="1795" width="15.28515625" style="753" customWidth="1"/>
    <col min="1796" max="1796" width="14.42578125" style="753" customWidth="1"/>
    <col min="1797" max="1818" width="11.42578125" style="753"/>
    <col min="1819" max="1819" width="15" style="753" customWidth="1"/>
    <col min="1820" max="1844" width="11.42578125" style="753"/>
    <col min="1845" max="1851" width="0" style="753" hidden="1" customWidth="1"/>
    <col min="1852" max="2048" width="11.42578125" style="753"/>
    <col min="2049" max="2049" width="24" style="753" customWidth="1"/>
    <col min="2050" max="2050" width="23.140625" style="753" customWidth="1"/>
    <col min="2051" max="2051" width="15.28515625" style="753" customWidth="1"/>
    <col min="2052" max="2052" width="14.42578125" style="753" customWidth="1"/>
    <col min="2053" max="2074" width="11.42578125" style="753"/>
    <col min="2075" max="2075" width="15" style="753" customWidth="1"/>
    <col min="2076" max="2100" width="11.42578125" style="753"/>
    <col min="2101" max="2107" width="0" style="753" hidden="1" customWidth="1"/>
    <col min="2108" max="2304" width="11.42578125" style="753"/>
    <col min="2305" max="2305" width="24" style="753" customWidth="1"/>
    <col min="2306" max="2306" width="23.140625" style="753" customWidth="1"/>
    <col min="2307" max="2307" width="15.28515625" style="753" customWidth="1"/>
    <col min="2308" max="2308" width="14.42578125" style="753" customWidth="1"/>
    <col min="2309" max="2330" width="11.42578125" style="753"/>
    <col min="2331" max="2331" width="15" style="753" customWidth="1"/>
    <col min="2332" max="2356" width="11.42578125" style="753"/>
    <col min="2357" max="2363" width="0" style="753" hidden="1" customWidth="1"/>
    <col min="2364" max="2560" width="11.42578125" style="753"/>
    <col min="2561" max="2561" width="24" style="753" customWidth="1"/>
    <col min="2562" max="2562" width="23.140625" style="753" customWidth="1"/>
    <col min="2563" max="2563" width="15.28515625" style="753" customWidth="1"/>
    <col min="2564" max="2564" width="14.42578125" style="753" customWidth="1"/>
    <col min="2565" max="2586" width="11.42578125" style="753"/>
    <col min="2587" max="2587" width="15" style="753" customWidth="1"/>
    <col min="2588" max="2612" width="11.42578125" style="753"/>
    <col min="2613" max="2619" width="0" style="753" hidden="1" customWidth="1"/>
    <col min="2620" max="2816" width="11.42578125" style="753"/>
    <col min="2817" max="2817" width="24" style="753" customWidth="1"/>
    <col min="2818" max="2818" width="23.140625" style="753" customWidth="1"/>
    <col min="2819" max="2819" width="15.28515625" style="753" customWidth="1"/>
    <col min="2820" max="2820" width="14.42578125" style="753" customWidth="1"/>
    <col min="2821" max="2842" width="11.42578125" style="753"/>
    <col min="2843" max="2843" width="15" style="753" customWidth="1"/>
    <col min="2844" max="2868" width="11.42578125" style="753"/>
    <col min="2869" max="2875" width="0" style="753" hidden="1" customWidth="1"/>
    <col min="2876" max="3072" width="11.42578125" style="753"/>
    <col min="3073" max="3073" width="24" style="753" customWidth="1"/>
    <col min="3074" max="3074" width="23.140625" style="753" customWidth="1"/>
    <col min="3075" max="3075" width="15.28515625" style="753" customWidth="1"/>
    <col min="3076" max="3076" width="14.42578125" style="753" customWidth="1"/>
    <col min="3077" max="3098" width="11.42578125" style="753"/>
    <col min="3099" max="3099" width="15" style="753" customWidth="1"/>
    <col min="3100" max="3124" width="11.42578125" style="753"/>
    <col min="3125" max="3131" width="0" style="753" hidden="1" customWidth="1"/>
    <col min="3132" max="3328" width="11.42578125" style="753"/>
    <col min="3329" max="3329" width="24" style="753" customWidth="1"/>
    <col min="3330" max="3330" width="23.140625" style="753" customWidth="1"/>
    <col min="3331" max="3331" width="15.28515625" style="753" customWidth="1"/>
    <col min="3332" max="3332" width="14.42578125" style="753" customWidth="1"/>
    <col min="3333" max="3354" width="11.42578125" style="753"/>
    <col min="3355" max="3355" width="15" style="753" customWidth="1"/>
    <col min="3356" max="3380" width="11.42578125" style="753"/>
    <col min="3381" max="3387" width="0" style="753" hidden="1" customWidth="1"/>
    <col min="3388" max="3584" width="11.42578125" style="753"/>
    <col min="3585" max="3585" width="24" style="753" customWidth="1"/>
    <col min="3586" max="3586" width="23.140625" style="753" customWidth="1"/>
    <col min="3587" max="3587" width="15.28515625" style="753" customWidth="1"/>
    <col min="3588" max="3588" width="14.42578125" style="753" customWidth="1"/>
    <col min="3589" max="3610" width="11.42578125" style="753"/>
    <col min="3611" max="3611" width="15" style="753" customWidth="1"/>
    <col min="3612" max="3636" width="11.42578125" style="753"/>
    <col min="3637" max="3643" width="0" style="753" hidden="1" customWidth="1"/>
    <col min="3644" max="3840" width="11.42578125" style="753"/>
    <col min="3841" max="3841" width="24" style="753" customWidth="1"/>
    <col min="3842" max="3842" width="23.140625" style="753" customWidth="1"/>
    <col min="3843" max="3843" width="15.28515625" style="753" customWidth="1"/>
    <col min="3844" max="3844" width="14.42578125" style="753" customWidth="1"/>
    <col min="3845" max="3866" width="11.42578125" style="753"/>
    <col min="3867" max="3867" width="15" style="753" customWidth="1"/>
    <col min="3868" max="3892" width="11.42578125" style="753"/>
    <col min="3893" max="3899" width="0" style="753" hidden="1" customWidth="1"/>
    <col min="3900" max="4096" width="11.42578125" style="753"/>
    <col min="4097" max="4097" width="24" style="753" customWidth="1"/>
    <col min="4098" max="4098" width="23.140625" style="753" customWidth="1"/>
    <col min="4099" max="4099" width="15.28515625" style="753" customWidth="1"/>
    <col min="4100" max="4100" width="14.42578125" style="753" customWidth="1"/>
    <col min="4101" max="4122" width="11.42578125" style="753"/>
    <col min="4123" max="4123" width="15" style="753" customWidth="1"/>
    <col min="4124" max="4148" width="11.42578125" style="753"/>
    <col min="4149" max="4155" width="0" style="753" hidden="1" customWidth="1"/>
    <col min="4156" max="4352" width="11.42578125" style="753"/>
    <col min="4353" max="4353" width="24" style="753" customWidth="1"/>
    <col min="4354" max="4354" width="23.140625" style="753" customWidth="1"/>
    <col min="4355" max="4355" width="15.28515625" style="753" customWidth="1"/>
    <col min="4356" max="4356" width="14.42578125" style="753" customWidth="1"/>
    <col min="4357" max="4378" width="11.42578125" style="753"/>
    <col min="4379" max="4379" width="15" style="753" customWidth="1"/>
    <col min="4380" max="4404" width="11.42578125" style="753"/>
    <col min="4405" max="4411" width="0" style="753" hidden="1" customWidth="1"/>
    <col min="4412" max="4608" width="11.42578125" style="753"/>
    <col min="4609" max="4609" width="24" style="753" customWidth="1"/>
    <col min="4610" max="4610" width="23.140625" style="753" customWidth="1"/>
    <col min="4611" max="4611" width="15.28515625" style="753" customWidth="1"/>
    <col min="4612" max="4612" width="14.42578125" style="753" customWidth="1"/>
    <col min="4613" max="4634" width="11.42578125" style="753"/>
    <col min="4635" max="4635" width="15" style="753" customWidth="1"/>
    <col min="4636" max="4660" width="11.42578125" style="753"/>
    <col min="4661" max="4667" width="0" style="753" hidden="1" customWidth="1"/>
    <col min="4668" max="4864" width="11.42578125" style="753"/>
    <col min="4865" max="4865" width="24" style="753" customWidth="1"/>
    <col min="4866" max="4866" width="23.140625" style="753" customWidth="1"/>
    <col min="4867" max="4867" width="15.28515625" style="753" customWidth="1"/>
    <col min="4868" max="4868" width="14.42578125" style="753" customWidth="1"/>
    <col min="4869" max="4890" width="11.42578125" style="753"/>
    <col min="4891" max="4891" width="15" style="753" customWidth="1"/>
    <col min="4892" max="4916" width="11.42578125" style="753"/>
    <col min="4917" max="4923" width="0" style="753" hidden="1" customWidth="1"/>
    <col min="4924" max="5120" width="11.42578125" style="753"/>
    <col min="5121" max="5121" width="24" style="753" customWidth="1"/>
    <col min="5122" max="5122" width="23.140625" style="753" customWidth="1"/>
    <col min="5123" max="5123" width="15.28515625" style="753" customWidth="1"/>
    <col min="5124" max="5124" width="14.42578125" style="753" customWidth="1"/>
    <col min="5125" max="5146" width="11.42578125" style="753"/>
    <col min="5147" max="5147" width="15" style="753" customWidth="1"/>
    <col min="5148" max="5172" width="11.42578125" style="753"/>
    <col min="5173" max="5179" width="0" style="753" hidden="1" customWidth="1"/>
    <col min="5180" max="5376" width="11.42578125" style="753"/>
    <col min="5377" max="5377" width="24" style="753" customWidth="1"/>
    <col min="5378" max="5378" width="23.140625" style="753" customWidth="1"/>
    <col min="5379" max="5379" width="15.28515625" style="753" customWidth="1"/>
    <col min="5380" max="5380" width="14.42578125" style="753" customWidth="1"/>
    <col min="5381" max="5402" width="11.42578125" style="753"/>
    <col min="5403" max="5403" width="15" style="753" customWidth="1"/>
    <col min="5404" max="5428" width="11.42578125" style="753"/>
    <col min="5429" max="5435" width="0" style="753" hidden="1" customWidth="1"/>
    <col min="5436" max="5632" width="11.42578125" style="753"/>
    <col min="5633" max="5633" width="24" style="753" customWidth="1"/>
    <col min="5634" max="5634" width="23.140625" style="753" customWidth="1"/>
    <col min="5635" max="5635" width="15.28515625" style="753" customWidth="1"/>
    <col min="5636" max="5636" width="14.42578125" style="753" customWidth="1"/>
    <col min="5637" max="5658" width="11.42578125" style="753"/>
    <col min="5659" max="5659" width="15" style="753" customWidth="1"/>
    <col min="5660" max="5684" width="11.42578125" style="753"/>
    <col min="5685" max="5691" width="0" style="753" hidden="1" customWidth="1"/>
    <col min="5692" max="5888" width="11.42578125" style="753"/>
    <col min="5889" max="5889" width="24" style="753" customWidth="1"/>
    <col min="5890" max="5890" width="23.140625" style="753" customWidth="1"/>
    <col min="5891" max="5891" width="15.28515625" style="753" customWidth="1"/>
    <col min="5892" max="5892" width="14.42578125" style="753" customWidth="1"/>
    <col min="5893" max="5914" width="11.42578125" style="753"/>
    <col min="5915" max="5915" width="15" style="753" customWidth="1"/>
    <col min="5916" max="5940" width="11.42578125" style="753"/>
    <col min="5941" max="5947" width="0" style="753" hidden="1" customWidth="1"/>
    <col min="5948" max="6144" width="11.42578125" style="753"/>
    <col min="6145" max="6145" width="24" style="753" customWidth="1"/>
    <col min="6146" max="6146" width="23.140625" style="753" customWidth="1"/>
    <col min="6147" max="6147" width="15.28515625" style="753" customWidth="1"/>
    <col min="6148" max="6148" width="14.42578125" style="753" customWidth="1"/>
    <col min="6149" max="6170" width="11.42578125" style="753"/>
    <col min="6171" max="6171" width="15" style="753" customWidth="1"/>
    <col min="6172" max="6196" width="11.42578125" style="753"/>
    <col min="6197" max="6203" width="0" style="753" hidden="1" customWidth="1"/>
    <col min="6204" max="6400" width="11.42578125" style="753"/>
    <col min="6401" max="6401" width="24" style="753" customWidth="1"/>
    <col min="6402" max="6402" width="23.140625" style="753" customWidth="1"/>
    <col min="6403" max="6403" width="15.28515625" style="753" customWidth="1"/>
    <col min="6404" max="6404" width="14.42578125" style="753" customWidth="1"/>
    <col min="6405" max="6426" width="11.42578125" style="753"/>
    <col min="6427" max="6427" width="15" style="753" customWidth="1"/>
    <col min="6428" max="6452" width="11.42578125" style="753"/>
    <col min="6453" max="6459" width="0" style="753" hidden="1" customWidth="1"/>
    <col min="6460" max="6656" width="11.42578125" style="753"/>
    <col min="6657" max="6657" width="24" style="753" customWidth="1"/>
    <col min="6658" max="6658" width="23.140625" style="753" customWidth="1"/>
    <col min="6659" max="6659" width="15.28515625" style="753" customWidth="1"/>
    <col min="6660" max="6660" width="14.42578125" style="753" customWidth="1"/>
    <col min="6661" max="6682" width="11.42578125" style="753"/>
    <col min="6683" max="6683" width="15" style="753" customWidth="1"/>
    <col min="6684" max="6708" width="11.42578125" style="753"/>
    <col min="6709" max="6715" width="0" style="753" hidden="1" customWidth="1"/>
    <col min="6716" max="6912" width="11.42578125" style="753"/>
    <col min="6913" max="6913" width="24" style="753" customWidth="1"/>
    <col min="6914" max="6914" width="23.140625" style="753" customWidth="1"/>
    <col min="6915" max="6915" width="15.28515625" style="753" customWidth="1"/>
    <col min="6916" max="6916" width="14.42578125" style="753" customWidth="1"/>
    <col min="6917" max="6938" width="11.42578125" style="753"/>
    <col min="6939" max="6939" width="15" style="753" customWidth="1"/>
    <col min="6940" max="6964" width="11.42578125" style="753"/>
    <col min="6965" max="6971" width="0" style="753" hidden="1" customWidth="1"/>
    <col min="6972" max="7168" width="11.42578125" style="753"/>
    <col min="7169" max="7169" width="24" style="753" customWidth="1"/>
    <col min="7170" max="7170" width="23.140625" style="753" customWidth="1"/>
    <col min="7171" max="7171" width="15.28515625" style="753" customWidth="1"/>
    <col min="7172" max="7172" width="14.42578125" style="753" customWidth="1"/>
    <col min="7173" max="7194" width="11.42578125" style="753"/>
    <col min="7195" max="7195" width="15" style="753" customWidth="1"/>
    <col min="7196" max="7220" width="11.42578125" style="753"/>
    <col min="7221" max="7227" width="0" style="753" hidden="1" customWidth="1"/>
    <col min="7228" max="7424" width="11.42578125" style="753"/>
    <col min="7425" max="7425" width="24" style="753" customWidth="1"/>
    <col min="7426" max="7426" width="23.140625" style="753" customWidth="1"/>
    <col min="7427" max="7427" width="15.28515625" style="753" customWidth="1"/>
    <col min="7428" max="7428" width="14.42578125" style="753" customWidth="1"/>
    <col min="7429" max="7450" width="11.42578125" style="753"/>
    <col min="7451" max="7451" width="15" style="753" customWidth="1"/>
    <col min="7452" max="7476" width="11.42578125" style="753"/>
    <col min="7477" max="7483" width="0" style="753" hidden="1" customWidth="1"/>
    <col min="7484" max="7680" width="11.42578125" style="753"/>
    <col min="7681" max="7681" width="24" style="753" customWidth="1"/>
    <col min="7682" max="7682" width="23.140625" style="753" customWidth="1"/>
    <col min="7683" max="7683" width="15.28515625" style="753" customWidth="1"/>
    <col min="7684" max="7684" width="14.42578125" style="753" customWidth="1"/>
    <col min="7685" max="7706" width="11.42578125" style="753"/>
    <col min="7707" max="7707" width="15" style="753" customWidth="1"/>
    <col min="7708" max="7732" width="11.42578125" style="753"/>
    <col min="7733" max="7739" width="0" style="753" hidden="1" customWidth="1"/>
    <col min="7740" max="7936" width="11.42578125" style="753"/>
    <col min="7937" max="7937" width="24" style="753" customWidth="1"/>
    <col min="7938" max="7938" width="23.140625" style="753" customWidth="1"/>
    <col min="7939" max="7939" width="15.28515625" style="753" customWidth="1"/>
    <col min="7940" max="7940" width="14.42578125" style="753" customWidth="1"/>
    <col min="7941" max="7962" width="11.42578125" style="753"/>
    <col min="7963" max="7963" width="15" style="753" customWidth="1"/>
    <col min="7964" max="7988" width="11.42578125" style="753"/>
    <col min="7989" max="7995" width="0" style="753" hidden="1" customWidth="1"/>
    <col min="7996" max="8192" width="11.42578125" style="753"/>
    <col min="8193" max="8193" width="24" style="753" customWidth="1"/>
    <col min="8194" max="8194" width="23.140625" style="753" customWidth="1"/>
    <col min="8195" max="8195" width="15.28515625" style="753" customWidth="1"/>
    <col min="8196" max="8196" width="14.42578125" style="753" customWidth="1"/>
    <col min="8197" max="8218" width="11.42578125" style="753"/>
    <col min="8219" max="8219" width="15" style="753" customWidth="1"/>
    <col min="8220" max="8244" width="11.42578125" style="753"/>
    <col min="8245" max="8251" width="0" style="753" hidden="1" customWidth="1"/>
    <col min="8252" max="8448" width="11.42578125" style="753"/>
    <col min="8449" max="8449" width="24" style="753" customWidth="1"/>
    <col min="8450" max="8450" width="23.140625" style="753" customWidth="1"/>
    <col min="8451" max="8451" width="15.28515625" style="753" customWidth="1"/>
    <col min="8452" max="8452" width="14.42578125" style="753" customWidth="1"/>
    <col min="8453" max="8474" width="11.42578125" style="753"/>
    <col min="8475" max="8475" width="15" style="753" customWidth="1"/>
    <col min="8476" max="8500" width="11.42578125" style="753"/>
    <col min="8501" max="8507" width="0" style="753" hidden="1" customWidth="1"/>
    <col min="8508" max="8704" width="11.42578125" style="753"/>
    <col min="8705" max="8705" width="24" style="753" customWidth="1"/>
    <col min="8706" max="8706" width="23.140625" style="753" customWidth="1"/>
    <col min="8707" max="8707" width="15.28515625" style="753" customWidth="1"/>
    <col min="8708" max="8708" width="14.42578125" style="753" customWidth="1"/>
    <col min="8709" max="8730" width="11.42578125" style="753"/>
    <col min="8731" max="8731" width="15" style="753" customWidth="1"/>
    <col min="8732" max="8756" width="11.42578125" style="753"/>
    <col min="8757" max="8763" width="0" style="753" hidden="1" customWidth="1"/>
    <col min="8764" max="8960" width="11.42578125" style="753"/>
    <col min="8961" max="8961" width="24" style="753" customWidth="1"/>
    <col min="8962" max="8962" width="23.140625" style="753" customWidth="1"/>
    <col min="8963" max="8963" width="15.28515625" style="753" customWidth="1"/>
    <col min="8964" max="8964" width="14.42578125" style="753" customWidth="1"/>
    <col min="8965" max="8986" width="11.42578125" style="753"/>
    <col min="8987" max="8987" width="15" style="753" customWidth="1"/>
    <col min="8988" max="9012" width="11.42578125" style="753"/>
    <col min="9013" max="9019" width="0" style="753" hidden="1" customWidth="1"/>
    <col min="9020" max="9216" width="11.42578125" style="753"/>
    <col min="9217" max="9217" width="24" style="753" customWidth="1"/>
    <col min="9218" max="9218" width="23.140625" style="753" customWidth="1"/>
    <col min="9219" max="9219" width="15.28515625" style="753" customWidth="1"/>
    <col min="9220" max="9220" width="14.42578125" style="753" customWidth="1"/>
    <col min="9221" max="9242" width="11.42578125" style="753"/>
    <col min="9243" max="9243" width="15" style="753" customWidth="1"/>
    <col min="9244" max="9268" width="11.42578125" style="753"/>
    <col min="9269" max="9275" width="0" style="753" hidden="1" customWidth="1"/>
    <col min="9276" max="9472" width="11.42578125" style="753"/>
    <col min="9473" max="9473" width="24" style="753" customWidth="1"/>
    <col min="9474" max="9474" width="23.140625" style="753" customWidth="1"/>
    <col min="9475" max="9475" width="15.28515625" style="753" customWidth="1"/>
    <col min="9476" max="9476" width="14.42578125" style="753" customWidth="1"/>
    <col min="9477" max="9498" width="11.42578125" style="753"/>
    <col min="9499" max="9499" width="15" style="753" customWidth="1"/>
    <col min="9500" max="9524" width="11.42578125" style="753"/>
    <col min="9525" max="9531" width="0" style="753" hidden="1" customWidth="1"/>
    <col min="9532" max="9728" width="11.42578125" style="753"/>
    <col min="9729" max="9729" width="24" style="753" customWidth="1"/>
    <col min="9730" max="9730" width="23.140625" style="753" customWidth="1"/>
    <col min="9731" max="9731" width="15.28515625" style="753" customWidth="1"/>
    <col min="9732" max="9732" width="14.42578125" style="753" customWidth="1"/>
    <col min="9733" max="9754" width="11.42578125" style="753"/>
    <col min="9755" max="9755" width="15" style="753" customWidth="1"/>
    <col min="9756" max="9780" width="11.42578125" style="753"/>
    <col min="9781" max="9787" width="0" style="753" hidden="1" customWidth="1"/>
    <col min="9788" max="9984" width="11.42578125" style="753"/>
    <col min="9985" max="9985" width="24" style="753" customWidth="1"/>
    <col min="9986" max="9986" width="23.140625" style="753" customWidth="1"/>
    <col min="9987" max="9987" width="15.28515625" style="753" customWidth="1"/>
    <col min="9988" max="9988" width="14.42578125" style="753" customWidth="1"/>
    <col min="9989" max="10010" width="11.42578125" style="753"/>
    <col min="10011" max="10011" width="15" style="753" customWidth="1"/>
    <col min="10012" max="10036" width="11.42578125" style="753"/>
    <col min="10037" max="10043" width="0" style="753" hidden="1" customWidth="1"/>
    <col min="10044" max="10240" width="11.42578125" style="753"/>
    <col min="10241" max="10241" width="24" style="753" customWidth="1"/>
    <col min="10242" max="10242" width="23.140625" style="753" customWidth="1"/>
    <col min="10243" max="10243" width="15.28515625" style="753" customWidth="1"/>
    <col min="10244" max="10244" width="14.42578125" style="753" customWidth="1"/>
    <col min="10245" max="10266" width="11.42578125" style="753"/>
    <col min="10267" max="10267" width="15" style="753" customWidth="1"/>
    <col min="10268" max="10292" width="11.42578125" style="753"/>
    <col min="10293" max="10299" width="0" style="753" hidden="1" customWidth="1"/>
    <col min="10300" max="10496" width="11.42578125" style="753"/>
    <col min="10497" max="10497" width="24" style="753" customWidth="1"/>
    <col min="10498" max="10498" width="23.140625" style="753" customWidth="1"/>
    <col min="10499" max="10499" width="15.28515625" style="753" customWidth="1"/>
    <col min="10500" max="10500" width="14.42578125" style="753" customWidth="1"/>
    <col min="10501" max="10522" width="11.42578125" style="753"/>
    <col min="10523" max="10523" width="15" style="753" customWidth="1"/>
    <col min="10524" max="10548" width="11.42578125" style="753"/>
    <col min="10549" max="10555" width="0" style="753" hidden="1" customWidth="1"/>
    <col min="10556" max="10752" width="11.42578125" style="753"/>
    <col min="10753" max="10753" width="24" style="753" customWidth="1"/>
    <col min="10754" max="10754" width="23.140625" style="753" customWidth="1"/>
    <col min="10755" max="10755" width="15.28515625" style="753" customWidth="1"/>
    <col min="10756" max="10756" width="14.42578125" style="753" customWidth="1"/>
    <col min="10757" max="10778" width="11.42578125" style="753"/>
    <col min="10779" max="10779" width="15" style="753" customWidth="1"/>
    <col min="10780" max="10804" width="11.42578125" style="753"/>
    <col min="10805" max="10811" width="0" style="753" hidden="1" customWidth="1"/>
    <col min="10812" max="11008" width="11.42578125" style="753"/>
    <col min="11009" max="11009" width="24" style="753" customWidth="1"/>
    <col min="11010" max="11010" width="23.140625" style="753" customWidth="1"/>
    <col min="11011" max="11011" width="15.28515625" style="753" customWidth="1"/>
    <col min="11012" max="11012" width="14.42578125" style="753" customWidth="1"/>
    <col min="11013" max="11034" width="11.42578125" style="753"/>
    <col min="11035" max="11035" width="15" style="753" customWidth="1"/>
    <col min="11036" max="11060" width="11.42578125" style="753"/>
    <col min="11061" max="11067" width="0" style="753" hidden="1" customWidth="1"/>
    <col min="11068" max="11264" width="11.42578125" style="753"/>
    <col min="11265" max="11265" width="24" style="753" customWidth="1"/>
    <col min="11266" max="11266" width="23.140625" style="753" customWidth="1"/>
    <col min="11267" max="11267" width="15.28515625" style="753" customWidth="1"/>
    <col min="11268" max="11268" width="14.42578125" style="753" customWidth="1"/>
    <col min="11269" max="11290" width="11.42578125" style="753"/>
    <col min="11291" max="11291" width="15" style="753" customWidth="1"/>
    <col min="11292" max="11316" width="11.42578125" style="753"/>
    <col min="11317" max="11323" width="0" style="753" hidden="1" customWidth="1"/>
    <col min="11324" max="11520" width="11.42578125" style="753"/>
    <col min="11521" max="11521" width="24" style="753" customWidth="1"/>
    <col min="11522" max="11522" width="23.140625" style="753" customWidth="1"/>
    <col min="11523" max="11523" width="15.28515625" style="753" customWidth="1"/>
    <col min="11524" max="11524" width="14.42578125" style="753" customWidth="1"/>
    <col min="11525" max="11546" width="11.42578125" style="753"/>
    <col min="11547" max="11547" width="15" style="753" customWidth="1"/>
    <col min="11548" max="11572" width="11.42578125" style="753"/>
    <col min="11573" max="11579" width="0" style="753" hidden="1" customWidth="1"/>
    <col min="11580" max="11776" width="11.42578125" style="753"/>
    <col min="11777" max="11777" width="24" style="753" customWidth="1"/>
    <col min="11778" max="11778" width="23.140625" style="753" customWidth="1"/>
    <col min="11779" max="11779" width="15.28515625" style="753" customWidth="1"/>
    <col min="11780" max="11780" width="14.42578125" style="753" customWidth="1"/>
    <col min="11781" max="11802" width="11.42578125" style="753"/>
    <col min="11803" max="11803" width="15" style="753" customWidth="1"/>
    <col min="11804" max="11828" width="11.42578125" style="753"/>
    <col min="11829" max="11835" width="0" style="753" hidden="1" customWidth="1"/>
    <col min="11836" max="12032" width="11.42578125" style="753"/>
    <col min="12033" max="12033" width="24" style="753" customWidth="1"/>
    <col min="12034" max="12034" width="23.140625" style="753" customWidth="1"/>
    <col min="12035" max="12035" width="15.28515625" style="753" customWidth="1"/>
    <col min="12036" max="12036" width="14.42578125" style="753" customWidth="1"/>
    <col min="12037" max="12058" width="11.42578125" style="753"/>
    <col min="12059" max="12059" width="15" style="753" customWidth="1"/>
    <col min="12060" max="12084" width="11.42578125" style="753"/>
    <col min="12085" max="12091" width="0" style="753" hidden="1" customWidth="1"/>
    <col min="12092" max="12288" width="11.42578125" style="753"/>
    <col min="12289" max="12289" width="24" style="753" customWidth="1"/>
    <col min="12290" max="12290" width="23.140625" style="753" customWidth="1"/>
    <col min="12291" max="12291" width="15.28515625" style="753" customWidth="1"/>
    <col min="12292" max="12292" width="14.42578125" style="753" customWidth="1"/>
    <col min="12293" max="12314" width="11.42578125" style="753"/>
    <col min="12315" max="12315" width="15" style="753" customWidth="1"/>
    <col min="12316" max="12340" width="11.42578125" style="753"/>
    <col min="12341" max="12347" width="0" style="753" hidden="1" customWidth="1"/>
    <col min="12348" max="12544" width="11.42578125" style="753"/>
    <col min="12545" max="12545" width="24" style="753" customWidth="1"/>
    <col min="12546" max="12546" width="23.140625" style="753" customWidth="1"/>
    <col min="12547" max="12547" width="15.28515625" style="753" customWidth="1"/>
    <col min="12548" max="12548" width="14.42578125" style="753" customWidth="1"/>
    <col min="12549" max="12570" width="11.42578125" style="753"/>
    <col min="12571" max="12571" width="15" style="753" customWidth="1"/>
    <col min="12572" max="12596" width="11.42578125" style="753"/>
    <col min="12597" max="12603" width="0" style="753" hidden="1" customWidth="1"/>
    <col min="12604" max="12800" width="11.42578125" style="753"/>
    <col min="12801" max="12801" width="24" style="753" customWidth="1"/>
    <col min="12802" max="12802" width="23.140625" style="753" customWidth="1"/>
    <col min="12803" max="12803" width="15.28515625" style="753" customWidth="1"/>
    <col min="12804" max="12804" width="14.42578125" style="753" customWidth="1"/>
    <col min="12805" max="12826" width="11.42578125" style="753"/>
    <col min="12827" max="12827" width="15" style="753" customWidth="1"/>
    <col min="12828" max="12852" width="11.42578125" style="753"/>
    <col min="12853" max="12859" width="0" style="753" hidden="1" customWidth="1"/>
    <col min="12860" max="13056" width="11.42578125" style="753"/>
    <col min="13057" max="13057" width="24" style="753" customWidth="1"/>
    <col min="13058" max="13058" width="23.140625" style="753" customWidth="1"/>
    <col min="13059" max="13059" width="15.28515625" style="753" customWidth="1"/>
    <col min="13060" max="13060" width="14.42578125" style="753" customWidth="1"/>
    <col min="13061" max="13082" width="11.42578125" style="753"/>
    <col min="13083" max="13083" width="15" style="753" customWidth="1"/>
    <col min="13084" max="13108" width="11.42578125" style="753"/>
    <col min="13109" max="13115" width="0" style="753" hidden="1" customWidth="1"/>
    <col min="13116" max="13312" width="11.42578125" style="753"/>
    <col min="13313" max="13313" width="24" style="753" customWidth="1"/>
    <col min="13314" max="13314" width="23.140625" style="753" customWidth="1"/>
    <col min="13315" max="13315" width="15.28515625" style="753" customWidth="1"/>
    <col min="13316" max="13316" width="14.42578125" style="753" customWidth="1"/>
    <col min="13317" max="13338" width="11.42578125" style="753"/>
    <col min="13339" max="13339" width="15" style="753" customWidth="1"/>
    <col min="13340" max="13364" width="11.42578125" style="753"/>
    <col min="13365" max="13371" width="0" style="753" hidden="1" customWidth="1"/>
    <col min="13372" max="13568" width="11.42578125" style="753"/>
    <col min="13569" max="13569" width="24" style="753" customWidth="1"/>
    <col min="13570" max="13570" width="23.140625" style="753" customWidth="1"/>
    <col min="13571" max="13571" width="15.28515625" style="753" customWidth="1"/>
    <col min="13572" max="13572" width="14.42578125" style="753" customWidth="1"/>
    <col min="13573" max="13594" width="11.42578125" style="753"/>
    <col min="13595" max="13595" width="15" style="753" customWidth="1"/>
    <col min="13596" max="13620" width="11.42578125" style="753"/>
    <col min="13621" max="13627" width="0" style="753" hidden="1" customWidth="1"/>
    <col min="13628" max="13824" width="11.42578125" style="753"/>
    <col min="13825" max="13825" width="24" style="753" customWidth="1"/>
    <col min="13826" max="13826" width="23.140625" style="753" customWidth="1"/>
    <col min="13827" max="13827" width="15.28515625" style="753" customWidth="1"/>
    <col min="13828" max="13828" width="14.42578125" style="753" customWidth="1"/>
    <col min="13829" max="13850" width="11.42578125" style="753"/>
    <col min="13851" max="13851" width="15" style="753" customWidth="1"/>
    <col min="13852" max="13876" width="11.42578125" style="753"/>
    <col min="13877" max="13883" width="0" style="753" hidden="1" customWidth="1"/>
    <col min="13884" max="14080" width="11.42578125" style="753"/>
    <col min="14081" max="14081" width="24" style="753" customWidth="1"/>
    <col min="14082" max="14082" width="23.140625" style="753" customWidth="1"/>
    <col min="14083" max="14083" width="15.28515625" style="753" customWidth="1"/>
    <col min="14084" max="14084" width="14.42578125" style="753" customWidth="1"/>
    <col min="14085" max="14106" width="11.42578125" style="753"/>
    <col min="14107" max="14107" width="15" style="753" customWidth="1"/>
    <col min="14108" max="14132" width="11.42578125" style="753"/>
    <col min="14133" max="14139" width="0" style="753" hidden="1" customWidth="1"/>
    <col min="14140" max="14336" width="11.42578125" style="753"/>
    <col min="14337" max="14337" width="24" style="753" customWidth="1"/>
    <col min="14338" max="14338" width="23.140625" style="753" customWidth="1"/>
    <col min="14339" max="14339" width="15.28515625" style="753" customWidth="1"/>
    <col min="14340" max="14340" width="14.42578125" style="753" customWidth="1"/>
    <col min="14341" max="14362" width="11.42578125" style="753"/>
    <col min="14363" max="14363" width="15" style="753" customWidth="1"/>
    <col min="14364" max="14388" width="11.42578125" style="753"/>
    <col min="14389" max="14395" width="0" style="753" hidden="1" customWidth="1"/>
    <col min="14396" max="14592" width="11.42578125" style="753"/>
    <col min="14593" max="14593" width="24" style="753" customWidth="1"/>
    <col min="14594" max="14594" width="23.140625" style="753" customWidth="1"/>
    <col min="14595" max="14595" width="15.28515625" style="753" customWidth="1"/>
    <col min="14596" max="14596" width="14.42578125" style="753" customWidth="1"/>
    <col min="14597" max="14618" width="11.42578125" style="753"/>
    <col min="14619" max="14619" width="15" style="753" customWidth="1"/>
    <col min="14620" max="14644" width="11.42578125" style="753"/>
    <col min="14645" max="14651" width="0" style="753" hidden="1" customWidth="1"/>
    <col min="14652" max="14848" width="11.42578125" style="753"/>
    <col min="14849" max="14849" width="24" style="753" customWidth="1"/>
    <col min="14850" max="14850" width="23.140625" style="753" customWidth="1"/>
    <col min="14851" max="14851" width="15.28515625" style="753" customWidth="1"/>
    <col min="14852" max="14852" width="14.42578125" style="753" customWidth="1"/>
    <col min="14853" max="14874" width="11.42578125" style="753"/>
    <col min="14875" max="14875" width="15" style="753" customWidth="1"/>
    <col min="14876" max="14900" width="11.42578125" style="753"/>
    <col min="14901" max="14907" width="0" style="753" hidden="1" customWidth="1"/>
    <col min="14908" max="15104" width="11.42578125" style="753"/>
    <col min="15105" max="15105" width="24" style="753" customWidth="1"/>
    <col min="15106" max="15106" width="23.140625" style="753" customWidth="1"/>
    <col min="15107" max="15107" width="15.28515625" style="753" customWidth="1"/>
    <col min="15108" max="15108" width="14.42578125" style="753" customWidth="1"/>
    <col min="15109" max="15130" width="11.42578125" style="753"/>
    <col min="15131" max="15131" width="15" style="753" customWidth="1"/>
    <col min="15132" max="15156" width="11.42578125" style="753"/>
    <col min="15157" max="15163" width="0" style="753" hidden="1" customWidth="1"/>
    <col min="15164" max="15360" width="11.42578125" style="753"/>
    <col min="15361" max="15361" width="24" style="753" customWidth="1"/>
    <col min="15362" max="15362" width="23.140625" style="753" customWidth="1"/>
    <col min="15363" max="15363" width="15.28515625" style="753" customWidth="1"/>
    <col min="15364" max="15364" width="14.42578125" style="753" customWidth="1"/>
    <col min="15365" max="15386" width="11.42578125" style="753"/>
    <col min="15387" max="15387" width="15" style="753" customWidth="1"/>
    <col min="15388" max="15412" width="11.42578125" style="753"/>
    <col min="15413" max="15419" width="0" style="753" hidden="1" customWidth="1"/>
    <col min="15420" max="15616" width="11.42578125" style="753"/>
    <col min="15617" max="15617" width="24" style="753" customWidth="1"/>
    <col min="15618" max="15618" width="23.140625" style="753" customWidth="1"/>
    <col min="15619" max="15619" width="15.28515625" style="753" customWidth="1"/>
    <col min="15620" max="15620" width="14.42578125" style="753" customWidth="1"/>
    <col min="15621" max="15642" width="11.42578125" style="753"/>
    <col min="15643" max="15643" width="15" style="753" customWidth="1"/>
    <col min="15644" max="15668" width="11.42578125" style="753"/>
    <col min="15669" max="15675" width="0" style="753" hidden="1" customWidth="1"/>
    <col min="15676" max="15872" width="11.42578125" style="753"/>
    <col min="15873" max="15873" width="24" style="753" customWidth="1"/>
    <col min="15874" max="15874" width="23.140625" style="753" customWidth="1"/>
    <col min="15875" max="15875" width="15.28515625" style="753" customWidth="1"/>
    <col min="15876" max="15876" width="14.42578125" style="753" customWidth="1"/>
    <col min="15877" max="15898" width="11.42578125" style="753"/>
    <col min="15899" max="15899" width="15" style="753" customWidth="1"/>
    <col min="15900" max="15924" width="11.42578125" style="753"/>
    <col min="15925" max="15931" width="0" style="753" hidden="1" customWidth="1"/>
    <col min="15932" max="16128" width="11.42578125" style="753"/>
    <col min="16129" max="16129" width="24" style="753" customWidth="1"/>
    <col min="16130" max="16130" width="23.140625" style="753" customWidth="1"/>
    <col min="16131" max="16131" width="15.28515625" style="753" customWidth="1"/>
    <col min="16132" max="16132" width="14.42578125" style="753" customWidth="1"/>
    <col min="16133" max="16154" width="11.42578125" style="753"/>
    <col min="16155" max="16155" width="15" style="753" customWidth="1"/>
    <col min="16156" max="16180" width="11.42578125" style="753"/>
    <col min="16181" max="16187" width="0" style="753" hidden="1" customWidth="1"/>
    <col min="16188" max="16384" width="11.42578125" style="753"/>
  </cols>
  <sheetData>
    <row r="1" spans="1:58" s="747" customFormat="1" x14ac:dyDescent="0.2">
      <c r="A1" s="745" t="s">
        <v>92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AK1" s="749"/>
      <c r="AL1" s="749"/>
      <c r="AM1" s="749"/>
      <c r="AN1" s="749"/>
      <c r="AO1" s="749"/>
      <c r="AP1" s="749"/>
    </row>
    <row r="2" spans="1:58" s="747" customFormat="1" x14ac:dyDescent="0.2">
      <c r="A2" s="745" t="str">
        <f>CONCATENATE("COMUNA: ",[5]NOMBRE!B2," - ","( ",[5]NOMBRE!C2,[5]NOMBRE!D2,[5]NOMBRE!E2,[5]NOMBRE!F2,[5]NOMBRE!G2," )")</f>
        <v>COMUNA: LINARES  - ( 07401 )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AK2" s="749"/>
      <c r="AL2" s="749"/>
      <c r="AM2" s="749"/>
      <c r="AN2" s="749"/>
      <c r="AO2" s="749"/>
      <c r="AP2" s="749"/>
    </row>
    <row r="3" spans="1:58" s="747" customFormat="1" x14ac:dyDescent="0.2">
      <c r="A3" s="745" t="str">
        <f>CONCATENATE("ESTABLECIMIENTO: ",[5]NOMBRE!B3," - ","( ",[5]NOMBRE!C3,[5]NOMBRE!D3,[5]NOMBRE!E3,[5]NOMBRE!F3,[5]NOMBRE!G3," )")</f>
        <v>ESTABLECIMIENTO: HOSPITAL DE LINARES  - ( 16108 )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AK3" s="749"/>
      <c r="AL3" s="749"/>
      <c r="AM3" s="749"/>
      <c r="AN3" s="749"/>
      <c r="AO3" s="749"/>
      <c r="AP3" s="749"/>
    </row>
    <row r="4" spans="1:58" s="747" customFormat="1" x14ac:dyDescent="0.2">
      <c r="A4" s="745" t="str">
        <f>CONCATENATE("MES: ",[5]NOMBRE!B6," - ","( ",[5]NOMBRE!C6,[5]NOMBRE!D6," )")</f>
        <v>MES: MAYO - ( 05 )</v>
      </c>
      <c r="B4" s="661"/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661"/>
      <c r="N4" s="661"/>
      <c r="AK4" s="749"/>
      <c r="AL4" s="749"/>
      <c r="AM4" s="749"/>
      <c r="AN4" s="749"/>
      <c r="AO4" s="749"/>
      <c r="AP4" s="749"/>
    </row>
    <row r="5" spans="1:58" s="747" customFormat="1" x14ac:dyDescent="0.2">
      <c r="A5" s="662" t="str">
        <f>CONCATENATE("AÑO: ",[5]NOMBRE!B7)</f>
        <v>AÑO: 2013</v>
      </c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AK5" s="749"/>
      <c r="AL5" s="749"/>
      <c r="AM5" s="749"/>
      <c r="AN5" s="749"/>
      <c r="AO5" s="749"/>
      <c r="AP5" s="749"/>
    </row>
    <row r="6" spans="1:58" s="747" customFormat="1" ht="37.5" customHeight="1" x14ac:dyDescent="0.1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750"/>
      <c r="AK6" s="749"/>
      <c r="AL6" s="749"/>
      <c r="AM6" s="749"/>
      <c r="AN6" s="749"/>
      <c r="AO6" s="749"/>
      <c r="AP6" s="749"/>
    </row>
    <row r="7" spans="1:58" s="747" customFormat="1" x14ac:dyDescent="0.2">
      <c r="A7" s="661"/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AK7" s="749"/>
      <c r="AL7" s="749"/>
      <c r="AM7" s="749"/>
      <c r="AN7" s="749"/>
      <c r="AO7" s="749"/>
      <c r="AP7" s="749"/>
    </row>
    <row r="8" spans="1:58" s="747" customFormat="1" x14ac:dyDescent="0.2">
      <c r="A8" s="661"/>
      <c r="B8" s="661"/>
      <c r="C8" s="661"/>
      <c r="D8" s="661"/>
      <c r="E8" s="661"/>
      <c r="F8" s="661"/>
      <c r="G8" s="661"/>
      <c r="H8" s="661"/>
      <c r="I8" s="661"/>
      <c r="J8" s="661"/>
      <c r="K8" s="661"/>
      <c r="L8" s="661"/>
      <c r="M8" s="661"/>
      <c r="N8" s="661"/>
      <c r="AK8" s="749"/>
      <c r="AL8" s="749"/>
      <c r="AM8" s="749"/>
      <c r="AN8" s="749"/>
      <c r="AO8" s="749"/>
      <c r="AP8" s="749"/>
    </row>
    <row r="9" spans="1:58" s="670" customFormat="1" ht="30" customHeight="1" x14ac:dyDescent="0.2">
      <c r="A9" s="665" t="s">
        <v>90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AK9" s="684"/>
      <c r="AL9" s="684"/>
      <c r="AM9" s="684"/>
      <c r="AN9" s="684"/>
      <c r="AO9" s="684"/>
      <c r="AP9" s="684"/>
      <c r="AV9" s="664"/>
      <c r="AW9" s="664"/>
    </row>
    <row r="10" spans="1:58" s="684" customFormat="1" ht="19.5" customHeight="1" x14ac:dyDescent="0.1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664"/>
      <c r="P10" s="670"/>
      <c r="Q10" s="670"/>
      <c r="R10" s="670"/>
      <c r="S10" s="670"/>
      <c r="T10" s="670"/>
      <c r="U10" s="670"/>
      <c r="V10" s="670"/>
      <c r="W10" s="670"/>
      <c r="X10" s="670"/>
      <c r="Y10" s="670"/>
      <c r="Z10" s="670"/>
      <c r="AA10" s="670"/>
      <c r="AB10" s="670"/>
      <c r="AC10" s="670"/>
      <c r="AD10" s="670"/>
      <c r="AE10" s="670"/>
      <c r="AF10" s="670"/>
      <c r="AG10" s="670"/>
      <c r="AH10" s="670"/>
      <c r="AI10" s="670"/>
      <c r="AJ10" s="670"/>
      <c r="AW10" s="677"/>
      <c r="AX10" s="677"/>
    </row>
    <row r="11" spans="1:58" s="684" customFormat="1" ht="27.75" customHeight="1" x14ac:dyDescent="0.15">
      <c r="A11" s="804"/>
      <c r="B11" s="806"/>
      <c r="C11" s="685" t="s">
        <v>61</v>
      </c>
      <c r="D11" s="666" t="s">
        <v>60</v>
      </c>
      <c r="E11" s="666" t="s">
        <v>59</v>
      </c>
      <c r="F11" s="666" t="s">
        <v>58</v>
      </c>
      <c r="G11" s="666" t="s">
        <v>57</v>
      </c>
      <c r="H11" s="666" t="s">
        <v>56</v>
      </c>
      <c r="I11" s="666" t="s">
        <v>55</v>
      </c>
      <c r="J11" s="666" t="s">
        <v>54</v>
      </c>
      <c r="K11" s="666" t="s">
        <v>53</v>
      </c>
      <c r="L11" s="669" t="s">
        <v>52</v>
      </c>
      <c r="M11" s="668" t="s">
        <v>51</v>
      </c>
      <c r="N11" s="785"/>
      <c r="O11" s="664"/>
      <c r="P11" s="670"/>
      <c r="Q11" s="670"/>
      <c r="R11" s="670"/>
      <c r="S11" s="670"/>
      <c r="T11" s="670"/>
      <c r="U11" s="670"/>
      <c r="V11" s="670"/>
      <c r="W11" s="670"/>
      <c r="X11" s="670"/>
      <c r="Y11" s="670"/>
      <c r="Z11" s="670"/>
      <c r="AA11" s="670"/>
      <c r="AB11" s="670"/>
      <c r="AC11" s="747"/>
      <c r="AD11" s="670"/>
      <c r="AE11" s="670"/>
      <c r="AF11" s="670"/>
      <c r="AG11" s="670"/>
      <c r="AH11" s="670"/>
      <c r="AI11" s="670"/>
      <c r="AJ11" s="670"/>
      <c r="AW11" s="677"/>
      <c r="AX11" s="677"/>
    </row>
    <row r="12" spans="1:58" s="684" customFormat="1" ht="15.95" customHeight="1" x14ac:dyDescent="0.15">
      <c r="A12" s="671" t="s">
        <v>89</v>
      </c>
      <c r="B12" s="737">
        <f>SUM(C12:K12)</f>
        <v>0</v>
      </c>
      <c r="C12" s="728"/>
      <c r="D12" s="729"/>
      <c r="E12" s="729"/>
      <c r="F12" s="729"/>
      <c r="G12" s="729"/>
      <c r="H12" s="729"/>
      <c r="I12" s="730"/>
      <c r="J12" s="730"/>
      <c r="K12" s="730"/>
      <c r="L12" s="728"/>
      <c r="M12" s="724"/>
      <c r="N12" s="718"/>
      <c r="O12" s="746" t="str">
        <f>$BA12&amp;""&amp;$BB12&amp;""&amp;$BC12</f>
        <v/>
      </c>
      <c r="P12" s="670"/>
      <c r="Q12" s="670"/>
      <c r="R12" s="670"/>
      <c r="S12" s="670"/>
      <c r="T12" s="670"/>
      <c r="U12" s="670"/>
      <c r="V12" s="670"/>
      <c r="W12" s="670"/>
      <c r="X12" s="670"/>
      <c r="Y12" s="670"/>
      <c r="Z12" s="670"/>
      <c r="AF12" s="670"/>
      <c r="AG12" s="670"/>
      <c r="AH12" s="670"/>
      <c r="AI12" s="670"/>
      <c r="AJ12" s="670"/>
      <c r="AW12" s="677"/>
      <c r="AX12" s="677"/>
      <c r="BA12" s="751" t="str">
        <f>IF($B12&lt;&gt;($L12+$M12)," El número de consultas según sexo NO puede ser diferente al Total.","")</f>
        <v/>
      </c>
      <c r="BB12" s="686" t="str">
        <f>IF($B12=0,"",IF($N12="",IF($B12="",""," No olvide escribir la columna Beneficiarios."),""))</f>
        <v/>
      </c>
      <c r="BC12" s="751" t="str">
        <f>IF($B12&lt;$N12," El número de Beneficiarios NO puede ser mayor que el Total.","")</f>
        <v/>
      </c>
      <c r="BD12" s="699">
        <f>IF($B12&lt;&gt;($L12+$M12),1,0)</f>
        <v>0</v>
      </c>
      <c r="BE12" s="699">
        <f>IF($B12&lt;$N12,1,0)</f>
        <v>0</v>
      </c>
      <c r="BF12" s="699" t="str">
        <f>IF($B12=0,"",IF($N12="",IF($B12="","",1),0))</f>
        <v/>
      </c>
    </row>
    <row r="13" spans="1:58" s="684" customFormat="1" ht="15.95" customHeight="1" x14ac:dyDescent="0.15">
      <c r="A13" s="671" t="s">
        <v>34</v>
      </c>
      <c r="B13" s="738">
        <f>SUM(C13:K13)</f>
        <v>74</v>
      </c>
      <c r="C13" s="728">
        <v>3</v>
      </c>
      <c r="D13" s="729"/>
      <c r="E13" s="729">
        <v>5</v>
      </c>
      <c r="F13" s="729">
        <v>4</v>
      </c>
      <c r="G13" s="729">
        <v>3</v>
      </c>
      <c r="H13" s="729">
        <v>40</v>
      </c>
      <c r="I13" s="730">
        <v>4</v>
      </c>
      <c r="J13" s="730">
        <v>13</v>
      </c>
      <c r="K13" s="730">
        <v>2</v>
      </c>
      <c r="L13" s="728">
        <v>37</v>
      </c>
      <c r="M13" s="724">
        <v>37</v>
      </c>
      <c r="N13" s="718">
        <v>74</v>
      </c>
      <c r="O13" s="746" t="str">
        <f>$BA13&amp;" "&amp;$BB13&amp;""&amp;$BC13</f>
        <v xml:space="preserve"> </v>
      </c>
      <c r="P13" s="670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F13" s="670"/>
      <c r="AG13" s="670"/>
      <c r="AH13" s="670"/>
      <c r="AI13" s="670"/>
      <c r="AJ13" s="670"/>
      <c r="AW13" s="677"/>
      <c r="AX13" s="677"/>
      <c r="BA13" s="751" t="str">
        <f>IF($B13&lt;&gt;($L13+$M13)," El número de consultas según sexo NO puede ser diferente al Total.","")</f>
        <v/>
      </c>
      <c r="BB13" s="686" t="str">
        <f>IF($B13=0,"",IF($N13="",IF($B13="",""," No olvide escribir la columna Beneficiarios."),""))</f>
        <v/>
      </c>
      <c r="BC13" s="751" t="str">
        <f>IF($B13&lt;$N13," El número de Beneficiarios NO puede ser mayor que el Total.","")</f>
        <v/>
      </c>
      <c r="BD13" s="699">
        <f>IF($B13&lt;&gt;($L13+$M13),1,0)</f>
        <v>0</v>
      </c>
      <c r="BE13" s="699">
        <f>IF($B13&lt;$N13,1,0)</f>
        <v>0</v>
      </c>
      <c r="BF13" s="699">
        <f>IF($B13=0,"",IF($N13="",IF($B13="","",1),0))</f>
        <v>0</v>
      </c>
    </row>
    <row r="14" spans="1:58" s="684" customFormat="1" ht="15.95" customHeight="1" x14ac:dyDescent="0.15">
      <c r="A14" s="671" t="s">
        <v>33</v>
      </c>
      <c r="B14" s="738">
        <f>SUM(C14:K14)</f>
        <v>0</v>
      </c>
      <c r="C14" s="728"/>
      <c r="D14" s="729"/>
      <c r="E14" s="729"/>
      <c r="F14" s="729"/>
      <c r="G14" s="729"/>
      <c r="H14" s="729"/>
      <c r="I14" s="730"/>
      <c r="J14" s="730"/>
      <c r="K14" s="730"/>
      <c r="L14" s="728"/>
      <c r="M14" s="724"/>
      <c r="N14" s="718"/>
      <c r="O14" s="746" t="str">
        <f>$BA14&amp;" "&amp;$BB14&amp;""&amp;$BC14</f>
        <v xml:space="preserve"> </v>
      </c>
      <c r="P14" s="670"/>
      <c r="Q14" s="670"/>
      <c r="R14" s="670"/>
      <c r="S14" s="670"/>
      <c r="T14" s="670"/>
      <c r="U14" s="670"/>
      <c r="V14" s="670"/>
      <c r="W14" s="670"/>
      <c r="X14" s="670"/>
      <c r="Y14" s="670"/>
      <c r="Z14" s="670"/>
      <c r="AF14" s="670"/>
      <c r="AG14" s="670"/>
      <c r="AH14" s="670"/>
      <c r="AI14" s="670"/>
      <c r="AJ14" s="670"/>
      <c r="AW14" s="677"/>
      <c r="AX14" s="677"/>
      <c r="BA14" s="751" t="str">
        <f>IF($B14&lt;&gt;($L14+$M14)," El número de consultas según sexo NO puede ser diferente al Total.","")</f>
        <v/>
      </c>
      <c r="BB14" s="686" t="str">
        <f>IF($B14=0,"",IF($N14="",IF($B14="",""," No olvide escribir la columna Beneficiarios."),""))</f>
        <v/>
      </c>
      <c r="BC14" s="751" t="str">
        <f>IF($B14&lt;$N14," El número de Beneficiarios NO puede ser mayor que el Total.","")</f>
        <v/>
      </c>
      <c r="BD14" s="699">
        <f>IF($B14&lt;&gt;($L14+$M14),1,0)</f>
        <v>0</v>
      </c>
      <c r="BE14" s="699">
        <f>IF($B14&lt;$N14,1,0)</f>
        <v>0</v>
      </c>
      <c r="BF14" s="699" t="str">
        <f>IF($B14=0,"",IF($N14="",IF($B14="","",1),0))</f>
        <v/>
      </c>
    </row>
    <row r="15" spans="1:58" s="684" customFormat="1" ht="15.95" customHeight="1" x14ac:dyDescent="0.15">
      <c r="A15" s="671" t="s">
        <v>32</v>
      </c>
      <c r="B15" s="738">
        <f>SUM(C15:K15)</f>
        <v>0</v>
      </c>
      <c r="C15" s="728"/>
      <c r="D15" s="729"/>
      <c r="E15" s="729"/>
      <c r="F15" s="729"/>
      <c r="G15" s="729"/>
      <c r="H15" s="729"/>
      <c r="I15" s="730"/>
      <c r="J15" s="730"/>
      <c r="K15" s="730"/>
      <c r="L15" s="728"/>
      <c r="M15" s="724"/>
      <c r="N15" s="718"/>
      <c r="O15" s="746" t="str">
        <f>$BA15&amp;" "&amp;$BB15&amp;""&amp;$BC15</f>
        <v xml:space="preserve"> </v>
      </c>
      <c r="P15" s="670"/>
      <c r="Q15" s="670"/>
      <c r="R15" s="670"/>
      <c r="S15" s="670"/>
      <c r="T15" s="670"/>
      <c r="U15" s="670"/>
      <c r="V15" s="670"/>
      <c r="W15" s="670"/>
      <c r="X15" s="670"/>
      <c r="Y15" s="670"/>
      <c r="Z15" s="670"/>
      <c r="AF15" s="670"/>
      <c r="AG15" s="670"/>
      <c r="AH15" s="670"/>
      <c r="AI15" s="670"/>
      <c r="AJ15" s="670"/>
      <c r="AW15" s="677"/>
      <c r="AX15" s="677"/>
      <c r="BA15" s="751" t="str">
        <f>IF($B15&lt;&gt;($L15+$M15)," El número de consultas según sexo NO puede ser diferente al Total.","")</f>
        <v/>
      </c>
      <c r="BB15" s="686" t="str">
        <f>IF($B15=0,"",IF($N15="",IF($B15="",""," No olvide escribir la columna Beneficiarios."),""))</f>
        <v/>
      </c>
      <c r="BC15" s="751" t="str">
        <f>IF($B15&lt;$N15," El número de Beneficiarios NO puede ser mayor que el Total.","")</f>
        <v/>
      </c>
      <c r="BD15" s="699">
        <f>IF($B15&lt;&gt;($L15+$M15),1,0)</f>
        <v>0</v>
      </c>
      <c r="BE15" s="699">
        <f>IF($B15&lt;$N15,1,0)</f>
        <v>0</v>
      </c>
      <c r="BF15" s="699" t="str">
        <f>IF($B15=0,"",IF($N15="",IF($B15="","",1),0))</f>
        <v/>
      </c>
    </row>
    <row r="16" spans="1:58" s="684" customFormat="1" ht="15.95" customHeight="1" x14ac:dyDescent="0.15">
      <c r="A16" s="693" t="s">
        <v>31</v>
      </c>
      <c r="B16" s="739">
        <f>SUM(C16:K16)</f>
        <v>0</v>
      </c>
      <c r="C16" s="732"/>
      <c r="D16" s="733"/>
      <c r="E16" s="733"/>
      <c r="F16" s="733"/>
      <c r="G16" s="733"/>
      <c r="H16" s="733"/>
      <c r="I16" s="734"/>
      <c r="J16" s="734"/>
      <c r="K16" s="734"/>
      <c r="L16" s="732"/>
      <c r="M16" s="735"/>
      <c r="N16" s="719"/>
      <c r="O16" s="746" t="str">
        <f>$BA16&amp;" "&amp;$BB16&amp;""&amp;$BC16</f>
        <v xml:space="preserve"> </v>
      </c>
      <c r="P16" s="670"/>
      <c r="Q16" s="670"/>
      <c r="R16" s="670"/>
      <c r="S16" s="670"/>
      <c r="T16" s="670"/>
      <c r="U16" s="670"/>
      <c r="V16" s="670"/>
      <c r="W16" s="670"/>
      <c r="X16" s="670"/>
      <c r="Y16" s="670"/>
      <c r="Z16" s="670"/>
      <c r="AF16" s="670"/>
      <c r="AG16" s="670"/>
      <c r="AH16" s="670"/>
      <c r="AI16" s="670"/>
      <c r="AJ16" s="670"/>
      <c r="AW16" s="677"/>
      <c r="AX16" s="677"/>
      <c r="BA16" s="751" t="str">
        <f>IF($B16&lt;&gt;($L16+$M16)," El número de consultas según sexo NO puede ser diferente al Total.","")</f>
        <v/>
      </c>
      <c r="BB16" s="686" t="str">
        <f>IF($B16=0,"",IF($N16="",IF($B16="",""," No olvide escribir la columna Beneficiarios."),""))</f>
        <v/>
      </c>
      <c r="BC16" s="751" t="str">
        <f>IF($B16&lt;$N16," El número de Beneficiarios NO puede ser mayor que el Total.","")</f>
        <v/>
      </c>
      <c r="BD16" s="699">
        <f>IF($B16&lt;&gt;($L16+$M16),1,0)</f>
        <v>0</v>
      </c>
      <c r="BE16" s="699">
        <f>IF($B16&lt;$N16,1,0)</f>
        <v>0</v>
      </c>
      <c r="BF16" s="699" t="str">
        <f>IF($B16=0,"",IF($N16="",IF($B16="","",1),0))</f>
        <v/>
      </c>
    </row>
    <row r="17" spans="1:100" s="700" customFormat="1" ht="30" customHeight="1" x14ac:dyDescent="0.2">
      <c r="A17" s="689" t="s">
        <v>88</v>
      </c>
      <c r="B17" s="689"/>
      <c r="C17" s="689"/>
      <c r="D17" s="689"/>
      <c r="E17" s="689"/>
      <c r="F17" s="687"/>
      <c r="G17" s="687"/>
      <c r="H17" s="690"/>
      <c r="I17" s="691"/>
      <c r="J17" s="691"/>
      <c r="K17" s="691"/>
      <c r="L17" s="691"/>
      <c r="M17" s="691"/>
      <c r="N17" s="691"/>
      <c r="O17" s="679"/>
      <c r="P17" s="679"/>
      <c r="Q17" s="679"/>
      <c r="R17" s="679"/>
      <c r="S17" s="679"/>
      <c r="T17" s="663"/>
      <c r="U17" s="663"/>
      <c r="V17" s="663"/>
      <c r="W17" s="663"/>
      <c r="X17" s="664"/>
      <c r="Y17" s="664"/>
      <c r="Z17" s="664"/>
      <c r="AF17" s="664"/>
      <c r="AG17" s="664"/>
      <c r="AH17" s="664"/>
      <c r="AI17" s="664"/>
      <c r="AJ17" s="664"/>
      <c r="AK17" s="677"/>
      <c r="AL17" s="677"/>
      <c r="AM17" s="677"/>
      <c r="AN17" s="677"/>
      <c r="AO17" s="677"/>
      <c r="AP17" s="677"/>
      <c r="AQ17" s="677"/>
      <c r="AR17" s="677"/>
      <c r="AS17" s="677"/>
      <c r="AT17" s="677"/>
      <c r="AU17" s="677"/>
      <c r="AV17" s="677"/>
      <c r="AW17" s="677"/>
      <c r="AX17" s="677"/>
      <c r="AY17" s="677"/>
      <c r="AZ17" s="677"/>
      <c r="BA17" s="664"/>
      <c r="BB17" s="664"/>
      <c r="BC17" s="664"/>
      <c r="BD17" s="664"/>
      <c r="BE17" s="664"/>
      <c r="BF17" s="677"/>
      <c r="BG17" s="677"/>
      <c r="BH17" s="677"/>
      <c r="BI17" s="677"/>
      <c r="BJ17" s="677"/>
      <c r="BK17" s="677"/>
      <c r="BL17" s="677"/>
      <c r="BM17" s="677"/>
      <c r="BN17" s="677"/>
      <c r="BO17" s="677"/>
      <c r="BP17" s="677"/>
      <c r="BQ17" s="677"/>
      <c r="BR17" s="677"/>
      <c r="BS17" s="677"/>
      <c r="BT17" s="677"/>
      <c r="BU17" s="677"/>
      <c r="BV17" s="677"/>
      <c r="BW17" s="677"/>
      <c r="BX17" s="677"/>
      <c r="BY17" s="677"/>
      <c r="BZ17" s="677"/>
      <c r="CA17" s="677"/>
      <c r="CB17" s="677"/>
      <c r="CC17" s="677"/>
      <c r="CD17" s="677"/>
      <c r="CE17" s="677"/>
      <c r="CF17" s="677"/>
      <c r="CG17" s="677"/>
      <c r="CH17" s="677"/>
      <c r="CI17" s="677"/>
      <c r="CJ17" s="677"/>
      <c r="CK17" s="677"/>
      <c r="CL17" s="677"/>
      <c r="CM17" s="677"/>
      <c r="CN17" s="677"/>
      <c r="CO17" s="677"/>
      <c r="CP17" s="677"/>
      <c r="CQ17" s="677"/>
      <c r="CR17" s="677"/>
      <c r="CS17" s="677"/>
      <c r="CT17" s="677"/>
      <c r="CU17" s="677"/>
      <c r="CV17" s="677"/>
    </row>
    <row r="18" spans="1:100" s="700" customFormat="1" ht="31.5" x14ac:dyDescent="0.15">
      <c r="A18" s="777" t="s">
        <v>87</v>
      </c>
      <c r="B18" s="777"/>
      <c r="C18" s="688" t="s">
        <v>86</v>
      </c>
      <c r="D18" s="688" t="s">
        <v>85</v>
      </c>
      <c r="E18" s="688" t="s">
        <v>84</v>
      </c>
      <c r="F18" s="688" t="s">
        <v>83</v>
      </c>
      <c r="G18" s="664"/>
      <c r="H18" s="664"/>
      <c r="I18" s="663"/>
      <c r="J18" s="663"/>
      <c r="K18" s="663"/>
      <c r="L18" s="663"/>
      <c r="M18" s="663"/>
      <c r="N18" s="663"/>
      <c r="O18" s="663"/>
      <c r="P18" s="663"/>
      <c r="Q18" s="663"/>
      <c r="R18" s="663"/>
      <c r="S18" s="663"/>
      <c r="T18" s="663"/>
      <c r="U18" s="663"/>
      <c r="V18" s="663"/>
      <c r="W18" s="663"/>
      <c r="X18" s="664"/>
      <c r="Y18" s="664"/>
      <c r="Z18" s="664"/>
      <c r="AF18" s="664"/>
      <c r="AG18" s="664"/>
      <c r="AH18" s="664"/>
      <c r="AI18" s="664"/>
      <c r="AJ18" s="664"/>
      <c r="AK18" s="677"/>
      <c r="AL18" s="677"/>
      <c r="AM18" s="677"/>
      <c r="AN18" s="677"/>
      <c r="AO18" s="677"/>
      <c r="AP18" s="677"/>
      <c r="AQ18" s="677"/>
      <c r="AR18" s="677"/>
      <c r="AS18" s="677"/>
      <c r="AT18" s="677"/>
      <c r="AU18" s="677"/>
      <c r="AV18" s="677"/>
      <c r="AW18" s="677"/>
      <c r="AX18" s="677"/>
      <c r="AY18" s="677"/>
      <c r="AZ18" s="677"/>
      <c r="BA18" s="664"/>
      <c r="BB18" s="664"/>
      <c r="BC18" s="664"/>
      <c r="BD18" s="664"/>
      <c r="BE18" s="664"/>
      <c r="BF18" s="677"/>
      <c r="BG18" s="677"/>
      <c r="BH18" s="677"/>
      <c r="BI18" s="677"/>
      <c r="BJ18" s="677"/>
      <c r="BK18" s="677"/>
      <c r="BL18" s="677"/>
      <c r="BM18" s="677"/>
      <c r="BN18" s="677"/>
      <c r="BO18" s="677"/>
      <c r="BP18" s="677"/>
      <c r="BQ18" s="677"/>
      <c r="BR18" s="677"/>
      <c r="BS18" s="677"/>
      <c r="BT18" s="677"/>
      <c r="BU18" s="677"/>
      <c r="BV18" s="677"/>
      <c r="BW18" s="677"/>
      <c r="BX18" s="677"/>
      <c r="BY18" s="677"/>
      <c r="BZ18" s="677"/>
      <c r="CA18" s="677"/>
      <c r="CB18" s="677"/>
      <c r="CC18" s="677"/>
      <c r="CD18" s="677"/>
      <c r="CE18" s="677"/>
      <c r="CF18" s="677"/>
      <c r="CG18" s="677"/>
      <c r="CH18" s="677"/>
      <c r="CI18" s="677"/>
      <c r="CJ18" s="677"/>
      <c r="CK18" s="677"/>
      <c r="CL18" s="677"/>
      <c r="CM18" s="677"/>
      <c r="CN18" s="677"/>
      <c r="CO18" s="677"/>
      <c r="CP18" s="677"/>
      <c r="CQ18" s="677"/>
      <c r="CR18" s="677"/>
      <c r="CS18" s="677"/>
      <c r="CT18" s="677"/>
      <c r="CU18" s="677"/>
      <c r="CV18" s="677"/>
    </row>
    <row r="19" spans="1:100" s="700" customFormat="1" ht="23.25" customHeight="1" x14ac:dyDescent="0.15">
      <c r="A19" s="809" t="s">
        <v>82</v>
      </c>
      <c r="B19" s="810"/>
      <c r="C19" s="720">
        <v>74</v>
      </c>
      <c r="D19" s="720">
        <v>18</v>
      </c>
      <c r="E19" s="720">
        <v>18</v>
      </c>
      <c r="F19" s="720"/>
      <c r="G19" s="746" t="str">
        <f>$BA19&amp;" "&amp;$BB19</f>
        <v xml:space="preserve"> </v>
      </c>
      <c r="H19" s="664"/>
      <c r="I19" s="663"/>
      <c r="J19" s="663"/>
      <c r="K19" s="663"/>
      <c r="L19" s="663"/>
      <c r="M19" s="663"/>
      <c r="N19" s="663"/>
      <c r="O19" s="663"/>
      <c r="P19" s="663"/>
      <c r="Q19" s="663"/>
      <c r="R19" s="663"/>
      <c r="S19" s="663"/>
      <c r="T19" s="663"/>
      <c r="U19" s="663"/>
      <c r="V19" s="663"/>
      <c r="W19" s="663"/>
      <c r="X19" s="664"/>
      <c r="Y19" s="664"/>
      <c r="Z19" s="664"/>
      <c r="AF19" s="664"/>
      <c r="AG19" s="664"/>
      <c r="AH19" s="664"/>
      <c r="AI19" s="664"/>
      <c r="AJ19" s="664"/>
      <c r="AK19" s="677"/>
      <c r="AL19" s="677"/>
      <c r="AM19" s="677"/>
      <c r="AN19" s="677"/>
      <c r="AO19" s="677"/>
      <c r="AP19" s="677"/>
      <c r="AQ19" s="677"/>
      <c r="AR19" s="677"/>
      <c r="AS19" s="677"/>
      <c r="AT19" s="677"/>
      <c r="AU19" s="677"/>
      <c r="AV19" s="677"/>
      <c r="AW19" s="677"/>
      <c r="AX19" s="677"/>
      <c r="AY19" s="677"/>
      <c r="AZ19" s="677"/>
      <c r="BA19" s="751" t="str">
        <f>IF(($E19&lt;=$D19),"","Egresos por alta debe ser MENOR O IGUAL al Total de Egresos.")</f>
        <v/>
      </c>
      <c r="BB19" s="751" t="str">
        <f>IF(($F19&lt;=$D19),"","Egresos por abando no debe ser MAYOR al Total de Egresos.")</f>
        <v/>
      </c>
      <c r="BC19" s="664"/>
      <c r="BD19" s="699">
        <f>IF(($E19&lt;=$D19),0,1)</f>
        <v>0</v>
      </c>
      <c r="BE19" s="699">
        <f>IF(($F19&lt;=$D19),0,1)</f>
        <v>0</v>
      </c>
      <c r="BF19" s="677"/>
      <c r="BG19" s="677"/>
      <c r="BH19" s="677"/>
      <c r="BI19" s="677"/>
      <c r="BJ19" s="677"/>
      <c r="BK19" s="677"/>
      <c r="BL19" s="677"/>
      <c r="BM19" s="677"/>
      <c r="BN19" s="677"/>
      <c r="BO19" s="677"/>
      <c r="BP19" s="677"/>
      <c r="BQ19" s="677"/>
      <c r="BR19" s="677"/>
      <c r="BS19" s="677"/>
      <c r="BT19" s="677"/>
      <c r="BU19" s="677"/>
      <c r="BV19" s="677"/>
      <c r="BW19" s="677"/>
      <c r="BX19" s="677"/>
      <c r="BY19" s="677"/>
      <c r="BZ19" s="677"/>
      <c r="CA19" s="677"/>
      <c r="CB19" s="677"/>
      <c r="CC19" s="677"/>
      <c r="CD19" s="677"/>
      <c r="CE19" s="677"/>
      <c r="CF19" s="677"/>
      <c r="CG19" s="677"/>
      <c r="CH19" s="677"/>
      <c r="CI19" s="677"/>
      <c r="CJ19" s="677"/>
      <c r="CK19" s="677"/>
      <c r="CL19" s="677"/>
      <c r="CM19" s="677"/>
      <c r="CN19" s="677"/>
      <c r="CO19" s="677"/>
      <c r="CP19" s="677"/>
      <c r="CQ19" s="677"/>
      <c r="CR19" s="677"/>
      <c r="CS19" s="677"/>
      <c r="CT19" s="677"/>
      <c r="CU19" s="677"/>
      <c r="CV19" s="677"/>
    </row>
    <row r="20" spans="1:100" s="700" customFormat="1" ht="15.75" customHeight="1" x14ac:dyDescent="0.15">
      <c r="A20" s="808" t="s">
        <v>81</v>
      </c>
      <c r="B20" s="808"/>
      <c r="C20" s="720">
        <v>34</v>
      </c>
      <c r="D20" s="740"/>
      <c r="E20" s="740"/>
      <c r="F20" s="740"/>
      <c r="G20" s="670"/>
      <c r="H20" s="670"/>
      <c r="I20" s="670"/>
      <c r="J20" s="670"/>
      <c r="K20" s="670"/>
      <c r="L20" s="670"/>
      <c r="M20" s="670"/>
      <c r="N20" s="670"/>
      <c r="O20" s="670"/>
      <c r="P20" s="670"/>
      <c r="Q20" s="664"/>
      <c r="R20" s="664"/>
      <c r="S20" s="664"/>
      <c r="T20" s="664"/>
      <c r="U20" s="664"/>
      <c r="V20" s="664"/>
      <c r="W20" s="664"/>
      <c r="X20" s="664"/>
      <c r="Y20" s="664"/>
      <c r="Z20" s="664"/>
      <c r="AF20" s="664"/>
      <c r="AG20" s="664"/>
      <c r="AH20" s="664"/>
      <c r="AI20" s="664"/>
      <c r="AJ20" s="664"/>
      <c r="AK20" s="677"/>
      <c r="AL20" s="677"/>
      <c r="AM20" s="677"/>
      <c r="AN20" s="677"/>
      <c r="AO20" s="677"/>
      <c r="AP20" s="677"/>
      <c r="AQ20" s="677"/>
      <c r="AR20" s="677"/>
      <c r="AS20" s="677"/>
      <c r="AT20" s="677"/>
      <c r="AU20" s="677"/>
      <c r="AV20" s="677"/>
      <c r="AW20" s="677"/>
      <c r="AX20" s="677"/>
      <c r="AY20" s="677"/>
      <c r="AZ20" s="677"/>
      <c r="BA20" s="664"/>
      <c r="BB20" s="664"/>
      <c r="BC20" s="664"/>
      <c r="BD20" s="664"/>
      <c r="BE20" s="664"/>
      <c r="BF20" s="677"/>
      <c r="BG20" s="677"/>
      <c r="BH20" s="677"/>
      <c r="BI20" s="677"/>
      <c r="BJ20" s="677"/>
      <c r="BK20" s="677"/>
      <c r="BL20" s="677"/>
      <c r="BM20" s="677"/>
      <c r="BN20" s="677"/>
      <c r="BO20" s="677"/>
      <c r="BP20" s="677"/>
      <c r="BQ20" s="677"/>
      <c r="BR20" s="677"/>
      <c r="BS20" s="677"/>
      <c r="BT20" s="677"/>
      <c r="BU20" s="677"/>
      <c r="BV20" s="677"/>
      <c r="BW20" s="677"/>
      <c r="BX20" s="677"/>
      <c r="BY20" s="677"/>
      <c r="BZ20" s="677"/>
      <c r="CA20" s="677"/>
      <c r="CB20" s="677"/>
      <c r="CC20" s="677"/>
      <c r="CD20" s="677"/>
      <c r="CE20" s="677"/>
      <c r="CF20" s="677"/>
      <c r="CG20" s="677"/>
      <c r="CH20" s="677"/>
      <c r="CI20" s="677"/>
      <c r="CJ20" s="677"/>
      <c r="CK20" s="677"/>
      <c r="CL20" s="677"/>
      <c r="CM20" s="677"/>
      <c r="CN20" s="677"/>
      <c r="CO20" s="677"/>
      <c r="CP20" s="677"/>
      <c r="CQ20" s="677"/>
      <c r="CR20" s="677"/>
      <c r="CS20" s="677"/>
      <c r="CT20" s="677"/>
      <c r="CU20" s="677"/>
      <c r="CV20" s="677"/>
    </row>
    <row r="21" spans="1:100" s="700" customFormat="1" ht="15.75" customHeight="1" x14ac:dyDescent="0.15">
      <c r="A21" s="800" t="s">
        <v>80</v>
      </c>
      <c r="B21" s="800"/>
      <c r="C21" s="721">
        <v>24</v>
      </c>
      <c r="D21" s="742"/>
      <c r="E21" s="742"/>
      <c r="F21" s="742"/>
      <c r="G21" s="670"/>
      <c r="H21" s="670"/>
      <c r="I21" s="670"/>
      <c r="J21" s="670"/>
      <c r="K21" s="670"/>
      <c r="L21" s="670"/>
      <c r="M21" s="670"/>
      <c r="N21" s="670"/>
      <c r="O21" s="670"/>
      <c r="P21" s="670"/>
      <c r="Q21" s="664"/>
      <c r="R21" s="664"/>
      <c r="S21" s="664"/>
      <c r="T21" s="664"/>
      <c r="U21" s="664"/>
      <c r="V21" s="664"/>
      <c r="W21" s="664"/>
      <c r="X21" s="664"/>
      <c r="Y21" s="664"/>
      <c r="Z21" s="664"/>
      <c r="AF21" s="664"/>
      <c r="AG21" s="664"/>
      <c r="AH21" s="664"/>
      <c r="AI21" s="664"/>
      <c r="AJ21" s="664"/>
      <c r="AK21" s="677"/>
      <c r="AL21" s="677"/>
      <c r="AM21" s="677"/>
      <c r="AN21" s="677"/>
      <c r="AO21" s="677"/>
      <c r="AP21" s="677"/>
      <c r="BA21" s="664"/>
      <c r="BB21" s="664"/>
      <c r="BC21" s="664"/>
      <c r="BD21" s="664"/>
      <c r="BE21" s="664"/>
    </row>
    <row r="22" spans="1:100" s="700" customFormat="1" ht="15.75" customHeight="1" x14ac:dyDescent="0.15">
      <c r="A22" s="811" t="s">
        <v>79</v>
      </c>
      <c r="B22" s="812"/>
      <c r="C22" s="721">
        <v>1</v>
      </c>
      <c r="D22" s="742"/>
      <c r="E22" s="742"/>
      <c r="F22" s="742"/>
      <c r="G22" s="670"/>
      <c r="H22" s="670"/>
      <c r="I22" s="670"/>
      <c r="J22" s="670"/>
      <c r="K22" s="670"/>
      <c r="L22" s="670"/>
      <c r="M22" s="670"/>
      <c r="N22" s="670"/>
      <c r="O22" s="670"/>
      <c r="P22" s="670"/>
      <c r="Q22" s="664"/>
      <c r="R22" s="664"/>
      <c r="S22" s="664"/>
      <c r="T22" s="664"/>
      <c r="U22" s="664"/>
      <c r="V22" s="664"/>
      <c r="W22" s="664"/>
      <c r="X22" s="664"/>
      <c r="Y22" s="664"/>
      <c r="Z22" s="664"/>
      <c r="AF22" s="664"/>
      <c r="AG22" s="664"/>
      <c r="AH22" s="664"/>
      <c r="AI22" s="664"/>
      <c r="AJ22" s="664"/>
      <c r="AK22" s="677"/>
      <c r="AL22" s="677"/>
      <c r="AM22" s="677"/>
      <c r="AN22" s="677"/>
      <c r="AO22" s="677"/>
      <c r="AP22" s="677"/>
      <c r="BA22" s="664"/>
      <c r="BB22" s="664"/>
      <c r="BC22" s="664"/>
      <c r="BD22" s="664"/>
      <c r="BE22" s="664"/>
    </row>
    <row r="23" spans="1:100" s="700" customFormat="1" ht="15.75" customHeight="1" x14ac:dyDescent="0.15">
      <c r="A23" s="800" t="s">
        <v>78</v>
      </c>
      <c r="B23" s="800"/>
      <c r="C23" s="721">
        <v>5</v>
      </c>
      <c r="D23" s="742"/>
      <c r="E23" s="742"/>
      <c r="F23" s="742"/>
      <c r="G23" s="670"/>
      <c r="H23" s="670"/>
      <c r="I23" s="670"/>
      <c r="J23" s="670"/>
      <c r="K23" s="670"/>
      <c r="L23" s="670"/>
      <c r="M23" s="670"/>
      <c r="N23" s="670"/>
      <c r="O23" s="670"/>
      <c r="P23" s="670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F23" s="664"/>
      <c r="AG23" s="664"/>
      <c r="AH23" s="664"/>
      <c r="AI23" s="664"/>
      <c r="AJ23" s="664"/>
      <c r="AK23" s="677"/>
      <c r="AL23" s="677"/>
      <c r="AM23" s="677"/>
      <c r="AN23" s="677"/>
      <c r="AO23" s="677"/>
      <c r="AP23" s="677"/>
      <c r="BA23" s="664"/>
      <c r="BB23" s="664"/>
      <c r="BC23" s="664"/>
      <c r="BD23" s="664"/>
      <c r="BE23" s="664"/>
    </row>
    <row r="24" spans="1:100" s="700" customFormat="1" ht="15.75" customHeight="1" x14ac:dyDescent="0.15">
      <c r="A24" s="800" t="s">
        <v>77</v>
      </c>
      <c r="B24" s="800"/>
      <c r="C24" s="721"/>
      <c r="D24" s="742"/>
      <c r="E24" s="742"/>
      <c r="F24" s="742"/>
      <c r="G24" s="670"/>
      <c r="H24" s="670"/>
      <c r="I24" s="670"/>
      <c r="J24" s="670"/>
      <c r="K24" s="670"/>
      <c r="L24" s="670"/>
      <c r="M24" s="670"/>
      <c r="N24" s="670"/>
      <c r="O24" s="670"/>
      <c r="P24" s="670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F24" s="664"/>
      <c r="AG24" s="664"/>
      <c r="AH24" s="664"/>
      <c r="AI24" s="664"/>
      <c r="AJ24" s="664"/>
      <c r="AK24" s="677"/>
      <c r="AL24" s="677"/>
      <c r="AM24" s="677"/>
      <c r="AN24" s="677"/>
      <c r="AO24" s="677"/>
      <c r="AP24" s="677"/>
      <c r="BA24" s="664"/>
      <c r="BB24" s="664"/>
      <c r="BC24" s="664"/>
      <c r="BD24" s="664"/>
      <c r="BE24" s="664"/>
    </row>
    <row r="25" spans="1:100" s="700" customFormat="1" ht="15.95" customHeight="1" x14ac:dyDescent="0.15">
      <c r="A25" s="800" t="s">
        <v>76</v>
      </c>
      <c r="B25" s="800"/>
      <c r="C25" s="721"/>
      <c r="D25" s="742"/>
      <c r="E25" s="742"/>
      <c r="F25" s="742"/>
      <c r="G25" s="670"/>
      <c r="H25" s="670"/>
      <c r="I25" s="670"/>
      <c r="J25" s="670"/>
      <c r="K25" s="670"/>
      <c r="L25" s="670"/>
      <c r="M25" s="670"/>
      <c r="N25" s="670"/>
      <c r="O25" s="670"/>
      <c r="P25" s="670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F25" s="664"/>
      <c r="AG25" s="664"/>
      <c r="AH25" s="664"/>
      <c r="AI25" s="664"/>
      <c r="AJ25" s="664"/>
      <c r="AK25" s="677"/>
      <c r="AL25" s="677"/>
      <c r="AM25" s="677"/>
      <c r="AN25" s="677"/>
      <c r="AO25" s="677"/>
      <c r="AP25" s="677"/>
      <c r="BA25" s="664"/>
      <c r="BB25" s="664"/>
      <c r="BC25" s="664"/>
      <c r="BD25" s="664"/>
      <c r="BE25" s="664"/>
    </row>
    <row r="26" spans="1:100" s="700" customFormat="1" ht="15" customHeight="1" x14ac:dyDescent="0.15">
      <c r="A26" s="800" t="s">
        <v>75</v>
      </c>
      <c r="B26" s="800"/>
      <c r="C26" s="721"/>
      <c r="D26" s="742"/>
      <c r="E26" s="742"/>
      <c r="F26" s="742"/>
      <c r="G26" s="670"/>
      <c r="H26" s="670"/>
      <c r="I26" s="670"/>
      <c r="J26" s="670"/>
      <c r="K26" s="670"/>
      <c r="L26" s="670"/>
      <c r="M26" s="670"/>
      <c r="N26" s="670"/>
      <c r="O26" s="670"/>
      <c r="P26" s="670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F26" s="664"/>
      <c r="AG26" s="664"/>
      <c r="AH26" s="664"/>
      <c r="AI26" s="664"/>
      <c r="AJ26" s="664"/>
      <c r="AK26" s="677"/>
      <c r="AL26" s="677"/>
      <c r="AM26" s="677"/>
      <c r="AN26" s="677"/>
      <c r="AO26" s="677"/>
      <c r="AP26" s="677"/>
      <c r="BA26" s="664"/>
      <c r="BB26" s="664"/>
      <c r="BC26" s="664"/>
      <c r="BD26" s="664"/>
      <c r="BE26" s="664"/>
    </row>
    <row r="27" spans="1:100" s="700" customFormat="1" ht="15.95" customHeight="1" x14ac:dyDescent="0.15">
      <c r="A27" s="800" t="s">
        <v>74</v>
      </c>
      <c r="B27" s="800"/>
      <c r="C27" s="721"/>
      <c r="D27" s="742"/>
      <c r="E27" s="742"/>
      <c r="F27" s="742"/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F27" s="664"/>
      <c r="AG27" s="664"/>
      <c r="AH27" s="664"/>
      <c r="AI27" s="664"/>
      <c r="AJ27" s="664"/>
      <c r="AK27" s="677"/>
      <c r="AL27" s="677"/>
      <c r="AM27" s="677"/>
      <c r="AN27" s="677"/>
      <c r="AO27" s="677"/>
      <c r="AP27" s="677"/>
      <c r="BA27" s="664"/>
      <c r="BB27" s="664"/>
      <c r="BC27" s="664"/>
      <c r="BD27" s="664"/>
      <c r="BE27" s="664"/>
    </row>
    <row r="28" spans="1:100" s="700" customFormat="1" ht="24.95" customHeight="1" x14ac:dyDescent="0.15">
      <c r="A28" s="800" t="s">
        <v>73</v>
      </c>
      <c r="B28" s="800"/>
      <c r="C28" s="722"/>
      <c r="D28" s="741"/>
      <c r="E28" s="741"/>
      <c r="F28" s="741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664"/>
      <c r="R28" s="664"/>
      <c r="S28" s="664"/>
      <c r="T28" s="664"/>
      <c r="U28" s="664"/>
      <c r="V28" s="664"/>
      <c r="W28" s="664"/>
      <c r="X28" s="664"/>
      <c r="Y28" s="664"/>
      <c r="Z28" s="664"/>
      <c r="AF28" s="664"/>
      <c r="AG28" s="664"/>
      <c r="AH28" s="664"/>
      <c r="AI28" s="664"/>
      <c r="AJ28" s="664"/>
      <c r="AK28" s="677"/>
      <c r="AL28" s="677"/>
      <c r="AM28" s="677"/>
      <c r="AN28" s="677"/>
      <c r="AO28" s="677"/>
      <c r="AP28" s="677"/>
      <c r="BA28" s="664"/>
      <c r="BB28" s="664"/>
      <c r="BC28" s="664"/>
      <c r="BD28" s="664"/>
      <c r="BE28" s="664"/>
    </row>
    <row r="29" spans="1:100" s="700" customFormat="1" ht="24.95" customHeight="1" x14ac:dyDescent="0.15">
      <c r="A29" s="800" t="s">
        <v>72</v>
      </c>
      <c r="B29" s="800"/>
      <c r="C29" s="722"/>
      <c r="D29" s="741"/>
      <c r="E29" s="741"/>
      <c r="F29" s="741"/>
      <c r="G29" s="670"/>
      <c r="H29" s="670"/>
      <c r="I29" s="670"/>
      <c r="J29" s="670"/>
      <c r="K29" s="670"/>
      <c r="L29" s="670"/>
      <c r="M29" s="670"/>
      <c r="N29" s="670"/>
      <c r="O29" s="670"/>
      <c r="P29" s="670"/>
      <c r="Q29" s="664"/>
      <c r="R29" s="664"/>
      <c r="S29" s="664"/>
      <c r="T29" s="664"/>
      <c r="U29" s="664"/>
      <c r="V29" s="664"/>
      <c r="W29" s="664"/>
      <c r="X29" s="664"/>
      <c r="Y29" s="664"/>
      <c r="Z29" s="664"/>
      <c r="AF29" s="664"/>
      <c r="AG29" s="664"/>
      <c r="AH29" s="664"/>
      <c r="AI29" s="664"/>
      <c r="AJ29" s="664"/>
      <c r="AK29" s="677"/>
      <c r="AL29" s="677"/>
      <c r="AM29" s="677"/>
      <c r="AN29" s="677"/>
      <c r="AO29" s="677"/>
      <c r="AP29" s="677"/>
      <c r="BA29" s="664"/>
      <c r="BB29" s="664"/>
      <c r="BC29" s="664"/>
      <c r="BD29" s="664"/>
      <c r="BE29" s="664"/>
    </row>
    <row r="30" spans="1:100" s="700" customFormat="1" ht="24.95" customHeight="1" x14ac:dyDescent="0.15">
      <c r="A30" s="801" t="s">
        <v>71</v>
      </c>
      <c r="B30" s="801"/>
      <c r="C30" s="722"/>
      <c r="D30" s="741"/>
      <c r="E30" s="741"/>
      <c r="F30" s="741"/>
      <c r="G30" s="670"/>
      <c r="H30" s="670"/>
      <c r="I30" s="670"/>
      <c r="J30" s="670"/>
      <c r="K30" s="670"/>
      <c r="L30" s="670"/>
      <c r="M30" s="670"/>
      <c r="N30" s="670"/>
      <c r="O30" s="670"/>
      <c r="P30" s="670"/>
      <c r="Q30" s="664"/>
      <c r="R30" s="664"/>
      <c r="S30" s="664"/>
      <c r="T30" s="664"/>
      <c r="U30" s="664"/>
      <c r="V30" s="664"/>
      <c r="W30" s="664"/>
      <c r="X30" s="664"/>
      <c r="Y30" s="664"/>
      <c r="Z30" s="664"/>
      <c r="AF30" s="664"/>
      <c r="AG30" s="664"/>
      <c r="AH30" s="664"/>
      <c r="AI30" s="664"/>
      <c r="AJ30" s="664"/>
      <c r="AK30" s="677"/>
      <c r="AL30" s="677"/>
      <c r="AM30" s="677"/>
      <c r="AN30" s="677"/>
      <c r="AO30" s="677"/>
      <c r="AP30" s="677"/>
      <c r="BA30" s="664"/>
      <c r="BB30" s="664"/>
      <c r="BC30" s="664"/>
      <c r="BD30" s="664"/>
      <c r="BE30" s="664"/>
    </row>
    <row r="31" spans="1:100" s="700" customFormat="1" ht="15.95" customHeight="1" x14ac:dyDescent="0.15">
      <c r="A31" s="802" t="s">
        <v>70</v>
      </c>
      <c r="B31" s="802"/>
      <c r="C31" s="723">
        <v>10</v>
      </c>
      <c r="D31" s="743"/>
      <c r="E31" s="743"/>
      <c r="F31" s="743"/>
      <c r="G31" s="670"/>
      <c r="H31" s="670"/>
      <c r="I31" s="670"/>
      <c r="J31" s="670"/>
      <c r="K31" s="670"/>
      <c r="L31" s="670"/>
      <c r="M31" s="670"/>
      <c r="N31" s="670"/>
      <c r="O31" s="670"/>
      <c r="P31" s="670"/>
      <c r="Q31" s="664"/>
      <c r="R31" s="664"/>
      <c r="S31" s="664"/>
      <c r="T31" s="664"/>
      <c r="U31" s="664"/>
      <c r="V31" s="664"/>
      <c r="W31" s="664"/>
      <c r="X31" s="664"/>
      <c r="Y31" s="664"/>
      <c r="Z31" s="664"/>
      <c r="AF31" s="664"/>
      <c r="AG31" s="664"/>
      <c r="AH31" s="664"/>
      <c r="AI31" s="664"/>
      <c r="AJ31" s="664"/>
      <c r="AK31" s="677"/>
      <c r="AL31" s="677"/>
      <c r="AM31" s="677"/>
      <c r="AN31" s="677"/>
      <c r="AO31" s="677"/>
      <c r="AP31" s="677"/>
      <c r="BA31" s="664"/>
      <c r="BB31" s="664"/>
      <c r="BC31" s="664"/>
      <c r="BD31" s="664"/>
      <c r="BE31" s="664"/>
    </row>
    <row r="32" spans="1:100" s="700" customFormat="1" ht="30" customHeight="1" x14ac:dyDescent="0.2">
      <c r="A32" s="689" t="s">
        <v>69</v>
      </c>
      <c r="B32" s="704"/>
      <c r="C32" s="705"/>
      <c r="D32" s="705"/>
      <c r="E32" s="705"/>
      <c r="F32" s="678"/>
      <c r="G32" s="670"/>
      <c r="H32" s="670"/>
      <c r="I32" s="670"/>
      <c r="J32" s="670"/>
      <c r="K32" s="670"/>
      <c r="L32" s="670"/>
      <c r="M32" s="670"/>
      <c r="N32" s="670"/>
      <c r="O32" s="670"/>
      <c r="P32" s="670"/>
      <c r="Q32" s="664"/>
      <c r="R32" s="664"/>
      <c r="S32" s="664"/>
      <c r="T32" s="664"/>
      <c r="U32" s="664"/>
      <c r="V32" s="664"/>
      <c r="W32" s="664"/>
      <c r="X32" s="664"/>
      <c r="Y32" s="664"/>
      <c r="Z32" s="664"/>
      <c r="AF32" s="664"/>
      <c r="AG32" s="664"/>
      <c r="AH32" s="664"/>
      <c r="AI32" s="664"/>
      <c r="AJ32" s="664"/>
      <c r="AK32" s="677"/>
      <c r="AL32" s="677"/>
      <c r="AM32" s="677"/>
      <c r="AN32" s="677"/>
      <c r="AO32" s="677"/>
      <c r="AP32" s="677"/>
      <c r="BA32" s="664"/>
      <c r="BB32" s="664"/>
      <c r="BC32" s="664"/>
      <c r="BD32" s="664"/>
      <c r="BE32" s="664"/>
    </row>
    <row r="33" spans="1:58" s="664" customFormat="1" ht="15.95" customHeight="1" x14ac:dyDescent="0.15">
      <c r="A33" s="768" t="s">
        <v>68</v>
      </c>
      <c r="B33" s="770" t="s">
        <v>20</v>
      </c>
      <c r="C33" s="705"/>
      <c r="D33" s="705"/>
      <c r="E33" s="705"/>
      <c r="F33" s="678"/>
      <c r="G33" s="670"/>
      <c r="H33" s="670"/>
      <c r="I33" s="670"/>
      <c r="J33" s="670"/>
      <c r="K33" s="670"/>
      <c r="L33" s="670"/>
      <c r="M33" s="670"/>
      <c r="N33" s="670"/>
      <c r="O33" s="670"/>
      <c r="P33" s="670"/>
      <c r="AK33" s="677"/>
      <c r="AL33" s="677"/>
      <c r="AM33" s="677"/>
      <c r="AN33" s="677"/>
      <c r="AO33" s="677"/>
      <c r="AP33" s="677"/>
    </row>
    <row r="34" spans="1:58" s="700" customFormat="1" ht="15.75" customHeight="1" x14ac:dyDescent="0.15">
      <c r="A34" s="694" t="s">
        <v>67</v>
      </c>
      <c r="B34" s="723"/>
      <c r="C34" s="748"/>
      <c r="D34" s="705"/>
      <c r="E34" s="705"/>
      <c r="F34" s="678"/>
      <c r="G34" s="670"/>
      <c r="H34" s="670"/>
      <c r="I34" s="670"/>
      <c r="J34" s="670"/>
      <c r="K34" s="670"/>
      <c r="L34" s="670"/>
      <c r="M34" s="670"/>
      <c r="N34" s="670"/>
      <c r="O34" s="670"/>
      <c r="P34" s="670"/>
      <c r="Q34" s="664"/>
      <c r="R34" s="664"/>
      <c r="S34" s="664"/>
      <c r="T34" s="664"/>
      <c r="U34" s="664"/>
      <c r="V34" s="664"/>
      <c r="W34" s="664"/>
      <c r="X34" s="664"/>
      <c r="Y34" s="664"/>
      <c r="Z34" s="664"/>
      <c r="AF34" s="664"/>
      <c r="AG34" s="664"/>
      <c r="AH34" s="664"/>
      <c r="AI34" s="664"/>
      <c r="AJ34" s="664"/>
      <c r="AK34" s="677"/>
      <c r="AL34" s="677"/>
      <c r="AM34" s="677"/>
      <c r="AN34" s="677"/>
      <c r="AO34" s="677"/>
      <c r="AP34" s="677"/>
      <c r="BA34" s="664"/>
      <c r="BB34" s="664"/>
      <c r="BC34" s="664"/>
      <c r="BD34" s="664"/>
      <c r="BE34" s="664"/>
    </row>
    <row r="35" spans="1:58" s="684" customFormat="1" ht="30" customHeight="1" x14ac:dyDescent="0.2">
      <c r="A35" s="674" t="s">
        <v>66</v>
      </c>
      <c r="B35" s="674"/>
      <c r="C35" s="665"/>
      <c r="D35" s="665"/>
      <c r="E35" s="665"/>
      <c r="F35" s="665"/>
      <c r="G35" s="665"/>
      <c r="H35" s="665"/>
      <c r="I35" s="665"/>
      <c r="J35" s="665"/>
      <c r="K35" s="665"/>
      <c r="L35" s="665"/>
      <c r="M35" s="665"/>
      <c r="N35" s="665"/>
      <c r="O35" s="670"/>
      <c r="P35" s="670"/>
      <c r="Q35" s="670"/>
      <c r="R35" s="670"/>
      <c r="S35" s="670"/>
      <c r="T35" s="670"/>
      <c r="U35" s="670"/>
      <c r="V35" s="670"/>
      <c r="W35" s="670"/>
      <c r="X35" s="670"/>
      <c r="Y35" s="670"/>
      <c r="Z35" s="670"/>
      <c r="AF35" s="670"/>
      <c r="AG35" s="670"/>
      <c r="AH35" s="670"/>
      <c r="AI35" s="670"/>
      <c r="AJ35" s="670"/>
      <c r="AV35" s="677"/>
      <c r="AW35" s="677"/>
      <c r="BA35" s="670"/>
      <c r="BB35" s="670"/>
      <c r="BC35" s="670"/>
      <c r="BD35" s="670"/>
      <c r="BE35" s="670"/>
    </row>
    <row r="36" spans="1:58" s="684" customFormat="1" ht="19.5" customHeight="1" x14ac:dyDescent="0.1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664"/>
      <c r="P36" s="670"/>
      <c r="Q36" s="670"/>
      <c r="R36" s="670"/>
      <c r="S36" s="670"/>
      <c r="T36" s="670"/>
      <c r="U36" s="670"/>
      <c r="V36" s="670"/>
      <c r="W36" s="670"/>
      <c r="X36" s="670"/>
      <c r="Y36" s="670"/>
      <c r="Z36" s="670"/>
      <c r="AF36" s="670"/>
      <c r="AG36" s="670"/>
      <c r="AH36" s="670"/>
      <c r="AI36" s="670"/>
      <c r="AJ36" s="670"/>
      <c r="AW36" s="677"/>
      <c r="AX36" s="677"/>
      <c r="BA36" s="670"/>
      <c r="BB36" s="670"/>
      <c r="BC36" s="670"/>
      <c r="BD36" s="670"/>
      <c r="BE36" s="670"/>
    </row>
    <row r="37" spans="1:58" s="684" customFormat="1" ht="27.75" customHeight="1" x14ac:dyDescent="0.15">
      <c r="A37" s="804"/>
      <c r="B37" s="806"/>
      <c r="C37" s="685" t="s">
        <v>61</v>
      </c>
      <c r="D37" s="667" t="s">
        <v>60</v>
      </c>
      <c r="E37" s="666" t="s">
        <v>59</v>
      </c>
      <c r="F37" s="666" t="s">
        <v>58</v>
      </c>
      <c r="G37" s="666" t="s">
        <v>57</v>
      </c>
      <c r="H37" s="666" t="s">
        <v>56</v>
      </c>
      <c r="I37" s="666" t="s">
        <v>55</v>
      </c>
      <c r="J37" s="666" t="s">
        <v>54</v>
      </c>
      <c r="K37" s="666" t="s">
        <v>53</v>
      </c>
      <c r="L37" s="669" t="s">
        <v>52</v>
      </c>
      <c r="M37" s="668" t="s">
        <v>51</v>
      </c>
      <c r="N37" s="785"/>
      <c r="O37" s="664"/>
      <c r="P37" s="670"/>
      <c r="Q37" s="670"/>
      <c r="R37" s="670"/>
      <c r="S37" s="670"/>
      <c r="T37" s="670"/>
      <c r="U37" s="670"/>
      <c r="V37" s="670"/>
      <c r="W37" s="670"/>
      <c r="X37" s="670"/>
      <c r="Y37" s="670"/>
      <c r="Z37" s="670"/>
      <c r="AF37" s="670"/>
      <c r="AG37" s="670"/>
      <c r="AH37" s="670"/>
      <c r="AI37" s="670"/>
      <c r="AJ37" s="670"/>
      <c r="AW37" s="677"/>
      <c r="AX37" s="677"/>
      <c r="BA37" s="670"/>
      <c r="BB37" s="670"/>
      <c r="BC37" s="670"/>
      <c r="BD37" s="670"/>
      <c r="BE37" s="670"/>
    </row>
    <row r="38" spans="1:58" s="684" customFormat="1" ht="15" customHeight="1" x14ac:dyDescent="0.15">
      <c r="A38" s="671" t="s">
        <v>34</v>
      </c>
      <c r="B38" s="727">
        <f>SUM(C38:K38)</f>
        <v>673</v>
      </c>
      <c r="C38" s="728">
        <v>3</v>
      </c>
      <c r="D38" s="729">
        <v>2</v>
      </c>
      <c r="E38" s="729">
        <v>34</v>
      </c>
      <c r="F38" s="729">
        <v>35</v>
      </c>
      <c r="G38" s="729">
        <v>18</v>
      </c>
      <c r="H38" s="729">
        <v>403</v>
      </c>
      <c r="I38" s="730">
        <v>47</v>
      </c>
      <c r="J38" s="730">
        <v>97</v>
      </c>
      <c r="K38" s="724">
        <v>34</v>
      </c>
      <c r="L38" s="728">
        <v>292</v>
      </c>
      <c r="M38" s="724">
        <v>381</v>
      </c>
      <c r="N38" s="718">
        <v>673</v>
      </c>
      <c r="O38" s="746" t="str">
        <f>$BA38&amp;" "&amp;$BB38&amp;""&amp;$BC38</f>
        <v xml:space="preserve"> </v>
      </c>
      <c r="P38" s="670"/>
      <c r="Q38" s="670"/>
      <c r="R38" s="670"/>
      <c r="S38" s="670"/>
      <c r="T38" s="670"/>
      <c r="U38" s="670"/>
      <c r="V38" s="670"/>
      <c r="W38" s="670"/>
      <c r="X38" s="670"/>
      <c r="Y38" s="670"/>
      <c r="Z38" s="670"/>
      <c r="AF38" s="670"/>
      <c r="AG38" s="670"/>
      <c r="AH38" s="670"/>
      <c r="AI38" s="670"/>
      <c r="AJ38" s="670"/>
      <c r="AW38" s="677"/>
      <c r="AX38" s="677"/>
      <c r="BA38" s="751" t="str">
        <f>IF($B38&lt;&gt;($L38+$M38)," El número de consultas según sexo NO puede ser diferente al Total.","")</f>
        <v/>
      </c>
      <c r="BB38" s="686" t="str">
        <f>IF($B38=0,"",IF($N38="",IF($B38="",""," No olvide escribir la columna Beneficiarios."),""))</f>
        <v/>
      </c>
      <c r="BC38" s="751" t="str">
        <f>IF($B38&lt;$N38," El número de Beneficiarios NO puede ser mayor que el Total.","")</f>
        <v/>
      </c>
      <c r="BD38" s="699">
        <f>IF($B38&lt;&gt;($L38+$M38),1,0)</f>
        <v>0</v>
      </c>
      <c r="BE38" s="699">
        <f>IF($B38&lt;$N38,1,0)</f>
        <v>0</v>
      </c>
      <c r="BF38" s="699">
        <f>IF($B38=0,"",IF($N38="",IF($B38="","",1),0))</f>
        <v>0</v>
      </c>
    </row>
    <row r="39" spans="1:58" s="684" customFormat="1" ht="15" customHeight="1" x14ac:dyDescent="0.15">
      <c r="A39" s="671" t="s">
        <v>33</v>
      </c>
      <c r="B39" s="727">
        <f>SUM(C39:K39)</f>
        <v>0</v>
      </c>
      <c r="C39" s="728"/>
      <c r="D39" s="729"/>
      <c r="E39" s="729"/>
      <c r="F39" s="729"/>
      <c r="G39" s="729"/>
      <c r="H39" s="729"/>
      <c r="I39" s="730"/>
      <c r="J39" s="730"/>
      <c r="K39" s="724"/>
      <c r="L39" s="728"/>
      <c r="M39" s="724"/>
      <c r="N39" s="718"/>
      <c r="O39" s="746" t="str">
        <f>$BA39&amp;" "&amp;$BB39&amp;""&amp;$BC39</f>
        <v xml:space="preserve"> </v>
      </c>
      <c r="P39" s="670"/>
      <c r="Q39" s="670"/>
      <c r="R39" s="670"/>
      <c r="S39" s="670"/>
      <c r="T39" s="670"/>
      <c r="U39" s="670"/>
      <c r="V39" s="670"/>
      <c r="W39" s="670"/>
      <c r="X39" s="670"/>
      <c r="Y39" s="670"/>
      <c r="Z39" s="670"/>
      <c r="AF39" s="670"/>
      <c r="AG39" s="670"/>
      <c r="AH39" s="670"/>
      <c r="AI39" s="670"/>
      <c r="AJ39" s="670"/>
      <c r="AW39" s="677"/>
      <c r="AX39" s="677"/>
      <c r="BA39" s="751" t="str">
        <f>IF($B39&lt;&gt;($L39+$M39)," El número de consultas según sexo NO puede ser diferente al Total.","")</f>
        <v/>
      </c>
      <c r="BB39" s="686" t="str">
        <f>IF($B39=0,"",IF($N39="",IF($B39="",""," No olvide escribir la columna Beneficiarios."),""))</f>
        <v/>
      </c>
      <c r="BC39" s="751" t="str">
        <f>IF($B39&lt;$N39," El número de Beneficiarios NO puede ser mayor que el Total.","")</f>
        <v/>
      </c>
      <c r="BD39" s="699">
        <f>IF($B39&lt;&gt;($L39+$M39),1,0)</f>
        <v>0</v>
      </c>
      <c r="BE39" s="699">
        <f>IF($B39&lt;$N39,1,0)</f>
        <v>0</v>
      </c>
      <c r="BF39" s="699" t="str">
        <f>IF($B39=0,"",IF($N39="",IF($B39="","",1),0))</f>
        <v/>
      </c>
    </row>
    <row r="40" spans="1:58" s="684" customFormat="1" ht="15" customHeight="1" x14ac:dyDescent="0.15">
      <c r="A40" s="671" t="s">
        <v>32</v>
      </c>
      <c r="B40" s="727">
        <f>SUM(C40:K40)</f>
        <v>0</v>
      </c>
      <c r="C40" s="728"/>
      <c r="D40" s="729"/>
      <c r="E40" s="729"/>
      <c r="F40" s="729"/>
      <c r="G40" s="729"/>
      <c r="H40" s="729"/>
      <c r="I40" s="730"/>
      <c r="J40" s="730"/>
      <c r="K40" s="724"/>
      <c r="L40" s="728"/>
      <c r="M40" s="724"/>
      <c r="N40" s="718"/>
      <c r="O40" s="746" t="str">
        <f>$BA40&amp;" "&amp;$BB40&amp;""&amp;$BC40</f>
        <v xml:space="preserve"> </v>
      </c>
      <c r="P40" s="670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F40" s="670"/>
      <c r="AG40" s="670"/>
      <c r="AH40" s="670"/>
      <c r="AI40" s="670"/>
      <c r="AJ40" s="670"/>
      <c r="AW40" s="677"/>
      <c r="AX40" s="677"/>
      <c r="BA40" s="751" t="str">
        <f>IF($B40&lt;&gt;($L40+$M40)," El número de consultas según sexo NO puede ser diferente al Total.","")</f>
        <v/>
      </c>
      <c r="BB40" s="686" t="str">
        <f>IF($B40=0,"",IF($N40="",IF($B40="",""," No olvide escribir la columna Beneficiarios."),""))</f>
        <v/>
      </c>
      <c r="BC40" s="751" t="str">
        <f>IF($B40&lt;$N40," El número de Beneficiarios NO puede ser mayor que el Total.","")</f>
        <v/>
      </c>
      <c r="BD40" s="699">
        <f>IF($B40&lt;&gt;($L40+$M40),1,0)</f>
        <v>0</v>
      </c>
      <c r="BE40" s="699">
        <f>IF($B40&lt;$N40,1,0)</f>
        <v>0</v>
      </c>
      <c r="BF40" s="699" t="str">
        <f>IF($B40=0,"",IF($N40="",IF($B40="","",1),0))</f>
        <v/>
      </c>
    </row>
    <row r="41" spans="1:58" s="684" customFormat="1" ht="15" customHeight="1" x14ac:dyDescent="0.15">
      <c r="A41" s="693" t="s">
        <v>31</v>
      </c>
      <c r="B41" s="731">
        <f>SUM(C41:K41)</f>
        <v>0</v>
      </c>
      <c r="C41" s="732"/>
      <c r="D41" s="733"/>
      <c r="E41" s="733"/>
      <c r="F41" s="733"/>
      <c r="G41" s="733"/>
      <c r="H41" s="733"/>
      <c r="I41" s="734"/>
      <c r="J41" s="734"/>
      <c r="K41" s="735"/>
      <c r="L41" s="732"/>
      <c r="M41" s="735"/>
      <c r="N41" s="719"/>
      <c r="O41" s="746" t="str">
        <f>$BA41&amp;" "&amp;$BB41&amp;""&amp;$BC41</f>
        <v xml:space="preserve"> </v>
      </c>
      <c r="P41" s="670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F41" s="670"/>
      <c r="AG41" s="670"/>
      <c r="AH41" s="670"/>
      <c r="AI41" s="670"/>
      <c r="AJ41" s="670"/>
      <c r="AW41" s="677"/>
      <c r="AX41" s="677"/>
      <c r="BA41" s="751" t="str">
        <f>IF($B41&lt;&gt;($L41+$M41)," El número de consultas según sexo NO puede ser diferente al Total.","")</f>
        <v/>
      </c>
      <c r="BB41" s="686" t="str">
        <f>IF($B41=0,"",IF($N41="",IF($B41="",""," No olvide escribir la columna Beneficiarios."),""))</f>
        <v/>
      </c>
      <c r="BC41" s="751" t="str">
        <f>IF($B41&lt;$N41," El número de Beneficiarios NO puede ser mayor que el Total.","")</f>
        <v/>
      </c>
      <c r="BD41" s="699">
        <f>IF($B41&lt;&gt;($L41+$M41),1,0)</f>
        <v>0</v>
      </c>
      <c r="BE41" s="699">
        <f>IF($B41&lt;$N41,1,0)</f>
        <v>0</v>
      </c>
      <c r="BF41" s="699" t="str">
        <f>IF($B41=0,"",IF($N41="",IF($B41="","",1),0))</f>
        <v/>
      </c>
    </row>
    <row r="42" spans="1:58" s="664" customFormat="1" ht="30" customHeight="1" x14ac:dyDescent="0.2">
      <c r="A42" s="695" t="s">
        <v>50</v>
      </c>
      <c r="B42" s="706"/>
      <c r="C42" s="705"/>
      <c r="D42" s="705"/>
      <c r="E42" s="705"/>
      <c r="F42" s="678"/>
      <c r="G42" s="670"/>
      <c r="H42" s="670"/>
      <c r="I42" s="670"/>
      <c r="J42" s="670"/>
      <c r="K42" s="670"/>
      <c r="L42" s="670"/>
      <c r="M42" s="670"/>
      <c r="N42" s="670"/>
      <c r="O42" s="670"/>
      <c r="P42" s="670"/>
      <c r="AK42" s="677"/>
      <c r="AL42" s="677"/>
      <c r="AM42" s="677"/>
      <c r="AN42" s="677"/>
      <c r="AO42" s="677"/>
      <c r="AP42" s="677"/>
    </row>
    <row r="43" spans="1:58" s="700" customFormat="1" ht="36.75" customHeight="1" x14ac:dyDescent="0.15">
      <c r="A43" s="789" t="s">
        <v>49</v>
      </c>
      <c r="B43" s="790"/>
      <c r="C43" s="793" t="s">
        <v>20</v>
      </c>
      <c r="D43" s="705"/>
      <c r="E43" s="705"/>
      <c r="F43" s="678"/>
      <c r="G43" s="670"/>
      <c r="H43" s="670"/>
      <c r="I43" s="670"/>
      <c r="J43" s="670"/>
      <c r="K43" s="670"/>
      <c r="L43" s="670"/>
      <c r="M43" s="670"/>
      <c r="N43" s="670"/>
      <c r="O43" s="670"/>
      <c r="P43" s="670"/>
      <c r="Q43" s="664"/>
      <c r="R43" s="664"/>
      <c r="S43" s="664"/>
      <c r="T43" s="664"/>
      <c r="U43" s="664"/>
      <c r="V43" s="664"/>
      <c r="W43" s="664"/>
      <c r="X43" s="664"/>
      <c r="Y43" s="664"/>
      <c r="Z43" s="664"/>
      <c r="AF43" s="664"/>
      <c r="AG43" s="664"/>
      <c r="AH43" s="664"/>
      <c r="AI43" s="664"/>
      <c r="AJ43" s="664"/>
      <c r="AK43" s="677"/>
      <c r="AL43" s="677"/>
      <c r="AM43" s="677"/>
      <c r="AN43" s="677"/>
      <c r="AO43" s="677"/>
      <c r="AP43" s="677"/>
      <c r="BA43" s="664"/>
      <c r="BB43" s="664"/>
      <c r="BC43" s="664"/>
      <c r="BD43" s="664"/>
      <c r="BE43" s="664"/>
    </row>
    <row r="44" spans="1:58" s="700" customFormat="1" ht="36.75" customHeight="1" x14ac:dyDescent="0.15">
      <c r="A44" s="791"/>
      <c r="B44" s="792"/>
      <c r="C44" s="794"/>
      <c r="D44" s="705"/>
      <c r="E44" s="705"/>
      <c r="F44" s="678"/>
      <c r="G44" s="670"/>
      <c r="H44" s="670"/>
      <c r="I44" s="670"/>
      <c r="J44" s="670"/>
      <c r="K44" s="670"/>
      <c r="L44" s="670"/>
      <c r="M44" s="670"/>
      <c r="N44" s="670"/>
      <c r="O44" s="670"/>
      <c r="P44" s="670"/>
      <c r="Q44" s="664"/>
      <c r="R44" s="664"/>
      <c r="S44" s="664"/>
      <c r="T44" s="664"/>
      <c r="U44" s="664"/>
      <c r="V44" s="664"/>
      <c r="W44" s="664"/>
      <c r="X44" s="664"/>
      <c r="Y44" s="664"/>
      <c r="Z44" s="664"/>
      <c r="AF44" s="664"/>
      <c r="AG44" s="664"/>
      <c r="AH44" s="664"/>
      <c r="AI44" s="664"/>
      <c r="AJ44" s="664"/>
      <c r="AK44" s="677"/>
      <c r="AL44" s="677"/>
      <c r="AM44" s="677"/>
      <c r="AN44" s="677"/>
      <c r="AO44" s="677"/>
      <c r="AP44" s="677"/>
      <c r="BA44" s="664"/>
      <c r="BB44" s="664"/>
      <c r="BC44" s="664"/>
      <c r="BD44" s="664"/>
      <c r="BE44" s="664"/>
    </row>
    <row r="45" spans="1:58" s="700" customFormat="1" ht="15" customHeight="1" x14ac:dyDescent="0.15">
      <c r="A45" s="707" t="s">
        <v>48</v>
      </c>
      <c r="B45" s="702"/>
      <c r="C45" s="724"/>
      <c r="D45" s="748"/>
      <c r="E45" s="705"/>
      <c r="F45" s="678"/>
      <c r="G45" s="670"/>
      <c r="H45" s="670"/>
      <c r="I45" s="670"/>
      <c r="J45" s="670"/>
      <c r="K45" s="670"/>
      <c r="L45" s="670"/>
      <c r="M45" s="670"/>
      <c r="N45" s="670"/>
      <c r="O45" s="670"/>
      <c r="P45" s="670"/>
      <c r="Q45" s="664"/>
      <c r="R45" s="664"/>
      <c r="S45" s="664"/>
      <c r="T45" s="664"/>
      <c r="U45" s="664"/>
      <c r="V45" s="664"/>
      <c r="W45" s="664"/>
      <c r="X45" s="664"/>
      <c r="Y45" s="664"/>
      <c r="Z45" s="664"/>
      <c r="AF45" s="664"/>
      <c r="AG45" s="664"/>
      <c r="AH45" s="664"/>
      <c r="AI45" s="664"/>
      <c r="AJ45" s="664"/>
      <c r="AK45" s="677"/>
      <c r="AL45" s="677"/>
      <c r="AM45" s="677"/>
      <c r="AN45" s="677"/>
      <c r="AO45" s="677"/>
      <c r="AP45" s="677"/>
      <c r="BA45" s="664"/>
      <c r="BB45" s="664"/>
      <c r="BC45" s="664"/>
      <c r="BD45" s="664"/>
      <c r="BE45" s="664"/>
    </row>
    <row r="46" spans="1:58" s="700" customFormat="1" ht="15" customHeight="1" x14ac:dyDescent="0.15">
      <c r="A46" s="701" t="s">
        <v>47</v>
      </c>
      <c r="B46" s="702"/>
      <c r="C46" s="724">
        <v>1490</v>
      </c>
      <c r="D46" s="748"/>
      <c r="E46" s="705"/>
      <c r="F46" s="678"/>
      <c r="G46" s="670"/>
      <c r="H46" s="670"/>
      <c r="I46" s="670"/>
      <c r="J46" s="670"/>
      <c r="K46" s="670"/>
      <c r="L46" s="670"/>
      <c r="M46" s="670"/>
      <c r="N46" s="670"/>
      <c r="O46" s="670"/>
      <c r="P46" s="670"/>
      <c r="Q46" s="664"/>
      <c r="R46" s="664"/>
      <c r="S46" s="664"/>
      <c r="T46" s="664"/>
      <c r="U46" s="664"/>
      <c r="V46" s="664"/>
      <c r="W46" s="664"/>
      <c r="X46" s="664"/>
      <c r="Y46" s="664"/>
      <c r="Z46" s="664"/>
      <c r="AF46" s="664"/>
      <c r="AG46" s="664"/>
      <c r="AH46" s="664"/>
      <c r="AI46" s="664"/>
      <c r="AJ46" s="664"/>
      <c r="AK46" s="677"/>
      <c r="AL46" s="677"/>
      <c r="AM46" s="677"/>
      <c r="AN46" s="677"/>
      <c r="AO46" s="677"/>
      <c r="AP46" s="677"/>
      <c r="BA46" s="664"/>
      <c r="BB46" s="664"/>
      <c r="BC46" s="664"/>
      <c r="BD46" s="664"/>
      <c r="BE46" s="664"/>
    </row>
    <row r="47" spans="1:58" s="700" customFormat="1" ht="15" customHeight="1" x14ac:dyDescent="0.15">
      <c r="A47" s="701" t="s">
        <v>46</v>
      </c>
      <c r="B47" s="702"/>
      <c r="C47" s="724">
        <v>33</v>
      </c>
      <c r="D47" s="748"/>
      <c r="E47" s="705"/>
      <c r="F47" s="678"/>
      <c r="G47" s="670"/>
      <c r="H47" s="670"/>
      <c r="I47" s="670"/>
      <c r="J47" s="670"/>
      <c r="K47" s="670"/>
      <c r="L47" s="670"/>
      <c r="M47" s="670"/>
      <c r="N47" s="670"/>
      <c r="O47" s="670"/>
      <c r="P47" s="670"/>
      <c r="Q47" s="664"/>
      <c r="R47" s="664"/>
      <c r="S47" s="664"/>
      <c r="T47" s="664"/>
      <c r="U47" s="664"/>
      <c r="V47" s="664"/>
      <c r="W47" s="664"/>
      <c r="X47" s="664"/>
      <c r="Y47" s="664"/>
      <c r="Z47" s="664"/>
      <c r="AF47" s="664"/>
      <c r="AG47" s="664"/>
      <c r="AH47" s="664"/>
      <c r="AI47" s="664"/>
      <c r="AJ47" s="664"/>
      <c r="AK47" s="677"/>
      <c r="AL47" s="677"/>
      <c r="AM47" s="677"/>
      <c r="AN47" s="677"/>
      <c r="AO47" s="677"/>
      <c r="AP47" s="677"/>
      <c r="BA47" s="664"/>
      <c r="BB47" s="664"/>
      <c r="BC47" s="664"/>
      <c r="BD47" s="664"/>
      <c r="BE47" s="664"/>
    </row>
    <row r="48" spans="1:58" s="700" customFormat="1" ht="15" customHeight="1" x14ac:dyDescent="0.15">
      <c r="A48" s="701" t="s">
        <v>45</v>
      </c>
      <c r="B48" s="702"/>
      <c r="C48" s="724">
        <v>691</v>
      </c>
      <c r="D48" s="748"/>
      <c r="E48" s="705"/>
      <c r="F48" s="678"/>
      <c r="G48" s="670"/>
      <c r="H48" s="670"/>
      <c r="I48" s="670"/>
      <c r="J48" s="670"/>
      <c r="K48" s="670"/>
      <c r="L48" s="670"/>
      <c r="M48" s="670"/>
      <c r="N48" s="670"/>
      <c r="O48" s="670"/>
      <c r="P48" s="670"/>
      <c r="Q48" s="664"/>
      <c r="R48" s="664"/>
      <c r="S48" s="664"/>
      <c r="T48" s="664"/>
      <c r="U48" s="664"/>
      <c r="V48" s="664"/>
      <c r="W48" s="664"/>
      <c r="X48" s="664"/>
      <c r="Y48" s="664"/>
      <c r="Z48" s="664"/>
      <c r="AF48" s="664"/>
      <c r="AG48" s="664"/>
      <c r="AH48" s="664"/>
      <c r="AI48" s="664"/>
      <c r="AJ48" s="664"/>
      <c r="AK48" s="677"/>
      <c r="AL48" s="677"/>
      <c r="AM48" s="677"/>
      <c r="AN48" s="677"/>
      <c r="AO48" s="677"/>
      <c r="AP48" s="677"/>
      <c r="BA48" s="664"/>
      <c r="BB48" s="664"/>
      <c r="BC48" s="664"/>
      <c r="BD48" s="664"/>
      <c r="BE48" s="664"/>
    </row>
    <row r="49" spans="1:57" s="700" customFormat="1" ht="15" customHeight="1" x14ac:dyDescent="0.15">
      <c r="A49" s="701" t="s">
        <v>44</v>
      </c>
      <c r="B49" s="702"/>
      <c r="C49" s="724"/>
      <c r="D49" s="748"/>
      <c r="E49" s="705"/>
      <c r="F49" s="678"/>
      <c r="G49" s="670"/>
      <c r="H49" s="670"/>
      <c r="I49" s="670"/>
      <c r="J49" s="670"/>
      <c r="K49" s="670"/>
      <c r="L49" s="670"/>
      <c r="M49" s="670"/>
      <c r="N49" s="670"/>
      <c r="O49" s="670"/>
      <c r="P49" s="670"/>
      <c r="Q49" s="664"/>
      <c r="R49" s="664"/>
      <c r="S49" s="664"/>
      <c r="T49" s="664"/>
      <c r="U49" s="664"/>
      <c r="V49" s="664"/>
      <c r="W49" s="664"/>
      <c r="X49" s="664"/>
      <c r="Y49" s="664"/>
      <c r="Z49" s="664"/>
      <c r="AF49" s="664"/>
      <c r="AG49" s="664"/>
      <c r="AH49" s="664"/>
      <c r="AI49" s="664"/>
      <c r="AJ49" s="664"/>
      <c r="AK49" s="677"/>
      <c r="AL49" s="677"/>
      <c r="AM49" s="677"/>
      <c r="AN49" s="677"/>
      <c r="AO49" s="677"/>
      <c r="AP49" s="677"/>
      <c r="BA49" s="664"/>
      <c r="BB49" s="664"/>
      <c r="BC49" s="664"/>
      <c r="BD49" s="664"/>
      <c r="BE49" s="664"/>
    </row>
    <row r="50" spans="1:57" s="700" customFormat="1" ht="15" customHeight="1" x14ac:dyDescent="0.15">
      <c r="A50" s="701" t="s">
        <v>43</v>
      </c>
      <c r="B50" s="702"/>
      <c r="C50" s="724"/>
      <c r="D50" s="748"/>
      <c r="E50" s="705"/>
      <c r="F50" s="678"/>
      <c r="G50" s="670"/>
      <c r="H50" s="670"/>
      <c r="I50" s="670"/>
      <c r="J50" s="670"/>
      <c r="K50" s="670"/>
      <c r="L50" s="670"/>
      <c r="M50" s="670"/>
      <c r="N50" s="670"/>
      <c r="O50" s="670"/>
      <c r="P50" s="670"/>
      <c r="Q50" s="664"/>
      <c r="R50" s="664"/>
      <c r="S50" s="664"/>
      <c r="T50" s="664"/>
      <c r="U50" s="664"/>
      <c r="V50" s="664"/>
      <c r="W50" s="664"/>
      <c r="X50" s="664"/>
      <c r="Y50" s="664"/>
      <c r="Z50" s="664"/>
      <c r="AF50" s="664"/>
      <c r="AG50" s="664"/>
      <c r="AH50" s="664"/>
      <c r="AI50" s="664"/>
      <c r="AJ50" s="664"/>
      <c r="AK50" s="677"/>
      <c r="AL50" s="677"/>
      <c r="AM50" s="677"/>
      <c r="AN50" s="677"/>
      <c r="AO50" s="677"/>
      <c r="AP50" s="677"/>
      <c r="BA50" s="664"/>
      <c r="BB50" s="664"/>
      <c r="BC50" s="664"/>
      <c r="BD50" s="664"/>
      <c r="BE50" s="664"/>
    </row>
    <row r="51" spans="1:57" s="700" customFormat="1" ht="15" customHeight="1" x14ac:dyDescent="0.15">
      <c r="A51" s="701" t="s">
        <v>42</v>
      </c>
      <c r="B51" s="702"/>
      <c r="C51" s="724"/>
      <c r="D51" s="748"/>
      <c r="E51" s="705"/>
      <c r="F51" s="678"/>
      <c r="G51" s="670"/>
      <c r="H51" s="670"/>
      <c r="I51" s="670"/>
      <c r="J51" s="670"/>
      <c r="K51" s="670"/>
      <c r="L51" s="670"/>
      <c r="M51" s="670"/>
      <c r="N51" s="670"/>
      <c r="O51" s="670"/>
      <c r="P51" s="670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F51" s="664"/>
      <c r="AG51" s="664"/>
      <c r="AH51" s="664"/>
      <c r="AI51" s="664"/>
      <c r="AJ51" s="664"/>
      <c r="AK51" s="677"/>
      <c r="AL51" s="677"/>
      <c r="AM51" s="677"/>
      <c r="AN51" s="677"/>
      <c r="AO51" s="677"/>
      <c r="AP51" s="677"/>
      <c r="BA51" s="664"/>
      <c r="BB51" s="664"/>
      <c r="BC51" s="664"/>
      <c r="BD51" s="664"/>
      <c r="BE51" s="664"/>
    </row>
    <row r="52" spans="1:57" s="700" customFormat="1" ht="15" customHeight="1" x14ac:dyDescent="0.15">
      <c r="A52" s="701" t="s">
        <v>41</v>
      </c>
      <c r="B52" s="702"/>
      <c r="C52" s="724"/>
      <c r="D52" s="748"/>
      <c r="E52" s="705"/>
      <c r="F52" s="678"/>
      <c r="G52" s="670"/>
      <c r="H52" s="670"/>
      <c r="I52" s="670"/>
      <c r="J52" s="670"/>
      <c r="K52" s="670"/>
      <c r="L52" s="670"/>
      <c r="M52" s="670"/>
      <c r="N52" s="670"/>
      <c r="O52" s="670"/>
      <c r="P52" s="670"/>
      <c r="Q52" s="664"/>
      <c r="R52" s="664"/>
      <c r="S52" s="664"/>
      <c r="T52" s="664"/>
      <c r="U52" s="664"/>
      <c r="V52" s="664"/>
      <c r="W52" s="664"/>
      <c r="X52" s="664"/>
      <c r="Y52" s="664"/>
      <c r="Z52" s="664"/>
      <c r="AF52" s="664"/>
      <c r="AG52" s="664"/>
      <c r="AH52" s="664"/>
      <c r="AI52" s="664"/>
      <c r="AJ52" s="664"/>
      <c r="AK52" s="677"/>
      <c r="AL52" s="677"/>
      <c r="AM52" s="677"/>
      <c r="AN52" s="677"/>
      <c r="AO52" s="677"/>
      <c r="AP52" s="677"/>
      <c r="BA52" s="664"/>
      <c r="BB52" s="664"/>
      <c r="BC52" s="664"/>
      <c r="BD52" s="664"/>
      <c r="BE52" s="664"/>
    </row>
    <row r="53" spans="1:57" s="700" customFormat="1" ht="15" customHeight="1" x14ac:dyDescent="0.15">
      <c r="A53" s="701" t="s">
        <v>40</v>
      </c>
      <c r="B53" s="702"/>
      <c r="C53" s="724"/>
      <c r="D53" s="748"/>
      <c r="E53" s="705"/>
      <c r="F53" s="678"/>
      <c r="G53" s="670"/>
      <c r="H53" s="670"/>
      <c r="I53" s="670"/>
      <c r="J53" s="670"/>
      <c r="K53" s="670"/>
      <c r="L53" s="670"/>
      <c r="M53" s="670"/>
      <c r="N53" s="670"/>
      <c r="O53" s="670"/>
      <c r="P53" s="670"/>
      <c r="Q53" s="664"/>
      <c r="R53" s="664"/>
      <c r="S53" s="664"/>
      <c r="T53" s="664"/>
      <c r="U53" s="664"/>
      <c r="V53" s="664"/>
      <c r="W53" s="664"/>
      <c r="X53" s="664"/>
      <c r="Y53" s="664"/>
      <c r="Z53" s="664"/>
      <c r="AF53" s="664"/>
      <c r="AG53" s="664"/>
      <c r="AH53" s="664"/>
      <c r="AI53" s="664"/>
      <c r="AJ53" s="664"/>
      <c r="AK53" s="677"/>
      <c r="AL53" s="677"/>
      <c r="AM53" s="677"/>
      <c r="AN53" s="677"/>
      <c r="AO53" s="677"/>
      <c r="AP53" s="677"/>
      <c r="BA53" s="664"/>
      <c r="BB53" s="664"/>
      <c r="BC53" s="664"/>
      <c r="BD53" s="664"/>
      <c r="BE53" s="664"/>
    </row>
    <row r="54" spans="1:57" s="700" customFormat="1" ht="15" customHeight="1" x14ac:dyDescent="0.15">
      <c r="A54" s="701" t="s">
        <v>39</v>
      </c>
      <c r="B54" s="702"/>
      <c r="C54" s="724"/>
      <c r="D54" s="748"/>
      <c r="E54" s="705"/>
      <c r="F54" s="678"/>
      <c r="G54" s="670"/>
      <c r="H54" s="670"/>
      <c r="I54" s="670"/>
      <c r="J54" s="670"/>
      <c r="K54" s="670"/>
      <c r="L54" s="670"/>
      <c r="M54" s="670"/>
      <c r="N54" s="670"/>
      <c r="O54" s="670"/>
      <c r="P54" s="670"/>
      <c r="Q54" s="664"/>
      <c r="R54" s="664"/>
      <c r="S54" s="664"/>
      <c r="T54" s="664"/>
      <c r="U54" s="664"/>
      <c r="V54" s="664"/>
      <c r="W54" s="664"/>
      <c r="X54" s="664"/>
      <c r="Y54" s="664"/>
      <c r="Z54" s="664"/>
      <c r="AF54" s="664"/>
      <c r="AG54" s="664"/>
      <c r="AH54" s="664"/>
      <c r="AI54" s="664"/>
      <c r="AJ54" s="664"/>
      <c r="AK54" s="677"/>
      <c r="AL54" s="677"/>
      <c r="AM54" s="677"/>
      <c r="AN54" s="677"/>
      <c r="AO54" s="677"/>
      <c r="AP54" s="677"/>
      <c r="BA54" s="664"/>
      <c r="BB54" s="664"/>
      <c r="BC54" s="664"/>
      <c r="BD54" s="664"/>
      <c r="BE54" s="664"/>
    </row>
    <row r="55" spans="1:57" s="700" customFormat="1" ht="15" customHeight="1" x14ac:dyDescent="0.15">
      <c r="A55" s="701" t="s">
        <v>38</v>
      </c>
      <c r="B55" s="702"/>
      <c r="C55" s="725"/>
      <c r="D55" s="748"/>
      <c r="E55" s="705"/>
      <c r="F55" s="678"/>
      <c r="G55" s="670"/>
      <c r="H55" s="670"/>
      <c r="I55" s="670"/>
      <c r="J55" s="670"/>
      <c r="K55" s="670"/>
      <c r="L55" s="670"/>
      <c r="M55" s="670"/>
      <c r="N55" s="670"/>
      <c r="O55" s="670"/>
      <c r="P55" s="670"/>
      <c r="Q55" s="664"/>
      <c r="R55" s="664"/>
      <c r="S55" s="664"/>
      <c r="T55" s="664"/>
      <c r="U55" s="664"/>
      <c r="V55" s="664"/>
      <c r="W55" s="664"/>
      <c r="X55" s="664"/>
      <c r="Y55" s="664"/>
      <c r="Z55" s="664"/>
      <c r="AF55" s="664"/>
      <c r="AG55" s="664"/>
      <c r="AH55" s="664"/>
      <c r="AI55" s="664"/>
      <c r="AJ55" s="664"/>
      <c r="AK55" s="677"/>
      <c r="AL55" s="677"/>
      <c r="AM55" s="677"/>
      <c r="AN55" s="677"/>
      <c r="AO55" s="677"/>
      <c r="AP55" s="677"/>
      <c r="BA55" s="664"/>
      <c r="BB55" s="664"/>
      <c r="BC55" s="664"/>
      <c r="BD55" s="664"/>
      <c r="BE55" s="664"/>
    </row>
    <row r="56" spans="1:57" s="700" customFormat="1" ht="15" customHeight="1" x14ac:dyDescent="0.15">
      <c r="A56" s="672" t="s">
        <v>20</v>
      </c>
      <c r="B56" s="673"/>
      <c r="C56" s="736">
        <f>SUM(C45:C55)</f>
        <v>2214</v>
      </c>
      <c r="D56" s="705"/>
      <c r="E56" s="705"/>
      <c r="F56" s="678"/>
      <c r="G56" s="670"/>
      <c r="H56" s="670"/>
      <c r="I56" s="670"/>
      <c r="J56" s="670"/>
      <c r="K56" s="670"/>
      <c r="L56" s="670"/>
      <c r="M56" s="670"/>
      <c r="N56" s="670"/>
      <c r="O56" s="670"/>
      <c r="P56" s="670"/>
      <c r="Q56" s="664"/>
      <c r="R56" s="664"/>
      <c r="S56" s="664"/>
      <c r="T56" s="664"/>
      <c r="U56" s="664"/>
      <c r="V56" s="664"/>
      <c r="W56" s="664"/>
      <c r="X56" s="664"/>
      <c r="Y56" s="664"/>
      <c r="Z56" s="664"/>
      <c r="AF56" s="664"/>
      <c r="AG56" s="664"/>
      <c r="AH56" s="664"/>
      <c r="AI56" s="664"/>
      <c r="AJ56" s="664"/>
      <c r="AK56" s="677"/>
      <c r="AL56" s="677"/>
      <c r="AM56" s="677"/>
      <c r="AN56" s="677"/>
      <c r="AO56" s="677"/>
      <c r="AP56" s="677"/>
      <c r="BA56" s="664"/>
      <c r="BB56" s="664"/>
      <c r="BC56" s="664"/>
      <c r="BD56" s="664"/>
      <c r="BE56" s="664"/>
    </row>
    <row r="57" spans="1:57" s="752" customFormat="1" ht="30" customHeight="1" x14ac:dyDescent="0.2">
      <c r="A57" s="708" t="s">
        <v>37</v>
      </c>
      <c r="B57" s="709"/>
      <c r="C57" s="698"/>
      <c r="D57" s="661"/>
      <c r="E57" s="661"/>
      <c r="F57" s="661"/>
      <c r="G57" s="661"/>
      <c r="H57" s="661"/>
      <c r="I57" s="661"/>
      <c r="J57" s="661"/>
      <c r="K57" s="661"/>
      <c r="L57" s="661"/>
      <c r="M57" s="661"/>
      <c r="N57" s="661"/>
      <c r="O57" s="747"/>
      <c r="P57" s="747"/>
      <c r="Q57" s="747"/>
      <c r="R57" s="747"/>
      <c r="S57" s="747"/>
      <c r="T57" s="747"/>
      <c r="U57" s="747"/>
      <c r="V57" s="747"/>
      <c r="W57" s="747"/>
      <c r="X57" s="747"/>
      <c r="Y57" s="747"/>
      <c r="Z57" s="747"/>
      <c r="AF57" s="747"/>
      <c r="AG57" s="747"/>
      <c r="AH57" s="747"/>
      <c r="AI57" s="747"/>
      <c r="AJ57" s="747"/>
      <c r="AK57" s="749"/>
      <c r="AL57" s="749"/>
      <c r="AM57" s="749"/>
      <c r="AN57" s="749"/>
      <c r="AO57" s="749"/>
      <c r="AP57" s="749"/>
      <c r="BA57" s="747"/>
      <c r="BB57" s="747"/>
      <c r="BC57" s="747"/>
      <c r="BD57" s="747"/>
      <c r="BE57" s="747"/>
    </row>
    <row r="58" spans="1:57" s="752" customFormat="1" ht="23.25" customHeight="1" x14ac:dyDescent="0.2">
      <c r="A58" s="769" t="s">
        <v>35</v>
      </c>
      <c r="B58" s="697" t="s">
        <v>20</v>
      </c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747"/>
      <c r="P58" s="747"/>
      <c r="Q58" s="747"/>
      <c r="R58" s="747"/>
      <c r="S58" s="747"/>
      <c r="T58" s="747"/>
      <c r="U58" s="747"/>
      <c r="V58" s="747"/>
      <c r="W58" s="747"/>
      <c r="X58" s="747"/>
      <c r="Y58" s="747"/>
      <c r="Z58" s="747"/>
      <c r="AF58" s="747"/>
      <c r="AG58" s="747"/>
      <c r="AH58" s="747"/>
      <c r="AI58" s="747"/>
      <c r="AJ58" s="747"/>
      <c r="AK58" s="749"/>
      <c r="AL58" s="749"/>
      <c r="AM58" s="749"/>
      <c r="AN58" s="749"/>
      <c r="AO58" s="749"/>
      <c r="AP58" s="749"/>
      <c r="BA58" s="747"/>
      <c r="BB58" s="747"/>
      <c r="BC58" s="747"/>
      <c r="BD58" s="747"/>
      <c r="BE58" s="747"/>
    </row>
    <row r="59" spans="1:57" s="752" customFormat="1" ht="15" customHeight="1" x14ac:dyDescent="0.2">
      <c r="A59" s="710" t="s">
        <v>34</v>
      </c>
      <c r="B59" s="720"/>
      <c r="C59" s="747"/>
      <c r="D59" s="661"/>
      <c r="E59" s="661"/>
      <c r="F59" s="661"/>
      <c r="G59" s="661"/>
      <c r="H59" s="661"/>
      <c r="I59" s="661"/>
      <c r="J59" s="661"/>
      <c r="K59" s="661"/>
      <c r="L59" s="661"/>
      <c r="M59" s="661"/>
      <c r="N59" s="661"/>
      <c r="O59" s="747"/>
      <c r="P59" s="747"/>
      <c r="Q59" s="747"/>
      <c r="R59" s="747"/>
      <c r="S59" s="747"/>
      <c r="T59" s="747"/>
      <c r="U59" s="747"/>
      <c r="V59" s="747"/>
      <c r="W59" s="747"/>
      <c r="X59" s="747"/>
      <c r="Y59" s="747"/>
      <c r="Z59" s="747"/>
      <c r="AF59" s="747"/>
      <c r="AG59" s="747"/>
      <c r="AH59" s="747"/>
      <c r="AI59" s="747"/>
      <c r="AJ59" s="747"/>
      <c r="AK59" s="749"/>
      <c r="AL59" s="749"/>
      <c r="AM59" s="749"/>
      <c r="AN59" s="749"/>
      <c r="AO59" s="749"/>
      <c r="AP59" s="749"/>
      <c r="BA59" s="747"/>
      <c r="BB59" s="747"/>
      <c r="BC59" s="747"/>
      <c r="BD59" s="747"/>
      <c r="BE59" s="747"/>
    </row>
    <row r="60" spans="1:57" s="752" customFormat="1" ht="15" customHeight="1" x14ac:dyDescent="0.2">
      <c r="A60" s="711" t="s">
        <v>33</v>
      </c>
      <c r="B60" s="721"/>
      <c r="C60" s="747"/>
      <c r="D60" s="661"/>
      <c r="E60" s="661"/>
      <c r="F60" s="661"/>
      <c r="G60" s="661"/>
      <c r="H60" s="661"/>
      <c r="I60" s="661"/>
      <c r="J60" s="661"/>
      <c r="K60" s="661"/>
      <c r="L60" s="661"/>
      <c r="M60" s="661"/>
      <c r="N60" s="661"/>
      <c r="O60" s="747"/>
      <c r="P60" s="747"/>
      <c r="Q60" s="747"/>
      <c r="R60" s="747"/>
      <c r="S60" s="747"/>
      <c r="T60" s="747"/>
      <c r="U60" s="747"/>
      <c r="V60" s="747"/>
      <c r="W60" s="747"/>
      <c r="X60" s="747"/>
      <c r="Y60" s="747"/>
      <c r="Z60" s="747"/>
      <c r="AF60" s="747"/>
      <c r="AG60" s="747"/>
      <c r="AH60" s="747"/>
      <c r="AI60" s="747"/>
      <c r="AJ60" s="747"/>
      <c r="AK60" s="749"/>
      <c r="AL60" s="749"/>
      <c r="AM60" s="749"/>
      <c r="AN60" s="749"/>
      <c r="AO60" s="749"/>
      <c r="AP60" s="749"/>
      <c r="BA60" s="747"/>
      <c r="BB60" s="747"/>
      <c r="BC60" s="747"/>
      <c r="BD60" s="747"/>
      <c r="BE60" s="747"/>
    </row>
    <row r="61" spans="1:57" s="752" customFormat="1" ht="15" customHeight="1" x14ac:dyDescent="0.2">
      <c r="A61" s="711" t="s">
        <v>32</v>
      </c>
      <c r="B61" s="721"/>
      <c r="C61" s="747"/>
      <c r="D61" s="661"/>
      <c r="E61" s="661"/>
      <c r="F61" s="661"/>
      <c r="G61" s="661"/>
      <c r="H61" s="661"/>
      <c r="I61" s="661"/>
      <c r="J61" s="661"/>
      <c r="K61" s="661"/>
      <c r="L61" s="661"/>
      <c r="M61" s="661"/>
      <c r="N61" s="661"/>
      <c r="O61" s="747"/>
      <c r="P61" s="747"/>
      <c r="Q61" s="747"/>
      <c r="R61" s="747"/>
      <c r="S61" s="747"/>
      <c r="T61" s="747"/>
      <c r="U61" s="747"/>
      <c r="V61" s="747"/>
      <c r="W61" s="747"/>
      <c r="X61" s="747"/>
      <c r="Y61" s="747"/>
      <c r="Z61" s="747"/>
      <c r="AF61" s="747"/>
      <c r="AG61" s="747"/>
      <c r="AH61" s="747"/>
      <c r="AI61" s="747"/>
      <c r="AJ61" s="747"/>
      <c r="AK61" s="749"/>
      <c r="AL61" s="749"/>
      <c r="AM61" s="749"/>
      <c r="AN61" s="749"/>
      <c r="AO61" s="749"/>
      <c r="AP61" s="749"/>
      <c r="BA61" s="747"/>
      <c r="BB61" s="747"/>
      <c r="BC61" s="747"/>
      <c r="BD61" s="747"/>
      <c r="BE61" s="747"/>
    </row>
    <row r="62" spans="1:57" s="752" customFormat="1" ht="15" customHeight="1" x14ac:dyDescent="0.2">
      <c r="A62" s="711" t="s">
        <v>31</v>
      </c>
      <c r="B62" s="721"/>
      <c r="C62" s="747"/>
      <c r="D62" s="661"/>
      <c r="E62" s="661"/>
      <c r="F62" s="661"/>
      <c r="G62" s="661"/>
      <c r="H62" s="661"/>
      <c r="I62" s="661"/>
      <c r="J62" s="661"/>
      <c r="K62" s="661"/>
      <c r="L62" s="661"/>
      <c r="M62" s="661"/>
      <c r="N62" s="661"/>
      <c r="O62" s="747"/>
      <c r="P62" s="747"/>
      <c r="Q62" s="747"/>
      <c r="R62" s="747"/>
      <c r="S62" s="747"/>
      <c r="T62" s="747"/>
      <c r="U62" s="747"/>
      <c r="V62" s="747"/>
      <c r="W62" s="747"/>
      <c r="X62" s="747"/>
      <c r="Y62" s="747"/>
      <c r="Z62" s="747"/>
      <c r="AF62" s="747"/>
      <c r="AG62" s="747"/>
      <c r="AH62" s="747"/>
      <c r="AI62" s="747"/>
      <c r="AJ62" s="747"/>
      <c r="AK62" s="749"/>
      <c r="AL62" s="749"/>
      <c r="AM62" s="749"/>
      <c r="AN62" s="749"/>
      <c r="AO62" s="749"/>
      <c r="AP62" s="749"/>
      <c r="BA62" s="747"/>
      <c r="BB62" s="747"/>
      <c r="BC62" s="747"/>
      <c r="BD62" s="747"/>
      <c r="BE62" s="747"/>
    </row>
    <row r="63" spans="1:57" s="752" customFormat="1" ht="15" customHeight="1" x14ac:dyDescent="0.2">
      <c r="A63" s="712" t="s">
        <v>30</v>
      </c>
      <c r="B63" s="723"/>
      <c r="C63" s="747"/>
      <c r="D63" s="661"/>
      <c r="E63" s="661"/>
      <c r="F63" s="661"/>
      <c r="G63" s="661"/>
      <c r="H63" s="661"/>
      <c r="I63" s="661"/>
      <c r="J63" s="661"/>
      <c r="K63" s="661"/>
      <c r="L63" s="661"/>
      <c r="M63" s="661"/>
      <c r="N63" s="661"/>
      <c r="O63" s="747"/>
      <c r="P63" s="747"/>
      <c r="Q63" s="747"/>
      <c r="R63" s="747"/>
      <c r="S63" s="747"/>
      <c r="T63" s="747"/>
      <c r="U63" s="747"/>
      <c r="V63" s="747"/>
      <c r="W63" s="747"/>
      <c r="X63" s="747"/>
      <c r="Y63" s="747"/>
      <c r="Z63" s="747"/>
      <c r="AF63" s="747"/>
      <c r="AG63" s="747"/>
      <c r="AH63" s="747"/>
      <c r="AI63" s="747"/>
      <c r="AJ63" s="747"/>
      <c r="AK63" s="749"/>
      <c r="AL63" s="749"/>
      <c r="AM63" s="749"/>
      <c r="AN63" s="749"/>
      <c r="AO63" s="749"/>
      <c r="AP63" s="749"/>
      <c r="BA63" s="747"/>
      <c r="BB63" s="747"/>
      <c r="BC63" s="747"/>
      <c r="BD63" s="747"/>
      <c r="BE63" s="747"/>
    </row>
    <row r="64" spans="1:57" s="752" customFormat="1" ht="30" customHeight="1" x14ac:dyDescent="0.2">
      <c r="A64" s="708" t="s">
        <v>36</v>
      </c>
      <c r="B64" s="713"/>
      <c r="C64" s="692"/>
      <c r="D64" s="661"/>
      <c r="E64" s="661"/>
      <c r="F64" s="661"/>
      <c r="G64" s="661"/>
      <c r="H64" s="661"/>
      <c r="I64" s="661"/>
      <c r="J64" s="661"/>
      <c r="K64" s="661"/>
      <c r="L64" s="661"/>
      <c r="M64" s="661"/>
      <c r="N64" s="661"/>
      <c r="O64" s="747"/>
      <c r="P64" s="747"/>
      <c r="Q64" s="747"/>
      <c r="R64" s="747"/>
      <c r="S64" s="747"/>
      <c r="T64" s="747"/>
      <c r="U64" s="747"/>
      <c r="V64" s="747"/>
      <c r="W64" s="747"/>
      <c r="X64" s="747"/>
      <c r="Y64" s="747"/>
      <c r="Z64" s="747"/>
      <c r="AF64" s="747"/>
      <c r="AG64" s="747"/>
      <c r="AH64" s="747"/>
      <c r="AI64" s="747"/>
      <c r="AJ64" s="747"/>
      <c r="AK64" s="749"/>
      <c r="AL64" s="749"/>
      <c r="AM64" s="749"/>
      <c r="AN64" s="749"/>
      <c r="AO64" s="749"/>
      <c r="AP64" s="749"/>
      <c r="BA64" s="747"/>
      <c r="BB64" s="747"/>
      <c r="BC64" s="747"/>
      <c r="BD64" s="747"/>
      <c r="BE64" s="747"/>
    </row>
    <row r="65" spans="1:57" s="752" customFormat="1" ht="23.25" customHeight="1" x14ac:dyDescent="0.2">
      <c r="A65" s="769" t="s">
        <v>35</v>
      </c>
      <c r="B65" s="697" t="s">
        <v>20</v>
      </c>
      <c r="C65" s="661"/>
      <c r="D65" s="661"/>
      <c r="E65" s="661"/>
      <c r="F65" s="661"/>
      <c r="G65" s="661"/>
      <c r="H65" s="661"/>
      <c r="I65" s="661"/>
      <c r="J65" s="661"/>
      <c r="K65" s="661"/>
      <c r="L65" s="661"/>
      <c r="M65" s="661"/>
      <c r="N65" s="661"/>
      <c r="O65" s="747"/>
      <c r="P65" s="747"/>
      <c r="Q65" s="747"/>
      <c r="R65" s="747"/>
      <c r="S65" s="747"/>
      <c r="T65" s="747"/>
      <c r="U65" s="747"/>
      <c r="V65" s="747"/>
      <c r="W65" s="747"/>
      <c r="X65" s="747"/>
      <c r="Y65" s="747"/>
      <c r="Z65" s="747"/>
      <c r="AF65" s="747"/>
      <c r="AG65" s="747"/>
      <c r="AH65" s="747"/>
      <c r="AI65" s="747"/>
      <c r="AJ65" s="747"/>
      <c r="AK65" s="749"/>
      <c r="AL65" s="749"/>
      <c r="AM65" s="749"/>
      <c r="AN65" s="749"/>
      <c r="AO65" s="749"/>
      <c r="AP65" s="749"/>
      <c r="BA65" s="747"/>
      <c r="BB65" s="747"/>
      <c r="BC65" s="747"/>
      <c r="BD65" s="747"/>
      <c r="BE65" s="747"/>
    </row>
    <row r="66" spans="1:57" s="752" customFormat="1" ht="15" customHeight="1" x14ac:dyDescent="0.2">
      <c r="A66" s="710" t="s">
        <v>34</v>
      </c>
      <c r="B66" s="720"/>
      <c r="C66" s="747"/>
      <c r="D66" s="661"/>
      <c r="E66" s="661"/>
      <c r="F66" s="661"/>
      <c r="G66" s="661"/>
      <c r="H66" s="661"/>
      <c r="I66" s="661"/>
      <c r="J66" s="661"/>
      <c r="K66" s="661"/>
      <c r="L66" s="661"/>
      <c r="M66" s="661"/>
      <c r="N66" s="661"/>
      <c r="O66" s="747"/>
      <c r="P66" s="747"/>
      <c r="Q66" s="747"/>
      <c r="R66" s="747"/>
      <c r="S66" s="747"/>
      <c r="T66" s="747"/>
      <c r="U66" s="747"/>
      <c r="V66" s="747"/>
      <c r="W66" s="747"/>
      <c r="X66" s="747"/>
      <c r="Y66" s="747"/>
      <c r="Z66" s="747"/>
      <c r="AF66" s="747"/>
      <c r="AG66" s="747"/>
      <c r="AH66" s="747"/>
      <c r="AI66" s="747"/>
      <c r="AJ66" s="747"/>
      <c r="AK66" s="749"/>
      <c r="AL66" s="749"/>
      <c r="AM66" s="749"/>
      <c r="AN66" s="749"/>
      <c r="AO66" s="749"/>
      <c r="AP66" s="749"/>
      <c r="BA66" s="747"/>
      <c r="BB66" s="747"/>
      <c r="BC66" s="747"/>
      <c r="BD66" s="747"/>
      <c r="BE66" s="747"/>
    </row>
    <row r="67" spans="1:57" s="752" customFormat="1" ht="15" customHeight="1" x14ac:dyDescent="0.2">
      <c r="A67" s="711" t="s">
        <v>33</v>
      </c>
      <c r="B67" s="721"/>
      <c r="C67" s="747"/>
      <c r="D67" s="661"/>
      <c r="E67" s="661"/>
      <c r="F67" s="661"/>
      <c r="G67" s="661"/>
      <c r="H67" s="661"/>
      <c r="I67" s="661"/>
      <c r="J67" s="661"/>
      <c r="K67" s="661"/>
      <c r="L67" s="661"/>
      <c r="M67" s="661"/>
      <c r="N67" s="661"/>
      <c r="O67" s="747"/>
      <c r="P67" s="747"/>
      <c r="Q67" s="747"/>
      <c r="R67" s="747"/>
      <c r="S67" s="747"/>
      <c r="T67" s="747"/>
      <c r="U67" s="747"/>
      <c r="V67" s="747"/>
      <c r="W67" s="747"/>
      <c r="X67" s="747"/>
      <c r="Y67" s="747"/>
      <c r="Z67" s="747"/>
      <c r="AF67" s="747"/>
      <c r="AG67" s="747"/>
      <c r="AH67" s="747"/>
      <c r="AI67" s="747"/>
      <c r="AJ67" s="747"/>
      <c r="AK67" s="749"/>
      <c r="AL67" s="749"/>
      <c r="AM67" s="749"/>
      <c r="AN67" s="749"/>
      <c r="AO67" s="749"/>
      <c r="AP67" s="749"/>
      <c r="BA67" s="747"/>
      <c r="BB67" s="747"/>
      <c r="BC67" s="747"/>
      <c r="BD67" s="747"/>
      <c r="BE67" s="747"/>
    </row>
    <row r="68" spans="1:57" s="752" customFormat="1" ht="15" customHeight="1" x14ac:dyDescent="0.2">
      <c r="A68" s="711" t="s">
        <v>32</v>
      </c>
      <c r="B68" s="721"/>
      <c r="C68" s="747"/>
      <c r="D68" s="661"/>
      <c r="E68" s="661"/>
      <c r="F68" s="661"/>
      <c r="G68" s="661"/>
      <c r="H68" s="661"/>
      <c r="I68" s="661"/>
      <c r="J68" s="661"/>
      <c r="K68" s="661"/>
      <c r="L68" s="661"/>
      <c r="M68" s="661"/>
      <c r="N68" s="661"/>
      <c r="O68" s="747"/>
      <c r="P68" s="747"/>
      <c r="Q68" s="747"/>
      <c r="R68" s="747"/>
      <c r="S68" s="747"/>
      <c r="T68" s="747"/>
      <c r="U68" s="747"/>
      <c r="V68" s="747"/>
      <c r="W68" s="747"/>
      <c r="X68" s="747"/>
      <c r="Y68" s="747"/>
      <c r="Z68" s="747"/>
      <c r="AF68" s="747"/>
      <c r="AG68" s="747"/>
      <c r="AH68" s="747"/>
      <c r="AI68" s="747"/>
      <c r="AJ68" s="747"/>
      <c r="AK68" s="749"/>
      <c r="AL68" s="749"/>
      <c r="AM68" s="749"/>
      <c r="AN68" s="749"/>
      <c r="AO68" s="749"/>
      <c r="AP68" s="749"/>
      <c r="BA68" s="747"/>
      <c r="BB68" s="747"/>
      <c r="BC68" s="747"/>
      <c r="BD68" s="747"/>
      <c r="BE68" s="747"/>
    </row>
    <row r="69" spans="1:57" s="752" customFormat="1" ht="15" customHeight="1" x14ac:dyDescent="0.2">
      <c r="A69" s="711" t="s">
        <v>31</v>
      </c>
      <c r="B69" s="721"/>
      <c r="C69" s="747"/>
      <c r="D69" s="661"/>
      <c r="E69" s="661"/>
      <c r="F69" s="661"/>
      <c r="G69" s="661"/>
      <c r="H69" s="661"/>
      <c r="I69" s="661"/>
      <c r="J69" s="661"/>
      <c r="K69" s="661"/>
      <c r="L69" s="661"/>
      <c r="M69" s="661"/>
      <c r="N69" s="661"/>
      <c r="O69" s="747"/>
      <c r="P69" s="747"/>
      <c r="Q69" s="747"/>
      <c r="R69" s="747"/>
      <c r="S69" s="747"/>
      <c r="T69" s="747"/>
      <c r="U69" s="747"/>
      <c r="V69" s="747"/>
      <c r="W69" s="747"/>
      <c r="X69" s="747"/>
      <c r="Y69" s="747"/>
      <c r="Z69" s="747"/>
      <c r="AF69" s="747"/>
      <c r="AG69" s="747"/>
      <c r="AH69" s="747"/>
      <c r="AI69" s="747"/>
      <c r="AJ69" s="747"/>
      <c r="AK69" s="749"/>
      <c r="AL69" s="749"/>
      <c r="AM69" s="749"/>
      <c r="AN69" s="749"/>
      <c r="AO69" s="749"/>
      <c r="AP69" s="749"/>
      <c r="BA69" s="747"/>
      <c r="BB69" s="747"/>
      <c r="BC69" s="747"/>
      <c r="BD69" s="747"/>
      <c r="BE69" s="747"/>
    </row>
    <row r="70" spans="1:57" s="752" customFormat="1" ht="15" customHeight="1" x14ac:dyDescent="0.2">
      <c r="A70" s="712" t="s">
        <v>30</v>
      </c>
      <c r="B70" s="723"/>
      <c r="C70" s="747"/>
      <c r="D70" s="661"/>
      <c r="E70" s="661"/>
      <c r="F70" s="661"/>
      <c r="G70" s="661"/>
      <c r="H70" s="661"/>
      <c r="I70" s="661"/>
      <c r="J70" s="661"/>
      <c r="K70" s="661"/>
      <c r="L70" s="661"/>
      <c r="M70" s="661"/>
      <c r="N70" s="661"/>
      <c r="O70" s="747"/>
      <c r="P70" s="747"/>
      <c r="Q70" s="747"/>
      <c r="R70" s="747"/>
      <c r="S70" s="747"/>
      <c r="T70" s="747"/>
      <c r="U70" s="747"/>
      <c r="V70" s="747"/>
      <c r="W70" s="747"/>
      <c r="X70" s="747"/>
      <c r="Y70" s="747"/>
      <c r="Z70" s="747"/>
      <c r="AF70" s="747"/>
      <c r="AG70" s="747"/>
      <c r="AH70" s="747"/>
      <c r="AI70" s="747"/>
      <c r="AJ70" s="747"/>
      <c r="AK70" s="749"/>
      <c r="AL70" s="749"/>
      <c r="AM70" s="749"/>
      <c r="AN70" s="749"/>
      <c r="AO70" s="749"/>
      <c r="AP70" s="749"/>
      <c r="BA70" s="747"/>
      <c r="BB70" s="747"/>
      <c r="BC70" s="747"/>
      <c r="BD70" s="747"/>
      <c r="BE70" s="747"/>
    </row>
    <row r="71" spans="1:57" s="752" customFormat="1" ht="30" customHeight="1" x14ac:dyDescent="0.2">
      <c r="A71" s="708" t="s">
        <v>29</v>
      </c>
      <c r="B71" s="713"/>
      <c r="C71" s="692"/>
      <c r="D71" s="661"/>
      <c r="E71" s="661"/>
      <c r="F71" s="661"/>
      <c r="G71" s="661"/>
      <c r="H71" s="661"/>
      <c r="I71" s="661"/>
      <c r="J71" s="661"/>
      <c r="K71" s="661"/>
      <c r="L71" s="661"/>
      <c r="M71" s="661"/>
      <c r="N71" s="661"/>
      <c r="O71" s="747"/>
      <c r="P71" s="747"/>
      <c r="Q71" s="747"/>
      <c r="R71" s="747"/>
      <c r="S71" s="747"/>
      <c r="T71" s="747"/>
      <c r="U71" s="747"/>
      <c r="V71" s="747"/>
      <c r="W71" s="747"/>
      <c r="X71" s="747"/>
      <c r="Y71" s="747"/>
      <c r="Z71" s="747"/>
      <c r="AF71" s="747"/>
      <c r="AG71" s="747"/>
      <c r="AH71" s="747"/>
      <c r="AI71" s="747"/>
      <c r="AJ71" s="747"/>
      <c r="AK71" s="749"/>
      <c r="AL71" s="749"/>
      <c r="AM71" s="749"/>
      <c r="AN71" s="749"/>
      <c r="AO71" s="749"/>
      <c r="AP71" s="749"/>
      <c r="BA71" s="747"/>
      <c r="BB71" s="747"/>
      <c r="BC71" s="747"/>
      <c r="BD71" s="747"/>
      <c r="BE71" s="747"/>
    </row>
    <row r="72" spans="1:57" s="752" customFormat="1" ht="51" customHeight="1" x14ac:dyDescent="0.2">
      <c r="A72" s="795" t="s">
        <v>28</v>
      </c>
      <c r="B72" s="796"/>
      <c r="C72" s="767" t="s">
        <v>20</v>
      </c>
      <c r="D72" s="767" t="s">
        <v>27</v>
      </c>
      <c r="E72" s="767" t="s">
        <v>26</v>
      </c>
      <c r="F72" s="767" t="s">
        <v>25</v>
      </c>
      <c r="G72" s="661"/>
      <c r="H72" s="661"/>
      <c r="I72" s="661"/>
      <c r="J72" s="661"/>
      <c r="K72" s="661"/>
      <c r="L72" s="661"/>
      <c r="M72" s="661"/>
      <c r="N72" s="661"/>
      <c r="O72" s="747"/>
      <c r="P72" s="747"/>
      <c r="Q72" s="747"/>
      <c r="R72" s="747"/>
      <c r="S72" s="747"/>
      <c r="T72" s="747"/>
      <c r="U72" s="747"/>
      <c r="V72" s="747"/>
      <c r="W72" s="747"/>
      <c r="X72" s="747"/>
      <c r="Y72" s="747"/>
      <c r="Z72" s="747"/>
      <c r="AF72" s="747"/>
      <c r="AG72" s="747"/>
      <c r="AH72" s="747"/>
      <c r="AI72" s="747"/>
      <c r="AJ72" s="747"/>
      <c r="AK72" s="749"/>
      <c r="AL72" s="749"/>
      <c r="AM72" s="749"/>
      <c r="AN72" s="749"/>
      <c r="AO72" s="749"/>
      <c r="AP72" s="749"/>
      <c r="BA72" s="747"/>
      <c r="BB72" s="747"/>
      <c r="BC72" s="747"/>
      <c r="BD72" s="747"/>
      <c r="BE72" s="747"/>
    </row>
    <row r="73" spans="1:57" s="752" customFormat="1" ht="15.75" customHeight="1" x14ac:dyDescent="0.2">
      <c r="A73" s="787" t="s">
        <v>24</v>
      </c>
      <c r="B73" s="788"/>
      <c r="C73" s="736">
        <f>SUM(D73:F73)</f>
        <v>0</v>
      </c>
      <c r="D73" s="723"/>
      <c r="E73" s="723"/>
      <c r="F73" s="723"/>
      <c r="G73" s="747"/>
      <c r="H73" s="661"/>
      <c r="I73" s="661"/>
      <c r="J73" s="661"/>
      <c r="K73" s="661"/>
      <c r="L73" s="661"/>
      <c r="M73" s="661"/>
      <c r="N73" s="661"/>
      <c r="O73" s="747"/>
      <c r="P73" s="747"/>
      <c r="Q73" s="747"/>
      <c r="R73" s="747"/>
      <c r="S73" s="747"/>
      <c r="T73" s="747"/>
      <c r="U73" s="747"/>
      <c r="V73" s="747"/>
      <c r="W73" s="747"/>
      <c r="X73" s="747"/>
      <c r="Y73" s="747"/>
      <c r="Z73" s="747"/>
      <c r="AF73" s="747"/>
      <c r="AG73" s="747"/>
      <c r="AH73" s="747"/>
      <c r="AI73" s="747"/>
      <c r="AJ73" s="747"/>
      <c r="AK73" s="749"/>
      <c r="AL73" s="749"/>
      <c r="AM73" s="749"/>
      <c r="AN73" s="749"/>
      <c r="AO73" s="749"/>
      <c r="AP73" s="749"/>
      <c r="BA73" s="747"/>
      <c r="BB73" s="747"/>
      <c r="BC73" s="747"/>
      <c r="BD73" s="747"/>
      <c r="BE73" s="747"/>
    </row>
    <row r="74" spans="1:57" s="752" customFormat="1" ht="30" customHeight="1" x14ac:dyDescent="0.2">
      <c r="A74" s="695" t="s">
        <v>23</v>
      </c>
      <c r="B74" s="771"/>
      <c r="C74" s="771"/>
      <c r="D74" s="771"/>
      <c r="E74" s="771"/>
      <c r="F74" s="771"/>
      <c r="G74" s="771"/>
      <c r="H74" s="771"/>
      <c r="I74" s="771"/>
      <c r="J74" s="771"/>
      <c r="K74" s="771"/>
      <c r="L74" s="771"/>
      <c r="M74" s="771"/>
      <c r="N74" s="661"/>
      <c r="O74" s="747"/>
      <c r="P74" s="747"/>
      <c r="Q74" s="747"/>
      <c r="R74" s="747"/>
      <c r="S74" s="747"/>
      <c r="T74" s="747"/>
      <c r="U74" s="747"/>
      <c r="V74" s="747"/>
      <c r="W74" s="747"/>
      <c r="X74" s="747"/>
      <c r="Y74" s="747"/>
      <c r="Z74" s="747"/>
      <c r="AF74" s="747"/>
      <c r="AG74" s="747"/>
      <c r="AH74" s="747"/>
      <c r="AI74" s="747"/>
      <c r="AJ74" s="747"/>
      <c r="AK74" s="749"/>
      <c r="AL74" s="749"/>
      <c r="AM74" s="749"/>
      <c r="AN74" s="749"/>
      <c r="AO74" s="749"/>
      <c r="AP74" s="749"/>
      <c r="BA74" s="747"/>
      <c r="BB74" s="747"/>
      <c r="BC74" s="747"/>
      <c r="BD74" s="747"/>
      <c r="BE74" s="747"/>
    </row>
    <row r="75" spans="1:57" s="752" customFormat="1" ht="33" customHeight="1" x14ac:dyDescent="0.2">
      <c r="A75" s="779" t="s">
        <v>21</v>
      </c>
      <c r="B75" s="780"/>
      <c r="C75" s="781"/>
      <c r="D75" s="767" t="s">
        <v>20</v>
      </c>
      <c r="E75" s="755"/>
      <c r="F75" s="755"/>
      <c r="G75" s="755"/>
      <c r="H75" s="755"/>
      <c r="I75" s="661"/>
      <c r="J75" s="661"/>
      <c r="K75" s="661"/>
      <c r="L75" s="661"/>
      <c r="M75" s="661"/>
      <c r="N75" s="661"/>
      <c r="O75" s="747"/>
      <c r="P75" s="747"/>
      <c r="Q75" s="747"/>
      <c r="R75" s="747"/>
      <c r="S75" s="747"/>
      <c r="T75" s="747"/>
      <c r="U75" s="747"/>
      <c r="V75" s="747"/>
      <c r="W75" s="747"/>
      <c r="X75" s="747"/>
      <c r="Y75" s="747"/>
      <c r="Z75" s="747"/>
      <c r="AF75" s="747"/>
      <c r="AG75" s="747"/>
      <c r="AH75" s="747"/>
      <c r="AI75" s="747"/>
      <c r="AJ75" s="747"/>
      <c r="AK75" s="749"/>
      <c r="AL75" s="749"/>
      <c r="AM75" s="749"/>
      <c r="AN75" s="749"/>
      <c r="AO75" s="749"/>
      <c r="AP75" s="749"/>
      <c r="BA75" s="747"/>
      <c r="BB75" s="747"/>
      <c r="BC75" s="747"/>
      <c r="BD75" s="747"/>
      <c r="BE75" s="747"/>
    </row>
    <row r="76" spans="1:57" s="752" customFormat="1" ht="15" customHeight="1" x14ac:dyDescent="0.2">
      <c r="A76" s="715" t="s">
        <v>15</v>
      </c>
      <c r="B76" s="716"/>
      <c r="C76" s="717"/>
      <c r="D76" s="744"/>
      <c r="E76" s="756"/>
      <c r="F76" s="756"/>
      <c r="G76" s="756"/>
      <c r="H76" s="756"/>
      <c r="I76" s="661"/>
      <c r="J76" s="661"/>
      <c r="K76" s="661"/>
      <c r="L76" s="661"/>
      <c r="M76" s="661"/>
      <c r="N76" s="661"/>
      <c r="O76" s="747"/>
      <c r="P76" s="747"/>
      <c r="Q76" s="747"/>
      <c r="R76" s="747"/>
      <c r="S76" s="747"/>
      <c r="T76" s="747"/>
      <c r="U76" s="747"/>
      <c r="V76" s="747"/>
      <c r="W76" s="747"/>
      <c r="X76" s="747"/>
      <c r="Y76" s="747"/>
      <c r="Z76" s="747"/>
      <c r="AF76" s="747"/>
      <c r="AG76" s="747"/>
      <c r="AH76" s="747"/>
      <c r="AI76" s="747"/>
      <c r="AJ76" s="747"/>
      <c r="AK76" s="749"/>
      <c r="AL76" s="749"/>
      <c r="AM76" s="749"/>
      <c r="AN76" s="749"/>
      <c r="AO76" s="749"/>
      <c r="AP76" s="749"/>
      <c r="BA76" s="747"/>
      <c r="BB76" s="747"/>
      <c r="BC76" s="747"/>
      <c r="BD76" s="747"/>
      <c r="BE76" s="747"/>
    </row>
    <row r="77" spans="1:57" s="752" customFormat="1" ht="30" customHeight="1" x14ac:dyDescent="0.2">
      <c r="A77" s="695" t="s">
        <v>22</v>
      </c>
      <c r="B77" s="771"/>
      <c r="C77" s="771"/>
      <c r="D77" s="771"/>
      <c r="E77" s="661"/>
      <c r="F77" s="661"/>
      <c r="G77" s="661"/>
      <c r="H77" s="661"/>
      <c r="I77" s="661"/>
      <c r="J77" s="661"/>
      <c r="K77" s="661"/>
      <c r="L77" s="661"/>
      <c r="M77" s="661"/>
      <c r="N77" s="661"/>
      <c r="O77" s="747"/>
      <c r="P77" s="747"/>
      <c r="Q77" s="747"/>
      <c r="R77" s="747"/>
      <c r="S77" s="747"/>
      <c r="T77" s="747"/>
      <c r="U77" s="747"/>
      <c r="V77" s="747"/>
      <c r="W77" s="747"/>
      <c r="X77" s="747"/>
      <c r="Y77" s="747"/>
      <c r="Z77" s="747"/>
      <c r="AF77" s="747"/>
      <c r="AG77" s="747"/>
      <c r="AH77" s="747"/>
      <c r="AI77" s="747"/>
      <c r="AJ77" s="747"/>
      <c r="AK77" s="749"/>
      <c r="AL77" s="749"/>
      <c r="AM77" s="749"/>
      <c r="AN77" s="749"/>
      <c r="AO77" s="749"/>
      <c r="AP77" s="749"/>
      <c r="BA77" s="747"/>
      <c r="BB77" s="747"/>
      <c r="BC77" s="747"/>
      <c r="BD77" s="747"/>
      <c r="BE77" s="747"/>
    </row>
    <row r="78" spans="1:57" s="752" customFormat="1" ht="50.25" customHeight="1" x14ac:dyDescent="0.2">
      <c r="A78" s="779" t="s">
        <v>21</v>
      </c>
      <c r="B78" s="780"/>
      <c r="C78" s="781"/>
      <c r="D78" s="767" t="s">
        <v>20</v>
      </c>
      <c r="E78" s="767" t="s">
        <v>19</v>
      </c>
      <c r="F78" s="767" t="s">
        <v>18</v>
      </c>
      <c r="G78" s="767" t="s">
        <v>17</v>
      </c>
      <c r="H78" s="767" t="s">
        <v>16</v>
      </c>
      <c r="I78" s="661"/>
      <c r="J78" s="661"/>
      <c r="K78" s="661"/>
      <c r="L78" s="661"/>
      <c r="M78" s="661"/>
      <c r="N78" s="661"/>
      <c r="O78" s="747"/>
      <c r="P78" s="747"/>
      <c r="Q78" s="747"/>
      <c r="R78" s="747"/>
      <c r="S78" s="747"/>
      <c r="T78" s="747"/>
      <c r="U78" s="747"/>
      <c r="V78" s="747"/>
      <c r="W78" s="747"/>
      <c r="X78" s="747"/>
      <c r="Y78" s="747"/>
      <c r="Z78" s="747"/>
      <c r="AF78" s="747"/>
      <c r="AG78" s="747"/>
      <c r="AH78" s="747"/>
      <c r="AI78" s="747"/>
      <c r="AJ78" s="747"/>
      <c r="AK78" s="749"/>
      <c r="AL78" s="749"/>
      <c r="AM78" s="749"/>
      <c r="AN78" s="749"/>
      <c r="AO78" s="749"/>
      <c r="AP78" s="749"/>
      <c r="BA78" s="747"/>
      <c r="BB78" s="747"/>
      <c r="BC78" s="747"/>
      <c r="BD78" s="747"/>
      <c r="BE78" s="747"/>
    </row>
    <row r="79" spans="1:57" s="752" customFormat="1" ht="15" customHeight="1" x14ac:dyDescent="0.2">
      <c r="A79" s="715" t="s">
        <v>15</v>
      </c>
      <c r="B79" s="716"/>
      <c r="C79" s="717"/>
      <c r="D79" s="736">
        <f>SUM(E79:H79)</f>
        <v>0</v>
      </c>
      <c r="E79" s="744"/>
      <c r="F79" s="744"/>
      <c r="G79" s="744"/>
      <c r="H79" s="744"/>
      <c r="I79" s="661"/>
      <c r="J79" s="661"/>
      <c r="K79" s="661"/>
      <c r="L79" s="661"/>
      <c r="M79" s="661"/>
      <c r="N79" s="661"/>
      <c r="O79" s="747"/>
      <c r="P79" s="747"/>
      <c r="Q79" s="747"/>
      <c r="R79" s="747"/>
      <c r="S79" s="747"/>
      <c r="T79" s="747"/>
      <c r="U79" s="747"/>
      <c r="V79" s="747"/>
      <c r="W79" s="747"/>
      <c r="X79" s="747"/>
      <c r="Y79" s="747"/>
      <c r="Z79" s="747"/>
      <c r="AF79" s="747"/>
      <c r="AG79" s="747"/>
      <c r="AH79" s="747"/>
      <c r="AI79" s="747"/>
      <c r="AJ79" s="747"/>
      <c r="AK79" s="749"/>
      <c r="AL79" s="749"/>
      <c r="AM79" s="749"/>
      <c r="AN79" s="749"/>
      <c r="AO79" s="749"/>
      <c r="AP79" s="749"/>
      <c r="BA79" s="747"/>
      <c r="BB79" s="747"/>
      <c r="BC79" s="747"/>
      <c r="BD79" s="747"/>
      <c r="BE79" s="747"/>
    </row>
    <row r="80" spans="1:57" s="752" customFormat="1" ht="30" customHeight="1" x14ac:dyDescent="0.2">
      <c r="A80" s="708" t="s">
        <v>14</v>
      </c>
      <c r="B80" s="714"/>
      <c r="C80" s="714"/>
      <c r="D80" s="714"/>
      <c r="E80" s="771"/>
      <c r="F80" s="771"/>
      <c r="G80" s="771"/>
      <c r="H80" s="771"/>
      <c r="I80" s="771"/>
      <c r="J80" s="771"/>
      <c r="K80" s="771"/>
      <c r="L80" s="771"/>
      <c r="M80" s="771"/>
      <c r="N80" s="661"/>
      <c r="O80" s="747"/>
      <c r="P80" s="747"/>
      <c r="Q80" s="747"/>
      <c r="R80" s="747"/>
      <c r="S80" s="747"/>
      <c r="T80" s="747"/>
      <c r="U80" s="747"/>
      <c r="V80" s="747"/>
      <c r="W80" s="747"/>
      <c r="X80" s="747"/>
      <c r="Y80" s="747"/>
      <c r="Z80" s="747"/>
      <c r="AF80" s="747"/>
      <c r="AG80" s="747"/>
      <c r="AH80" s="747"/>
      <c r="AI80" s="747"/>
      <c r="AJ80" s="747"/>
      <c r="AK80" s="749"/>
      <c r="AL80" s="749"/>
      <c r="AM80" s="749"/>
      <c r="AN80" s="749"/>
      <c r="AO80" s="749"/>
      <c r="AP80" s="749"/>
      <c r="BA80" s="747"/>
      <c r="BB80" s="747"/>
      <c r="BC80" s="747"/>
      <c r="BD80" s="747"/>
      <c r="BE80" s="747"/>
    </row>
    <row r="81" spans="1:57" s="752" customFormat="1" ht="19.5" customHeight="1" x14ac:dyDescent="0.2">
      <c r="A81" s="782" t="s">
        <v>13</v>
      </c>
      <c r="B81" s="783" t="s">
        <v>12</v>
      </c>
      <c r="C81" s="783" t="s">
        <v>11</v>
      </c>
      <c r="D81" s="784" t="s">
        <v>10</v>
      </c>
      <c r="E81" s="661"/>
      <c r="F81" s="661"/>
      <c r="G81" s="661"/>
      <c r="H81" s="661"/>
      <c r="I81" s="661"/>
      <c r="J81" s="661"/>
      <c r="K81" s="661"/>
      <c r="L81" s="661"/>
      <c r="M81" s="661"/>
      <c r="N81" s="661"/>
      <c r="O81" s="747"/>
      <c r="P81" s="747"/>
      <c r="Q81" s="747"/>
      <c r="R81" s="747"/>
      <c r="S81" s="747"/>
      <c r="T81" s="747"/>
      <c r="U81" s="747"/>
      <c r="V81" s="747"/>
      <c r="W81" s="747"/>
      <c r="X81" s="747"/>
      <c r="Y81" s="747"/>
      <c r="Z81" s="747"/>
      <c r="AF81" s="747"/>
      <c r="AG81" s="747"/>
      <c r="AH81" s="747"/>
      <c r="AI81" s="747"/>
      <c r="AJ81" s="747"/>
      <c r="AK81" s="749"/>
      <c r="AL81" s="749"/>
      <c r="AM81" s="749"/>
      <c r="AN81" s="749"/>
      <c r="AO81" s="749"/>
      <c r="AP81" s="749"/>
      <c r="BA81" s="747"/>
      <c r="BB81" s="747"/>
      <c r="BC81" s="747"/>
      <c r="BD81" s="747"/>
      <c r="BE81" s="747"/>
    </row>
    <row r="82" spans="1:57" s="752" customFormat="1" ht="19.5" customHeight="1" x14ac:dyDescent="0.2">
      <c r="A82" s="782"/>
      <c r="B82" s="783"/>
      <c r="C82" s="777"/>
      <c r="D82" s="785"/>
      <c r="E82" s="661"/>
      <c r="F82" s="661"/>
      <c r="G82" s="661"/>
      <c r="H82" s="661"/>
      <c r="I82" s="661"/>
      <c r="J82" s="661"/>
      <c r="K82" s="661"/>
      <c r="L82" s="661"/>
      <c r="M82" s="661"/>
      <c r="N82" s="661"/>
      <c r="O82" s="747"/>
      <c r="P82" s="747"/>
      <c r="Q82" s="747"/>
      <c r="R82" s="747"/>
      <c r="S82" s="747"/>
      <c r="T82" s="747"/>
      <c r="U82" s="747"/>
      <c r="V82" s="747"/>
      <c r="W82" s="747"/>
      <c r="X82" s="747"/>
      <c r="Y82" s="747"/>
      <c r="Z82" s="747"/>
      <c r="AF82" s="747"/>
      <c r="AG82" s="747"/>
      <c r="AH82" s="747"/>
      <c r="AI82" s="747"/>
      <c r="AJ82" s="747"/>
      <c r="AK82" s="749"/>
      <c r="AL82" s="749"/>
      <c r="AM82" s="749"/>
      <c r="AN82" s="749"/>
      <c r="AO82" s="749"/>
      <c r="AP82" s="749"/>
      <c r="BA82" s="747"/>
      <c r="BB82" s="747"/>
      <c r="BC82" s="747"/>
      <c r="BD82" s="747"/>
      <c r="BE82" s="747"/>
    </row>
    <row r="83" spans="1:57" s="752" customFormat="1" ht="45" customHeight="1" x14ac:dyDescent="0.2">
      <c r="A83" s="784" t="s">
        <v>9</v>
      </c>
      <c r="B83" s="680" t="s">
        <v>8</v>
      </c>
      <c r="C83" s="721"/>
      <c r="D83" s="726"/>
      <c r="E83" s="747"/>
      <c r="F83" s="661"/>
      <c r="G83" s="661"/>
      <c r="H83" s="661"/>
      <c r="I83" s="661"/>
      <c r="J83" s="661"/>
      <c r="K83" s="661"/>
      <c r="L83" s="661"/>
      <c r="M83" s="661"/>
      <c r="N83" s="661"/>
      <c r="O83" s="747"/>
      <c r="P83" s="747"/>
      <c r="Q83" s="747"/>
      <c r="R83" s="747"/>
      <c r="S83" s="747"/>
      <c r="T83" s="747"/>
      <c r="U83" s="747"/>
      <c r="V83" s="747"/>
      <c r="W83" s="747"/>
      <c r="X83" s="747"/>
      <c r="Y83" s="747"/>
      <c r="Z83" s="747"/>
      <c r="AF83" s="747"/>
      <c r="AG83" s="747"/>
      <c r="AH83" s="747"/>
      <c r="AI83" s="747"/>
      <c r="AJ83" s="747"/>
      <c r="AK83" s="749"/>
      <c r="AL83" s="749"/>
      <c r="AM83" s="749"/>
      <c r="AN83" s="749"/>
      <c r="AO83" s="749"/>
      <c r="AP83" s="749"/>
      <c r="BA83" s="747"/>
      <c r="BB83" s="747"/>
      <c r="BC83" s="747"/>
      <c r="BD83" s="747"/>
      <c r="BE83" s="747"/>
    </row>
    <row r="84" spans="1:57" s="752" customFormat="1" ht="23.25" customHeight="1" x14ac:dyDescent="0.2">
      <c r="A84" s="786"/>
      <c r="B84" s="681" t="s">
        <v>7</v>
      </c>
      <c r="C84" s="721"/>
      <c r="D84" s="721"/>
      <c r="E84" s="747"/>
      <c r="F84" s="661"/>
      <c r="G84" s="661"/>
      <c r="H84" s="661"/>
      <c r="I84" s="661"/>
      <c r="J84" s="661"/>
      <c r="K84" s="661"/>
      <c r="L84" s="661"/>
      <c r="M84" s="661"/>
      <c r="N84" s="661"/>
      <c r="O84" s="747"/>
      <c r="P84" s="747"/>
      <c r="Q84" s="747"/>
      <c r="R84" s="747"/>
      <c r="S84" s="747"/>
      <c r="T84" s="747"/>
      <c r="U84" s="747"/>
      <c r="V84" s="747"/>
      <c r="W84" s="747"/>
      <c r="X84" s="747"/>
      <c r="Y84" s="747"/>
      <c r="Z84" s="747"/>
      <c r="AF84" s="747"/>
      <c r="AG84" s="747"/>
      <c r="AH84" s="747"/>
      <c r="AI84" s="747"/>
      <c r="AJ84" s="747"/>
      <c r="AK84" s="749"/>
      <c r="AL84" s="749"/>
      <c r="AM84" s="749"/>
      <c r="AN84" s="749"/>
      <c r="AO84" s="749"/>
      <c r="AP84" s="749"/>
      <c r="BA84" s="747"/>
      <c r="BB84" s="747"/>
      <c r="BC84" s="747"/>
      <c r="BD84" s="747"/>
      <c r="BE84" s="747"/>
    </row>
    <row r="85" spans="1:57" s="752" customFormat="1" ht="17.25" customHeight="1" x14ac:dyDescent="0.2">
      <c r="A85" s="786"/>
      <c r="B85" s="681" t="s">
        <v>1</v>
      </c>
      <c r="C85" s="721"/>
      <c r="D85" s="721"/>
      <c r="E85" s="747"/>
      <c r="F85" s="661"/>
      <c r="G85" s="661"/>
      <c r="H85" s="661"/>
      <c r="I85" s="661"/>
      <c r="J85" s="661"/>
      <c r="K85" s="661"/>
      <c r="L85" s="661"/>
      <c r="M85" s="661"/>
      <c r="N85" s="661"/>
      <c r="O85" s="747"/>
      <c r="P85" s="747"/>
      <c r="Q85" s="747"/>
      <c r="R85" s="747"/>
      <c r="S85" s="747"/>
      <c r="T85" s="747"/>
      <c r="U85" s="747"/>
      <c r="V85" s="747"/>
      <c r="W85" s="747"/>
      <c r="X85" s="747"/>
      <c r="Y85" s="747"/>
      <c r="Z85" s="747"/>
      <c r="AF85" s="747"/>
      <c r="AG85" s="747"/>
      <c r="AH85" s="747"/>
      <c r="AI85" s="747"/>
      <c r="AJ85" s="747"/>
      <c r="AK85" s="749"/>
      <c r="AL85" s="749"/>
      <c r="AM85" s="749"/>
      <c r="AN85" s="749"/>
      <c r="AO85" s="749"/>
      <c r="AP85" s="749"/>
      <c r="BA85" s="747"/>
      <c r="BB85" s="747"/>
      <c r="BC85" s="747"/>
      <c r="BD85" s="747"/>
      <c r="BE85" s="747"/>
    </row>
    <row r="86" spans="1:57" s="752" customFormat="1" ht="21" customHeight="1" x14ac:dyDescent="0.2">
      <c r="A86" s="785"/>
      <c r="B86" s="682" t="s">
        <v>0</v>
      </c>
      <c r="C86" s="723"/>
      <c r="D86" s="723"/>
      <c r="E86" s="747"/>
      <c r="F86" s="661"/>
      <c r="G86" s="661"/>
      <c r="H86" s="661"/>
      <c r="I86" s="661"/>
      <c r="J86" s="661"/>
      <c r="K86" s="661"/>
      <c r="L86" s="661"/>
      <c r="M86" s="661"/>
      <c r="N86" s="661"/>
      <c r="O86" s="747"/>
      <c r="P86" s="747"/>
      <c r="Q86" s="747"/>
      <c r="R86" s="747"/>
      <c r="S86" s="747"/>
      <c r="T86" s="747"/>
      <c r="U86" s="747"/>
      <c r="V86" s="747"/>
      <c r="W86" s="747"/>
      <c r="X86" s="747"/>
      <c r="Y86" s="747"/>
      <c r="Z86" s="747"/>
      <c r="AF86" s="747"/>
      <c r="AG86" s="747"/>
      <c r="AH86" s="747"/>
      <c r="AI86" s="747"/>
      <c r="AJ86" s="747"/>
      <c r="AK86" s="749"/>
      <c r="AL86" s="749"/>
      <c r="AM86" s="749"/>
      <c r="AN86" s="749"/>
      <c r="AO86" s="749"/>
      <c r="AP86" s="749"/>
      <c r="BA86" s="747"/>
      <c r="BB86" s="747"/>
      <c r="BC86" s="747"/>
      <c r="BD86" s="747"/>
      <c r="BE86" s="747"/>
    </row>
    <row r="87" spans="1:57" s="752" customFormat="1" ht="15" customHeight="1" x14ac:dyDescent="0.2">
      <c r="A87" s="777" t="s">
        <v>6</v>
      </c>
      <c r="B87" s="680" t="s">
        <v>2</v>
      </c>
      <c r="C87" s="720"/>
      <c r="D87" s="720"/>
      <c r="E87" s="747"/>
      <c r="F87" s="661"/>
      <c r="G87" s="661"/>
      <c r="H87" s="661"/>
      <c r="I87" s="661"/>
      <c r="J87" s="661"/>
      <c r="K87" s="661"/>
      <c r="L87" s="661"/>
      <c r="M87" s="661"/>
      <c r="N87" s="661"/>
      <c r="O87" s="747"/>
      <c r="P87" s="747"/>
      <c r="Q87" s="747"/>
      <c r="R87" s="747"/>
      <c r="S87" s="747"/>
      <c r="T87" s="747"/>
      <c r="U87" s="747"/>
      <c r="V87" s="747"/>
      <c r="W87" s="747"/>
      <c r="X87" s="747"/>
      <c r="Y87" s="747"/>
      <c r="Z87" s="747"/>
      <c r="AF87" s="747"/>
      <c r="AG87" s="747"/>
      <c r="AH87" s="747"/>
      <c r="AI87" s="747"/>
      <c r="AJ87" s="747"/>
      <c r="AK87" s="749"/>
      <c r="AL87" s="749"/>
      <c r="AM87" s="749"/>
      <c r="AN87" s="749"/>
      <c r="AO87" s="749"/>
      <c r="AP87" s="749"/>
      <c r="BA87" s="747"/>
      <c r="BB87" s="747"/>
      <c r="BC87" s="747"/>
      <c r="BD87" s="747"/>
      <c r="BE87" s="747"/>
    </row>
    <row r="88" spans="1:57" s="752" customFormat="1" ht="15" customHeight="1" x14ac:dyDescent="0.2">
      <c r="A88" s="778"/>
      <c r="B88" s="681" t="s">
        <v>5</v>
      </c>
      <c r="C88" s="721"/>
      <c r="D88" s="721"/>
      <c r="E88" s="747"/>
      <c r="F88" s="661"/>
      <c r="G88" s="661"/>
      <c r="H88" s="661"/>
      <c r="I88" s="661"/>
      <c r="J88" s="661"/>
      <c r="K88" s="661"/>
      <c r="L88" s="661"/>
      <c r="M88" s="661"/>
      <c r="N88" s="661"/>
      <c r="O88" s="747"/>
      <c r="P88" s="747"/>
      <c r="Q88" s="747"/>
      <c r="R88" s="747"/>
      <c r="S88" s="747"/>
      <c r="T88" s="747"/>
      <c r="U88" s="747"/>
      <c r="V88" s="747"/>
      <c r="W88" s="747"/>
      <c r="X88" s="747"/>
      <c r="Y88" s="747"/>
      <c r="Z88" s="747"/>
      <c r="AF88" s="747"/>
      <c r="AG88" s="747"/>
      <c r="AH88" s="747"/>
      <c r="AI88" s="747"/>
      <c r="AJ88" s="747"/>
      <c r="AK88" s="749"/>
      <c r="AL88" s="749"/>
      <c r="AM88" s="749"/>
      <c r="AN88" s="749"/>
      <c r="AO88" s="749"/>
      <c r="AP88" s="749"/>
      <c r="BA88" s="747"/>
      <c r="BB88" s="747"/>
      <c r="BC88" s="747"/>
      <c r="BD88" s="747"/>
      <c r="BE88" s="747"/>
    </row>
    <row r="89" spans="1:57" s="752" customFormat="1" ht="15" customHeight="1" x14ac:dyDescent="0.2">
      <c r="A89" s="778"/>
      <c r="B89" s="681" t="s">
        <v>1</v>
      </c>
      <c r="C89" s="721"/>
      <c r="D89" s="721"/>
      <c r="E89" s="747"/>
      <c r="F89" s="661"/>
      <c r="G89" s="661"/>
      <c r="H89" s="661"/>
      <c r="I89" s="661"/>
      <c r="J89" s="661"/>
      <c r="K89" s="661"/>
      <c r="L89" s="661"/>
      <c r="M89" s="661"/>
      <c r="N89" s="661"/>
      <c r="O89" s="747"/>
      <c r="P89" s="747"/>
      <c r="Q89" s="747"/>
      <c r="R89" s="747"/>
      <c r="S89" s="747"/>
      <c r="T89" s="747"/>
      <c r="U89" s="747"/>
      <c r="V89" s="747"/>
      <c r="W89" s="747"/>
      <c r="X89" s="747"/>
      <c r="Y89" s="747"/>
      <c r="Z89" s="747"/>
      <c r="AF89" s="747"/>
      <c r="AG89" s="747"/>
      <c r="AH89" s="747"/>
      <c r="AI89" s="747"/>
      <c r="AJ89" s="747"/>
      <c r="AK89" s="749"/>
      <c r="AL89" s="749"/>
      <c r="AM89" s="749"/>
      <c r="AN89" s="749"/>
      <c r="AO89" s="749"/>
      <c r="AP89" s="749"/>
      <c r="BA89" s="747"/>
      <c r="BB89" s="747"/>
      <c r="BC89" s="747"/>
      <c r="BD89" s="747"/>
      <c r="BE89" s="747"/>
    </row>
    <row r="90" spans="1:57" s="752" customFormat="1" ht="15" customHeight="1" x14ac:dyDescent="0.2">
      <c r="A90" s="778"/>
      <c r="B90" s="682" t="s">
        <v>4</v>
      </c>
      <c r="C90" s="723"/>
      <c r="D90" s="723"/>
      <c r="E90" s="747"/>
      <c r="F90" s="661"/>
      <c r="G90" s="661"/>
      <c r="H90" s="661"/>
      <c r="I90" s="661"/>
      <c r="J90" s="661"/>
      <c r="K90" s="661"/>
      <c r="L90" s="661"/>
      <c r="M90" s="661"/>
      <c r="N90" s="661"/>
      <c r="O90" s="747"/>
      <c r="P90" s="747"/>
      <c r="Q90" s="747"/>
      <c r="R90" s="747"/>
      <c r="S90" s="747"/>
      <c r="T90" s="747"/>
      <c r="U90" s="747"/>
      <c r="V90" s="747"/>
      <c r="W90" s="747"/>
      <c r="X90" s="747"/>
      <c r="Y90" s="747"/>
      <c r="Z90" s="747"/>
      <c r="AF90" s="747"/>
      <c r="AG90" s="747"/>
      <c r="AH90" s="747"/>
      <c r="AI90" s="747"/>
      <c r="AJ90" s="747"/>
      <c r="AK90" s="749"/>
      <c r="AL90" s="749"/>
      <c r="AM90" s="749"/>
      <c r="AN90" s="749"/>
      <c r="AO90" s="749"/>
      <c r="AP90" s="749"/>
      <c r="BA90" s="747"/>
      <c r="BB90" s="747"/>
      <c r="BC90" s="747"/>
      <c r="BD90" s="747"/>
      <c r="BE90" s="747"/>
    </row>
    <row r="91" spans="1:57" s="752" customFormat="1" ht="15.75" customHeight="1" x14ac:dyDescent="0.2">
      <c r="A91" s="778" t="s">
        <v>3</v>
      </c>
      <c r="B91" s="680" t="s">
        <v>2</v>
      </c>
      <c r="C91" s="720"/>
      <c r="D91" s="720"/>
      <c r="E91" s="747"/>
      <c r="F91" s="661"/>
      <c r="G91" s="661"/>
      <c r="H91" s="661"/>
      <c r="I91" s="661"/>
      <c r="J91" s="661"/>
      <c r="K91" s="661"/>
      <c r="L91" s="661"/>
      <c r="M91" s="661"/>
      <c r="N91" s="661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F91" s="747"/>
      <c r="AG91" s="747"/>
      <c r="AH91" s="747"/>
      <c r="AI91" s="747"/>
      <c r="AJ91" s="747"/>
      <c r="AK91" s="749"/>
      <c r="AL91" s="749"/>
      <c r="AM91" s="749"/>
      <c r="AN91" s="749"/>
      <c r="AO91" s="749"/>
      <c r="AP91" s="749"/>
      <c r="BA91" s="747"/>
      <c r="BB91" s="747"/>
      <c r="BC91" s="747"/>
      <c r="BD91" s="747"/>
      <c r="BE91" s="747"/>
    </row>
    <row r="92" spans="1:57" s="752" customFormat="1" ht="15.75" customHeight="1" x14ac:dyDescent="0.2">
      <c r="A92" s="778"/>
      <c r="B92" s="681" t="s">
        <v>1</v>
      </c>
      <c r="C92" s="721"/>
      <c r="D92" s="721"/>
      <c r="E92" s="747"/>
      <c r="F92" s="661"/>
      <c r="G92" s="661"/>
      <c r="H92" s="661"/>
      <c r="I92" s="661"/>
      <c r="J92" s="661"/>
      <c r="K92" s="661"/>
      <c r="L92" s="661"/>
      <c r="M92" s="661"/>
      <c r="N92" s="661"/>
      <c r="O92" s="747"/>
      <c r="P92" s="747"/>
      <c r="Q92" s="747"/>
      <c r="R92" s="747"/>
      <c r="S92" s="747"/>
      <c r="T92" s="747"/>
      <c r="U92" s="747"/>
      <c r="V92" s="747"/>
      <c r="W92" s="747"/>
      <c r="X92" s="747"/>
      <c r="Y92" s="747"/>
      <c r="Z92" s="747"/>
      <c r="AF92" s="747"/>
      <c r="AG92" s="747"/>
      <c r="AH92" s="747"/>
      <c r="AI92" s="747"/>
      <c r="AJ92" s="747"/>
      <c r="AK92" s="749"/>
      <c r="AL92" s="749"/>
      <c r="AM92" s="749"/>
      <c r="AN92" s="749"/>
      <c r="AO92" s="749"/>
      <c r="AP92" s="749"/>
      <c r="BA92" s="747"/>
      <c r="BB92" s="747"/>
      <c r="BC92" s="747"/>
      <c r="BD92" s="747"/>
      <c r="BE92" s="747"/>
    </row>
    <row r="93" spans="1:57" s="752" customFormat="1" ht="23.25" customHeight="1" x14ac:dyDescent="0.2">
      <c r="A93" s="778"/>
      <c r="B93" s="682" t="s">
        <v>0</v>
      </c>
      <c r="C93" s="723"/>
      <c r="D93" s="723"/>
      <c r="E93" s="747"/>
      <c r="F93" s="661"/>
      <c r="G93" s="661"/>
      <c r="H93" s="661"/>
      <c r="I93" s="661"/>
      <c r="J93" s="661"/>
      <c r="K93" s="661"/>
      <c r="L93" s="661"/>
      <c r="M93" s="661"/>
      <c r="N93" s="661"/>
      <c r="O93" s="747"/>
      <c r="P93" s="747"/>
      <c r="Q93" s="747"/>
      <c r="R93" s="747"/>
      <c r="S93" s="747"/>
      <c r="T93" s="747"/>
      <c r="U93" s="747"/>
      <c r="V93" s="747"/>
      <c r="W93" s="747"/>
      <c r="X93" s="747"/>
      <c r="Y93" s="747"/>
      <c r="Z93" s="747"/>
      <c r="AF93" s="747"/>
      <c r="AG93" s="747"/>
      <c r="AH93" s="747"/>
      <c r="AI93" s="747"/>
      <c r="AJ93" s="747"/>
      <c r="AK93" s="749"/>
      <c r="AL93" s="749"/>
      <c r="AM93" s="749"/>
      <c r="AN93" s="749"/>
      <c r="AO93" s="749"/>
      <c r="AP93" s="749"/>
      <c r="BA93" s="747"/>
      <c r="BB93" s="747"/>
      <c r="BC93" s="747"/>
      <c r="BD93" s="747"/>
      <c r="BE93" s="747"/>
    </row>
    <row r="94" spans="1:57" s="747" customFormat="1" x14ac:dyDescent="0.2">
      <c r="A94" s="661"/>
      <c r="B94" s="661"/>
      <c r="C94" s="661"/>
      <c r="D94" s="661"/>
      <c r="E94" s="661"/>
      <c r="F94" s="661"/>
      <c r="G94" s="661"/>
      <c r="H94" s="661"/>
      <c r="I94" s="661"/>
      <c r="J94" s="661"/>
      <c r="K94" s="661"/>
      <c r="L94" s="661"/>
      <c r="M94" s="661"/>
      <c r="N94" s="661"/>
      <c r="AK94" s="749"/>
      <c r="AL94" s="749"/>
      <c r="AM94" s="749"/>
      <c r="AN94" s="749"/>
      <c r="AO94" s="749"/>
      <c r="AP94" s="749"/>
    </row>
    <row r="200" spans="1:56" ht="10.5" hidden="1" x14ac:dyDescent="0.15">
      <c r="A200" s="754">
        <f>SUM(A9:N93)</f>
        <v>7600</v>
      </c>
      <c r="B200" s="753"/>
      <c r="C200" s="753"/>
      <c r="D200" s="753"/>
      <c r="E200" s="753"/>
      <c r="F200" s="753"/>
      <c r="G200" s="753"/>
      <c r="H200" s="753"/>
      <c r="I200" s="753"/>
      <c r="J200" s="753"/>
      <c r="K200" s="753"/>
      <c r="L200" s="753"/>
      <c r="M200" s="753"/>
      <c r="N200" s="753"/>
      <c r="BD200" s="754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tabSelected="1" workbookViewId="0">
      <selection activeCell="C7" sqref="C7"/>
    </sheetView>
  </sheetViews>
  <sheetFormatPr baseColWidth="10" defaultRowHeight="12.75" x14ac:dyDescent="0.2"/>
  <cols>
    <col min="1" max="1" width="24" style="2" customWidth="1"/>
    <col min="2" max="2" width="23.140625" style="2" customWidth="1"/>
    <col min="3" max="3" width="15.28515625" style="2" customWidth="1"/>
    <col min="4" max="4" width="14.42578125" style="2" customWidth="1"/>
    <col min="5" max="14" width="11.42578125" style="2"/>
    <col min="15" max="26" width="11.42578125" style="753"/>
    <col min="27" max="27" width="15" style="753" customWidth="1"/>
    <col min="28" max="52" width="11.42578125" style="753"/>
    <col min="53" max="59" width="11.42578125" style="753" hidden="1" customWidth="1"/>
    <col min="60" max="256" width="11.42578125" style="753"/>
    <col min="257" max="257" width="24" style="753" customWidth="1"/>
    <col min="258" max="258" width="23.140625" style="753" customWidth="1"/>
    <col min="259" max="259" width="15.28515625" style="753" customWidth="1"/>
    <col min="260" max="260" width="14.42578125" style="753" customWidth="1"/>
    <col min="261" max="282" width="11.42578125" style="753"/>
    <col min="283" max="283" width="15" style="753" customWidth="1"/>
    <col min="284" max="308" width="11.42578125" style="753"/>
    <col min="309" max="315" width="0" style="753" hidden="1" customWidth="1"/>
    <col min="316" max="512" width="11.42578125" style="753"/>
    <col min="513" max="513" width="24" style="753" customWidth="1"/>
    <col min="514" max="514" width="23.140625" style="753" customWidth="1"/>
    <col min="515" max="515" width="15.28515625" style="753" customWidth="1"/>
    <col min="516" max="516" width="14.42578125" style="753" customWidth="1"/>
    <col min="517" max="538" width="11.42578125" style="753"/>
    <col min="539" max="539" width="15" style="753" customWidth="1"/>
    <col min="540" max="564" width="11.42578125" style="753"/>
    <col min="565" max="571" width="0" style="753" hidden="1" customWidth="1"/>
    <col min="572" max="768" width="11.42578125" style="753"/>
    <col min="769" max="769" width="24" style="753" customWidth="1"/>
    <col min="770" max="770" width="23.140625" style="753" customWidth="1"/>
    <col min="771" max="771" width="15.28515625" style="753" customWidth="1"/>
    <col min="772" max="772" width="14.42578125" style="753" customWidth="1"/>
    <col min="773" max="794" width="11.42578125" style="753"/>
    <col min="795" max="795" width="15" style="753" customWidth="1"/>
    <col min="796" max="820" width="11.42578125" style="753"/>
    <col min="821" max="827" width="0" style="753" hidden="1" customWidth="1"/>
    <col min="828" max="1024" width="11.42578125" style="753"/>
    <col min="1025" max="1025" width="24" style="753" customWidth="1"/>
    <col min="1026" max="1026" width="23.140625" style="753" customWidth="1"/>
    <col min="1027" max="1027" width="15.28515625" style="753" customWidth="1"/>
    <col min="1028" max="1028" width="14.42578125" style="753" customWidth="1"/>
    <col min="1029" max="1050" width="11.42578125" style="753"/>
    <col min="1051" max="1051" width="15" style="753" customWidth="1"/>
    <col min="1052" max="1076" width="11.42578125" style="753"/>
    <col min="1077" max="1083" width="0" style="753" hidden="1" customWidth="1"/>
    <col min="1084" max="1280" width="11.42578125" style="753"/>
    <col min="1281" max="1281" width="24" style="753" customWidth="1"/>
    <col min="1282" max="1282" width="23.140625" style="753" customWidth="1"/>
    <col min="1283" max="1283" width="15.28515625" style="753" customWidth="1"/>
    <col min="1284" max="1284" width="14.42578125" style="753" customWidth="1"/>
    <col min="1285" max="1306" width="11.42578125" style="753"/>
    <col min="1307" max="1307" width="15" style="753" customWidth="1"/>
    <col min="1308" max="1332" width="11.42578125" style="753"/>
    <col min="1333" max="1339" width="0" style="753" hidden="1" customWidth="1"/>
    <col min="1340" max="1536" width="11.42578125" style="753"/>
    <col min="1537" max="1537" width="24" style="753" customWidth="1"/>
    <col min="1538" max="1538" width="23.140625" style="753" customWidth="1"/>
    <col min="1539" max="1539" width="15.28515625" style="753" customWidth="1"/>
    <col min="1540" max="1540" width="14.42578125" style="753" customWidth="1"/>
    <col min="1541" max="1562" width="11.42578125" style="753"/>
    <col min="1563" max="1563" width="15" style="753" customWidth="1"/>
    <col min="1564" max="1588" width="11.42578125" style="753"/>
    <col min="1589" max="1595" width="0" style="753" hidden="1" customWidth="1"/>
    <col min="1596" max="1792" width="11.42578125" style="753"/>
    <col min="1793" max="1793" width="24" style="753" customWidth="1"/>
    <col min="1794" max="1794" width="23.140625" style="753" customWidth="1"/>
    <col min="1795" max="1795" width="15.28515625" style="753" customWidth="1"/>
    <col min="1796" max="1796" width="14.42578125" style="753" customWidth="1"/>
    <col min="1797" max="1818" width="11.42578125" style="753"/>
    <col min="1819" max="1819" width="15" style="753" customWidth="1"/>
    <col min="1820" max="1844" width="11.42578125" style="753"/>
    <col min="1845" max="1851" width="0" style="753" hidden="1" customWidth="1"/>
    <col min="1852" max="2048" width="11.42578125" style="753"/>
    <col min="2049" max="2049" width="24" style="753" customWidth="1"/>
    <col min="2050" max="2050" width="23.140625" style="753" customWidth="1"/>
    <col min="2051" max="2051" width="15.28515625" style="753" customWidth="1"/>
    <col min="2052" max="2052" width="14.42578125" style="753" customWidth="1"/>
    <col min="2053" max="2074" width="11.42578125" style="753"/>
    <col min="2075" max="2075" width="15" style="753" customWidth="1"/>
    <col min="2076" max="2100" width="11.42578125" style="753"/>
    <col min="2101" max="2107" width="0" style="753" hidden="1" customWidth="1"/>
    <col min="2108" max="2304" width="11.42578125" style="753"/>
    <col min="2305" max="2305" width="24" style="753" customWidth="1"/>
    <col min="2306" max="2306" width="23.140625" style="753" customWidth="1"/>
    <col min="2307" max="2307" width="15.28515625" style="753" customWidth="1"/>
    <col min="2308" max="2308" width="14.42578125" style="753" customWidth="1"/>
    <col min="2309" max="2330" width="11.42578125" style="753"/>
    <col min="2331" max="2331" width="15" style="753" customWidth="1"/>
    <col min="2332" max="2356" width="11.42578125" style="753"/>
    <col min="2357" max="2363" width="0" style="753" hidden="1" customWidth="1"/>
    <col min="2364" max="2560" width="11.42578125" style="753"/>
    <col min="2561" max="2561" width="24" style="753" customWidth="1"/>
    <col min="2562" max="2562" width="23.140625" style="753" customWidth="1"/>
    <col min="2563" max="2563" width="15.28515625" style="753" customWidth="1"/>
    <col min="2564" max="2564" width="14.42578125" style="753" customWidth="1"/>
    <col min="2565" max="2586" width="11.42578125" style="753"/>
    <col min="2587" max="2587" width="15" style="753" customWidth="1"/>
    <col min="2588" max="2612" width="11.42578125" style="753"/>
    <col min="2613" max="2619" width="0" style="753" hidden="1" customWidth="1"/>
    <col min="2620" max="2816" width="11.42578125" style="753"/>
    <col min="2817" max="2817" width="24" style="753" customWidth="1"/>
    <col min="2818" max="2818" width="23.140625" style="753" customWidth="1"/>
    <col min="2819" max="2819" width="15.28515625" style="753" customWidth="1"/>
    <col min="2820" max="2820" width="14.42578125" style="753" customWidth="1"/>
    <col min="2821" max="2842" width="11.42578125" style="753"/>
    <col min="2843" max="2843" width="15" style="753" customWidth="1"/>
    <col min="2844" max="2868" width="11.42578125" style="753"/>
    <col min="2869" max="2875" width="0" style="753" hidden="1" customWidth="1"/>
    <col min="2876" max="3072" width="11.42578125" style="753"/>
    <col min="3073" max="3073" width="24" style="753" customWidth="1"/>
    <col min="3074" max="3074" width="23.140625" style="753" customWidth="1"/>
    <col min="3075" max="3075" width="15.28515625" style="753" customWidth="1"/>
    <col min="3076" max="3076" width="14.42578125" style="753" customWidth="1"/>
    <col min="3077" max="3098" width="11.42578125" style="753"/>
    <col min="3099" max="3099" width="15" style="753" customWidth="1"/>
    <col min="3100" max="3124" width="11.42578125" style="753"/>
    <col min="3125" max="3131" width="0" style="753" hidden="1" customWidth="1"/>
    <col min="3132" max="3328" width="11.42578125" style="753"/>
    <col min="3329" max="3329" width="24" style="753" customWidth="1"/>
    <col min="3330" max="3330" width="23.140625" style="753" customWidth="1"/>
    <col min="3331" max="3331" width="15.28515625" style="753" customWidth="1"/>
    <col min="3332" max="3332" width="14.42578125" style="753" customWidth="1"/>
    <col min="3333" max="3354" width="11.42578125" style="753"/>
    <col min="3355" max="3355" width="15" style="753" customWidth="1"/>
    <col min="3356" max="3380" width="11.42578125" style="753"/>
    <col min="3381" max="3387" width="0" style="753" hidden="1" customWidth="1"/>
    <col min="3388" max="3584" width="11.42578125" style="753"/>
    <col min="3585" max="3585" width="24" style="753" customWidth="1"/>
    <col min="3586" max="3586" width="23.140625" style="753" customWidth="1"/>
    <col min="3587" max="3587" width="15.28515625" style="753" customWidth="1"/>
    <col min="3588" max="3588" width="14.42578125" style="753" customWidth="1"/>
    <col min="3589" max="3610" width="11.42578125" style="753"/>
    <col min="3611" max="3611" width="15" style="753" customWidth="1"/>
    <col min="3612" max="3636" width="11.42578125" style="753"/>
    <col min="3637" max="3643" width="0" style="753" hidden="1" customWidth="1"/>
    <col min="3644" max="3840" width="11.42578125" style="753"/>
    <col min="3841" max="3841" width="24" style="753" customWidth="1"/>
    <col min="3842" max="3842" width="23.140625" style="753" customWidth="1"/>
    <col min="3843" max="3843" width="15.28515625" style="753" customWidth="1"/>
    <col min="3844" max="3844" width="14.42578125" style="753" customWidth="1"/>
    <col min="3845" max="3866" width="11.42578125" style="753"/>
    <col min="3867" max="3867" width="15" style="753" customWidth="1"/>
    <col min="3868" max="3892" width="11.42578125" style="753"/>
    <col min="3893" max="3899" width="0" style="753" hidden="1" customWidth="1"/>
    <col min="3900" max="4096" width="11.42578125" style="753"/>
    <col min="4097" max="4097" width="24" style="753" customWidth="1"/>
    <col min="4098" max="4098" width="23.140625" style="753" customWidth="1"/>
    <col min="4099" max="4099" width="15.28515625" style="753" customWidth="1"/>
    <col min="4100" max="4100" width="14.42578125" style="753" customWidth="1"/>
    <col min="4101" max="4122" width="11.42578125" style="753"/>
    <col min="4123" max="4123" width="15" style="753" customWidth="1"/>
    <col min="4124" max="4148" width="11.42578125" style="753"/>
    <col min="4149" max="4155" width="0" style="753" hidden="1" customWidth="1"/>
    <col min="4156" max="4352" width="11.42578125" style="753"/>
    <col min="4353" max="4353" width="24" style="753" customWidth="1"/>
    <col min="4354" max="4354" width="23.140625" style="753" customWidth="1"/>
    <col min="4355" max="4355" width="15.28515625" style="753" customWidth="1"/>
    <col min="4356" max="4356" width="14.42578125" style="753" customWidth="1"/>
    <col min="4357" max="4378" width="11.42578125" style="753"/>
    <col min="4379" max="4379" width="15" style="753" customWidth="1"/>
    <col min="4380" max="4404" width="11.42578125" style="753"/>
    <col min="4405" max="4411" width="0" style="753" hidden="1" customWidth="1"/>
    <col min="4412" max="4608" width="11.42578125" style="753"/>
    <col min="4609" max="4609" width="24" style="753" customWidth="1"/>
    <col min="4610" max="4610" width="23.140625" style="753" customWidth="1"/>
    <col min="4611" max="4611" width="15.28515625" style="753" customWidth="1"/>
    <col min="4612" max="4612" width="14.42578125" style="753" customWidth="1"/>
    <col min="4613" max="4634" width="11.42578125" style="753"/>
    <col min="4635" max="4635" width="15" style="753" customWidth="1"/>
    <col min="4636" max="4660" width="11.42578125" style="753"/>
    <col min="4661" max="4667" width="0" style="753" hidden="1" customWidth="1"/>
    <col min="4668" max="4864" width="11.42578125" style="753"/>
    <col min="4865" max="4865" width="24" style="753" customWidth="1"/>
    <col min="4866" max="4866" width="23.140625" style="753" customWidth="1"/>
    <col min="4867" max="4867" width="15.28515625" style="753" customWidth="1"/>
    <col min="4868" max="4868" width="14.42578125" style="753" customWidth="1"/>
    <col min="4869" max="4890" width="11.42578125" style="753"/>
    <col min="4891" max="4891" width="15" style="753" customWidth="1"/>
    <col min="4892" max="4916" width="11.42578125" style="753"/>
    <col min="4917" max="4923" width="0" style="753" hidden="1" customWidth="1"/>
    <col min="4924" max="5120" width="11.42578125" style="753"/>
    <col min="5121" max="5121" width="24" style="753" customWidth="1"/>
    <col min="5122" max="5122" width="23.140625" style="753" customWidth="1"/>
    <col min="5123" max="5123" width="15.28515625" style="753" customWidth="1"/>
    <col min="5124" max="5124" width="14.42578125" style="753" customWidth="1"/>
    <col min="5125" max="5146" width="11.42578125" style="753"/>
    <col min="5147" max="5147" width="15" style="753" customWidth="1"/>
    <col min="5148" max="5172" width="11.42578125" style="753"/>
    <col min="5173" max="5179" width="0" style="753" hidden="1" customWidth="1"/>
    <col min="5180" max="5376" width="11.42578125" style="753"/>
    <col min="5377" max="5377" width="24" style="753" customWidth="1"/>
    <col min="5378" max="5378" width="23.140625" style="753" customWidth="1"/>
    <col min="5379" max="5379" width="15.28515625" style="753" customWidth="1"/>
    <col min="5380" max="5380" width="14.42578125" style="753" customWidth="1"/>
    <col min="5381" max="5402" width="11.42578125" style="753"/>
    <col min="5403" max="5403" width="15" style="753" customWidth="1"/>
    <col min="5404" max="5428" width="11.42578125" style="753"/>
    <col min="5429" max="5435" width="0" style="753" hidden="1" customWidth="1"/>
    <col min="5436" max="5632" width="11.42578125" style="753"/>
    <col min="5633" max="5633" width="24" style="753" customWidth="1"/>
    <col min="5634" max="5634" width="23.140625" style="753" customWidth="1"/>
    <col min="5635" max="5635" width="15.28515625" style="753" customWidth="1"/>
    <col min="5636" max="5636" width="14.42578125" style="753" customWidth="1"/>
    <col min="5637" max="5658" width="11.42578125" style="753"/>
    <col min="5659" max="5659" width="15" style="753" customWidth="1"/>
    <col min="5660" max="5684" width="11.42578125" style="753"/>
    <col min="5685" max="5691" width="0" style="753" hidden="1" customWidth="1"/>
    <col min="5692" max="5888" width="11.42578125" style="753"/>
    <col min="5889" max="5889" width="24" style="753" customWidth="1"/>
    <col min="5890" max="5890" width="23.140625" style="753" customWidth="1"/>
    <col min="5891" max="5891" width="15.28515625" style="753" customWidth="1"/>
    <col min="5892" max="5892" width="14.42578125" style="753" customWidth="1"/>
    <col min="5893" max="5914" width="11.42578125" style="753"/>
    <col min="5915" max="5915" width="15" style="753" customWidth="1"/>
    <col min="5916" max="5940" width="11.42578125" style="753"/>
    <col min="5941" max="5947" width="0" style="753" hidden="1" customWidth="1"/>
    <col min="5948" max="6144" width="11.42578125" style="753"/>
    <col min="6145" max="6145" width="24" style="753" customWidth="1"/>
    <col min="6146" max="6146" width="23.140625" style="753" customWidth="1"/>
    <col min="6147" max="6147" width="15.28515625" style="753" customWidth="1"/>
    <col min="6148" max="6148" width="14.42578125" style="753" customWidth="1"/>
    <col min="6149" max="6170" width="11.42578125" style="753"/>
    <col min="6171" max="6171" width="15" style="753" customWidth="1"/>
    <col min="6172" max="6196" width="11.42578125" style="753"/>
    <col min="6197" max="6203" width="0" style="753" hidden="1" customWidth="1"/>
    <col min="6204" max="6400" width="11.42578125" style="753"/>
    <col min="6401" max="6401" width="24" style="753" customWidth="1"/>
    <col min="6402" max="6402" width="23.140625" style="753" customWidth="1"/>
    <col min="6403" max="6403" width="15.28515625" style="753" customWidth="1"/>
    <col min="6404" max="6404" width="14.42578125" style="753" customWidth="1"/>
    <col min="6405" max="6426" width="11.42578125" style="753"/>
    <col min="6427" max="6427" width="15" style="753" customWidth="1"/>
    <col min="6428" max="6452" width="11.42578125" style="753"/>
    <col min="6453" max="6459" width="0" style="753" hidden="1" customWidth="1"/>
    <col min="6460" max="6656" width="11.42578125" style="753"/>
    <col min="6657" max="6657" width="24" style="753" customWidth="1"/>
    <col min="6658" max="6658" width="23.140625" style="753" customWidth="1"/>
    <col min="6659" max="6659" width="15.28515625" style="753" customWidth="1"/>
    <col min="6660" max="6660" width="14.42578125" style="753" customWidth="1"/>
    <col min="6661" max="6682" width="11.42578125" style="753"/>
    <col min="6683" max="6683" width="15" style="753" customWidth="1"/>
    <col min="6684" max="6708" width="11.42578125" style="753"/>
    <col min="6709" max="6715" width="0" style="753" hidden="1" customWidth="1"/>
    <col min="6716" max="6912" width="11.42578125" style="753"/>
    <col min="6913" max="6913" width="24" style="753" customWidth="1"/>
    <col min="6914" max="6914" width="23.140625" style="753" customWidth="1"/>
    <col min="6915" max="6915" width="15.28515625" style="753" customWidth="1"/>
    <col min="6916" max="6916" width="14.42578125" style="753" customWidth="1"/>
    <col min="6917" max="6938" width="11.42578125" style="753"/>
    <col min="6939" max="6939" width="15" style="753" customWidth="1"/>
    <col min="6940" max="6964" width="11.42578125" style="753"/>
    <col min="6965" max="6971" width="0" style="753" hidden="1" customWidth="1"/>
    <col min="6972" max="7168" width="11.42578125" style="753"/>
    <col min="7169" max="7169" width="24" style="753" customWidth="1"/>
    <col min="7170" max="7170" width="23.140625" style="753" customWidth="1"/>
    <col min="7171" max="7171" width="15.28515625" style="753" customWidth="1"/>
    <col min="7172" max="7172" width="14.42578125" style="753" customWidth="1"/>
    <col min="7173" max="7194" width="11.42578125" style="753"/>
    <col min="7195" max="7195" width="15" style="753" customWidth="1"/>
    <col min="7196" max="7220" width="11.42578125" style="753"/>
    <col min="7221" max="7227" width="0" style="753" hidden="1" customWidth="1"/>
    <col min="7228" max="7424" width="11.42578125" style="753"/>
    <col min="7425" max="7425" width="24" style="753" customWidth="1"/>
    <col min="7426" max="7426" width="23.140625" style="753" customWidth="1"/>
    <col min="7427" max="7427" width="15.28515625" style="753" customWidth="1"/>
    <col min="7428" max="7428" width="14.42578125" style="753" customWidth="1"/>
    <col min="7429" max="7450" width="11.42578125" style="753"/>
    <col min="7451" max="7451" width="15" style="753" customWidth="1"/>
    <col min="7452" max="7476" width="11.42578125" style="753"/>
    <col min="7477" max="7483" width="0" style="753" hidden="1" customWidth="1"/>
    <col min="7484" max="7680" width="11.42578125" style="753"/>
    <col min="7681" max="7681" width="24" style="753" customWidth="1"/>
    <col min="7682" max="7682" width="23.140625" style="753" customWidth="1"/>
    <col min="7683" max="7683" width="15.28515625" style="753" customWidth="1"/>
    <col min="7684" max="7684" width="14.42578125" style="753" customWidth="1"/>
    <col min="7685" max="7706" width="11.42578125" style="753"/>
    <col min="7707" max="7707" width="15" style="753" customWidth="1"/>
    <col min="7708" max="7732" width="11.42578125" style="753"/>
    <col min="7733" max="7739" width="0" style="753" hidden="1" customWidth="1"/>
    <col min="7740" max="7936" width="11.42578125" style="753"/>
    <col min="7937" max="7937" width="24" style="753" customWidth="1"/>
    <col min="7938" max="7938" width="23.140625" style="753" customWidth="1"/>
    <col min="7939" max="7939" width="15.28515625" style="753" customWidth="1"/>
    <col min="7940" max="7940" width="14.42578125" style="753" customWidth="1"/>
    <col min="7941" max="7962" width="11.42578125" style="753"/>
    <col min="7963" max="7963" width="15" style="753" customWidth="1"/>
    <col min="7964" max="7988" width="11.42578125" style="753"/>
    <col min="7989" max="7995" width="0" style="753" hidden="1" customWidth="1"/>
    <col min="7996" max="8192" width="11.42578125" style="753"/>
    <col min="8193" max="8193" width="24" style="753" customWidth="1"/>
    <col min="8194" max="8194" width="23.140625" style="753" customWidth="1"/>
    <col min="8195" max="8195" width="15.28515625" style="753" customWidth="1"/>
    <col min="8196" max="8196" width="14.42578125" style="753" customWidth="1"/>
    <col min="8197" max="8218" width="11.42578125" style="753"/>
    <col min="8219" max="8219" width="15" style="753" customWidth="1"/>
    <col min="8220" max="8244" width="11.42578125" style="753"/>
    <col min="8245" max="8251" width="0" style="753" hidden="1" customWidth="1"/>
    <col min="8252" max="8448" width="11.42578125" style="753"/>
    <col min="8449" max="8449" width="24" style="753" customWidth="1"/>
    <col min="8450" max="8450" width="23.140625" style="753" customWidth="1"/>
    <col min="8451" max="8451" width="15.28515625" style="753" customWidth="1"/>
    <col min="8452" max="8452" width="14.42578125" style="753" customWidth="1"/>
    <col min="8453" max="8474" width="11.42578125" style="753"/>
    <col min="8475" max="8475" width="15" style="753" customWidth="1"/>
    <col min="8476" max="8500" width="11.42578125" style="753"/>
    <col min="8501" max="8507" width="0" style="753" hidden="1" customWidth="1"/>
    <col min="8508" max="8704" width="11.42578125" style="753"/>
    <col min="8705" max="8705" width="24" style="753" customWidth="1"/>
    <col min="8706" max="8706" width="23.140625" style="753" customWidth="1"/>
    <col min="8707" max="8707" width="15.28515625" style="753" customWidth="1"/>
    <col min="8708" max="8708" width="14.42578125" style="753" customWidth="1"/>
    <col min="8709" max="8730" width="11.42578125" style="753"/>
    <col min="8731" max="8731" width="15" style="753" customWidth="1"/>
    <col min="8732" max="8756" width="11.42578125" style="753"/>
    <col min="8757" max="8763" width="0" style="753" hidden="1" customWidth="1"/>
    <col min="8764" max="8960" width="11.42578125" style="753"/>
    <col min="8961" max="8961" width="24" style="753" customWidth="1"/>
    <col min="8962" max="8962" width="23.140625" style="753" customWidth="1"/>
    <col min="8963" max="8963" width="15.28515625" style="753" customWidth="1"/>
    <col min="8964" max="8964" width="14.42578125" style="753" customWidth="1"/>
    <col min="8965" max="8986" width="11.42578125" style="753"/>
    <col min="8987" max="8987" width="15" style="753" customWidth="1"/>
    <col min="8988" max="9012" width="11.42578125" style="753"/>
    <col min="9013" max="9019" width="0" style="753" hidden="1" customWidth="1"/>
    <col min="9020" max="9216" width="11.42578125" style="753"/>
    <col min="9217" max="9217" width="24" style="753" customWidth="1"/>
    <col min="9218" max="9218" width="23.140625" style="753" customWidth="1"/>
    <col min="9219" max="9219" width="15.28515625" style="753" customWidth="1"/>
    <col min="9220" max="9220" width="14.42578125" style="753" customWidth="1"/>
    <col min="9221" max="9242" width="11.42578125" style="753"/>
    <col min="9243" max="9243" width="15" style="753" customWidth="1"/>
    <col min="9244" max="9268" width="11.42578125" style="753"/>
    <col min="9269" max="9275" width="0" style="753" hidden="1" customWidth="1"/>
    <col min="9276" max="9472" width="11.42578125" style="753"/>
    <col min="9473" max="9473" width="24" style="753" customWidth="1"/>
    <col min="9474" max="9474" width="23.140625" style="753" customWidth="1"/>
    <col min="9475" max="9475" width="15.28515625" style="753" customWidth="1"/>
    <col min="9476" max="9476" width="14.42578125" style="753" customWidth="1"/>
    <col min="9477" max="9498" width="11.42578125" style="753"/>
    <col min="9499" max="9499" width="15" style="753" customWidth="1"/>
    <col min="9500" max="9524" width="11.42578125" style="753"/>
    <col min="9525" max="9531" width="0" style="753" hidden="1" customWidth="1"/>
    <col min="9532" max="9728" width="11.42578125" style="753"/>
    <col min="9729" max="9729" width="24" style="753" customWidth="1"/>
    <col min="9730" max="9730" width="23.140625" style="753" customWidth="1"/>
    <col min="9731" max="9731" width="15.28515625" style="753" customWidth="1"/>
    <col min="9732" max="9732" width="14.42578125" style="753" customWidth="1"/>
    <col min="9733" max="9754" width="11.42578125" style="753"/>
    <col min="9755" max="9755" width="15" style="753" customWidth="1"/>
    <col min="9756" max="9780" width="11.42578125" style="753"/>
    <col min="9781" max="9787" width="0" style="753" hidden="1" customWidth="1"/>
    <col min="9788" max="9984" width="11.42578125" style="753"/>
    <col min="9985" max="9985" width="24" style="753" customWidth="1"/>
    <col min="9986" max="9986" width="23.140625" style="753" customWidth="1"/>
    <col min="9987" max="9987" width="15.28515625" style="753" customWidth="1"/>
    <col min="9988" max="9988" width="14.42578125" style="753" customWidth="1"/>
    <col min="9989" max="10010" width="11.42578125" style="753"/>
    <col min="10011" max="10011" width="15" style="753" customWidth="1"/>
    <col min="10012" max="10036" width="11.42578125" style="753"/>
    <col min="10037" max="10043" width="0" style="753" hidden="1" customWidth="1"/>
    <col min="10044" max="10240" width="11.42578125" style="753"/>
    <col min="10241" max="10241" width="24" style="753" customWidth="1"/>
    <col min="10242" max="10242" width="23.140625" style="753" customWidth="1"/>
    <col min="10243" max="10243" width="15.28515625" style="753" customWidth="1"/>
    <col min="10244" max="10244" width="14.42578125" style="753" customWidth="1"/>
    <col min="10245" max="10266" width="11.42578125" style="753"/>
    <col min="10267" max="10267" width="15" style="753" customWidth="1"/>
    <col min="10268" max="10292" width="11.42578125" style="753"/>
    <col min="10293" max="10299" width="0" style="753" hidden="1" customWidth="1"/>
    <col min="10300" max="10496" width="11.42578125" style="753"/>
    <col min="10497" max="10497" width="24" style="753" customWidth="1"/>
    <col min="10498" max="10498" width="23.140625" style="753" customWidth="1"/>
    <col min="10499" max="10499" width="15.28515625" style="753" customWidth="1"/>
    <col min="10500" max="10500" width="14.42578125" style="753" customWidth="1"/>
    <col min="10501" max="10522" width="11.42578125" style="753"/>
    <col min="10523" max="10523" width="15" style="753" customWidth="1"/>
    <col min="10524" max="10548" width="11.42578125" style="753"/>
    <col min="10549" max="10555" width="0" style="753" hidden="1" customWidth="1"/>
    <col min="10556" max="10752" width="11.42578125" style="753"/>
    <col min="10753" max="10753" width="24" style="753" customWidth="1"/>
    <col min="10754" max="10754" width="23.140625" style="753" customWidth="1"/>
    <col min="10755" max="10755" width="15.28515625" style="753" customWidth="1"/>
    <col min="10756" max="10756" width="14.42578125" style="753" customWidth="1"/>
    <col min="10757" max="10778" width="11.42578125" style="753"/>
    <col min="10779" max="10779" width="15" style="753" customWidth="1"/>
    <col min="10780" max="10804" width="11.42578125" style="753"/>
    <col min="10805" max="10811" width="0" style="753" hidden="1" customWidth="1"/>
    <col min="10812" max="11008" width="11.42578125" style="753"/>
    <col min="11009" max="11009" width="24" style="753" customWidth="1"/>
    <col min="11010" max="11010" width="23.140625" style="753" customWidth="1"/>
    <col min="11011" max="11011" width="15.28515625" style="753" customWidth="1"/>
    <col min="11012" max="11012" width="14.42578125" style="753" customWidth="1"/>
    <col min="11013" max="11034" width="11.42578125" style="753"/>
    <col min="11035" max="11035" width="15" style="753" customWidth="1"/>
    <col min="11036" max="11060" width="11.42578125" style="753"/>
    <col min="11061" max="11067" width="0" style="753" hidden="1" customWidth="1"/>
    <col min="11068" max="11264" width="11.42578125" style="753"/>
    <col min="11265" max="11265" width="24" style="753" customWidth="1"/>
    <col min="11266" max="11266" width="23.140625" style="753" customWidth="1"/>
    <col min="11267" max="11267" width="15.28515625" style="753" customWidth="1"/>
    <col min="11268" max="11268" width="14.42578125" style="753" customWidth="1"/>
    <col min="11269" max="11290" width="11.42578125" style="753"/>
    <col min="11291" max="11291" width="15" style="753" customWidth="1"/>
    <col min="11292" max="11316" width="11.42578125" style="753"/>
    <col min="11317" max="11323" width="0" style="753" hidden="1" customWidth="1"/>
    <col min="11324" max="11520" width="11.42578125" style="753"/>
    <col min="11521" max="11521" width="24" style="753" customWidth="1"/>
    <col min="11522" max="11522" width="23.140625" style="753" customWidth="1"/>
    <col min="11523" max="11523" width="15.28515625" style="753" customWidth="1"/>
    <col min="11524" max="11524" width="14.42578125" style="753" customWidth="1"/>
    <col min="11525" max="11546" width="11.42578125" style="753"/>
    <col min="11547" max="11547" width="15" style="753" customWidth="1"/>
    <col min="11548" max="11572" width="11.42578125" style="753"/>
    <col min="11573" max="11579" width="0" style="753" hidden="1" customWidth="1"/>
    <col min="11580" max="11776" width="11.42578125" style="753"/>
    <col min="11777" max="11777" width="24" style="753" customWidth="1"/>
    <col min="11778" max="11778" width="23.140625" style="753" customWidth="1"/>
    <col min="11779" max="11779" width="15.28515625" style="753" customWidth="1"/>
    <col min="11780" max="11780" width="14.42578125" style="753" customWidth="1"/>
    <col min="11781" max="11802" width="11.42578125" style="753"/>
    <col min="11803" max="11803" width="15" style="753" customWidth="1"/>
    <col min="11804" max="11828" width="11.42578125" style="753"/>
    <col min="11829" max="11835" width="0" style="753" hidden="1" customWidth="1"/>
    <col min="11836" max="12032" width="11.42578125" style="753"/>
    <col min="12033" max="12033" width="24" style="753" customWidth="1"/>
    <col min="12034" max="12034" width="23.140625" style="753" customWidth="1"/>
    <col min="12035" max="12035" width="15.28515625" style="753" customWidth="1"/>
    <col min="12036" max="12036" width="14.42578125" style="753" customWidth="1"/>
    <col min="12037" max="12058" width="11.42578125" style="753"/>
    <col min="12059" max="12059" width="15" style="753" customWidth="1"/>
    <col min="12060" max="12084" width="11.42578125" style="753"/>
    <col min="12085" max="12091" width="0" style="753" hidden="1" customWidth="1"/>
    <col min="12092" max="12288" width="11.42578125" style="753"/>
    <col min="12289" max="12289" width="24" style="753" customWidth="1"/>
    <col min="12290" max="12290" width="23.140625" style="753" customWidth="1"/>
    <col min="12291" max="12291" width="15.28515625" style="753" customWidth="1"/>
    <col min="12292" max="12292" width="14.42578125" style="753" customWidth="1"/>
    <col min="12293" max="12314" width="11.42578125" style="753"/>
    <col min="12315" max="12315" width="15" style="753" customWidth="1"/>
    <col min="12316" max="12340" width="11.42578125" style="753"/>
    <col min="12341" max="12347" width="0" style="753" hidden="1" customWidth="1"/>
    <col min="12348" max="12544" width="11.42578125" style="753"/>
    <col min="12545" max="12545" width="24" style="753" customWidth="1"/>
    <col min="12546" max="12546" width="23.140625" style="753" customWidth="1"/>
    <col min="12547" max="12547" width="15.28515625" style="753" customWidth="1"/>
    <col min="12548" max="12548" width="14.42578125" style="753" customWidth="1"/>
    <col min="12549" max="12570" width="11.42578125" style="753"/>
    <col min="12571" max="12571" width="15" style="753" customWidth="1"/>
    <col min="12572" max="12596" width="11.42578125" style="753"/>
    <col min="12597" max="12603" width="0" style="753" hidden="1" customWidth="1"/>
    <col min="12604" max="12800" width="11.42578125" style="753"/>
    <col min="12801" max="12801" width="24" style="753" customWidth="1"/>
    <col min="12802" max="12802" width="23.140625" style="753" customWidth="1"/>
    <col min="12803" max="12803" width="15.28515625" style="753" customWidth="1"/>
    <col min="12804" max="12804" width="14.42578125" style="753" customWidth="1"/>
    <col min="12805" max="12826" width="11.42578125" style="753"/>
    <col min="12827" max="12827" width="15" style="753" customWidth="1"/>
    <col min="12828" max="12852" width="11.42578125" style="753"/>
    <col min="12853" max="12859" width="0" style="753" hidden="1" customWidth="1"/>
    <col min="12860" max="13056" width="11.42578125" style="753"/>
    <col min="13057" max="13057" width="24" style="753" customWidth="1"/>
    <col min="13058" max="13058" width="23.140625" style="753" customWidth="1"/>
    <col min="13059" max="13059" width="15.28515625" style="753" customWidth="1"/>
    <col min="13060" max="13060" width="14.42578125" style="753" customWidth="1"/>
    <col min="13061" max="13082" width="11.42578125" style="753"/>
    <col min="13083" max="13083" width="15" style="753" customWidth="1"/>
    <col min="13084" max="13108" width="11.42578125" style="753"/>
    <col min="13109" max="13115" width="0" style="753" hidden="1" customWidth="1"/>
    <col min="13116" max="13312" width="11.42578125" style="753"/>
    <col min="13313" max="13313" width="24" style="753" customWidth="1"/>
    <col min="13314" max="13314" width="23.140625" style="753" customWidth="1"/>
    <col min="13315" max="13315" width="15.28515625" style="753" customWidth="1"/>
    <col min="13316" max="13316" width="14.42578125" style="753" customWidth="1"/>
    <col min="13317" max="13338" width="11.42578125" style="753"/>
    <col min="13339" max="13339" width="15" style="753" customWidth="1"/>
    <col min="13340" max="13364" width="11.42578125" style="753"/>
    <col min="13365" max="13371" width="0" style="753" hidden="1" customWidth="1"/>
    <col min="13372" max="13568" width="11.42578125" style="753"/>
    <col min="13569" max="13569" width="24" style="753" customWidth="1"/>
    <col min="13570" max="13570" width="23.140625" style="753" customWidth="1"/>
    <col min="13571" max="13571" width="15.28515625" style="753" customWidth="1"/>
    <col min="13572" max="13572" width="14.42578125" style="753" customWidth="1"/>
    <col min="13573" max="13594" width="11.42578125" style="753"/>
    <col min="13595" max="13595" width="15" style="753" customWidth="1"/>
    <col min="13596" max="13620" width="11.42578125" style="753"/>
    <col min="13621" max="13627" width="0" style="753" hidden="1" customWidth="1"/>
    <col min="13628" max="13824" width="11.42578125" style="753"/>
    <col min="13825" max="13825" width="24" style="753" customWidth="1"/>
    <col min="13826" max="13826" width="23.140625" style="753" customWidth="1"/>
    <col min="13827" max="13827" width="15.28515625" style="753" customWidth="1"/>
    <col min="13828" max="13828" width="14.42578125" style="753" customWidth="1"/>
    <col min="13829" max="13850" width="11.42578125" style="753"/>
    <col min="13851" max="13851" width="15" style="753" customWidth="1"/>
    <col min="13852" max="13876" width="11.42578125" style="753"/>
    <col min="13877" max="13883" width="0" style="753" hidden="1" customWidth="1"/>
    <col min="13884" max="14080" width="11.42578125" style="753"/>
    <col min="14081" max="14081" width="24" style="753" customWidth="1"/>
    <col min="14082" max="14082" width="23.140625" style="753" customWidth="1"/>
    <col min="14083" max="14083" width="15.28515625" style="753" customWidth="1"/>
    <col min="14084" max="14084" width="14.42578125" style="753" customWidth="1"/>
    <col min="14085" max="14106" width="11.42578125" style="753"/>
    <col min="14107" max="14107" width="15" style="753" customWidth="1"/>
    <col min="14108" max="14132" width="11.42578125" style="753"/>
    <col min="14133" max="14139" width="0" style="753" hidden="1" customWidth="1"/>
    <col min="14140" max="14336" width="11.42578125" style="753"/>
    <col min="14337" max="14337" width="24" style="753" customWidth="1"/>
    <col min="14338" max="14338" width="23.140625" style="753" customWidth="1"/>
    <col min="14339" max="14339" width="15.28515625" style="753" customWidth="1"/>
    <col min="14340" max="14340" width="14.42578125" style="753" customWidth="1"/>
    <col min="14341" max="14362" width="11.42578125" style="753"/>
    <col min="14363" max="14363" width="15" style="753" customWidth="1"/>
    <col min="14364" max="14388" width="11.42578125" style="753"/>
    <col min="14389" max="14395" width="0" style="753" hidden="1" customWidth="1"/>
    <col min="14396" max="14592" width="11.42578125" style="753"/>
    <col min="14593" max="14593" width="24" style="753" customWidth="1"/>
    <col min="14594" max="14594" width="23.140625" style="753" customWidth="1"/>
    <col min="14595" max="14595" width="15.28515625" style="753" customWidth="1"/>
    <col min="14596" max="14596" width="14.42578125" style="753" customWidth="1"/>
    <col min="14597" max="14618" width="11.42578125" style="753"/>
    <col min="14619" max="14619" width="15" style="753" customWidth="1"/>
    <col min="14620" max="14644" width="11.42578125" style="753"/>
    <col min="14645" max="14651" width="0" style="753" hidden="1" customWidth="1"/>
    <col min="14652" max="14848" width="11.42578125" style="753"/>
    <col min="14849" max="14849" width="24" style="753" customWidth="1"/>
    <col min="14850" max="14850" width="23.140625" style="753" customWidth="1"/>
    <col min="14851" max="14851" width="15.28515625" style="753" customWidth="1"/>
    <col min="14852" max="14852" width="14.42578125" style="753" customWidth="1"/>
    <col min="14853" max="14874" width="11.42578125" style="753"/>
    <col min="14875" max="14875" width="15" style="753" customWidth="1"/>
    <col min="14876" max="14900" width="11.42578125" style="753"/>
    <col min="14901" max="14907" width="0" style="753" hidden="1" customWidth="1"/>
    <col min="14908" max="15104" width="11.42578125" style="753"/>
    <col min="15105" max="15105" width="24" style="753" customWidth="1"/>
    <col min="15106" max="15106" width="23.140625" style="753" customWidth="1"/>
    <col min="15107" max="15107" width="15.28515625" style="753" customWidth="1"/>
    <col min="15108" max="15108" width="14.42578125" style="753" customWidth="1"/>
    <col min="15109" max="15130" width="11.42578125" style="753"/>
    <col min="15131" max="15131" width="15" style="753" customWidth="1"/>
    <col min="15132" max="15156" width="11.42578125" style="753"/>
    <col min="15157" max="15163" width="0" style="753" hidden="1" customWidth="1"/>
    <col min="15164" max="15360" width="11.42578125" style="753"/>
    <col min="15361" max="15361" width="24" style="753" customWidth="1"/>
    <col min="15362" max="15362" width="23.140625" style="753" customWidth="1"/>
    <col min="15363" max="15363" width="15.28515625" style="753" customWidth="1"/>
    <col min="15364" max="15364" width="14.42578125" style="753" customWidth="1"/>
    <col min="15365" max="15386" width="11.42578125" style="753"/>
    <col min="15387" max="15387" width="15" style="753" customWidth="1"/>
    <col min="15388" max="15412" width="11.42578125" style="753"/>
    <col min="15413" max="15419" width="0" style="753" hidden="1" customWidth="1"/>
    <col min="15420" max="15616" width="11.42578125" style="753"/>
    <col min="15617" max="15617" width="24" style="753" customWidth="1"/>
    <col min="15618" max="15618" width="23.140625" style="753" customWidth="1"/>
    <col min="15619" max="15619" width="15.28515625" style="753" customWidth="1"/>
    <col min="15620" max="15620" width="14.42578125" style="753" customWidth="1"/>
    <col min="15621" max="15642" width="11.42578125" style="753"/>
    <col min="15643" max="15643" width="15" style="753" customWidth="1"/>
    <col min="15644" max="15668" width="11.42578125" style="753"/>
    <col min="15669" max="15675" width="0" style="753" hidden="1" customWidth="1"/>
    <col min="15676" max="15872" width="11.42578125" style="753"/>
    <col min="15873" max="15873" width="24" style="753" customWidth="1"/>
    <col min="15874" max="15874" width="23.140625" style="753" customWidth="1"/>
    <col min="15875" max="15875" width="15.28515625" style="753" customWidth="1"/>
    <col min="15876" max="15876" width="14.42578125" style="753" customWidth="1"/>
    <col min="15877" max="15898" width="11.42578125" style="753"/>
    <col min="15899" max="15899" width="15" style="753" customWidth="1"/>
    <col min="15900" max="15924" width="11.42578125" style="753"/>
    <col min="15925" max="15931" width="0" style="753" hidden="1" customWidth="1"/>
    <col min="15932" max="16128" width="11.42578125" style="753"/>
    <col min="16129" max="16129" width="24" style="753" customWidth="1"/>
    <col min="16130" max="16130" width="23.140625" style="753" customWidth="1"/>
    <col min="16131" max="16131" width="15.28515625" style="753" customWidth="1"/>
    <col min="16132" max="16132" width="14.42578125" style="753" customWidth="1"/>
    <col min="16133" max="16154" width="11.42578125" style="753"/>
    <col min="16155" max="16155" width="15" style="753" customWidth="1"/>
    <col min="16156" max="16180" width="11.42578125" style="753"/>
    <col min="16181" max="16187" width="0" style="753" hidden="1" customWidth="1"/>
    <col min="16188" max="16384" width="11.42578125" style="753"/>
  </cols>
  <sheetData>
    <row r="1" spans="1:58" s="747" customFormat="1" x14ac:dyDescent="0.2">
      <c r="A1" s="745" t="s">
        <v>92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AK1" s="749"/>
      <c r="AL1" s="749"/>
      <c r="AM1" s="749"/>
      <c r="AN1" s="749"/>
      <c r="AO1" s="749"/>
      <c r="AP1" s="749"/>
    </row>
    <row r="2" spans="1:58" s="747" customFormat="1" x14ac:dyDescent="0.2">
      <c r="A2" s="745" t="str">
        <f>CONCATENATE("COMUNA: ",[6]NOMBRE!B2," - ","( ",[6]NOMBRE!C2,[6]NOMBRE!D2,[6]NOMBRE!E2,[6]NOMBRE!F2,[6]NOMBRE!G2," )")</f>
        <v>COMUNA: LINARES  - ( 07401 )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AK2" s="749"/>
      <c r="AL2" s="749"/>
      <c r="AM2" s="749"/>
      <c r="AN2" s="749"/>
      <c r="AO2" s="749"/>
      <c r="AP2" s="749"/>
    </row>
    <row r="3" spans="1:58" s="747" customFormat="1" x14ac:dyDescent="0.2">
      <c r="A3" s="745" t="str">
        <f>CONCATENATE("ESTABLECIMIENTO: ",[6]NOMBRE!B3," - ","( ",[6]NOMBRE!C3,[6]NOMBRE!D3,[6]NOMBRE!E3,[6]NOMBRE!F3,[6]NOMBRE!G3," )")</f>
        <v>ESTABLECIMIENTO: HOSPITAL DE LINARES  - ( 16108 )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AK3" s="749"/>
      <c r="AL3" s="749"/>
      <c r="AM3" s="749"/>
      <c r="AN3" s="749"/>
      <c r="AO3" s="749"/>
      <c r="AP3" s="749"/>
    </row>
    <row r="4" spans="1:58" s="747" customFormat="1" x14ac:dyDescent="0.2">
      <c r="A4" s="745" t="str">
        <f>CONCATENATE("MES: ",[6]NOMBRE!B6," - ","( ",[6]NOMBRE!C6,[6]NOMBRE!D6," )")</f>
        <v>MES: JUNIO - ( 06 )</v>
      </c>
      <c r="B4" s="661"/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661"/>
      <c r="N4" s="661"/>
      <c r="AK4" s="749"/>
      <c r="AL4" s="749"/>
      <c r="AM4" s="749"/>
      <c r="AN4" s="749"/>
      <c r="AO4" s="749"/>
      <c r="AP4" s="749"/>
    </row>
    <row r="5" spans="1:58" s="747" customFormat="1" x14ac:dyDescent="0.2">
      <c r="A5" s="662" t="str">
        <f>CONCATENATE("AÑO: ",[6]NOMBRE!B7)</f>
        <v>AÑO: 2013</v>
      </c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AK5" s="749"/>
      <c r="AL5" s="749"/>
      <c r="AM5" s="749"/>
      <c r="AN5" s="749"/>
      <c r="AO5" s="749"/>
      <c r="AP5" s="749"/>
    </row>
    <row r="6" spans="1:58" s="747" customFormat="1" ht="37.5" customHeight="1" x14ac:dyDescent="0.1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750"/>
      <c r="AK6" s="749"/>
      <c r="AL6" s="749"/>
      <c r="AM6" s="749"/>
      <c r="AN6" s="749"/>
      <c r="AO6" s="749"/>
      <c r="AP6" s="749"/>
    </row>
    <row r="7" spans="1:58" s="747" customFormat="1" x14ac:dyDescent="0.2">
      <c r="A7" s="661"/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AK7" s="749"/>
      <c r="AL7" s="749"/>
      <c r="AM7" s="749"/>
      <c r="AN7" s="749"/>
      <c r="AO7" s="749"/>
      <c r="AP7" s="749"/>
    </row>
    <row r="8" spans="1:58" s="747" customFormat="1" x14ac:dyDescent="0.2">
      <c r="A8" s="661"/>
      <c r="B8" s="661"/>
      <c r="C8" s="661"/>
      <c r="D8" s="661"/>
      <c r="E8" s="661"/>
      <c r="F8" s="661"/>
      <c r="G8" s="661"/>
      <c r="H8" s="661"/>
      <c r="I8" s="661"/>
      <c r="J8" s="661"/>
      <c r="K8" s="661"/>
      <c r="L8" s="661"/>
      <c r="M8" s="661"/>
      <c r="N8" s="661"/>
      <c r="AK8" s="749"/>
      <c r="AL8" s="749"/>
      <c r="AM8" s="749"/>
      <c r="AN8" s="749"/>
      <c r="AO8" s="749"/>
      <c r="AP8" s="749"/>
    </row>
    <row r="9" spans="1:58" s="670" customFormat="1" ht="30" customHeight="1" x14ac:dyDescent="0.2">
      <c r="A9" s="665" t="s">
        <v>90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AK9" s="684"/>
      <c r="AL9" s="684"/>
      <c r="AM9" s="684"/>
      <c r="AN9" s="684"/>
      <c r="AO9" s="684"/>
      <c r="AP9" s="684"/>
      <c r="AV9" s="664"/>
      <c r="AW9" s="664"/>
    </row>
    <row r="10" spans="1:58" s="684" customFormat="1" ht="19.5" customHeight="1" x14ac:dyDescent="0.1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664"/>
      <c r="P10" s="670"/>
      <c r="Q10" s="670"/>
      <c r="R10" s="670"/>
      <c r="S10" s="670"/>
      <c r="T10" s="670"/>
      <c r="U10" s="670"/>
      <c r="V10" s="670"/>
      <c r="W10" s="670"/>
      <c r="X10" s="670"/>
      <c r="Y10" s="670"/>
      <c r="Z10" s="670"/>
      <c r="AA10" s="670"/>
      <c r="AB10" s="670"/>
      <c r="AC10" s="670"/>
      <c r="AD10" s="670"/>
      <c r="AE10" s="670"/>
      <c r="AF10" s="670"/>
      <c r="AG10" s="670"/>
      <c r="AH10" s="670"/>
      <c r="AI10" s="670"/>
      <c r="AJ10" s="670"/>
      <c r="AW10" s="677"/>
      <c r="AX10" s="677"/>
    </row>
    <row r="11" spans="1:58" s="684" customFormat="1" ht="27.75" customHeight="1" x14ac:dyDescent="0.15">
      <c r="A11" s="804"/>
      <c r="B11" s="806"/>
      <c r="C11" s="685" t="s">
        <v>61</v>
      </c>
      <c r="D11" s="666" t="s">
        <v>60</v>
      </c>
      <c r="E11" s="666" t="s">
        <v>59</v>
      </c>
      <c r="F11" s="666" t="s">
        <v>58</v>
      </c>
      <c r="G11" s="666" t="s">
        <v>57</v>
      </c>
      <c r="H11" s="666" t="s">
        <v>56</v>
      </c>
      <c r="I11" s="666" t="s">
        <v>55</v>
      </c>
      <c r="J11" s="666" t="s">
        <v>54</v>
      </c>
      <c r="K11" s="666" t="s">
        <v>53</v>
      </c>
      <c r="L11" s="669" t="s">
        <v>52</v>
      </c>
      <c r="M11" s="668" t="s">
        <v>51</v>
      </c>
      <c r="N11" s="785"/>
      <c r="O11" s="664"/>
      <c r="P11" s="670"/>
      <c r="Q11" s="670"/>
      <c r="R11" s="670"/>
      <c r="S11" s="670"/>
      <c r="T11" s="670"/>
      <c r="U11" s="670"/>
      <c r="V11" s="670"/>
      <c r="W11" s="670"/>
      <c r="X11" s="670"/>
      <c r="Y11" s="670"/>
      <c r="Z11" s="670"/>
      <c r="AA11" s="670"/>
      <c r="AB11" s="670"/>
      <c r="AC11" s="747"/>
      <c r="AD11" s="670"/>
      <c r="AE11" s="670"/>
      <c r="AF11" s="670"/>
      <c r="AG11" s="670"/>
      <c r="AH11" s="670"/>
      <c r="AI11" s="670"/>
      <c r="AJ11" s="670"/>
      <c r="AW11" s="677"/>
      <c r="AX11" s="677"/>
    </row>
    <row r="12" spans="1:58" s="684" customFormat="1" ht="15.95" customHeight="1" x14ac:dyDescent="0.15">
      <c r="A12" s="671" t="s">
        <v>89</v>
      </c>
      <c r="B12" s="737">
        <f>SUM(C12:K12)</f>
        <v>0</v>
      </c>
      <c r="C12" s="728"/>
      <c r="D12" s="729"/>
      <c r="E12" s="729"/>
      <c r="F12" s="729"/>
      <c r="G12" s="729"/>
      <c r="H12" s="729"/>
      <c r="I12" s="730"/>
      <c r="J12" s="730"/>
      <c r="K12" s="730"/>
      <c r="L12" s="728"/>
      <c r="M12" s="724"/>
      <c r="N12" s="718"/>
      <c r="O12" s="746" t="str">
        <f>$BA12&amp;""&amp;$BB12&amp;""&amp;$BC12</f>
        <v/>
      </c>
      <c r="P12" s="670"/>
      <c r="Q12" s="670"/>
      <c r="R12" s="670"/>
      <c r="S12" s="670"/>
      <c r="T12" s="670"/>
      <c r="U12" s="670"/>
      <c r="V12" s="670"/>
      <c r="W12" s="670"/>
      <c r="X12" s="670"/>
      <c r="Y12" s="670"/>
      <c r="Z12" s="670"/>
      <c r="AF12" s="670"/>
      <c r="AG12" s="670"/>
      <c r="AH12" s="670"/>
      <c r="AI12" s="670"/>
      <c r="AJ12" s="670"/>
      <c r="AW12" s="677"/>
      <c r="AX12" s="677"/>
      <c r="BA12" s="751" t="str">
        <f>IF($B12&lt;&gt;($L12+$M12)," El número de consultas según sexo NO puede ser diferente al Total.","")</f>
        <v/>
      </c>
      <c r="BB12" s="686" t="str">
        <f>IF($B12=0,"",IF($N12="",IF($B12="",""," No olvide escribir la columna Beneficiarios."),""))</f>
        <v/>
      </c>
      <c r="BC12" s="751" t="str">
        <f>IF($B12&lt;$N12," El número de Beneficiarios NO puede ser mayor que el Total.","")</f>
        <v/>
      </c>
      <c r="BD12" s="699">
        <f>IF($B12&lt;&gt;($L12+$M12),1,0)</f>
        <v>0</v>
      </c>
      <c r="BE12" s="699">
        <f>IF($B12&lt;$N12,1,0)</f>
        <v>0</v>
      </c>
      <c r="BF12" s="699" t="str">
        <f>IF($B12=0,"",IF($N12="",IF($B12="","",1),0))</f>
        <v/>
      </c>
    </row>
    <row r="13" spans="1:58" s="684" customFormat="1" ht="15.95" customHeight="1" x14ac:dyDescent="0.15">
      <c r="A13" s="671" t="s">
        <v>34</v>
      </c>
      <c r="B13" s="738">
        <f>SUM(C13:K13)</f>
        <v>89</v>
      </c>
      <c r="C13" s="728"/>
      <c r="D13" s="729">
        <v>1</v>
      </c>
      <c r="E13" s="729">
        <v>1</v>
      </c>
      <c r="F13" s="729">
        <v>6</v>
      </c>
      <c r="G13" s="729"/>
      <c r="H13" s="729">
        <v>52</v>
      </c>
      <c r="I13" s="730">
        <v>12</v>
      </c>
      <c r="J13" s="730">
        <v>9</v>
      </c>
      <c r="K13" s="730">
        <v>8</v>
      </c>
      <c r="L13" s="728">
        <v>32</v>
      </c>
      <c r="M13" s="724">
        <v>57</v>
      </c>
      <c r="N13" s="718">
        <v>89</v>
      </c>
      <c r="O13" s="746" t="str">
        <f>$BA13&amp;" "&amp;$BB13&amp;""&amp;$BC13</f>
        <v xml:space="preserve"> </v>
      </c>
      <c r="P13" s="670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F13" s="670"/>
      <c r="AG13" s="670"/>
      <c r="AH13" s="670"/>
      <c r="AI13" s="670"/>
      <c r="AJ13" s="670"/>
      <c r="AW13" s="677"/>
      <c r="AX13" s="677"/>
      <c r="BA13" s="751" t="str">
        <f>IF($B13&lt;&gt;($L13+$M13)," El número de consultas según sexo NO puede ser diferente al Total.","")</f>
        <v/>
      </c>
      <c r="BB13" s="686" t="str">
        <f>IF($B13=0,"",IF($N13="",IF($B13="",""," No olvide escribir la columna Beneficiarios."),""))</f>
        <v/>
      </c>
      <c r="BC13" s="751" t="str">
        <f>IF($B13&lt;$N13," El número de Beneficiarios NO puede ser mayor que el Total.","")</f>
        <v/>
      </c>
      <c r="BD13" s="699">
        <f>IF($B13&lt;&gt;($L13+$M13),1,0)</f>
        <v>0</v>
      </c>
      <c r="BE13" s="699">
        <f>IF($B13&lt;$N13,1,0)</f>
        <v>0</v>
      </c>
      <c r="BF13" s="699">
        <f>IF($B13=0,"",IF($N13="",IF($B13="","",1),0))</f>
        <v>0</v>
      </c>
    </row>
    <row r="14" spans="1:58" s="684" customFormat="1" ht="15.95" customHeight="1" x14ac:dyDescent="0.15">
      <c r="A14" s="671" t="s">
        <v>33</v>
      </c>
      <c r="B14" s="738">
        <f>SUM(C14:K14)</f>
        <v>0</v>
      </c>
      <c r="C14" s="728"/>
      <c r="D14" s="729"/>
      <c r="E14" s="729"/>
      <c r="F14" s="729"/>
      <c r="G14" s="729"/>
      <c r="H14" s="729"/>
      <c r="I14" s="730"/>
      <c r="J14" s="730"/>
      <c r="K14" s="730"/>
      <c r="L14" s="728"/>
      <c r="M14" s="724"/>
      <c r="N14" s="718"/>
      <c r="O14" s="746" t="str">
        <f>$BA14&amp;" "&amp;$BB14&amp;""&amp;$BC14</f>
        <v xml:space="preserve"> </v>
      </c>
      <c r="P14" s="670"/>
      <c r="Q14" s="670"/>
      <c r="R14" s="670"/>
      <c r="S14" s="670"/>
      <c r="T14" s="670"/>
      <c r="U14" s="670"/>
      <c r="V14" s="670"/>
      <c r="W14" s="670"/>
      <c r="X14" s="670"/>
      <c r="Y14" s="670"/>
      <c r="Z14" s="670"/>
      <c r="AF14" s="670"/>
      <c r="AG14" s="670"/>
      <c r="AH14" s="670"/>
      <c r="AI14" s="670"/>
      <c r="AJ14" s="670"/>
      <c r="AW14" s="677"/>
      <c r="AX14" s="677"/>
      <c r="BA14" s="751" t="str">
        <f>IF($B14&lt;&gt;($L14+$M14)," El número de consultas según sexo NO puede ser diferente al Total.","")</f>
        <v/>
      </c>
      <c r="BB14" s="686" t="str">
        <f>IF($B14=0,"",IF($N14="",IF($B14="",""," No olvide escribir la columna Beneficiarios."),""))</f>
        <v/>
      </c>
      <c r="BC14" s="751" t="str">
        <f>IF($B14&lt;$N14," El número de Beneficiarios NO puede ser mayor que el Total.","")</f>
        <v/>
      </c>
      <c r="BD14" s="699">
        <f>IF($B14&lt;&gt;($L14+$M14),1,0)</f>
        <v>0</v>
      </c>
      <c r="BE14" s="699">
        <f>IF($B14&lt;$N14,1,0)</f>
        <v>0</v>
      </c>
      <c r="BF14" s="699" t="str">
        <f>IF($B14=0,"",IF($N14="",IF($B14="","",1),0))</f>
        <v/>
      </c>
    </row>
    <row r="15" spans="1:58" s="684" customFormat="1" ht="15.95" customHeight="1" x14ac:dyDescent="0.15">
      <c r="A15" s="671" t="s">
        <v>32</v>
      </c>
      <c r="B15" s="738">
        <f>SUM(C15:K15)</f>
        <v>0</v>
      </c>
      <c r="C15" s="728"/>
      <c r="D15" s="729"/>
      <c r="E15" s="729"/>
      <c r="F15" s="729"/>
      <c r="G15" s="729"/>
      <c r="H15" s="729"/>
      <c r="I15" s="730"/>
      <c r="J15" s="730"/>
      <c r="K15" s="730"/>
      <c r="L15" s="728"/>
      <c r="M15" s="724"/>
      <c r="N15" s="718"/>
      <c r="O15" s="746" t="str">
        <f>$BA15&amp;" "&amp;$BB15&amp;""&amp;$BC15</f>
        <v xml:space="preserve"> </v>
      </c>
      <c r="P15" s="670"/>
      <c r="Q15" s="670"/>
      <c r="R15" s="670"/>
      <c r="S15" s="670"/>
      <c r="T15" s="670"/>
      <c r="U15" s="670"/>
      <c r="V15" s="670"/>
      <c r="W15" s="670"/>
      <c r="X15" s="670"/>
      <c r="Y15" s="670"/>
      <c r="Z15" s="670"/>
      <c r="AF15" s="670"/>
      <c r="AG15" s="670"/>
      <c r="AH15" s="670"/>
      <c r="AI15" s="670"/>
      <c r="AJ15" s="670"/>
      <c r="AW15" s="677"/>
      <c r="AX15" s="677"/>
      <c r="BA15" s="751" t="str">
        <f>IF($B15&lt;&gt;($L15+$M15)," El número de consultas según sexo NO puede ser diferente al Total.","")</f>
        <v/>
      </c>
      <c r="BB15" s="686" t="str">
        <f>IF($B15=0,"",IF($N15="",IF($B15="",""," No olvide escribir la columna Beneficiarios."),""))</f>
        <v/>
      </c>
      <c r="BC15" s="751" t="str">
        <f>IF($B15&lt;$N15," El número de Beneficiarios NO puede ser mayor que el Total.","")</f>
        <v/>
      </c>
      <c r="BD15" s="699">
        <f>IF($B15&lt;&gt;($L15+$M15),1,0)</f>
        <v>0</v>
      </c>
      <c r="BE15" s="699">
        <f>IF($B15&lt;$N15,1,0)</f>
        <v>0</v>
      </c>
      <c r="BF15" s="699" t="str">
        <f>IF($B15=0,"",IF($N15="",IF($B15="","",1),0))</f>
        <v/>
      </c>
    </row>
    <row r="16" spans="1:58" s="684" customFormat="1" ht="15.95" customHeight="1" x14ac:dyDescent="0.15">
      <c r="A16" s="693" t="s">
        <v>31</v>
      </c>
      <c r="B16" s="739">
        <f>SUM(C16:K16)</f>
        <v>0</v>
      </c>
      <c r="C16" s="732"/>
      <c r="D16" s="733"/>
      <c r="E16" s="733"/>
      <c r="F16" s="733"/>
      <c r="G16" s="733"/>
      <c r="H16" s="733"/>
      <c r="I16" s="734"/>
      <c r="J16" s="734"/>
      <c r="K16" s="734"/>
      <c r="L16" s="732"/>
      <c r="M16" s="735"/>
      <c r="N16" s="719"/>
      <c r="O16" s="746" t="str">
        <f>$BA16&amp;" "&amp;$BB16&amp;""&amp;$BC16</f>
        <v xml:space="preserve"> </v>
      </c>
      <c r="P16" s="670"/>
      <c r="Q16" s="670"/>
      <c r="R16" s="670"/>
      <c r="S16" s="670"/>
      <c r="T16" s="670"/>
      <c r="U16" s="670"/>
      <c r="V16" s="670"/>
      <c r="W16" s="670"/>
      <c r="X16" s="670"/>
      <c r="Y16" s="670"/>
      <c r="Z16" s="670"/>
      <c r="AF16" s="670"/>
      <c r="AG16" s="670"/>
      <c r="AH16" s="670"/>
      <c r="AI16" s="670"/>
      <c r="AJ16" s="670"/>
      <c r="AW16" s="677"/>
      <c r="AX16" s="677"/>
      <c r="BA16" s="751" t="str">
        <f>IF($B16&lt;&gt;($L16+$M16)," El número de consultas según sexo NO puede ser diferente al Total.","")</f>
        <v/>
      </c>
      <c r="BB16" s="686" t="str">
        <f>IF($B16=0,"",IF($N16="",IF($B16="",""," No olvide escribir la columna Beneficiarios."),""))</f>
        <v/>
      </c>
      <c r="BC16" s="751" t="str">
        <f>IF($B16&lt;$N16," El número de Beneficiarios NO puede ser mayor que el Total.","")</f>
        <v/>
      </c>
      <c r="BD16" s="699">
        <f>IF($B16&lt;&gt;($L16+$M16),1,0)</f>
        <v>0</v>
      </c>
      <c r="BE16" s="699">
        <f>IF($B16&lt;$N16,1,0)</f>
        <v>0</v>
      </c>
      <c r="BF16" s="699" t="str">
        <f>IF($B16=0,"",IF($N16="",IF($B16="","",1),0))</f>
        <v/>
      </c>
    </row>
    <row r="17" spans="1:100" s="700" customFormat="1" ht="30" customHeight="1" x14ac:dyDescent="0.2">
      <c r="A17" s="689" t="s">
        <v>88</v>
      </c>
      <c r="B17" s="689"/>
      <c r="C17" s="689"/>
      <c r="D17" s="689"/>
      <c r="E17" s="689"/>
      <c r="F17" s="687"/>
      <c r="G17" s="687"/>
      <c r="H17" s="690"/>
      <c r="I17" s="691"/>
      <c r="J17" s="691"/>
      <c r="K17" s="691"/>
      <c r="L17" s="691"/>
      <c r="M17" s="691"/>
      <c r="N17" s="691"/>
      <c r="O17" s="679"/>
      <c r="P17" s="679"/>
      <c r="Q17" s="679"/>
      <c r="R17" s="679"/>
      <c r="S17" s="679"/>
      <c r="T17" s="663"/>
      <c r="U17" s="663"/>
      <c r="V17" s="663"/>
      <c r="W17" s="663"/>
      <c r="X17" s="664"/>
      <c r="Y17" s="664"/>
      <c r="Z17" s="664"/>
      <c r="AF17" s="664"/>
      <c r="AG17" s="664"/>
      <c r="AH17" s="664"/>
      <c r="AI17" s="664"/>
      <c r="AJ17" s="664"/>
      <c r="AK17" s="677"/>
      <c r="AL17" s="677"/>
      <c r="AM17" s="677"/>
      <c r="AN17" s="677"/>
      <c r="AO17" s="677"/>
      <c r="AP17" s="677"/>
      <c r="AQ17" s="677"/>
      <c r="AR17" s="677"/>
      <c r="AS17" s="677"/>
      <c r="AT17" s="677"/>
      <c r="AU17" s="677"/>
      <c r="AV17" s="677"/>
      <c r="AW17" s="677"/>
      <c r="AX17" s="677"/>
      <c r="AY17" s="677"/>
      <c r="AZ17" s="677"/>
      <c r="BA17" s="664"/>
      <c r="BB17" s="664"/>
      <c r="BC17" s="664"/>
      <c r="BD17" s="664"/>
      <c r="BE17" s="664"/>
      <c r="BF17" s="677"/>
      <c r="BG17" s="677"/>
      <c r="BH17" s="677"/>
      <c r="BI17" s="677"/>
      <c r="BJ17" s="677"/>
      <c r="BK17" s="677"/>
      <c r="BL17" s="677"/>
      <c r="BM17" s="677"/>
      <c r="BN17" s="677"/>
      <c r="BO17" s="677"/>
      <c r="BP17" s="677"/>
      <c r="BQ17" s="677"/>
      <c r="BR17" s="677"/>
      <c r="BS17" s="677"/>
      <c r="BT17" s="677"/>
      <c r="BU17" s="677"/>
      <c r="BV17" s="677"/>
      <c r="BW17" s="677"/>
      <c r="BX17" s="677"/>
      <c r="BY17" s="677"/>
      <c r="BZ17" s="677"/>
      <c r="CA17" s="677"/>
      <c r="CB17" s="677"/>
      <c r="CC17" s="677"/>
      <c r="CD17" s="677"/>
      <c r="CE17" s="677"/>
      <c r="CF17" s="677"/>
      <c r="CG17" s="677"/>
      <c r="CH17" s="677"/>
      <c r="CI17" s="677"/>
      <c r="CJ17" s="677"/>
      <c r="CK17" s="677"/>
      <c r="CL17" s="677"/>
      <c r="CM17" s="677"/>
      <c r="CN17" s="677"/>
      <c r="CO17" s="677"/>
      <c r="CP17" s="677"/>
      <c r="CQ17" s="677"/>
      <c r="CR17" s="677"/>
      <c r="CS17" s="677"/>
      <c r="CT17" s="677"/>
      <c r="CU17" s="677"/>
      <c r="CV17" s="677"/>
    </row>
    <row r="18" spans="1:100" s="700" customFormat="1" ht="31.5" x14ac:dyDescent="0.15">
      <c r="A18" s="777" t="s">
        <v>87</v>
      </c>
      <c r="B18" s="777"/>
      <c r="C18" s="688" t="s">
        <v>86</v>
      </c>
      <c r="D18" s="688" t="s">
        <v>85</v>
      </c>
      <c r="E18" s="688" t="s">
        <v>84</v>
      </c>
      <c r="F18" s="688" t="s">
        <v>83</v>
      </c>
      <c r="G18" s="664"/>
      <c r="H18" s="664"/>
      <c r="I18" s="663"/>
      <c r="J18" s="663"/>
      <c r="K18" s="663"/>
      <c r="L18" s="663"/>
      <c r="M18" s="663"/>
      <c r="N18" s="663"/>
      <c r="O18" s="663"/>
      <c r="P18" s="663"/>
      <c r="Q18" s="663"/>
      <c r="R18" s="663"/>
      <c r="S18" s="663"/>
      <c r="T18" s="663"/>
      <c r="U18" s="663"/>
      <c r="V18" s="663"/>
      <c r="W18" s="663"/>
      <c r="X18" s="664"/>
      <c r="Y18" s="664"/>
      <c r="Z18" s="664"/>
      <c r="AF18" s="664"/>
      <c r="AG18" s="664"/>
      <c r="AH18" s="664"/>
      <c r="AI18" s="664"/>
      <c r="AJ18" s="664"/>
      <c r="AK18" s="677"/>
      <c r="AL18" s="677"/>
      <c r="AM18" s="677"/>
      <c r="AN18" s="677"/>
      <c r="AO18" s="677"/>
      <c r="AP18" s="677"/>
      <c r="AQ18" s="677"/>
      <c r="AR18" s="677"/>
      <c r="AS18" s="677"/>
      <c r="AT18" s="677"/>
      <c r="AU18" s="677"/>
      <c r="AV18" s="677"/>
      <c r="AW18" s="677"/>
      <c r="AX18" s="677"/>
      <c r="AY18" s="677"/>
      <c r="AZ18" s="677"/>
      <c r="BA18" s="664"/>
      <c r="BB18" s="664"/>
      <c r="BC18" s="664"/>
      <c r="BD18" s="664"/>
      <c r="BE18" s="664"/>
      <c r="BF18" s="677"/>
      <c r="BG18" s="677"/>
      <c r="BH18" s="677"/>
      <c r="BI18" s="677"/>
      <c r="BJ18" s="677"/>
      <c r="BK18" s="677"/>
      <c r="BL18" s="677"/>
      <c r="BM18" s="677"/>
      <c r="BN18" s="677"/>
      <c r="BO18" s="677"/>
      <c r="BP18" s="677"/>
      <c r="BQ18" s="677"/>
      <c r="BR18" s="677"/>
      <c r="BS18" s="677"/>
      <c r="BT18" s="677"/>
      <c r="BU18" s="677"/>
      <c r="BV18" s="677"/>
      <c r="BW18" s="677"/>
      <c r="BX18" s="677"/>
      <c r="BY18" s="677"/>
      <c r="BZ18" s="677"/>
      <c r="CA18" s="677"/>
      <c r="CB18" s="677"/>
      <c r="CC18" s="677"/>
      <c r="CD18" s="677"/>
      <c r="CE18" s="677"/>
      <c r="CF18" s="677"/>
      <c r="CG18" s="677"/>
      <c r="CH18" s="677"/>
      <c r="CI18" s="677"/>
      <c r="CJ18" s="677"/>
      <c r="CK18" s="677"/>
      <c r="CL18" s="677"/>
      <c r="CM18" s="677"/>
      <c r="CN18" s="677"/>
      <c r="CO18" s="677"/>
      <c r="CP18" s="677"/>
      <c r="CQ18" s="677"/>
      <c r="CR18" s="677"/>
      <c r="CS18" s="677"/>
      <c r="CT18" s="677"/>
      <c r="CU18" s="677"/>
      <c r="CV18" s="677"/>
    </row>
    <row r="19" spans="1:100" s="700" customFormat="1" ht="23.25" customHeight="1" x14ac:dyDescent="0.15">
      <c r="A19" s="809" t="s">
        <v>82</v>
      </c>
      <c r="B19" s="810"/>
      <c r="C19" s="720">
        <v>89</v>
      </c>
      <c r="D19" s="720">
        <v>33</v>
      </c>
      <c r="E19" s="720">
        <v>33</v>
      </c>
      <c r="F19" s="720"/>
      <c r="G19" s="746" t="str">
        <f>$BA19&amp;" "&amp;$BB19</f>
        <v xml:space="preserve"> </v>
      </c>
      <c r="H19" s="664"/>
      <c r="I19" s="663"/>
      <c r="J19" s="663"/>
      <c r="K19" s="663"/>
      <c r="L19" s="663"/>
      <c r="M19" s="663"/>
      <c r="N19" s="663"/>
      <c r="O19" s="663"/>
      <c r="P19" s="663"/>
      <c r="Q19" s="663"/>
      <c r="R19" s="663"/>
      <c r="S19" s="663"/>
      <c r="T19" s="663"/>
      <c r="U19" s="663"/>
      <c r="V19" s="663"/>
      <c r="W19" s="663"/>
      <c r="X19" s="664"/>
      <c r="Y19" s="664"/>
      <c r="Z19" s="664"/>
      <c r="AF19" s="664"/>
      <c r="AG19" s="664"/>
      <c r="AH19" s="664"/>
      <c r="AI19" s="664"/>
      <c r="AJ19" s="664"/>
      <c r="AK19" s="677"/>
      <c r="AL19" s="677"/>
      <c r="AM19" s="677"/>
      <c r="AN19" s="677"/>
      <c r="AO19" s="677"/>
      <c r="AP19" s="677"/>
      <c r="AQ19" s="677"/>
      <c r="AR19" s="677"/>
      <c r="AS19" s="677"/>
      <c r="AT19" s="677"/>
      <c r="AU19" s="677"/>
      <c r="AV19" s="677"/>
      <c r="AW19" s="677"/>
      <c r="AX19" s="677"/>
      <c r="AY19" s="677"/>
      <c r="AZ19" s="677"/>
      <c r="BA19" s="751" t="str">
        <f>IF(($E19&lt;=$D19),"","Egresos por alta debe ser MENOR O IGUAL al Total de Egresos.")</f>
        <v/>
      </c>
      <c r="BB19" s="751" t="str">
        <f>IF(($F19&lt;=$D19),"","Egresos por abando no debe ser MAYOR al Total de Egresos.")</f>
        <v/>
      </c>
      <c r="BC19" s="664"/>
      <c r="BD19" s="699">
        <f>IF(($E19&lt;=$D19),0,1)</f>
        <v>0</v>
      </c>
      <c r="BE19" s="699">
        <f>IF(($F19&lt;=$D19),0,1)</f>
        <v>0</v>
      </c>
      <c r="BF19" s="677"/>
      <c r="BG19" s="677"/>
      <c r="BH19" s="677"/>
      <c r="BI19" s="677"/>
      <c r="BJ19" s="677"/>
      <c r="BK19" s="677"/>
      <c r="BL19" s="677"/>
      <c r="BM19" s="677"/>
      <c r="BN19" s="677"/>
      <c r="BO19" s="677"/>
      <c r="BP19" s="677"/>
      <c r="BQ19" s="677"/>
      <c r="BR19" s="677"/>
      <c r="BS19" s="677"/>
      <c r="BT19" s="677"/>
      <c r="BU19" s="677"/>
      <c r="BV19" s="677"/>
      <c r="BW19" s="677"/>
      <c r="BX19" s="677"/>
      <c r="BY19" s="677"/>
      <c r="BZ19" s="677"/>
      <c r="CA19" s="677"/>
      <c r="CB19" s="677"/>
      <c r="CC19" s="677"/>
      <c r="CD19" s="677"/>
      <c r="CE19" s="677"/>
      <c r="CF19" s="677"/>
      <c r="CG19" s="677"/>
      <c r="CH19" s="677"/>
      <c r="CI19" s="677"/>
      <c r="CJ19" s="677"/>
      <c r="CK19" s="677"/>
      <c r="CL19" s="677"/>
      <c r="CM19" s="677"/>
      <c r="CN19" s="677"/>
      <c r="CO19" s="677"/>
      <c r="CP19" s="677"/>
      <c r="CQ19" s="677"/>
      <c r="CR19" s="677"/>
      <c r="CS19" s="677"/>
      <c r="CT19" s="677"/>
      <c r="CU19" s="677"/>
      <c r="CV19" s="677"/>
    </row>
    <row r="20" spans="1:100" s="700" customFormat="1" ht="15.75" customHeight="1" x14ac:dyDescent="0.15">
      <c r="A20" s="808" t="s">
        <v>81</v>
      </c>
      <c r="B20" s="808"/>
      <c r="C20" s="720">
        <v>34</v>
      </c>
      <c r="D20" s="740"/>
      <c r="E20" s="740"/>
      <c r="F20" s="740"/>
      <c r="G20" s="670"/>
      <c r="H20" s="670"/>
      <c r="I20" s="670"/>
      <c r="J20" s="670"/>
      <c r="K20" s="670"/>
      <c r="L20" s="670"/>
      <c r="M20" s="670"/>
      <c r="N20" s="670"/>
      <c r="O20" s="670"/>
      <c r="P20" s="670"/>
      <c r="Q20" s="664"/>
      <c r="R20" s="664"/>
      <c r="S20" s="664"/>
      <c r="T20" s="664"/>
      <c r="U20" s="664"/>
      <c r="V20" s="664"/>
      <c r="W20" s="664"/>
      <c r="X20" s="664"/>
      <c r="Y20" s="664"/>
      <c r="Z20" s="664"/>
      <c r="AF20" s="664"/>
      <c r="AG20" s="664"/>
      <c r="AH20" s="664"/>
      <c r="AI20" s="664"/>
      <c r="AJ20" s="664"/>
      <c r="AK20" s="677"/>
      <c r="AL20" s="677"/>
      <c r="AM20" s="677"/>
      <c r="AN20" s="677"/>
      <c r="AO20" s="677"/>
      <c r="AP20" s="677"/>
      <c r="AQ20" s="677"/>
      <c r="AR20" s="677"/>
      <c r="AS20" s="677"/>
      <c r="AT20" s="677"/>
      <c r="AU20" s="677"/>
      <c r="AV20" s="677"/>
      <c r="AW20" s="677"/>
      <c r="AX20" s="677"/>
      <c r="AY20" s="677"/>
      <c r="AZ20" s="677"/>
      <c r="BA20" s="664"/>
      <c r="BB20" s="664"/>
      <c r="BC20" s="664"/>
      <c r="BD20" s="664"/>
      <c r="BE20" s="664"/>
      <c r="BF20" s="677"/>
      <c r="BG20" s="677"/>
      <c r="BH20" s="677"/>
      <c r="BI20" s="677"/>
      <c r="BJ20" s="677"/>
      <c r="BK20" s="677"/>
      <c r="BL20" s="677"/>
      <c r="BM20" s="677"/>
      <c r="BN20" s="677"/>
      <c r="BO20" s="677"/>
      <c r="BP20" s="677"/>
      <c r="BQ20" s="677"/>
      <c r="BR20" s="677"/>
      <c r="BS20" s="677"/>
      <c r="BT20" s="677"/>
      <c r="BU20" s="677"/>
      <c r="BV20" s="677"/>
      <c r="BW20" s="677"/>
      <c r="BX20" s="677"/>
      <c r="BY20" s="677"/>
      <c r="BZ20" s="677"/>
      <c r="CA20" s="677"/>
      <c r="CB20" s="677"/>
      <c r="CC20" s="677"/>
      <c r="CD20" s="677"/>
      <c r="CE20" s="677"/>
      <c r="CF20" s="677"/>
      <c r="CG20" s="677"/>
      <c r="CH20" s="677"/>
      <c r="CI20" s="677"/>
      <c r="CJ20" s="677"/>
      <c r="CK20" s="677"/>
      <c r="CL20" s="677"/>
      <c r="CM20" s="677"/>
      <c r="CN20" s="677"/>
      <c r="CO20" s="677"/>
      <c r="CP20" s="677"/>
      <c r="CQ20" s="677"/>
      <c r="CR20" s="677"/>
      <c r="CS20" s="677"/>
      <c r="CT20" s="677"/>
      <c r="CU20" s="677"/>
      <c r="CV20" s="677"/>
    </row>
    <row r="21" spans="1:100" s="700" customFormat="1" ht="15.75" customHeight="1" x14ac:dyDescent="0.15">
      <c r="A21" s="800" t="s">
        <v>80</v>
      </c>
      <c r="B21" s="800"/>
      <c r="C21" s="721">
        <v>30</v>
      </c>
      <c r="D21" s="742"/>
      <c r="E21" s="742"/>
      <c r="F21" s="742"/>
      <c r="G21" s="670"/>
      <c r="H21" s="670"/>
      <c r="I21" s="670"/>
      <c r="J21" s="670"/>
      <c r="K21" s="670"/>
      <c r="L21" s="670"/>
      <c r="M21" s="670"/>
      <c r="N21" s="670"/>
      <c r="O21" s="670"/>
      <c r="P21" s="670"/>
      <c r="Q21" s="664"/>
      <c r="R21" s="664"/>
      <c r="S21" s="664"/>
      <c r="T21" s="664"/>
      <c r="U21" s="664"/>
      <c r="V21" s="664"/>
      <c r="W21" s="664"/>
      <c r="X21" s="664"/>
      <c r="Y21" s="664"/>
      <c r="Z21" s="664"/>
      <c r="AF21" s="664"/>
      <c r="AG21" s="664"/>
      <c r="AH21" s="664"/>
      <c r="AI21" s="664"/>
      <c r="AJ21" s="664"/>
      <c r="AK21" s="677"/>
      <c r="AL21" s="677"/>
      <c r="AM21" s="677"/>
      <c r="AN21" s="677"/>
      <c r="AO21" s="677"/>
      <c r="AP21" s="677"/>
      <c r="BA21" s="664"/>
      <c r="BB21" s="664"/>
      <c r="BC21" s="664"/>
      <c r="BD21" s="664"/>
      <c r="BE21" s="664"/>
    </row>
    <row r="22" spans="1:100" s="700" customFormat="1" ht="15.75" customHeight="1" x14ac:dyDescent="0.15">
      <c r="A22" s="811" t="s">
        <v>79</v>
      </c>
      <c r="B22" s="812"/>
      <c r="C22" s="721">
        <v>2</v>
      </c>
      <c r="D22" s="742"/>
      <c r="E22" s="742"/>
      <c r="F22" s="742"/>
      <c r="G22" s="670"/>
      <c r="H22" s="670"/>
      <c r="I22" s="670"/>
      <c r="J22" s="670"/>
      <c r="K22" s="670"/>
      <c r="L22" s="670"/>
      <c r="M22" s="670"/>
      <c r="N22" s="670"/>
      <c r="O22" s="670"/>
      <c r="P22" s="670"/>
      <c r="Q22" s="664"/>
      <c r="R22" s="664"/>
      <c r="S22" s="664"/>
      <c r="T22" s="664"/>
      <c r="U22" s="664"/>
      <c r="V22" s="664"/>
      <c r="W22" s="664"/>
      <c r="X22" s="664"/>
      <c r="Y22" s="664"/>
      <c r="Z22" s="664"/>
      <c r="AF22" s="664"/>
      <c r="AG22" s="664"/>
      <c r="AH22" s="664"/>
      <c r="AI22" s="664"/>
      <c r="AJ22" s="664"/>
      <c r="AK22" s="677"/>
      <c r="AL22" s="677"/>
      <c r="AM22" s="677"/>
      <c r="AN22" s="677"/>
      <c r="AO22" s="677"/>
      <c r="AP22" s="677"/>
      <c r="BA22" s="664"/>
      <c r="BB22" s="664"/>
      <c r="BC22" s="664"/>
      <c r="BD22" s="664"/>
      <c r="BE22" s="664"/>
    </row>
    <row r="23" spans="1:100" s="700" customFormat="1" ht="15.75" customHeight="1" x14ac:dyDescent="0.15">
      <c r="A23" s="800" t="s">
        <v>78</v>
      </c>
      <c r="B23" s="800"/>
      <c r="C23" s="721">
        <v>2</v>
      </c>
      <c r="D23" s="742"/>
      <c r="E23" s="742"/>
      <c r="F23" s="742"/>
      <c r="G23" s="670"/>
      <c r="H23" s="670"/>
      <c r="I23" s="670"/>
      <c r="J23" s="670"/>
      <c r="K23" s="670"/>
      <c r="L23" s="670"/>
      <c r="M23" s="670"/>
      <c r="N23" s="670"/>
      <c r="O23" s="670"/>
      <c r="P23" s="670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F23" s="664"/>
      <c r="AG23" s="664"/>
      <c r="AH23" s="664"/>
      <c r="AI23" s="664"/>
      <c r="AJ23" s="664"/>
      <c r="AK23" s="677"/>
      <c r="AL23" s="677"/>
      <c r="AM23" s="677"/>
      <c r="AN23" s="677"/>
      <c r="AO23" s="677"/>
      <c r="AP23" s="677"/>
      <c r="BA23" s="664"/>
      <c r="BB23" s="664"/>
      <c r="BC23" s="664"/>
      <c r="BD23" s="664"/>
      <c r="BE23" s="664"/>
    </row>
    <row r="24" spans="1:100" s="700" customFormat="1" ht="15.75" customHeight="1" x14ac:dyDescent="0.15">
      <c r="A24" s="800" t="s">
        <v>77</v>
      </c>
      <c r="B24" s="800"/>
      <c r="C24" s="721"/>
      <c r="D24" s="742"/>
      <c r="E24" s="742"/>
      <c r="F24" s="742"/>
      <c r="G24" s="670"/>
      <c r="H24" s="670"/>
      <c r="I24" s="670"/>
      <c r="J24" s="670"/>
      <c r="K24" s="670"/>
      <c r="L24" s="670"/>
      <c r="M24" s="670"/>
      <c r="N24" s="670"/>
      <c r="O24" s="670"/>
      <c r="P24" s="670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F24" s="664"/>
      <c r="AG24" s="664"/>
      <c r="AH24" s="664"/>
      <c r="AI24" s="664"/>
      <c r="AJ24" s="664"/>
      <c r="AK24" s="677"/>
      <c r="AL24" s="677"/>
      <c r="AM24" s="677"/>
      <c r="AN24" s="677"/>
      <c r="AO24" s="677"/>
      <c r="AP24" s="677"/>
      <c r="BA24" s="664"/>
      <c r="BB24" s="664"/>
      <c r="BC24" s="664"/>
      <c r="BD24" s="664"/>
      <c r="BE24" s="664"/>
    </row>
    <row r="25" spans="1:100" s="700" customFormat="1" ht="15.95" customHeight="1" x14ac:dyDescent="0.15">
      <c r="A25" s="800" t="s">
        <v>76</v>
      </c>
      <c r="B25" s="800"/>
      <c r="C25" s="721"/>
      <c r="D25" s="742"/>
      <c r="E25" s="742"/>
      <c r="F25" s="742"/>
      <c r="G25" s="670"/>
      <c r="H25" s="670"/>
      <c r="I25" s="670"/>
      <c r="J25" s="670"/>
      <c r="K25" s="670"/>
      <c r="L25" s="670"/>
      <c r="M25" s="670"/>
      <c r="N25" s="670"/>
      <c r="O25" s="670"/>
      <c r="P25" s="670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F25" s="664"/>
      <c r="AG25" s="664"/>
      <c r="AH25" s="664"/>
      <c r="AI25" s="664"/>
      <c r="AJ25" s="664"/>
      <c r="AK25" s="677"/>
      <c r="AL25" s="677"/>
      <c r="AM25" s="677"/>
      <c r="AN25" s="677"/>
      <c r="AO25" s="677"/>
      <c r="AP25" s="677"/>
      <c r="BA25" s="664"/>
      <c r="BB25" s="664"/>
      <c r="BC25" s="664"/>
      <c r="BD25" s="664"/>
      <c r="BE25" s="664"/>
    </row>
    <row r="26" spans="1:100" s="700" customFormat="1" ht="15" customHeight="1" x14ac:dyDescent="0.15">
      <c r="A26" s="800" t="s">
        <v>75</v>
      </c>
      <c r="B26" s="800"/>
      <c r="C26" s="721"/>
      <c r="D26" s="742"/>
      <c r="E26" s="742"/>
      <c r="F26" s="742"/>
      <c r="G26" s="670"/>
      <c r="H26" s="670"/>
      <c r="I26" s="670"/>
      <c r="J26" s="670"/>
      <c r="K26" s="670"/>
      <c r="L26" s="670"/>
      <c r="M26" s="670"/>
      <c r="N26" s="670"/>
      <c r="O26" s="670"/>
      <c r="P26" s="670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F26" s="664"/>
      <c r="AG26" s="664"/>
      <c r="AH26" s="664"/>
      <c r="AI26" s="664"/>
      <c r="AJ26" s="664"/>
      <c r="AK26" s="677"/>
      <c r="AL26" s="677"/>
      <c r="AM26" s="677"/>
      <c r="AN26" s="677"/>
      <c r="AO26" s="677"/>
      <c r="AP26" s="677"/>
      <c r="BA26" s="664"/>
      <c r="BB26" s="664"/>
      <c r="BC26" s="664"/>
      <c r="BD26" s="664"/>
      <c r="BE26" s="664"/>
    </row>
    <row r="27" spans="1:100" s="700" customFormat="1" ht="15.95" customHeight="1" x14ac:dyDescent="0.15">
      <c r="A27" s="800" t="s">
        <v>74</v>
      </c>
      <c r="B27" s="800"/>
      <c r="C27" s="721"/>
      <c r="D27" s="742"/>
      <c r="E27" s="742"/>
      <c r="F27" s="742"/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F27" s="664"/>
      <c r="AG27" s="664"/>
      <c r="AH27" s="664"/>
      <c r="AI27" s="664"/>
      <c r="AJ27" s="664"/>
      <c r="AK27" s="677"/>
      <c r="AL27" s="677"/>
      <c r="AM27" s="677"/>
      <c r="AN27" s="677"/>
      <c r="AO27" s="677"/>
      <c r="AP27" s="677"/>
      <c r="BA27" s="664"/>
      <c r="BB27" s="664"/>
      <c r="BC27" s="664"/>
      <c r="BD27" s="664"/>
      <c r="BE27" s="664"/>
    </row>
    <row r="28" spans="1:100" s="700" customFormat="1" ht="24.95" customHeight="1" x14ac:dyDescent="0.15">
      <c r="A28" s="800" t="s">
        <v>73</v>
      </c>
      <c r="B28" s="800"/>
      <c r="C28" s="722"/>
      <c r="D28" s="741"/>
      <c r="E28" s="741"/>
      <c r="F28" s="741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664"/>
      <c r="R28" s="664"/>
      <c r="S28" s="664"/>
      <c r="T28" s="664"/>
      <c r="U28" s="664"/>
      <c r="V28" s="664"/>
      <c r="W28" s="664"/>
      <c r="X28" s="664"/>
      <c r="Y28" s="664"/>
      <c r="Z28" s="664"/>
      <c r="AF28" s="664"/>
      <c r="AG28" s="664"/>
      <c r="AH28" s="664"/>
      <c r="AI28" s="664"/>
      <c r="AJ28" s="664"/>
      <c r="AK28" s="677"/>
      <c r="AL28" s="677"/>
      <c r="AM28" s="677"/>
      <c r="AN28" s="677"/>
      <c r="AO28" s="677"/>
      <c r="AP28" s="677"/>
      <c r="BA28" s="664"/>
      <c r="BB28" s="664"/>
      <c r="BC28" s="664"/>
      <c r="BD28" s="664"/>
      <c r="BE28" s="664"/>
    </row>
    <row r="29" spans="1:100" s="700" customFormat="1" ht="24.95" customHeight="1" x14ac:dyDescent="0.15">
      <c r="A29" s="800" t="s">
        <v>72</v>
      </c>
      <c r="B29" s="800"/>
      <c r="C29" s="722">
        <v>1</v>
      </c>
      <c r="D29" s="741"/>
      <c r="E29" s="741"/>
      <c r="F29" s="741"/>
      <c r="G29" s="670"/>
      <c r="H29" s="670"/>
      <c r="I29" s="670"/>
      <c r="J29" s="670"/>
      <c r="K29" s="670"/>
      <c r="L29" s="670"/>
      <c r="M29" s="670"/>
      <c r="N29" s="670"/>
      <c r="O29" s="670"/>
      <c r="P29" s="670"/>
      <c r="Q29" s="664"/>
      <c r="R29" s="664"/>
      <c r="S29" s="664"/>
      <c r="T29" s="664"/>
      <c r="U29" s="664"/>
      <c r="V29" s="664"/>
      <c r="W29" s="664"/>
      <c r="X29" s="664"/>
      <c r="Y29" s="664"/>
      <c r="Z29" s="664"/>
      <c r="AF29" s="664"/>
      <c r="AG29" s="664"/>
      <c r="AH29" s="664"/>
      <c r="AI29" s="664"/>
      <c r="AJ29" s="664"/>
      <c r="AK29" s="677"/>
      <c r="AL29" s="677"/>
      <c r="AM29" s="677"/>
      <c r="AN29" s="677"/>
      <c r="AO29" s="677"/>
      <c r="AP29" s="677"/>
      <c r="BA29" s="664"/>
      <c r="BB29" s="664"/>
      <c r="BC29" s="664"/>
      <c r="BD29" s="664"/>
      <c r="BE29" s="664"/>
    </row>
    <row r="30" spans="1:100" s="700" customFormat="1" ht="24.95" customHeight="1" x14ac:dyDescent="0.15">
      <c r="A30" s="801" t="s">
        <v>71</v>
      </c>
      <c r="B30" s="801"/>
      <c r="C30" s="722"/>
      <c r="D30" s="741"/>
      <c r="E30" s="741"/>
      <c r="F30" s="741"/>
      <c r="G30" s="670"/>
      <c r="H30" s="670"/>
      <c r="I30" s="670"/>
      <c r="J30" s="670"/>
      <c r="K30" s="670"/>
      <c r="L30" s="670"/>
      <c r="M30" s="670"/>
      <c r="N30" s="670"/>
      <c r="O30" s="670"/>
      <c r="P30" s="670"/>
      <c r="Q30" s="664"/>
      <c r="R30" s="664"/>
      <c r="S30" s="664"/>
      <c r="T30" s="664"/>
      <c r="U30" s="664"/>
      <c r="V30" s="664"/>
      <c r="W30" s="664"/>
      <c r="X30" s="664"/>
      <c r="Y30" s="664"/>
      <c r="Z30" s="664"/>
      <c r="AF30" s="664"/>
      <c r="AG30" s="664"/>
      <c r="AH30" s="664"/>
      <c r="AI30" s="664"/>
      <c r="AJ30" s="664"/>
      <c r="AK30" s="677"/>
      <c r="AL30" s="677"/>
      <c r="AM30" s="677"/>
      <c r="AN30" s="677"/>
      <c r="AO30" s="677"/>
      <c r="AP30" s="677"/>
      <c r="BA30" s="664"/>
      <c r="BB30" s="664"/>
      <c r="BC30" s="664"/>
      <c r="BD30" s="664"/>
      <c r="BE30" s="664"/>
    </row>
    <row r="31" spans="1:100" s="700" customFormat="1" ht="15.95" customHeight="1" x14ac:dyDescent="0.15">
      <c r="A31" s="802" t="s">
        <v>70</v>
      </c>
      <c r="B31" s="802"/>
      <c r="C31" s="723">
        <v>20</v>
      </c>
      <c r="D31" s="743"/>
      <c r="E31" s="743"/>
      <c r="F31" s="743"/>
      <c r="G31" s="670"/>
      <c r="H31" s="670"/>
      <c r="I31" s="670"/>
      <c r="J31" s="670"/>
      <c r="K31" s="670"/>
      <c r="L31" s="670"/>
      <c r="M31" s="670"/>
      <c r="N31" s="670"/>
      <c r="O31" s="670"/>
      <c r="P31" s="670"/>
      <c r="Q31" s="664"/>
      <c r="R31" s="664"/>
      <c r="S31" s="664"/>
      <c r="T31" s="664"/>
      <c r="U31" s="664"/>
      <c r="V31" s="664"/>
      <c r="W31" s="664"/>
      <c r="X31" s="664"/>
      <c r="Y31" s="664"/>
      <c r="Z31" s="664"/>
      <c r="AF31" s="664"/>
      <c r="AG31" s="664"/>
      <c r="AH31" s="664"/>
      <c r="AI31" s="664"/>
      <c r="AJ31" s="664"/>
      <c r="AK31" s="677"/>
      <c r="AL31" s="677"/>
      <c r="AM31" s="677"/>
      <c r="AN31" s="677"/>
      <c r="AO31" s="677"/>
      <c r="AP31" s="677"/>
      <c r="BA31" s="664"/>
      <c r="BB31" s="664"/>
      <c r="BC31" s="664"/>
      <c r="BD31" s="664"/>
      <c r="BE31" s="664"/>
    </row>
    <row r="32" spans="1:100" s="700" customFormat="1" ht="30" customHeight="1" x14ac:dyDescent="0.2">
      <c r="A32" s="689" t="s">
        <v>69</v>
      </c>
      <c r="B32" s="704"/>
      <c r="C32" s="705"/>
      <c r="D32" s="705"/>
      <c r="E32" s="705"/>
      <c r="F32" s="678"/>
      <c r="G32" s="670"/>
      <c r="H32" s="670"/>
      <c r="I32" s="670"/>
      <c r="J32" s="670"/>
      <c r="K32" s="670"/>
      <c r="L32" s="670"/>
      <c r="M32" s="670"/>
      <c r="N32" s="670"/>
      <c r="O32" s="670"/>
      <c r="P32" s="670"/>
      <c r="Q32" s="664"/>
      <c r="R32" s="664"/>
      <c r="S32" s="664"/>
      <c r="T32" s="664"/>
      <c r="U32" s="664"/>
      <c r="V32" s="664"/>
      <c r="W32" s="664"/>
      <c r="X32" s="664"/>
      <c r="Y32" s="664"/>
      <c r="Z32" s="664"/>
      <c r="AF32" s="664"/>
      <c r="AG32" s="664"/>
      <c r="AH32" s="664"/>
      <c r="AI32" s="664"/>
      <c r="AJ32" s="664"/>
      <c r="AK32" s="677"/>
      <c r="AL32" s="677"/>
      <c r="AM32" s="677"/>
      <c r="AN32" s="677"/>
      <c r="AO32" s="677"/>
      <c r="AP32" s="677"/>
      <c r="BA32" s="664"/>
      <c r="BB32" s="664"/>
      <c r="BC32" s="664"/>
      <c r="BD32" s="664"/>
      <c r="BE32" s="664"/>
    </row>
    <row r="33" spans="1:58" s="664" customFormat="1" ht="15.95" customHeight="1" x14ac:dyDescent="0.15">
      <c r="A33" s="774" t="s">
        <v>68</v>
      </c>
      <c r="B33" s="776" t="s">
        <v>20</v>
      </c>
      <c r="C33" s="705"/>
      <c r="D33" s="705"/>
      <c r="E33" s="705"/>
      <c r="F33" s="678"/>
      <c r="G33" s="670"/>
      <c r="H33" s="670"/>
      <c r="I33" s="670"/>
      <c r="J33" s="670"/>
      <c r="K33" s="670"/>
      <c r="L33" s="670"/>
      <c r="M33" s="670"/>
      <c r="N33" s="670"/>
      <c r="O33" s="670"/>
      <c r="P33" s="670"/>
      <c r="AK33" s="677"/>
      <c r="AL33" s="677"/>
      <c r="AM33" s="677"/>
      <c r="AN33" s="677"/>
      <c r="AO33" s="677"/>
      <c r="AP33" s="677"/>
    </row>
    <row r="34" spans="1:58" s="700" customFormat="1" ht="15.75" customHeight="1" x14ac:dyDescent="0.15">
      <c r="A34" s="694" t="s">
        <v>67</v>
      </c>
      <c r="B34" s="723"/>
      <c r="C34" s="748"/>
      <c r="D34" s="705"/>
      <c r="E34" s="705"/>
      <c r="F34" s="678"/>
      <c r="G34" s="670"/>
      <c r="H34" s="670"/>
      <c r="I34" s="670"/>
      <c r="J34" s="670"/>
      <c r="K34" s="670"/>
      <c r="L34" s="670"/>
      <c r="M34" s="670"/>
      <c r="N34" s="670"/>
      <c r="O34" s="670"/>
      <c r="P34" s="670"/>
      <c r="Q34" s="664"/>
      <c r="R34" s="664"/>
      <c r="S34" s="664"/>
      <c r="T34" s="664"/>
      <c r="U34" s="664"/>
      <c r="V34" s="664"/>
      <c r="W34" s="664"/>
      <c r="X34" s="664"/>
      <c r="Y34" s="664"/>
      <c r="Z34" s="664"/>
      <c r="AF34" s="664"/>
      <c r="AG34" s="664"/>
      <c r="AH34" s="664"/>
      <c r="AI34" s="664"/>
      <c r="AJ34" s="664"/>
      <c r="AK34" s="677"/>
      <c r="AL34" s="677"/>
      <c r="AM34" s="677"/>
      <c r="AN34" s="677"/>
      <c r="AO34" s="677"/>
      <c r="AP34" s="677"/>
      <c r="BA34" s="664"/>
      <c r="BB34" s="664"/>
      <c r="BC34" s="664"/>
      <c r="BD34" s="664"/>
      <c r="BE34" s="664"/>
    </row>
    <row r="35" spans="1:58" s="684" customFormat="1" ht="30" customHeight="1" x14ac:dyDescent="0.2">
      <c r="A35" s="674" t="s">
        <v>66</v>
      </c>
      <c r="B35" s="674"/>
      <c r="C35" s="665"/>
      <c r="D35" s="665"/>
      <c r="E35" s="665"/>
      <c r="F35" s="665"/>
      <c r="G35" s="665"/>
      <c r="H35" s="665"/>
      <c r="I35" s="665"/>
      <c r="J35" s="665"/>
      <c r="K35" s="665"/>
      <c r="L35" s="665"/>
      <c r="M35" s="665"/>
      <c r="N35" s="665"/>
      <c r="O35" s="670"/>
      <c r="P35" s="670"/>
      <c r="Q35" s="670"/>
      <c r="R35" s="670"/>
      <c r="S35" s="670"/>
      <c r="T35" s="670"/>
      <c r="U35" s="670"/>
      <c r="V35" s="670"/>
      <c r="W35" s="670"/>
      <c r="X35" s="670"/>
      <c r="Y35" s="670"/>
      <c r="Z35" s="670"/>
      <c r="AF35" s="670"/>
      <c r="AG35" s="670"/>
      <c r="AH35" s="670"/>
      <c r="AI35" s="670"/>
      <c r="AJ35" s="670"/>
      <c r="AV35" s="677"/>
      <c r="AW35" s="677"/>
      <c r="BA35" s="670"/>
      <c r="BB35" s="670"/>
      <c r="BC35" s="670"/>
      <c r="BD35" s="670"/>
      <c r="BE35" s="670"/>
    </row>
    <row r="36" spans="1:58" s="684" customFormat="1" ht="19.5" customHeight="1" x14ac:dyDescent="0.1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664"/>
      <c r="P36" s="670"/>
      <c r="Q36" s="670"/>
      <c r="R36" s="670"/>
      <c r="S36" s="670"/>
      <c r="T36" s="670"/>
      <c r="U36" s="670"/>
      <c r="V36" s="670"/>
      <c r="W36" s="670"/>
      <c r="X36" s="670"/>
      <c r="Y36" s="670"/>
      <c r="Z36" s="670"/>
      <c r="AF36" s="670"/>
      <c r="AG36" s="670"/>
      <c r="AH36" s="670"/>
      <c r="AI36" s="670"/>
      <c r="AJ36" s="670"/>
      <c r="AW36" s="677"/>
      <c r="AX36" s="677"/>
      <c r="BA36" s="670"/>
      <c r="BB36" s="670"/>
      <c r="BC36" s="670"/>
      <c r="BD36" s="670"/>
      <c r="BE36" s="670"/>
    </row>
    <row r="37" spans="1:58" s="684" customFormat="1" ht="27.75" customHeight="1" x14ac:dyDescent="0.15">
      <c r="A37" s="804"/>
      <c r="B37" s="806"/>
      <c r="C37" s="685" t="s">
        <v>61</v>
      </c>
      <c r="D37" s="667" t="s">
        <v>60</v>
      </c>
      <c r="E37" s="666" t="s">
        <v>59</v>
      </c>
      <c r="F37" s="666" t="s">
        <v>58</v>
      </c>
      <c r="G37" s="666" t="s">
        <v>57</v>
      </c>
      <c r="H37" s="666" t="s">
        <v>56</v>
      </c>
      <c r="I37" s="666" t="s">
        <v>55</v>
      </c>
      <c r="J37" s="666" t="s">
        <v>54</v>
      </c>
      <c r="K37" s="666" t="s">
        <v>53</v>
      </c>
      <c r="L37" s="669" t="s">
        <v>52</v>
      </c>
      <c r="M37" s="668" t="s">
        <v>51</v>
      </c>
      <c r="N37" s="785"/>
      <c r="O37" s="664"/>
      <c r="P37" s="670"/>
      <c r="Q37" s="670"/>
      <c r="R37" s="670"/>
      <c r="S37" s="670"/>
      <c r="T37" s="670"/>
      <c r="U37" s="670"/>
      <c r="V37" s="670"/>
      <c r="W37" s="670"/>
      <c r="X37" s="670"/>
      <c r="Y37" s="670"/>
      <c r="Z37" s="670"/>
      <c r="AF37" s="670"/>
      <c r="AG37" s="670"/>
      <c r="AH37" s="670"/>
      <c r="AI37" s="670"/>
      <c r="AJ37" s="670"/>
      <c r="AW37" s="677"/>
      <c r="AX37" s="677"/>
      <c r="BA37" s="670"/>
      <c r="BB37" s="670"/>
      <c r="BC37" s="670"/>
      <c r="BD37" s="670"/>
      <c r="BE37" s="670"/>
    </row>
    <row r="38" spans="1:58" s="684" customFormat="1" ht="15" customHeight="1" x14ac:dyDescent="0.15">
      <c r="A38" s="671" t="s">
        <v>34</v>
      </c>
      <c r="B38" s="727">
        <f>SUM(C38:K38)</f>
        <v>782</v>
      </c>
      <c r="C38" s="728">
        <v>7</v>
      </c>
      <c r="D38" s="729">
        <v>6</v>
      </c>
      <c r="E38" s="729">
        <v>34</v>
      </c>
      <c r="F38" s="729">
        <v>57</v>
      </c>
      <c r="G38" s="729"/>
      <c r="H38" s="729">
        <v>466</v>
      </c>
      <c r="I38" s="730">
        <v>88</v>
      </c>
      <c r="J38" s="730">
        <v>86</v>
      </c>
      <c r="K38" s="724">
        <v>38</v>
      </c>
      <c r="L38" s="728">
        <v>314</v>
      </c>
      <c r="M38" s="724">
        <v>468</v>
      </c>
      <c r="N38" s="718">
        <v>782</v>
      </c>
      <c r="O38" s="746" t="str">
        <f>$BA38&amp;" "&amp;$BB38&amp;""&amp;$BC38</f>
        <v xml:space="preserve"> </v>
      </c>
      <c r="P38" s="670"/>
      <c r="Q38" s="670"/>
      <c r="R38" s="670"/>
      <c r="S38" s="670"/>
      <c r="T38" s="670"/>
      <c r="U38" s="670"/>
      <c r="V38" s="670"/>
      <c r="W38" s="670"/>
      <c r="X38" s="670"/>
      <c r="Y38" s="670"/>
      <c r="Z38" s="670"/>
      <c r="AF38" s="670"/>
      <c r="AG38" s="670"/>
      <c r="AH38" s="670"/>
      <c r="AI38" s="670"/>
      <c r="AJ38" s="670"/>
      <c r="AW38" s="677"/>
      <c r="AX38" s="677"/>
      <c r="BA38" s="751" t="str">
        <f>IF($B38&lt;&gt;($L38+$M38)," El número de consultas según sexo NO puede ser diferente al Total.","")</f>
        <v/>
      </c>
      <c r="BB38" s="686" t="str">
        <f>IF($B38=0,"",IF($N38="",IF($B38="",""," No olvide escribir la columna Beneficiarios."),""))</f>
        <v/>
      </c>
      <c r="BC38" s="751" t="str">
        <f>IF($B38&lt;$N38," El número de Beneficiarios NO puede ser mayor que el Total.","")</f>
        <v/>
      </c>
      <c r="BD38" s="699">
        <f>IF($B38&lt;&gt;($L38+$M38),1,0)</f>
        <v>0</v>
      </c>
      <c r="BE38" s="699">
        <f>IF($B38&lt;$N38,1,0)</f>
        <v>0</v>
      </c>
      <c r="BF38" s="699">
        <f>IF($B38=0,"",IF($N38="",IF($B38="","",1),0))</f>
        <v>0</v>
      </c>
    </row>
    <row r="39" spans="1:58" s="684" customFormat="1" ht="15" customHeight="1" x14ac:dyDescent="0.15">
      <c r="A39" s="671" t="s">
        <v>33</v>
      </c>
      <c r="B39" s="727">
        <f>SUM(C39:K39)</f>
        <v>0</v>
      </c>
      <c r="C39" s="728"/>
      <c r="D39" s="729"/>
      <c r="E39" s="729"/>
      <c r="F39" s="729"/>
      <c r="G39" s="729"/>
      <c r="H39" s="729"/>
      <c r="I39" s="730"/>
      <c r="J39" s="730"/>
      <c r="K39" s="724"/>
      <c r="L39" s="728"/>
      <c r="M39" s="724"/>
      <c r="N39" s="718"/>
      <c r="O39" s="746" t="str">
        <f>$BA39&amp;" "&amp;$BB39&amp;""&amp;$BC39</f>
        <v xml:space="preserve"> </v>
      </c>
      <c r="P39" s="670"/>
      <c r="Q39" s="670"/>
      <c r="R39" s="670"/>
      <c r="S39" s="670"/>
      <c r="T39" s="670"/>
      <c r="U39" s="670"/>
      <c r="V39" s="670"/>
      <c r="W39" s="670"/>
      <c r="X39" s="670"/>
      <c r="Y39" s="670"/>
      <c r="Z39" s="670"/>
      <c r="AF39" s="670"/>
      <c r="AG39" s="670"/>
      <c r="AH39" s="670"/>
      <c r="AI39" s="670"/>
      <c r="AJ39" s="670"/>
      <c r="AW39" s="677"/>
      <c r="AX39" s="677"/>
      <c r="BA39" s="751" t="str">
        <f>IF($B39&lt;&gt;($L39+$M39)," El número de consultas según sexo NO puede ser diferente al Total.","")</f>
        <v/>
      </c>
      <c r="BB39" s="686" t="str">
        <f>IF($B39=0,"",IF($N39="",IF($B39="",""," No olvide escribir la columna Beneficiarios."),""))</f>
        <v/>
      </c>
      <c r="BC39" s="751" t="str">
        <f>IF($B39&lt;$N39," El número de Beneficiarios NO puede ser mayor que el Total.","")</f>
        <v/>
      </c>
      <c r="BD39" s="699">
        <f>IF($B39&lt;&gt;($L39+$M39),1,0)</f>
        <v>0</v>
      </c>
      <c r="BE39" s="699">
        <f>IF($B39&lt;$N39,1,0)</f>
        <v>0</v>
      </c>
      <c r="BF39" s="699" t="str">
        <f>IF($B39=0,"",IF($N39="",IF($B39="","",1),0))</f>
        <v/>
      </c>
    </row>
    <row r="40" spans="1:58" s="684" customFormat="1" ht="15" customHeight="1" x14ac:dyDescent="0.15">
      <c r="A40" s="671" t="s">
        <v>32</v>
      </c>
      <c r="B40" s="727">
        <f>SUM(C40:K40)</f>
        <v>0</v>
      </c>
      <c r="C40" s="728"/>
      <c r="D40" s="729"/>
      <c r="E40" s="729"/>
      <c r="F40" s="729"/>
      <c r="G40" s="729"/>
      <c r="H40" s="729"/>
      <c r="I40" s="730"/>
      <c r="J40" s="730"/>
      <c r="K40" s="724"/>
      <c r="L40" s="728"/>
      <c r="M40" s="724"/>
      <c r="N40" s="718"/>
      <c r="O40" s="746" t="str">
        <f>$BA40&amp;" "&amp;$BB40&amp;""&amp;$BC40</f>
        <v xml:space="preserve"> </v>
      </c>
      <c r="P40" s="670"/>
      <c r="Q40" s="670"/>
      <c r="R40" s="670"/>
      <c r="S40" s="670"/>
      <c r="T40" s="670"/>
      <c r="U40" s="670"/>
      <c r="V40" s="670"/>
      <c r="W40" s="670"/>
      <c r="X40" s="670"/>
      <c r="Y40" s="670"/>
      <c r="Z40" s="670"/>
      <c r="AF40" s="670"/>
      <c r="AG40" s="670"/>
      <c r="AH40" s="670"/>
      <c r="AI40" s="670"/>
      <c r="AJ40" s="670"/>
      <c r="AW40" s="677"/>
      <c r="AX40" s="677"/>
      <c r="BA40" s="751" t="str">
        <f>IF($B40&lt;&gt;($L40+$M40)," El número de consultas según sexo NO puede ser diferente al Total.","")</f>
        <v/>
      </c>
      <c r="BB40" s="686" t="str">
        <f>IF($B40=0,"",IF($N40="",IF($B40="",""," No olvide escribir la columna Beneficiarios."),""))</f>
        <v/>
      </c>
      <c r="BC40" s="751" t="str">
        <f>IF($B40&lt;$N40," El número de Beneficiarios NO puede ser mayor que el Total.","")</f>
        <v/>
      </c>
      <c r="BD40" s="699">
        <f>IF($B40&lt;&gt;($L40+$M40),1,0)</f>
        <v>0</v>
      </c>
      <c r="BE40" s="699">
        <f>IF($B40&lt;$N40,1,0)</f>
        <v>0</v>
      </c>
      <c r="BF40" s="699" t="str">
        <f>IF($B40=0,"",IF($N40="",IF($B40="","",1),0))</f>
        <v/>
      </c>
    </row>
    <row r="41" spans="1:58" s="684" customFormat="1" ht="15" customHeight="1" x14ac:dyDescent="0.15">
      <c r="A41" s="693" t="s">
        <v>31</v>
      </c>
      <c r="B41" s="731">
        <f>SUM(C41:K41)</f>
        <v>0</v>
      </c>
      <c r="C41" s="732"/>
      <c r="D41" s="733"/>
      <c r="E41" s="733"/>
      <c r="F41" s="733"/>
      <c r="G41" s="733"/>
      <c r="H41" s="733"/>
      <c r="I41" s="734"/>
      <c r="J41" s="734"/>
      <c r="K41" s="735"/>
      <c r="L41" s="732"/>
      <c r="M41" s="735"/>
      <c r="N41" s="719"/>
      <c r="O41" s="746" t="str">
        <f>$BA41&amp;" "&amp;$BB41&amp;""&amp;$BC41</f>
        <v xml:space="preserve"> </v>
      </c>
      <c r="P41" s="670"/>
      <c r="Q41" s="670"/>
      <c r="R41" s="670"/>
      <c r="S41" s="670"/>
      <c r="T41" s="670"/>
      <c r="U41" s="670"/>
      <c r="V41" s="670"/>
      <c r="W41" s="670"/>
      <c r="X41" s="670"/>
      <c r="Y41" s="670"/>
      <c r="Z41" s="670"/>
      <c r="AF41" s="670"/>
      <c r="AG41" s="670"/>
      <c r="AH41" s="670"/>
      <c r="AI41" s="670"/>
      <c r="AJ41" s="670"/>
      <c r="AW41" s="677"/>
      <c r="AX41" s="677"/>
      <c r="BA41" s="751" t="str">
        <f>IF($B41&lt;&gt;($L41+$M41)," El número de consultas según sexo NO puede ser diferente al Total.","")</f>
        <v/>
      </c>
      <c r="BB41" s="686" t="str">
        <f>IF($B41=0,"",IF($N41="",IF($B41="",""," No olvide escribir la columna Beneficiarios."),""))</f>
        <v/>
      </c>
      <c r="BC41" s="751" t="str">
        <f>IF($B41&lt;$N41," El número de Beneficiarios NO puede ser mayor que el Total.","")</f>
        <v/>
      </c>
      <c r="BD41" s="699">
        <f>IF($B41&lt;&gt;($L41+$M41),1,0)</f>
        <v>0</v>
      </c>
      <c r="BE41" s="699">
        <f>IF($B41&lt;$N41,1,0)</f>
        <v>0</v>
      </c>
      <c r="BF41" s="699" t="str">
        <f>IF($B41=0,"",IF($N41="",IF($B41="","",1),0))</f>
        <v/>
      </c>
    </row>
    <row r="42" spans="1:58" s="664" customFormat="1" ht="30" customHeight="1" x14ac:dyDescent="0.2">
      <c r="A42" s="695" t="s">
        <v>50</v>
      </c>
      <c r="B42" s="706"/>
      <c r="C42" s="705"/>
      <c r="D42" s="705"/>
      <c r="E42" s="705"/>
      <c r="F42" s="678"/>
      <c r="G42" s="670"/>
      <c r="H42" s="670"/>
      <c r="I42" s="670"/>
      <c r="J42" s="670"/>
      <c r="K42" s="670"/>
      <c r="L42" s="670"/>
      <c r="M42" s="670"/>
      <c r="N42" s="670"/>
      <c r="O42" s="670"/>
      <c r="P42" s="670"/>
      <c r="AK42" s="677"/>
      <c r="AL42" s="677"/>
      <c r="AM42" s="677"/>
      <c r="AN42" s="677"/>
      <c r="AO42" s="677"/>
      <c r="AP42" s="677"/>
    </row>
    <row r="43" spans="1:58" s="700" customFormat="1" ht="36.75" customHeight="1" x14ac:dyDescent="0.15">
      <c r="A43" s="789" t="s">
        <v>49</v>
      </c>
      <c r="B43" s="790"/>
      <c r="C43" s="793" t="s">
        <v>20</v>
      </c>
      <c r="D43" s="705"/>
      <c r="E43" s="705"/>
      <c r="F43" s="678"/>
      <c r="G43" s="670"/>
      <c r="H43" s="670"/>
      <c r="I43" s="670"/>
      <c r="J43" s="670"/>
      <c r="K43" s="670"/>
      <c r="L43" s="670"/>
      <c r="M43" s="670"/>
      <c r="N43" s="670"/>
      <c r="O43" s="670"/>
      <c r="P43" s="670"/>
      <c r="Q43" s="664"/>
      <c r="R43" s="664"/>
      <c r="S43" s="664"/>
      <c r="T43" s="664"/>
      <c r="U43" s="664"/>
      <c r="V43" s="664"/>
      <c r="W43" s="664"/>
      <c r="X43" s="664"/>
      <c r="Y43" s="664"/>
      <c r="Z43" s="664"/>
      <c r="AF43" s="664"/>
      <c r="AG43" s="664"/>
      <c r="AH43" s="664"/>
      <c r="AI43" s="664"/>
      <c r="AJ43" s="664"/>
      <c r="AK43" s="677"/>
      <c r="AL43" s="677"/>
      <c r="AM43" s="677"/>
      <c r="AN43" s="677"/>
      <c r="AO43" s="677"/>
      <c r="AP43" s="677"/>
      <c r="BA43" s="664"/>
      <c r="BB43" s="664"/>
      <c r="BC43" s="664"/>
      <c r="BD43" s="664"/>
      <c r="BE43" s="664"/>
    </row>
    <row r="44" spans="1:58" s="700" customFormat="1" ht="36.75" customHeight="1" x14ac:dyDescent="0.15">
      <c r="A44" s="791"/>
      <c r="B44" s="792"/>
      <c r="C44" s="794"/>
      <c r="D44" s="705"/>
      <c r="E44" s="705"/>
      <c r="F44" s="678"/>
      <c r="G44" s="670"/>
      <c r="H44" s="670"/>
      <c r="I44" s="670"/>
      <c r="J44" s="670"/>
      <c r="K44" s="670"/>
      <c r="L44" s="670"/>
      <c r="M44" s="670"/>
      <c r="N44" s="670"/>
      <c r="O44" s="670"/>
      <c r="P44" s="670"/>
      <c r="Q44" s="664"/>
      <c r="R44" s="664"/>
      <c r="S44" s="664"/>
      <c r="T44" s="664"/>
      <c r="U44" s="664"/>
      <c r="V44" s="664"/>
      <c r="W44" s="664"/>
      <c r="X44" s="664"/>
      <c r="Y44" s="664"/>
      <c r="Z44" s="664"/>
      <c r="AF44" s="664"/>
      <c r="AG44" s="664"/>
      <c r="AH44" s="664"/>
      <c r="AI44" s="664"/>
      <c r="AJ44" s="664"/>
      <c r="AK44" s="677"/>
      <c r="AL44" s="677"/>
      <c r="AM44" s="677"/>
      <c r="AN44" s="677"/>
      <c r="AO44" s="677"/>
      <c r="AP44" s="677"/>
      <c r="BA44" s="664"/>
      <c r="BB44" s="664"/>
      <c r="BC44" s="664"/>
      <c r="BD44" s="664"/>
      <c r="BE44" s="664"/>
    </row>
    <row r="45" spans="1:58" s="700" customFormat="1" ht="15" customHeight="1" x14ac:dyDescent="0.15">
      <c r="A45" s="707" t="s">
        <v>48</v>
      </c>
      <c r="B45" s="702"/>
      <c r="C45" s="724"/>
      <c r="D45" s="748"/>
      <c r="E45" s="705"/>
      <c r="F45" s="678"/>
      <c r="G45" s="670"/>
      <c r="H45" s="670"/>
      <c r="I45" s="670"/>
      <c r="J45" s="670"/>
      <c r="K45" s="670"/>
      <c r="L45" s="670"/>
      <c r="M45" s="670"/>
      <c r="N45" s="670"/>
      <c r="O45" s="670"/>
      <c r="P45" s="670"/>
      <c r="Q45" s="664"/>
      <c r="R45" s="664"/>
      <c r="S45" s="664"/>
      <c r="T45" s="664"/>
      <c r="U45" s="664"/>
      <c r="V45" s="664"/>
      <c r="W45" s="664"/>
      <c r="X45" s="664"/>
      <c r="Y45" s="664"/>
      <c r="Z45" s="664"/>
      <c r="AF45" s="664"/>
      <c r="AG45" s="664"/>
      <c r="AH45" s="664"/>
      <c r="AI45" s="664"/>
      <c r="AJ45" s="664"/>
      <c r="AK45" s="677"/>
      <c r="AL45" s="677"/>
      <c r="AM45" s="677"/>
      <c r="AN45" s="677"/>
      <c r="AO45" s="677"/>
      <c r="AP45" s="677"/>
      <c r="BA45" s="664"/>
      <c r="BB45" s="664"/>
      <c r="BC45" s="664"/>
      <c r="BD45" s="664"/>
      <c r="BE45" s="664"/>
    </row>
    <row r="46" spans="1:58" s="700" customFormat="1" ht="15" customHeight="1" x14ac:dyDescent="0.15">
      <c r="A46" s="701" t="s">
        <v>47</v>
      </c>
      <c r="B46" s="702"/>
      <c r="C46" s="724">
        <v>1746</v>
      </c>
      <c r="D46" s="748"/>
      <c r="E46" s="705"/>
      <c r="F46" s="678"/>
      <c r="G46" s="670"/>
      <c r="H46" s="670"/>
      <c r="I46" s="670"/>
      <c r="J46" s="670"/>
      <c r="K46" s="670"/>
      <c r="L46" s="670"/>
      <c r="M46" s="670"/>
      <c r="N46" s="670"/>
      <c r="O46" s="670"/>
      <c r="P46" s="670"/>
      <c r="Q46" s="664"/>
      <c r="R46" s="664"/>
      <c r="S46" s="664"/>
      <c r="T46" s="664"/>
      <c r="U46" s="664"/>
      <c r="V46" s="664"/>
      <c r="W46" s="664"/>
      <c r="X46" s="664"/>
      <c r="Y46" s="664"/>
      <c r="Z46" s="664"/>
      <c r="AF46" s="664"/>
      <c r="AG46" s="664"/>
      <c r="AH46" s="664"/>
      <c r="AI46" s="664"/>
      <c r="AJ46" s="664"/>
      <c r="AK46" s="677"/>
      <c r="AL46" s="677"/>
      <c r="AM46" s="677"/>
      <c r="AN46" s="677"/>
      <c r="AO46" s="677"/>
      <c r="AP46" s="677"/>
      <c r="BA46" s="664"/>
      <c r="BB46" s="664"/>
      <c r="BC46" s="664"/>
      <c r="BD46" s="664"/>
      <c r="BE46" s="664"/>
    </row>
    <row r="47" spans="1:58" s="700" customFormat="1" ht="15" customHeight="1" x14ac:dyDescent="0.15">
      <c r="A47" s="701" t="s">
        <v>46</v>
      </c>
      <c r="B47" s="702"/>
      <c r="C47" s="724">
        <v>43</v>
      </c>
      <c r="D47" s="748"/>
      <c r="E47" s="705"/>
      <c r="F47" s="678"/>
      <c r="G47" s="670"/>
      <c r="H47" s="670"/>
      <c r="I47" s="670"/>
      <c r="J47" s="670"/>
      <c r="K47" s="670"/>
      <c r="L47" s="670"/>
      <c r="M47" s="670"/>
      <c r="N47" s="670"/>
      <c r="O47" s="670"/>
      <c r="P47" s="670"/>
      <c r="Q47" s="664"/>
      <c r="R47" s="664"/>
      <c r="S47" s="664"/>
      <c r="T47" s="664"/>
      <c r="U47" s="664"/>
      <c r="V47" s="664"/>
      <c r="W47" s="664"/>
      <c r="X47" s="664"/>
      <c r="Y47" s="664"/>
      <c r="Z47" s="664"/>
      <c r="AF47" s="664"/>
      <c r="AG47" s="664"/>
      <c r="AH47" s="664"/>
      <c r="AI47" s="664"/>
      <c r="AJ47" s="664"/>
      <c r="AK47" s="677"/>
      <c r="AL47" s="677"/>
      <c r="AM47" s="677"/>
      <c r="AN47" s="677"/>
      <c r="AO47" s="677"/>
      <c r="AP47" s="677"/>
      <c r="BA47" s="664"/>
      <c r="BB47" s="664"/>
      <c r="BC47" s="664"/>
      <c r="BD47" s="664"/>
      <c r="BE47" s="664"/>
    </row>
    <row r="48" spans="1:58" s="700" customFormat="1" ht="15" customHeight="1" x14ac:dyDescent="0.15">
      <c r="A48" s="701" t="s">
        <v>45</v>
      </c>
      <c r="B48" s="702"/>
      <c r="C48" s="724">
        <v>804</v>
      </c>
      <c r="D48" s="748"/>
      <c r="E48" s="705"/>
      <c r="F48" s="678"/>
      <c r="G48" s="670"/>
      <c r="H48" s="670"/>
      <c r="I48" s="670"/>
      <c r="J48" s="670"/>
      <c r="K48" s="670"/>
      <c r="L48" s="670"/>
      <c r="M48" s="670"/>
      <c r="N48" s="670"/>
      <c r="O48" s="670"/>
      <c r="P48" s="670"/>
      <c r="Q48" s="664"/>
      <c r="R48" s="664"/>
      <c r="S48" s="664"/>
      <c r="T48" s="664"/>
      <c r="U48" s="664"/>
      <c r="V48" s="664"/>
      <c r="W48" s="664"/>
      <c r="X48" s="664"/>
      <c r="Y48" s="664"/>
      <c r="Z48" s="664"/>
      <c r="AF48" s="664"/>
      <c r="AG48" s="664"/>
      <c r="AH48" s="664"/>
      <c r="AI48" s="664"/>
      <c r="AJ48" s="664"/>
      <c r="AK48" s="677"/>
      <c r="AL48" s="677"/>
      <c r="AM48" s="677"/>
      <c r="AN48" s="677"/>
      <c r="AO48" s="677"/>
      <c r="AP48" s="677"/>
      <c r="BA48" s="664"/>
      <c r="BB48" s="664"/>
      <c r="BC48" s="664"/>
      <c r="BD48" s="664"/>
      <c r="BE48" s="664"/>
    </row>
    <row r="49" spans="1:57" s="700" customFormat="1" ht="15" customHeight="1" x14ac:dyDescent="0.15">
      <c r="A49" s="701" t="s">
        <v>44</v>
      </c>
      <c r="B49" s="702"/>
      <c r="C49" s="724"/>
      <c r="D49" s="748"/>
      <c r="E49" s="705"/>
      <c r="F49" s="678"/>
      <c r="G49" s="670"/>
      <c r="H49" s="670"/>
      <c r="I49" s="670"/>
      <c r="J49" s="670"/>
      <c r="K49" s="670"/>
      <c r="L49" s="670"/>
      <c r="M49" s="670"/>
      <c r="N49" s="670"/>
      <c r="O49" s="670"/>
      <c r="P49" s="670"/>
      <c r="Q49" s="664"/>
      <c r="R49" s="664"/>
      <c r="S49" s="664"/>
      <c r="T49" s="664"/>
      <c r="U49" s="664"/>
      <c r="V49" s="664"/>
      <c r="W49" s="664"/>
      <c r="X49" s="664"/>
      <c r="Y49" s="664"/>
      <c r="Z49" s="664"/>
      <c r="AF49" s="664"/>
      <c r="AG49" s="664"/>
      <c r="AH49" s="664"/>
      <c r="AI49" s="664"/>
      <c r="AJ49" s="664"/>
      <c r="AK49" s="677"/>
      <c r="AL49" s="677"/>
      <c r="AM49" s="677"/>
      <c r="AN49" s="677"/>
      <c r="AO49" s="677"/>
      <c r="AP49" s="677"/>
      <c r="BA49" s="664"/>
      <c r="BB49" s="664"/>
      <c r="BC49" s="664"/>
      <c r="BD49" s="664"/>
      <c r="BE49" s="664"/>
    </row>
    <row r="50" spans="1:57" s="700" customFormat="1" ht="15" customHeight="1" x14ac:dyDescent="0.15">
      <c r="A50" s="701" t="s">
        <v>43</v>
      </c>
      <c r="B50" s="702"/>
      <c r="C50" s="724"/>
      <c r="D50" s="748"/>
      <c r="E50" s="705"/>
      <c r="F50" s="678"/>
      <c r="G50" s="670"/>
      <c r="H50" s="670"/>
      <c r="I50" s="670"/>
      <c r="J50" s="670"/>
      <c r="K50" s="670"/>
      <c r="L50" s="670"/>
      <c r="M50" s="670"/>
      <c r="N50" s="670"/>
      <c r="O50" s="670"/>
      <c r="P50" s="670"/>
      <c r="Q50" s="664"/>
      <c r="R50" s="664"/>
      <c r="S50" s="664"/>
      <c r="T50" s="664"/>
      <c r="U50" s="664"/>
      <c r="V50" s="664"/>
      <c r="W50" s="664"/>
      <c r="X50" s="664"/>
      <c r="Y50" s="664"/>
      <c r="Z50" s="664"/>
      <c r="AF50" s="664"/>
      <c r="AG50" s="664"/>
      <c r="AH50" s="664"/>
      <c r="AI50" s="664"/>
      <c r="AJ50" s="664"/>
      <c r="AK50" s="677"/>
      <c r="AL50" s="677"/>
      <c r="AM50" s="677"/>
      <c r="AN50" s="677"/>
      <c r="AO50" s="677"/>
      <c r="AP50" s="677"/>
      <c r="BA50" s="664"/>
      <c r="BB50" s="664"/>
      <c r="BC50" s="664"/>
      <c r="BD50" s="664"/>
      <c r="BE50" s="664"/>
    </row>
    <row r="51" spans="1:57" s="700" customFormat="1" ht="15" customHeight="1" x14ac:dyDescent="0.15">
      <c r="A51" s="701" t="s">
        <v>42</v>
      </c>
      <c r="B51" s="702"/>
      <c r="C51" s="724"/>
      <c r="D51" s="748"/>
      <c r="E51" s="705"/>
      <c r="F51" s="678"/>
      <c r="G51" s="670"/>
      <c r="H51" s="670"/>
      <c r="I51" s="670"/>
      <c r="J51" s="670"/>
      <c r="K51" s="670"/>
      <c r="L51" s="670"/>
      <c r="M51" s="670"/>
      <c r="N51" s="670"/>
      <c r="O51" s="670"/>
      <c r="P51" s="670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F51" s="664"/>
      <c r="AG51" s="664"/>
      <c r="AH51" s="664"/>
      <c r="AI51" s="664"/>
      <c r="AJ51" s="664"/>
      <c r="AK51" s="677"/>
      <c r="AL51" s="677"/>
      <c r="AM51" s="677"/>
      <c r="AN51" s="677"/>
      <c r="AO51" s="677"/>
      <c r="AP51" s="677"/>
      <c r="BA51" s="664"/>
      <c r="BB51" s="664"/>
      <c r="BC51" s="664"/>
      <c r="BD51" s="664"/>
      <c r="BE51" s="664"/>
    </row>
    <row r="52" spans="1:57" s="700" customFormat="1" ht="15" customHeight="1" x14ac:dyDescent="0.15">
      <c r="A52" s="701" t="s">
        <v>41</v>
      </c>
      <c r="B52" s="702"/>
      <c r="C52" s="724"/>
      <c r="D52" s="748"/>
      <c r="E52" s="705"/>
      <c r="F52" s="678"/>
      <c r="G52" s="670"/>
      <c r="H52" s="670"/>
      <c r="I52" s="670"/>
      <c r="J52" s="670"/>
      <c r="K52" s="670"/>
      <c r="L52" s="670"/>
      <c r="M52" s="670"/>
      <c r="N52" s="670"/>
      <c r="O52" s="670"/>
      <c r="P52" s="670"/>
      <c r="Q52" s="664"/>
      <c r="R52" s="664"/>
      <c r="S52" s="664"/>
      <c r="T52" s="664"/>
      <c r="U52" s="664"/>
      <c r="V52" s="664"/>
      <c r="W52" s="664"/>
      <c r="X52" s="664"/>
      <c r="Y52" s="664"/>
      <c r="Z52" s="664"/>
      <c r="AF52" s="664"/>
      <c r="AG52" s="664"/>
      <c r="AH52" s="664"/>
      <c r="AI52" s="664"/>
      <c r="AJ52" s="664"/>
      <c r="AK52" s="677"/>
      <c r="AL52" s="677"/>
      <c r="AM52" s="677"/>
      <c r="AN52" s="677"/>
      <c r="AO52" s="677"/>
      <c r="AP52" s="677"/>
      <c r="BA52" s="664"/>
      <c r="BB52" s="664"/>
      <c r="BC52" s="664"/>
      <c r="BD52" s="664"/>
      <c r="BE52" s="664"/>
    </row>
    <row r="53" spans="1:57" s="700" customFormat="1" ht="15" customHeight="1" x14ac:dyDescent="0.15">
      <c r="A53" s="701" t="s">
        <v>40</v>
      </c>
      <c r="B53" s="702"/>
      <c r="C53" s="724"/>
      <c r="D53" s="748"/>
      <c r="E53" s="705"/>
      <c r="F53" s="678"/>
      <c r="G53" s="670"/>
      <c r="H53" s="670"/>
      <c r="I53" s="670"/>
      <c r="J53" s="670"/>
      <c r="K53" s="670"/>
      <c r="L53" s="670"/>
      <c r="M53" s="670"/>
      <c r="N53" s="670"/>
      <c r="O53" s="670"/>
      <c r="P53" s="670"/>
      <c r="Q53" s="664"/>
      <c r="R53" s="664"/>
      <c r="S53" s="664"/>
      <c r="T53" s="664"/>
      <c r="U53" s="664"/>
      <c r="V53" s="664"/>
      <c r="W53" s="664"/>
      <c r="X53" s="664"/>
      <c r="Y53" s="664"/>
      <c r="Z53" s="664"/>
      <c r="AF53" s="664"/>
      <c r="AG53" s="664"/>
      <c r="AH53" s="664"/>
      <c r="AI53" s="664"/>
      <c r="AJ53" s="664"/>
      <c r="AK53" s="677"/>
      <c r="AL53" s="677"/>
      <c r="AM53" s="677"/>
      <c r="AN53" s="677"/>
      <c r="AO53" s="677"/>
      <c r="AP53" s="677"/>
      <c r="BA53" s="664"/>
      <c r="BB53" s="664"/>
      <c r="BC53" s="664"/>
      <c r="BD53" s="664"/>
      <c r="BE53" s="664"/>
    </row>
    <row r="54" spans="1:57" s="700" customFormat="1" ht="15" customHeight="1" x14ac:dyDescent="0.15">
      <c r="A54" s="701" t="s">
        <v>39</v>
      </c>
      <c r="B54" s="702"/>
      <c r="C54" s="724"/>
      <c r="D54" s="748"/>
      <c r="E54" s="705"/>
      <c r="F54" s="678"/>
      <c r="G54" s="670"/>
      <c r="H54" s="670"/>
      <c r="I54" s="670"/>
      <c r="J54" s="670"/>
      <c r="K54" s="670"/>
      <c r="L54" s="670"/>
      <c r="M54" s="670"/>
      <c r="N54" s="670"/>
      <c r="O54" s="670"/>
      <c r="P54" s="670"/>
      <c r="Q54" s="664"/>
      <c r="R54" s="664"/>
      <c r="S54" s="664"/>
      <c r="T54" s="664"/>
      <c r="U54" s="664"/>
      <c r="V54" s="664"/>
      <c r="W54" s="664"/>
      <c r="X54" s="664"/>
      <c r="Y54" s="664"/>
      <c r="Z54" s="664"/>
      <c r="AF54" s="664"/>
      <c r="AG54" s="664"/>
      <c r="AH54" s="664"/>
      <c r="AI54" s="664"/>
      <c r="AJ54" s="664"/>
      <c r="AK54" s="677"/>
      <c r="AL54" s="677"/>
      <c r="AM54" s="677"/>
      <c r="AN54" s="677"/>
      <c r="AO54" s="677"/>
      <c r="AP54" s="677"/>
      <c r="BA54" s="664"/>
      <c r="BB54" s="664"/>
      <c r="BC54" s="664"/>
      <c r="BD54" s="664"/>
      <c r="BE54" s="664"/>
    </row>
    <row r="55" spans="1:57" s="700" customFormat="1" ht="15" customHeight="1" x14ac:dyDescent="0.15">
      <c r="A55" s="701" t="s">
        <v>38</v>
      </c>
      <c r="B55" s="702"/>
      <c r="C55" s="725"/>
      <c r="D55" s="748"/>
      <c r="E55" s="705"/>
      <c r="F55" s="678"/>
      <c r="G55" s="670"/>
      <c r="H55" s="670"/>
      <c r="I55" s="670"/>
      <c r="J55" s="670"/>
      <c r="K55" s="670"/>
      <c r="L55" s="670"/>
      <c r="M55" s="670"/>
      <c r="N55" s="670"/>
      <c r="O55" s="670"/>
      <c r="P55" s="670"/>
      <c r="Q55" s="664"/>
      <c r="R55" s="664"/>
      <c r="S55" s="664"/>
      <c r="T55" s="664"/>
      <c r="U55" s="664"/>
      <c r="V55" s="664"/>
      <c r="W55" s="664"/>
      <c r="X55" s="664"/>
      <c r="Y55" s="664"/>
      <c r="Z55" s="664"/>
      <c r="AF55" s="664"/>
      <c r="AG55" s="664"/>
      <c r="AH55" s="664"/>
      <c r="AI55" s="664"/>
      <c r="AJ55" s="664"/>
      <c r="AK55" s="677"/>
      <c r="AL55" s="677"/>
      <c r="AM55" s="677"/>
      <c r="AN55" s="677"/>
      <c r="AO55" s="677"/>
      <c r="AP55" s="677"/>
      <c r="BA55" s="664"/>
      <c r="BB55" s="664"/>
      <c r="BC55" s="664"/>
      <c r="BD55" s="664"/>
      <c r="BE55" s="664"/>
    </row>
    <row r="56" spans="1:57" s="700" customFormat="1" ht="15" customHeight="1" x14ac:dyDescent="0.15">
      <c r="A56" s="672" t="s">
        <v>20</v>
      </c>
      <c r="B56" s="673"/>
      <c r="C56" s="736">
        <f>SUM(C45:C55)</f>
        <v>2593</v>
      </c>
      <c r="D56" s="705"/>
      <c r="E56" s="705"/>
      <c r="F56" s="678"/>
      <c r="G56" s="670"/>
      <c r="H56" s="670"/>
      <c r="I56" s="670"/>
      <c r="J56" s="670"/>
      <c r="K56" s="670"/>
      <c r="L56" s="670"/>
      <c r="M56" s="670"/>
      <c r="N56" s="670"/>
      <c r="O56" s="670"/>
      <c r="P56" s="670"/>
      <c r="Q56" s="664"/>
      <c r="R56" s="664"/>
      <c r="S56" s="664"/>
      <c r="T56" s="664"/>
      <c r="U56" s="664"/>
      <c r="V56" s="664"/>
      <c r="W56" s="664"/>
      <c r="X56" s="664"/>
      <c r="Y56" s="664"/>
      <c r="Z56" s="664"/>
      <c r="AF56" s="664"/>
      <c r="AG56" s="664"/>
      <c r="AH56" s="664"/>
      <c r="AI56" s="664"/>
      <c r="AJ56" s="664"/>
      <c r="AK56" s="677"/>
      <c r="AL56" s="677"/>
      <c r="AM56" s="677"/>
      <c r="AN56" s="677"/>
      <c r="AO56" s="677"/>
      <c r="AP56" s="677"/>
      <c r="BA56" s="664"/>
      <c r="BB56" s="664"/>
      <c r="BC56" s="664"/>
      <c r="BD56" s="664"/>
      <c r="BE56" s="664"/>
    </row>
    <row r="57" spans="1:57" s="752" customFormat="1" ht="30" customHeight="1" x14ac:dyDescent="0.2">
      <c r="A57" s="708" t="s">
        <v>37</v>
      </c>
      <c r="B57" s="709"/>
      <c r="C57" s="698"/>
      <c r="D57" s="661"/>
      <c r="E57" s="661"/>
      <c r="F57" s="661"/>
      <c r="G57" s="661"/>
      <c r="H57" s="661"/>
      <c r="I57" s="661"/>
      <c r="J57" s="661"/>
      <c r="K57" s="661"/>
      <c r="L57" s="661"/>
      <c r="M57" s="661"/>
      <c r="N57" s="661"/>
      <c r="O57" s="747"/>
      <c r="P57" s="747"/>
      <c r="Q57" s="747"/>
      <c r="R57" s="747"/>
      <c r="S57" s="747"/>
      <c r="T57" s="747"/>
      <c r="U57" s="747"/>
      <c r="V57" s="747"/>
      <c r="W57" s="747"/>
      <c r="X57" s="747"/>
      <c r="Y57" s="747"/>
      <c r="Z57" s="747"/>
      <c r="AF57" s="747"/>
      <c r="AG57" s="747"/>
      <c r="AH57" s="747"/>
      <c r="AI57" s="747"/>
      <c r="AJ57" s="747"/>
      <c r="AK57" s="749"/>
      <c r="AL57" s="749"/>
      <c r="AM57" s="749"/>
      <c r="AN57" s="749"/>
      <c r="AO57" s="749"/>
      <c r="AP57" s="749"/>
      <c r="BA57" s="747"/>
      <c r="BB57" s="747"/>
      <c r="BC57" s="747"/>
      <c r="BD57" s="747"/>
      <c r="BE57" s="747"/>
    </row>
    <row r="58" spans="1:57" s="752" customFormat="1" ht="23.25" customHeight="1" x14ac:dyDescent="0.2">
      <c r="A58" s="775" t="s">
        <v>35</v>
      </c>
      <c r="B58" s="697" t="s">
        <v>20</v>
      </c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747"/>
      <c r="P58" s="747"/>
      <c r="Q58" s="747"/>
      <c r="R58" s="747"/>
      <c r="S58" s="747"/>
      <c r="T58" s="747"/>
      <c r="U58" s="747"/>
      <c r="V58" s="747"/>
      <c r="W58" s="747"/>
      <c r="X58" s="747"/>
      <c r="Y58" s="747"/>
      <c r="Z58" s="747"/>
      <c r="AF58" s="747"/>
      <c r="AG58" s="747"/>
      <c r="AH58" s="747"/>
      <c r="AI58" s="747"/>
      <c r="AJ58" s="747"/>
      <c r="AK58" s="749"/>
      <c r="AL58" s="749"/>
      <c r="AM58" s="749"/>
      <c r="AN58" s="749"/>
      <c r="AO58" s="749"/>
      <c r="AP58" s="749"/>
      <c r="BA58" s="747"/>
      <c r="BB58" s="747"/>
      <c r="BC58" s="747"/>
      <c r="BD58" s="747"/>
      <c r="BE58" s="747"/>
    </row>
    <row r="59" spans="1:57" s="752" customFormat="1" ht="15" customHeight="1" x14ac:dyDescent="0.2">
      <c r="A59" s="710" t="s">
        <v>34</v>
      </c>
      <c r="B59" s="720"/>
      <c r="C59" s="747"/>
      <c r="D59" s="661"/>
      <c r="E59" s="661"/>
      <c r="F59" s="661"/>
      <c r="G59" s="661"/>
      <c r="H59" s="661"/>
      <c r="I59" s="661"/>
      <c r="J59" s="661"/>
      <c r="K59" s="661"/>
      <c r="L59" s="661"/>
      <c r="M59" s="661"/>
      <c r="N59" s="661"/>
      <c r="O59" s="747"/>
      <c r="P59" s="747"/>
      <c r="Q59" s="747"/>
      <c r="R59" s="747"/>
      <c r="S59" s="747"/>
      <c r="T59" s="747"/>
      <c r="U59" s="747"/>
      <c r="V59" s="747"/>
      <c r="W59" s="747"/>
      <c r="X59" s="747"/>
      <c r="Y59" s="747"/>
      <c r="Z59" s="747"/>
      <c r="AF59" s="747"/>
      <c r="AG59" s="747"/>
      <c r="AH59" s="747"/>
      <c r="AI59" s="747"/>
      <c r="AJ59" s="747"/>
      <c r="AK59" s="749"/>
      <c r="AL59" s="749"/>
      <c r="AM59" s="749"/>
      <c r="AN59" s="749"/>
      <c r="AO59" s="749"/>
      <c r="AP59" s="749"/>
      <c r="BA59" s="747"/>
      <c r="BB59" s="747"/>
      <c r="BC59" s="747"/>
      <c r="BD59" s="747"/>
      <c r="BE59" s="747"/>
    </row>
    <row r="60" spans="1:57" s="752" customFormat="1" ht="15" customHeight="1" x14ac:dyDescent="0.2">
      <c r="A60" s="711" t="s">
        <v>33</v>
      </c>
      <c r="B60" s="721"/>
      <c r="C60" s="747"/>
      <c r="D60" s="661"/>
      <c r="E60" s="661"/>
      <c r="F60" s="661"/>
      <c r="G60" s="661"/>
      <c r="H60" s="661"/>
      <c r="I60" s="661"/>
      <c r="J60" s="661"/>
      <c r="K60" s="661"/>
      <c r="L60" s="661"/>
      <c r="M60" s="661"/>
      <c r="N60" s="661"/>
      <c r="O60" s="747"/>
      <c r="P60" s="747"/>
      <c r="Q60" s="747"/>
      <c r="R60" s="747"/>
      <c r="S60" s="747"/>
      <c r="T60" s="747"/>
      <c r="U60" s="747"/>
      <c r="V60" s="747"/>
      <c r="W60" s="747"/>
      <c r="X60" s="747"/>
      <c r="Y60" s="747"/>
      <c r="Z60" s="747"/>
      <c r="AF60" s="747"/>
      <c r="AG60" s="747"/>
      <c r="AH60" s="747"/>
      <c r="AI60" s="747"/>
      <c r="AJ60" s="747"/>
      <c r="AK60" s="749"/>
      <c r="AL60" s="749"/>
      <c r="AM60" s="749"/>
      <c r="AN60" s="749"/>
      <c r="AO60" s="749"/>
      <c r="AP60" s="749"/>
      <c r="BA60" s="747"/>
      <c r="BB60" s="747"/>
      <c r="BC60" s="747"/>
      <c r="BD60" s="747"/>
      <c r="BE60" s="747"/>
    </row>
    <row r="61" spans="1:57" s="752" customFormat="1" ht="15" customHeight="1" x14ac:dyDescent="0.2">
      <c r="A61" s="711" t="s">
        <v>32</v>
      </c>
      <c r="B61" s="721"/>
      <c r="C61" s="747"/>
      <c r="D61" s="661"/>
      <c r="E61" s="661"/>
      <c r="F61" s="661"/>
      <c r="G61" s="661"/>
      <c r="H61" s="661"/>
      <c r="I61" s="661"/>
      <c r="J61" s="661"/>
      <c r="K61" s="661"/>
      <c r="L61" s="661"/>
      <c r="M61" s="661"/>
      <c r="N61" s="661"/>
      <c r="O61" s="747"/>
      <c r="P61" s="747"/>
      <c r="Q61" s="747"/>
      <c r="R61" s="747"/>
      <c r="S61" s="747"/>
      <c r="T61" s="747"/>
      <c r="U61" s="747"/>
      <c r="V61" s="747"/>
      <c r="W61" s="747"/>
      <c r="X61" s="747"/>
      <c r="Y61" s="747"/>
      <c r="Z61" s="747"/>
      <c r="AF61" s="747"/>
      <c r="AG61" s="747"/>
      <c r="AH61" s="747"/>
      <c r="AI61" s="747"/>
      <c r="AJ61" s="747"/>
      <c r="AK61" s="749"/>
      <c r="AL61" s="749"/>
      <c r="AM61" s="749"/>
      <c r="AN61" s="749"/>
      <c r="AO61" s="749"/>
      <c r="AP61" s="749"/>
      <c r="BA61" s="747"/>
      <c r="BB61" s="747"/>
      <c r="BC61" s="747"/>
      <c r="BD61" s="747"/>
      <c r="BE61" s="747"/>
    </row>
    <row r="62" spans="1:57" s="752" customFormat="1" ht="15" customHeight="1" x14ac:dyDescent="0.2">
      <c r="A62" s="711" t="s">
        <v>31</v>
      </c>
      <c r="B62" s="721"/>
      <c r="C62" s="747"/>
      <c r="D62" s="661"/>
      <c r="E62" s="661"/>
      <c r="F62" s="661"/>
      <c r="G62" s="661"/>
      <c r="H62" s="661"/>
      <c r="I62" s="661"/>
      <c r="J62" s="661"/>
      <c r="K62" s="661"/>
      <c r="L62" s="661"/>
      <c r="M62" s="661"/>
      <c r="N62" s="661"/>
      <c r="O62" s="747"/>
      <c r="P62" s="747"/>
      <c r="Q62" s="747"/>
      <c r="R62" s="747"/>
      <c r="S62" s="747"/>
      <c r="T62" s="747"/>
      <c r="U62" s="747"/>
      <c r="V62" s="747"/>
      <c r="W62" s="747"/>
      <c r="X62" s="747"/>
      <c r="Y62" s="747"/>
      <c r="Z62" s="747"/>
      <c r="AF62" s="747"/>
      <c r="AG62" s="747"/>
      <c r="AH62" s="747"/>
      <c r="AI62" s="747"/>
      <c r="AJ62" s="747"/>
      <c r="AK62" s="749"/>
      <c r="AL62" s="749"/>
      <c r="AM62" s="749"/>
      <c r="AN62" s="749"/>
      <c r="AO62" s="749"/>
      <c r="AP62" s="749"/>
      <c r="BA62" s="747"/>
      <c r="BB62" s="747"/>
      <c r="BC62" s="747"/>
      <c r="BD62" s="747"/>
      <c r="BE62" s="747"/>
    </row>
    <row r="63" spans="1:57" s="752" customFormat="1" ht="15" customHeight="1" x14ac:dyDescent="0.2">
      <c r="A63" s="712" t="s">
        <v>30</v>
      </c>
      <c r="B63" s="723"/>
      <c r="C63" s="747"/>
      <c r="D63" s="661"/>
      <c r="E63" s="661"/>
      <c r="F63" s="661"/>
      <c r="G63" s="661"/>
      <c r="H63" s="661"/>
      <c r="I63" s="661"/>
      <c r="J63" s="661"/>
      <c r="K63" s="661"/>
      <c r="L63" s="661"/>
      <c r="M63" s="661"/>
      <c r="N63" s="661"/>
      <c r="O63" s="747"/>
      <c r="P63" s="747"/>
      <c r="Q63" s="747"/>
      <c r="R63" s="747"/>
      <c r="S63" s="747"/>
      <c r="T63" s="747"/>
      <c r="U63" s="747"/>
      <c r="V63" s="747"/>
      <c r="W63" s="747"/>
      <c r="X63" s="747"/>
      <c r="Y63" s="747"/>
      <c r="Z63" s="747"/>
      <c r="AF63" s="747"/>
      <c r="AG63" s="747"/>
      <c r="AH63" s="747"/>
      <c r="AI63" s="747"/>
      <c r="AJ63" s="747"/>
      <c r="AK63" s="749"/>
      <c r="AL63" s="749"/>
      <c r="AM63" s="749"/>
      <c r="AN63" s="749"/>
      <c r="AO63" s="749"/>
      <c r="AP63" s="749"/>
      <c r="BA63" s="747"/>
      <c r="BB63" s="747"/>
      <c r="BC63" s="747"/>
      <c r="BD63" s="747"/>
      <c r="BE63" s="747"/>
    </row>
    <row r="64" spans="1:57" s="752" customFormat="1" ht="30" customHeight="1" x14ac:dyDescent="0.2">
      <c r="A64" s="708" t="s">
        <v>36</v>
      </c>
      <c r="B64" s="713"/>
      <c r="C64" s="692"/>
      <c r="D64" s="661"/>
      <c r="E64" s="661"/>
      <c r="F64" s="661"/>
      <c r="G64" s="661"/>
      <c r="H64" s="661"/>
      <c r="I64" s="661"/>
      <c r="J64" s="661"/>
      <c r="K64" s="661"/>
      <c r="L64" s="661"/>
      <c r="M64" s="661"/>
      <c r="N64" s="661"/>
      <c r="O64" s="747"/>
      <c r="P64" s="747"/>
      <c r="Q64" s="747"/>
      <c r="R64" s="747"/>
      <c r="S64" s="747"/>
      <c r="T64" s="747"/>
      <c r="U64" s="747"/>
      <c r="V64" s="747"/>
      <c r="W64" s="747"/>
      <c r="X64" s="747"/>
      <c r="Y64" s="747"/>
      <c r="Z64" s="747"/>
      <c r="AF64" s="747"/>
      <c r="AG64" s="747"/>
      <c r="AH64" s="747"/>
      <c r="AI64" s="747"/>
      <c r="AJ64" s="747"/>
      <c r="AK64" s="749"/>
      <c r="AL64" s="749"/>
      <c r="AM64" s="749"/>
      <c r="AN64" s="749"/>
      <c r="AO64" s="749"/>
      <c r="AP64" s="749"/>
      <c r="BA64" s="747"/>
      <c r="BB64" s="747"/>
      <c r="BC64" s="747"/>
      <c r="BD64" s="747"/>
      <c r="BE64" s="747"/>
    </row>
    <row r="65" spans="1:57" s="752" customFormat="1" ht="23.25" customHeight="1" x14ac:dyDescent="0.2">
      <c r="A65" s="775" t="s">
        <v>35</v>
      </c>
      <c r="B65" s="697" t="s">
        <v>20</v>
      </c>
      <c r="C65" s="661"/>
      <c r="D65" s="661"/>
      <c r="E65" s="661"/>
      <c r="F65" s="661"/>
      <c r="G65" s="661"/>
      <c r="H65" s="661"/>
      <c r="I65" s="661"/>
      <c r="J65" s="661"/>
      <c r="K65" s="661"/>
      <c r="L65" s="661"/>
      <c r="M65" s="661"/>
      <c r="N65" s="661"/>
      <c r="O65" s="747"/>
      <c r="P65" s="747"/>
      <c r="Q65" s="747"/>
      <c r="R65" s="747"/>
      <c r="S65" s="747"/>
      <c r="T65" s="747"/>
      <c r="U65" s="747"/>
      <c r="V65" s="747"/>
      <c r="W65" s="747"/>
      <c r="X65" s="747"/>
      <c r="Y65" s="747"/>
      <c r="Z65" s="747"/>
      <c r="AF65" s="747"/>
      <c r="AG65" s="747"/>
      <c r="AH65" s="747"/>
      <c r="AI65" s="747"/>
      <c r="AJ65" s="747"/>
      <c r="AK65" s="749"/>
      <c r="AL65" s="749"/>
      <c r="AM65" s="749"/>
      <c r="AN65" s="749"/>
      <c r="AO65" s="749"/>
      <c r="AP65" s="749"/>
      <c r="BA65" s="747"/>
      <c r="BB65" s="747"/>
      <c r="BC65" s="747"/>
      <c r="BD65" s="747"/>
      <c r="BE65" s="747"/>
    </row>
    <row r="66" spans="1:57" s="752" customFormat="1" ht="15" customHeight="1" x14ac:dyDescent="0.2">
      <c r="A66" s="710" t="s">
        <v>34</v>
      </c>
      <c r="B66" s="720"/>
      <c r="C66" s="747"/>
      <c r="D66" s="661"/>
      <c r="E66" s="661"/>
      <c r="F66" s="661"/>
      <c r="G66" s="661"/>
      <c r="H66" s="661"/>
      <c r="I66" s="661"/>
      <c r="J66" s="661"/>
      <c r="K66" s="661"/>
      <c r="L66" s="661"/>
      <c r="M66" s="661"/>
      <c r="N66" s="661"/>
      <c r="O66" s="747"/>
      <c r="P66" s="747"/>
      <c r="Q66" s="747"/>
      <c r="R66" s="747"/>
      <c r="S66" s="747"/>
      <c r="T66" s="747"/>
      <c r="U66" s="747"/>
      <c r="V66" s="747"/>
      <c r="W66" s="747"/>
      <c r="X66" s="747"/>
      <c r="Y66" s="747"/>
      <c r="Z66" s="747"/>
      <c r="AF66" s="747"/>
      <c r="AG66" s="747"/>
      <c r="AH66" s="747"/>
      <c r="AI66" s="747"/>
      <c r="AJ66" s="747"/>
      <c r="AK66" s="749"/>
      <c r="AL66" s="749"/>
      <c r="AM66" s="749"/>
      <c r="AN66" s="749"/>
      <c r="AO66" s="749"/>
      <c r="AP66" s="749"/>
      <c r="BA66" s="747"/>
      <c r="BB66" s="747"/>
      <c r="BC66" s="747"/>
      <c r="BD66" s="747"/>
      <c r="BE66" s="747"/>
    </row>
    <row r="67" spans="1:57" s="752" customFormat="1" ht="15" customHeight="1" x14ac:dyDescent="0.2">
      <c r="A67" s="711" t="s">
        <v>33</v>
      </c>
      <c r="B67" s="721"/>
      <c r="C67" s="747"/>
      <c r="D67" s="661"/>
      <c r="E67" s="661"/>
      <c r="F67" s="661"/>
      <c r="G67" s="661"/>
      <c r="H67" s="661"/>
      <c r="I67" s="661"/>
      <c r="J67" s="661"/>
      <c r="K67" s="661"/>
      <c r="L67" s="661"/>
      <c r="M67" s="661"/>
      <c r="N67" s="661"/>
      <c r="O67" s="747"/>
      <c r="P67" s="747"/>
      <c r="Q67" s="747"/>
      <c r="R67" s="747"/>
      <c r="S67" s="747"/>
      <c r="T67" s="747"/>
      <c r="U67" s="747"/>
      <c r="V67" s="747"/>
      <c r="W67" s="747"/>
      <c r="X67" s="747"/>
      <c r="Y67" s="747"/>
      <c r="Z67" s="747"/>
      <c r="AF67" s="747"/>
      <c r="AG67" s="747"/>
      <c r="AH67" s="747"/>
      <c r="AI67" s="747"/>
      <c r="AJ67" s="747"/>
      <c r="AK67" s="749"/>
      <c r="AL67" s="749"/>
      <c r="AM67" s="749"/>
      <c r="AN67" s="749"/>
      <c r="AO67" s="749"/>
      <c r="AP67" s="749"/>
      <c r="BA67" s="747"/>
      <c r="BB67" s="747"/>
      <c r="BC67" s="747"/>
      <c r="BD67" s="747"/>
      <c r="BE67" s="747"/>
    </row>
    <row r="68" spans="1:57" s="752" customFormat="1" ht="15" customHeight="1" x14ac:dyDescent="0.2">
      <c r="A68" s="711" t="s">
        <v>32</v>
      </c>
      <c r="B68" s="721"/>
      <c r="C68" s="747"/>
      <c r="D68" s="661"/>
      <c r="E68" s="661"/>
      <c r="F68" s="661"/>
      <c r="G68" s="661"/>
      <c r="H68" s="661"/>
      <c r="I68" s="661"/>
      <c r="J68" s="661"/>
      <c r="K68" s="661"/>
      <c r="L68" s="661"/>
      <c r="M68" s="661"/>
      <c r="N68" s="661"/>
      <c r="O68" s="747"/>
      <c r="P68" s="747"/>
      <c r="Q68" s="747"/>
      <c r="R68" s="747"/>
      <c r="S68" s="747"/>
      <c r="T68" s="747"/>
      <c r="U68" s="747"/>
      <c r="V68" s="747"/>
      <c r="W68" s="747"/>
      <c r="X68" s="747"/>
      <c r="Y68" s="747"/>
      <c r="Z68" s="747"/>
      <c r="AF68" s="747"/>
      <c r="AG68" s="747"/>
      <c r="AH68" s="747"/>
      <c r="AI68" s="747"/>
      <c r="AJ68" s="747"/>
      <c r="AK68" s="749"/>
      <c r="AL68" s="749"/>
      <c r="AM68" s="749"/>
      <c r="AN68" s="749"/>
      <c r="AO68" s="749"/>
      <c r="AP68" s="749"/>
      <c r="BA68" s="747"/>
      <c r="BB68" s="747"/>
      <c r="BC68" s="747"/>
      <c r="BD68" s="747"/>
      <c r="BE68" s="747"/>
    </row>
    <row r="69" spans="1:57" s="752" customFormat="1" ht="15" customHeight="1" x14ac:dyDescent="0.2">
      <c r="A69" s="711" t="s">
        <v>31</v>
      </c>
      <c r="B69" s="721"/>
      <c r="C69" s="747"/>
      <c r="D69" s="661"/>
      <c r="E69" s="661"/>
      <c r="F69" s="661"/>
      <c r="G69" s="661"/>
      <c r="H69" s="661"/>
      <c r="I69" s="661"/>
      <c r="J69" s="661"/>
      <c r="K69" s="661"/>
      <c r="L69" s="661"/>
      <c r="M69" s="661"/>
      <c r="N69" s="661"/>
      <c r="O69" s="747"/>
      <c r="P69" s="747"/>
      <c r="Q69" s="747"/>
      <c r="R69" s="747"/>
      <c r="S69" s="747"/>
      <c r="T69" s="747"/>
      <c r="U69" s="747"/>
      <c r="V69" s="747"/>
      <c r="W69" s="747"/>
      <c r="X69" s="747"/>
      <c r="Y69" s="747"/>
      <c r="Z69" s="747"/>
      <c r="AF69" s="747"/>
      <c r="AG69" s="747"/>
      <c r="AH69" s="747"/>
      <c r="AI69" s="747"/>
      <c r="AJ69" s="747"/>
      <c r="AK69" s="749"/>
      <c r="AL69" s="749"/>
      <c r="AM69" s="749"/>
      <c r="AN69" s="749"/>
      <c r="AO69" s="749"/>
      <c r="AP69" s="749"/>
      <c r="BA69" s="747"/>
      <c r="BB69" s="747"/>
      <c r="BC69" s="747"/>
      <c r="BD69" s="747"/>
      <c r="BE69" s="747"/>
    </row>
    <row r="70" spans="1:57" s="752" customFormat="1" ht="15" customHeight="1" x14ac:dyDescent="0.2">
      <c r="A70" s="712" t="s">
        <v>30</v>
      </c>
      <c r="B70" s="723"/>
      <c r="C70" s="747"/>
      <c r="D70" s="661"/>
      <c r="E70" s="661"/>
      <c r="F70" s="661"/>
      <c r="G70" s="661"/>
      <c r="H70" s="661"/>
      <c r="I70" s="661"/>
      <c r="J70" s="661"/>
      <c r="K70" s="661"/>
      <c r="L70" s="661"/>
      <c r="M70" s="661"/>
      <c r="N70" s="661"/>
      <c r="O70" s="747"/>
      <c r="P70" s="747"/>
      <c r="Q70" s="747"/>
      <c r="R70" s="747"/>
      <c r="S70" s="747"/>
      <c r="T70" s="747"/>
      <c r="U70" s="747"/>
      <c r="V70" s="747"/>
      <c r="W70" s="747"/>
      <c r="X70" s="747"/>
      <c r="Y70" s="747"/>
      <c r="Z70" s="747"/>
      <c r="AF70" s="747"/>
      <c r="AG70" s="747"/>
      <c r="AH70" s="747"/>
      <c r="AI70" s="747"/>
      <c r="AJ70" s="747"/>
      <c r="AK70" s="749"/>
      <c r="AL70" s="749"/>
      <c r="AM70" s="749"/>
      <c r="AN70" s="749"/>
      <c r="AO70" s="749"/>
      <c r="AP70" s="749"/>
      <c r="BA70" s="747"/>
      <c r="BB70" s="747"/>
      <c r="BC70" s="747"/>
      <c r="BD70" s="747"/>
      <c r="BE70" s="747"/>
    </row>
    <row r="71" spans="1:57" s="752" customFormat="1" ht="30" customHeight="1" x14ac:dyDescent="0.2">
      <c r="A71" s="708" t="s">
        <v>29</v>
      </c>
      <c r="B71" s="713"/>
      <c r="C71" s="692"/>
      <c r="D71" s="661"/>
      <c r="E71" s="661"/>
      <c r="F71" s="661"/>
      <c r="G71" s="661"/>
      <c r="H71" s="661"/>
      <c r="I71" s="661"/>
      <c r="J71" s="661"/>
      <c r="K71" s="661"/>
      <c r="L71" s="661"/>
      <c r="M71" s="661"/>
      <c r="N71" s="661"/>
      <c r="O71" s="747"/>
      <c r="P71" s="747"/>
      <c r="Q71" s="747"/>
      <c r="R71" s="747"/>
      <c r="S71" s="747"/>
      <c r="T71" s="747"/>
      <c r="U71" s="747"/>
      <c r="V71" s="747"/>
      <c r="W71" s="747"/>
      <c r="X71" s="747"/>
      <c r="Y71" s="747"/>
      <c r="Z71" s="747"/>
      <c r="AF71" s="747"/>
      <c r="AG71" s="747"/>
      <c r="AH71" s="747"/>
      <c r="AI71" s="747"/>
      <c r="AJ71" s="747"/>
      <c r="AK71" s="749"/>
      <c r="AL71" s="749"/>
      <c r="AM71" s="749"/>
      <c r="AN71" s="749"/>
      <c r="AO71" s="749"/>
      <c r="AP71" s="749"/>
      <c r="BA71" s="747"/>
      <c r="BB71" s="747"/>
      <c r="BC71" s="747"/>
      <c r="BD71" s="747"/>
      <c r="BE71" s="747"/>
    </row>
    <row r="72" spans="1:57" s="752" customFormat="1" ht="51" customHeight="1" x14ac:dyDescent="0.2">
      <c r="A72" s="795" t="s">
        <v>28</v>
      </c>
      <c r="B72" s="796"/>
      <c r="C72" s="773" t="s">
        <v>20</v>
      </c>
      <c r="D72" s="773" t="s">
        <v>27</v>
      </c>
      <c r="E72" s="773" t="s">
        <v>26</v>
      </c>
      <c r="F72" s="773" t="s">
        <v>25</v>
      </c>
      <c r="G72" s="661"/>
      <c r="H72" s="661"/>
      <c r="I72" s="661"/>
      <c r="J72" s="661"/>
      <c r="K72" s="661"/>
      <c r="L72" s="661"/>
      <c r="M72" s="661"/>
      <c r="N72" s="661"/>
      <c r="O72" s="747"/>
      <c r="P72" s="747"/>
      <c r="Q72" s="747"/>
      <c r="R72" s="747"/>
      <c r="S72" s="747"/>
      <c r="T72" s="747"/>
      <c r="U72" s="747"/>
      <c r="V72" s="747"/>
      <c r="W72" s="747"/>
      <c r="X72" s="747"/>
      <c r="Y72" s="747"/>
      <c r="Z72" s="747"/>
      <c r="AF72" s="747"/>
      <c r="AG72" s="747"/>
      <c r="AH72" s="747"/>
      <c r="AI72" s="747"/>
      <c r="AJ72" s="747"/>
      <c r="AK72" s="749"/>
      <c r="AL72" s="749"/>
      <c r="AM72" s="749"/>
      <c r="AN72" s="749"/>
      <c r="AO72" s="749"/>
      <c r="AP72" s="749"/>
      <c r="BA72" s="747"/>
      <c r="BB72" s="747"/>
      <c r="BC72" s="747"/>
      <c r="BD72" s="747"/>
      <c r="BE72" s="747"/>
    </row>
    <row r="73" spans="1:57" s="752" customFormat="1" ht="15.75" customHeight="1" x14ac:dyDescent="0.2">
      <c r="A73" s="787" t="s">
        <v>24</v>
      </c>
      <c r="B73" s="788"/>
      <c r="C73" s="736">
        <f>SUM(D73:F73)</f>
        <v>0</v>
      </c>
      <c r="D73" s="723"/>
      <c r="E73" s="723"/>
      <c r="F73" s="723"/>
      <c r="G73" s="747"/>
      <c r="H73" s="661"/>
      <c r="I73" s="661"/>
      <c r="J73" s="661"/>
      <c r="K73" s="661"/>
      <c r="L73" s="661"/>
      <c r="M73" s="661"/>
      <c r="N73" s="661"/>
      <c r="O73" s="747"/>
      <c r="P73" s="747"/>
      <c r="Q73" s="747"/>
      <c r="R73" s="747"/>
      <c r="S73" s="747"/>
      <c r="T73" s="747"/>
      <c r="U73" s="747"/>
      <c r="V73" s="747"/>
      <c r="W73" s="747"/>
      <c r="X73" s="747"/>
      <c r="Y73" s="747"/>
      <c r="Z73" s="747"/>
      <c r="AF73" s="747"/>
      <c r="AG73" s="747"/>
      <c r="AH73" s="747"/>
      <c r="AI73" s="747"/>
      <c r="AJ73" s="747"/>
      <c r="AK73" s="749"/>
      <c r="AL73" s="749"/>
      <c r="AM73" s="749"/>
      <c r="AN73" s="749"/>
      <c r="AO73" s="749"/>
      <c r="AP73" s="749"/>
      <c r="BA73" s="747"/>
      <c r="BB73" s="747"/>
      <c r="BC73" s="747"/>
      <c r="BD73" s="747"/>
      <c r="BE73" s="747"/>
    </row>
    <row r="74" spans="1:57" s="752" customFormat="1" ht="30" customHeight="1" x14ac:dyDescent="0.2">
      <c r="A74" s="695" t="s">
        <v>23</v>
      </c>
      <c r="B74" s="772"/>
      <c r="C74" s="772"/>
      <c r="D74" s="772"/>
      <c r="E74" s="772"/>
      <c r="F74" s="772"/>
      <c r="G74" s="772"/>
      <c r="H74" s="772"/>
      <c r="I74" s="772"/>
      <c r="J74" s="772"/>
      <c r="K74" s="772"/>
      <c r="L74" s="772"/>
      <c r="M74" s="772"/>
      <c r="N74" s="661"/>
      <c r="O74" s="747"/>
      <c r="P74" s="747"/>
      <c r="Q74" s="747"/>
      <c r="R74" s="747"/>
      <c r="S74" s="747"/>
      <c r="T74" s="747"/>
      <c r="U74" s="747"/>
      <c r="V74" s="747"/>
      <c r="W74" s="747"/>
      <c r="X74" s="747"/>
      <c r="Y74" s="747"/>
      <c r="Z74" s="747"/>
      <c r="AF74" s="747"/>
      <c r="AG74" s="747"/>
      <c r="AH74" s="747"/>
      <c r="AI74" s="747"/>
      <c r="AJ74" s="747"/>
      <c r="AK74" s="749"/>
      <c r="AL74" s="749"/>
      <c r="AM74" s="749"/>
      <c r="AN74" s="749"/>
      <c r="AO74" s="749"/>
      <c r="AP74" s="749"/>
      <c r="BA74" s="747"/>
      <c r="BB74" s="747"/>
      <c r="BC74" s="747"/>
      <c r="BD74" s="747"/>
      <c r="BE74" s="747"/>
    </row>
    <row r="75" spans="1:57" s="752" customFormat="1" ht="33" customHeight="1" x14ac:dyDescent="0.2">
      <c r="A75" s="779" t="s">
        <v>21</v>
      </c>
      <c r="B75" s="780"/>
      <c r="C75" s="781"/>
      <c r="D75" s="773" t="s">
        <v>20</v>
      </c>
      <c r="E75" s="755"/>
      <c r="F75" s="755"/>
      <c r="G75" s="755"/>
      <c r="H75" s="755"/>
      <c r="I75" s="661"/>
      <c r="J75" s="661"/>
      <c r="K75" s="661"/>
      <c r="L75" s="661"/>
      <c r="M75" s="661"/>
      <c r="N75" s="661"/>
      <c r="O75" s="747"/>
      <c r="P75" s="747"/>
      <c r="Q75" s="747"/>
      <c r="R75" s="747"/>
      <c r="S75" s="747"/>
      <c r="T75" s="747"/>
      <c r="U75" s="747"/>
      <c r="V75" s="747"/>
      <c r="W75" s="747"/>
      <c r="X75" s="747"/>
      <c r="Y75" s="747"/>
      <c r="Z75" s="747"/>
      <c r="AF75" s="747"/>
      <c r="AG75" s="747"/>
      <c r="AH75" s="747"/>
      <c r="AI75" s="747"/>
      <c r="AJ75" s="747"/>
      <c r="AK75" s="749"/>
      <c r="AL75" s="749"/>
      <c r="AM75" s="749"/>
      <c r="AN75" s="749"/>
      <c r="AO75" s="749"/>
      <c r="AP75" s="749"/>
      <c r="BA75" s="747"/>
      <c r="BB75" s="747"/>
      <c r="BC75" s="747"/>
      <c r="BD75" s="747"/>
      <c r="BE75" s="747"/>
    </row>
    <row r="76" spans="1:57" s="752" customFormat="1" ht="15" customHeight="1" x14ac:dyDescent="0.2">
      <c r="A76" s="715" t="s">
        <v>15</v>
      </c>
      <c r="B76" s="716"/>
      <c r="C76" s="717"/>
      <c r="D76" s="744"/>
      <c r="E76" s="756"/>
      <c r="F76" s="756"/>
      <c r="G76" s="756"/>
      <c r="H76" s="756"/>
      <c r="I76" s="661"/>
      <c r="J76" s="661"/>
      <c r="K76" s="661"/>
      <c r="L76" s="661"/>
      <c r="M76" s="661"/>
      <c r="N76" s="661"/>
      <c r="O76" s="747"/>
      <c r="P76" s="747"/>
      <c r="Q76" s="747"/>
      <c r="R76" s="747"/>
      <c r="S76" s="747"/>
      <c r="T76" s="747"/>
      <c r="U76" s="747"/>
      <c r="V76" s="747"/>
      <c r="W76" s="747"/>
      <c r="X76" s="747"/>
      <c r="Y76" s="747"/>
      <c r="Z76" s="747"/>
      <c r="AF76" s="747"/>
      <c r="AG76" s="747"/>
      <c r="AH76" s="747"/>
      <c r="AI76" s="747"/>
      <c r="AJ76" s="747"/>
      <c r="AK76" s="749"/>
      <c r="AL76" s="749"/>
      <c r="AM76" s="749"/>
      <c r="AN76" s="749"/>
      <c r="AO76" s="749"/>
      <c r="AP76" s="749"/>
      <c r="BA76" s="747"/>
      <c r="BB76" s="747"/>
      <c r="BC76" s="747"/>
      <c r="BD76" s="747"/>
      <c r="BE76" s="747"/>
    </row>
    <row r="77" spans="1:57" s="752" customFormat="1" ht="30" customHeight="1" x14ac:dyDescent="0.2">
      <c r="A77" s="695" t="s">
        <v>22</v>
      </c>
      <c r="B77" s="772"/>
      <c r="C77" s="772"/>
      <c r="D77" s="772"/>
      <c r="E77" s="661"/>
      <c r="F77" s="661"/>
      <c r="G77" s="661"/>
      <c r="H77" s="661"/>
      <c r="I77" s="661"/>
      <c r="J77" s="661"/>
      <c r="K77" s="661"/>
      <c r="L77" s="661"/>
      <c r="M77" s="661"/>
      <c r="N77" s="661"/>
      <c r="O77" s="747"/>
      <c r="P77" s="747"/>
      <c r="Q77" s="747"/>
      <c r="R77" s="747"/>
      <c r="S77" s="747"/>
      <c r="T77" s="747"/>
      <c r="U77" s="747"/>
      <c r="V77" s="747"/>
      <c r="W77" s="747"/>
      <c r="X77" s="747"/>
      <c r="Y77" s="747"/>
      <c r="Z77" s="747"/>
      <c r="AF77" s="747"/>
      <c r="AG77" s="747"/>
      <c r="AH77" s="747"/>
      <c r="AI77" s="747"/>
      <c r="AJ77" s="747"/>
      <c r="AK77" s="749"/>
      <c r="AL77" s="749"/>
      <c r="AM77" s="749"/>
      <c r="AN77" s="749"/>
      <c r="AO77" s="749"/>
      <c r="AP77" s="749"/>
      <c r="BA77" s="747"/>
      <c r="BB77" s="747"/>
      <c r="BC77" s="747"/>
      <c r="BD77" s="747"/>
      <c r="BE77" s="747"/>
    </row>
    <row r="78" spans="1:57" s="752" customFormat="1" ht="50.25" customHeight="1" x14ac:dyDescent="0.2">
      <c r="A78" s="779" t="s">
        <v>21</v>
      </c>
      <c r="B78" s="780"/>
      <c r="C78" s="781"/>
      <c r="D78" s="773" t="s">
        <v>20</v>
      </c>
      <c r="E78" s="773" t="s">
        <v>19</v>
      </c>
      <c r="F78" s="773" t="s">
        <v>18</v>
      </c>
      <c r="G78" s="773" t="s">
        <v>17</v>
      </c>
      <c r="H78" s="773" t="s">
        <v>16</v>
      </c>
      <c r="I78" s="661"/>
      <c r="J78" s="661"/>
      <c r="K78" s="661"/>
      <c r="L78" s="661"/>
      <c r="M78" s="661"/>
      <c r="N78" s="661"/>
      <c r="O78" s="747"/>
      <c r="P78" s="747"/>
      <c r="Q78" s="747"/>
      <c r="R78" s="747"/>
      <c r="S78" s="747"/>
      <c r="T78" s="747"/>
      <c r="U78" s="747"/>
      <c r="V78" s="747"/>
      <c r="W78" s="747"/>
      <c r="X78" s="747"/>
      <c r="Y78" s="747"/>
      <c r="Z78" s="747"/>
      <c r="AF78" s="747"/>
      <c r="AG78" s="747"/>
      <c r="AH78" s="747"/>
      <c r="AI78" s="747"/>
      <c r="AJ78" s="747"/>
      <c r="AK78" s="749"/>
      <c r="AL78" s="749"/>
      <c r="AM78" s="749"/>
      <c r="AN78" s="749"/>
      <c r="AO78" s="749"/>
      <c r="AP78" s="749"/>
      <c r="BA78" s="747"/>
      <c r="BB78" s="747"/>
      <c r="BC78" s="747"/>
      <c r="BD78" s="747"/>
      <c r="BE78" s="747"/>
    </row>
    <row r="79" spans="1:57" s="752" customFormat="1" ht="15" customHeight="1" x14ac:dyDescent="0.2">
      <c r="A79" s="715" t="s">
        <v>15</v>
      </c>
      <c r="B79" s="716"/>
      <c r="C79" s="717"/>
      <c r="D79" s="736">
        <f>SUM(E79:H79)</f>
        <v>0</v>
      </c>
      <c r="E79" s="744"/>
      <c r="F79" s="744"/>
      <c r="G79" s="744"/>
      <c r="H79" s="744"/>
      <c r="I79" s="661"/>
      <c r="J79" s="661"/>
      <c r="K79" s="661"/>
      <c r="L79" s="661"/>
      <c r="M79" s="661"/>
      <c r="N79" s="661"/>
      <c r="O79" s="747"/>
      <c r="P79" s="747"/>
      <c r="Q79" s="747"/>
      <c r="R79" s="747"/>
      <c r="S79" s="747"/>
      <c r="T79" s="747"/>
      <c r="U79" s="747"/>
      <c r="V79" s="747"/>
      <c r="W79" s="747"/>
      <c r="X79" s="747"/>
      <c r="Y79" s="747"/>
      <c r="Z79" s="747"/>
      <c r="AF79" s="747"/>
      <c r="AG79" s="747"/>
      <c r="AH79" s="747"/>
      <c r="AI79" s="747"/>
      <c r="AJ79" s="747"/>
      <c r="AK79" s="749"/>
      <c r="AL79" s="749"/>
      <c r="AM79" s="749"/>
      <c r="AN79" s="749"/>
      <c r="AO79" s="749"/>
      <c r="AP79" s="749"/>
      <c r="BA79" s="747"/>
      <c r="BB79" s="747"/>
      <c r="BC79" s="747"/>
      <c r="BD79" s="747"/>
      <c r="BE79" s="747"/>
    </row>
    <row r="80" spans="1:57" s="752" customFormat="1" ht="30" customHeight="1" x14ac:dyDescent="0.2">
      <c r="A80" s="708" t="s">
        <v>14</v>
      </c>
      <c r="B80" s="714"/>
      <c r="C80" s="714"/>
      <c r="D80" s="714"/>
      <c r="E80" s="772"/>
      <c r="F80" s="772"/>
      <c r="G80" s="772"/>
      <c r="H80" s="772"/>
      <c r="I80" s="772"/>
      <c r="J80" s="772"/>
      <c r="K80" s="772"/>
      <c r="L80" s="772"/>
      <c r="M80" s="772"/>
      <c r="N80" s="661"/>
      <c r="O80" s="747"/>
      <c r="P80" s="747"/>
      <c r="Q80" s="747"/>
      <c r="R80" s="747"/>
      <c r="S80" s="747"/>
      <c r="T80" s="747"/>
      <c r="U80" s="747"/>
      <c r="V80" s="747"/>
      <c r="W80" s="747"/>
      <c r="X80" s="747"/>
      <c r="Y80" s="747"/>
      <c r="Z80" s="747"/>
      <c r="AF80" s="747"/>
      <c r="AG80" s="747"/>
      <c r="AH80" s="747"/>
      <c r="AI80" s="747"/>
      <c r="AJ80" s="747"/>
      <c r="AK80" s="749"/>
      <c r="AL80" s="749"/>
      <c r="AM80" s="749"/>
      <c r="AN80" s="749"/>
      <c r="AO80" s="749"/>
      <c r="AP80" s="749"/>
      <c r="BA80" s="747"/>
      <c r="BB80" s="747"/>
      <c r="BC80" s="747"/>
      <c r="BD80" s="747"/>
      <c r="BE80" s="747"/>
    </row>
    <row r="81" spans="1:57" s="752" customFormat="1" ht="19.5" customHeight="1" x14ac:dyDescent="0.2">
      <c r="A81" s="782" t="s">
        <v>13</v>
      </c>
      <c r="B81" s="783" t="s">
        <v>12</v>
      </c>
      <c r="C81" s="783" t="s">
        <v>11</v>
      </c>
      <c r="D81" s="784" t="s">
        <v>10</v>
      </c>
      <c r="E81" s="661"/>
      <c r="F81" s="661"/>
      <c r="G81" s="661"/>
      <c r="H81" s="661"/>
      <c r="I81" s="661"/>
      <c r="J81" s="661"/>
      <c r="K81" s="661"/>
      <c r="L81" s="661"/>
      <c r="M81" s="661"/>
      <c r="N81" s="661"/>
      <c r="O81" s="747"/>
      <c r="P81" s="747"/>
      <c r="Q81" s="747"/>
      <c r="R81" s="747"/>
      <c r="S81" s="747"/>
      <c r="T81" s="747"/>
      <c r="U81" s="747"/>
      <c r="V81" s="747"/>
      <c r="W81" s="747"/>
      <c r="X81" s="747"/>
      <c r="Y81" s="747"/>
      <c r="Z81" s="747"/>
      <c r="AF81" s="747"/>
      <c r="AG81" s="747"/>
      <c r="AH81" s="747"/>
      <c r="AI81" s="747"/>
      <c r="AJ81" s="747"/>
      <c r="AK81" s="749"/>
      <c r="AL81" s="749"/>
      <c r="AM81" s="749"/>
      <c r="AN81" s="749"/>
      <c r="AO81" s="749"/>
      <c r="AP81" s="749"/>
      <c r="BA81" s="747"/>
      <c r="BB81" s="747"/>
      <c r="BC81" s="747"/>
      <c r="BD81" s="747"/>
      <c r="BE81" s="747"/>
    </row>
    <row r="82" spans="1:57" s="752" customFormat="1" ht="19.5" customHeight="1" x14ac:dyDescent="0.2">
      <c r="A82" s="782"/>
      <c r="B82" s="783"/>
      <c r="C82" s="777"/>
      <c r="D82" s="785"/>
      <c r="E82" s="661"/>
      <c r="F82" s="661"/>
      <c r="G82" s="661"/>
      <c r="H82" s="661"/>
      <c r="I82" s="661"/>
      <c r="J82" s="661"/>
      <c r="K82" s="661"/>
      <c r="L82" s="661"/>
      <c r="M82" s="661"/>
      <c r="N82" s="661"/>
      <c r="O82" s="747"/>
      <c r="P82" s="747"/>
      <c r="Q82" s="747"/>
      <c r="R82" s="747"/>
      <c r="S82" s="747"/>
      <c r="T82" s="747"/>
      <c r="U82" s="747"/>
      <c r="V82" s="747"/>
      <c r="W82" s="747"/>
      <c r="X82" s="747"/>
      <c r="Y82" s="747"/>
      <c r="Z82" s="747"/>
      <c r="AF82" s="747"/>
      <c r="AG82" s="747"/>
      <c r="AH82" s="747"/>
      <c r="AI82" s="747"/>
      <c r="AJ82" s="747"/>
      <c r="AK82" s="749"/>
      <c r="AL82" s="749"/>
      <c r="AM82" s="749"/>
      <c r="AN82" s="749"/>
      <c r="AO82" s="749"/>
      <c r="AP82" s="749"/>
      <c r="BA82" s="747"/>
      <c r="BB82" s="747"/>
      <c r="BC82" s="747"/>
      <c r="BD82" s="747"/>
      <c r="BE82" s="747"/>
    </row>
    <row r="83" spans="1:57" s="752" customFormat="1" ht="45" customHeight="1" x14ac:dyDescent="0.2">
      <c r="A83" s="784" t="s">
        <v>9</v>
      </c>
      <c r="B83" s="680" t="s">
        <v>8</v>
      </c>
      <c r="C83" s="721"/>
      <c r="D83" s="726"/>
      <c r="E83" s="747"/>
      <c r="F83" s="661"/>
      <c r="G83" s="661"/>
      <c r="H83" s="661"/>
      <c r="I83" s="661"/>
      <c r="J83" s="661"/>
      <c r="K83" s="661"/>
      <c r="L83" s="661"/>
      <c r="M83" s="661"/>
      <c r="N83" s="661"/>
      <c r="O83" s="747"/>
      <c r="P83" s="747"/>
      <c r="Q83" s="747"/>
      <c r="R83" s="747"/>
      <c r="S83" s="747"/>
      <c r="T83" s="747"/>
      <c r="U83" s="747"/>
      <c r="V83" s="747"/>
      <c r="W83" s="747"/>
      <c r="X83" s="747"/>
      <c r="Y83" s="747"/>
      <c r="Z83" s="747"/>
      <c r="AF83" s="747"/>
      <c r="AG83" s="747"/>
      <c r="AH83" s="747"/>
      <c r="AI83" s="747"/>
      <c r="AJ83" s="747"/>
      <c r="AK83" s="749"/>
      <c r="AL83" s="749"/>
      <c r="AM83" s="749"/>
      <c r="AN83" s="749"/>
      <c r="AO83" s="749"/>
      <c r="AP83" s="749"/>
      <c r="BA83" s="747"/>
      <c r="BB83" s="747"/>
      <c r="BC83" s="747"/>
      <c r="BD83" s="747"/>
      <c r="BE83" s="747"/>
    </row>
    <row r="84" spans="1:57" s="752" customFormat="1" ht="23.25" customHeight="1" x14ac:dyDescent="0.2">
      <c r="A84" s="786"/>
      <c r="B84" s="681" t="s">
        <v>7</v>
      </c>
      <c r="C84" s="721"/>
      <c r="D84" s="721"/>
      <c r="E84" s="747"/>
      <c r="F84" s="661"/>
      <c r="G84" s="661"/>
      <c r="H84" s="661"/>
      <c r="I84" s="661"/>
      <c r="J84" s="661"/>
      <c r="K84" s="661"/>
      <c r="L84" s="661"/>
      <c r="M84" s="661"/>
      <c r="N84" s="661"/>
      <c r="O84" s="747"/>
      <c r="P84" s="747"/>
      <c r="Q84" s="747"/>
      <c r="R84" s="747"/>
      <c r="S84" s="747"/>
      <c r="T84" s="747"/>
      <c r="U84" s="747"/>
      <c r="V84" s="747"/>
      <c r="W84" s="747"/>
      <c r="X84" s="747"/>
      <c r="Y84" s="747"/>
      <c r="Z84" s="747"/>
      <c r="AF84" s="747"/>
      <c r="AG84" s="747"/>
      <c r="AH84" s="747"/>
      <c r="AI84" s="747"/>
      <c r="AJ84" s="747"/>
      <c r="AK84" s="749"/>
      <c r="AL84" s="749"/>
      <c r="AM84" s="749"/>
      <c r="AN84" s="749"/>
      <c r="AO84" s="749"/>
      <c r="AP84" s="749"/>
      <c r="BA84" s="747"/>
      <c r="BB84" s="747"/>
      <c r="BC84" s="747"/>
      <c r="BD84" s="747"/>
      <c r="BE84" s="747"/>
    </row>
    <row r="85" spans="1:57" s="752" customFormat="1" ht="17.25" customHeight="1" x14ac:dyDescent="0.2">
      <c r="A85" s="786"/>
      <c r="B85" s="681" t="s">
        <v>1</v>
      </c>
      <c r="C85" s="721"/>
      <c r="D85" s="721"/>
      <c r="E85" s="747"/>
      <c r="F85" s="661"/>
      <c r="G85" s="661"/>
      <c r="H85" s="661"/>
      <c r="I85" s="661"/>
      <c r="J85" s="661"/>
      <c r="K85" s="661"/>
      <c r="L85" s="661"/>
      <c r="M85" s="661"/>
      <c r="N85" s="661"/>
      <c r="O85" s="747"/>
      <c r="P85" s="747"/>
      <c r="Q85" s="747"/>
      <c r="R85" s="747"/>
      <c r="S85" s="747"/>
      <c r="T85" s="747"/>
      <c r="U85" s="747"/>
      <c r="V85" s="747"/>
      <c r="W85" s="747"/>
      <c r="X85" s="747"/>
      <c r="Y85" s="747"/>
      <c r="Z85" s="747"/>
      <c r="AF85" s="747"/>
      <c r="AG85" s="747"/>
      <c r="AH85" s="747"/>
      <c r="AI85" s="747"/>
      <c r="AJ85" s="747"/>
      <c r="AK85" s="749"/>
      <c r="AL85" s="749"/>
      <c r="AM85" s="749"/>
      <c r="AN85" s="749"/>
      <c r="AO85" s="749"/>
      <c r="AP85" s="749"/>
      <c r="BA85" s="747"/>
      <c r="BB85" s="747"/>
      <c r="BC85" s="747"/>
      <c r="BD85" s="747"/>
      <c r="BE85" s="747"/>
    </row>
    <row r="86" spans="1:57" s="752" customFormat="1" ht="21" customHeight="1" x14ac:dyDescent="0.2">
      <c r="A86" s="785"/>
      <c r="B86" s="682" t="s">
        <v>0</v>
      </c>
      <c r="C86" s="723"/>
      <c r="D86" s="723"/>
      <c r="E86" s="747"/>
      <c r="F86" s="661"/>
      <c r="G86" s="661"/>
      <c r="H86" s="661"/>
      <c r="I86" s="661"/>
      <c r="J86" s="661"/>
      <c r="K86" s="661"/>
      <c r="L86" s="661"/>
      <c r="M86" s="661"/>
      <c r="N86" s="661"/>
      <c r="O86" s="747"/>
      <c r="P86" s="747"/>
      <c r="Q86" s="747"/>
      <c r="R86" s="747"/>
      <c r="S86" s="747"/>
      <c r="T86" s="747"/>
      <c r="U86" s="747"/>
      <c r="V86" s="747"/>
      <c r="W86" s="747"/>
      <c r="X86" s="747"/>
      <c r="Y86" s="747"/>
      <c r="Z86" s="747"/>
      <c r="AF86" s="747"/>
      <c r="AG86" s="747"/>
      <c r="AH86" s="747"/>
      <c r="AI86" s="747"/>
      <c r="AJ86" s="747"/>
      <c r="AK86" s="749"/>
      <c r="AL86" s="749"/>
      <c r="AM86" s="749"/>
      <c r="AN86" s="749"/>
      <c r="AO86" s="749"/>
      <c r="AP86" s="749"/>
      <c r="BA86" s="747"/>
      <c r="BB86" s="747"/>
      <c r="BC86" s="747"/>
      <c r="BD86" s="747"/>
      <c r="BE86" s="747"/>
    </row>
    <row r="87" spans="1:57" s="752" customFormat="1" ht="15" customHeight="1" x14ac:dyDescent="0.2">
      <c r="A87" s="777" t="s">
        <v>6</v>
      </c>
      <c r="B87" s="680" t="s">
        <v>2</v>
      </c>
      <c r="C87" s="720"/>
      <c r="D87" s="720"/>
      <c r="E87" s="747"/>
      <c r="F87" s="661"/>
      <c r="G87" s="661"/>
      <c r="H87" s="661"/>
      <c r="I87" s="661"/>
      <c r="J87" s="661"/>
      <c r="K87" s="661"/>
      <c r="L87" s="661"/>
      <c r="M87" s="661"/>
      <c r="N87" s="661"/>
      <c r="O87" s="747"/>
      <c r="P87" s="747"/>
      <c r="Q87" s="747"/>
      <c r="R87" s="747"/>
      <c r="S87" s="747"/>
      <c r="T87" s="747"/>
      <c r="U87" s="747"/>
      <c r="V87" s="747"/>
      <c r="W87" s="747"/>
      <c r="X87" s="747"/>
      <c r="Y87" s="747"/>
      <c r="Z87" s="747"/>
      <c r="AF87" s="747"/>
      <c r="AG87" s="747"/>
      <c r="AH87" s="747"/>
      <c r="AI87" s="747"/>
      <c r="AJ87" s="747"/>
      <c r="AK87" s="749"/>
      <c r="AL87" s="749"/>
      <c r="AM87" s="749"/>
      <c r="AN87" s="749"/>
      <c r="AO87" s="749"/>
      <c r="AP87" s="749"/>
      <c r="BA87" s="747"/>
      <c r="BB87" s="747"/>
      <c r="BC87" s="747"/>
      <c r="BD87" s="747"/>
      <c r="BE87" s="747"/>
    </row>
    <row r="88" spans="1:57" s="752" customFormat="1" ht="15" customHeight="1" x14ac:dyDescent="0.2">
      <c r="A88" s="778"/>
      <c r="B88" s="681" t="s">
        <v>5</v>
      </c>
      <c r="C88" s="721"/>
      <c r="D88" s="721"/>
      <c r="E88" s="747"/>
      <c r="F88" s="661"/>
      <c r="G88" s="661"/>
      <c r="H88" s="661"/>
      <c r="I88" s="661"/>
      <c r="J88" s="661"/>
      <c r="K88" s="661"/>
      <c r="L88" s="661"/>
      <c r="M88" s="661"/>
      <c r="N88" s="661"/>
      <c r="O88" s="747"/>
      <c r="P88" s="747"/>
      <c r="Q88" s="747"/>
      <c r="R88" s="747"/>
      <c r="S88" s="747"/>
      <c r="T88" s="747"/>
      <c r="U88" s="747"/>
      <c r="V88" s="747"/>
      <c r="W88" s="747"/>
      <c r="X88" s="747"/>
      <c r="Y88" s="747"/>
      <c r="Z88" s="747"/>
      <c r="AF88" s="747"/>
      <c r="AG88" s="747"/>
      <c r="AH88" s="747"/>
      <c r="AI88" s="747"/>
      <c r="AJ88" s="747"/>
      <c r="AK88" s="749"/>
      <c r="AL88" s="749"/>
      <c r="AM88" s="749"/>
      <c r="AN88" s="749"/>
      <c r="AO88" s="749"/>
      <c r="AP88" s="749"/>
      <c r="BA88" s="747"/>
      <c r="BB88" s="747"/>
      <c r="BC88" s="747"/>
      <c r="BD88" s="747"/>
      <c r="BE88" s="747"/>
    </row>
    <row r="89" spans="1:57" s="752" customFormat="1" ht="15" customHeight="1" x14ac:dyDescent="0.2">
      <c r="A89" s="778"/>
      <c r="B89" s="681" t="s">
        <v>1</v>
      </c>
      <c r="C89" s="721"/>
      <c r="D89" s="721"/>
      <c r="E89" s="747"/>
      <c r="F89" s="661"/>
      <c r="G89" s="661"/>
      <c r="H89" s="661"/>
      <c r="I89" s="661"/>
      <c r="J89" s="661"/>
      <c r="K89" s="661"/>
      <c r="L89" s="661"/>
      <c r="M89" s="661"/>
      <c r="N89" s="661"/>
      <c r="O89" s="747"/>
      <c r="P89" s="747"/>
      <c r="Q89" s="747"/>
      <c r="R89" s="747"/>
      <c r="S89" s="747"/>
      <c r="T89" s="747"/>
      <c r="U89" s="747"/>
      <c r="V89" s="747"/>
      <c r="W89" s="747"/>
      <c r="X89" s="747"/>
      <c r="Y89" s="747"/>
      <c r="Z89" s="747"/>
      <c r="AF89" s="747"/>
      <c r="AG89" s="747"/>
      <c r="AH89" s="747"/>
      <c r="AI89" s="747"/>
      <c r="AJ89" s="747"/>
      <c r="AK89" s="749"/>
      <c r="AL89" s="749"/>
      <c r="AM89" s="749"/>
      <c r="AN89" s="749"/>
      <c r="AO89" s="749"/>
      <c r="AP89" s="749"/>
      <c r="BA89" s="747"/>
      <c r="BB89" s="747"/>
      <c r="BC89" s="747"/>
      <c r="BD89" s="747"/>
      <c r="BE89" s="747"/>
    </row>
    <row r="90" spans="1:57" s="752" customFormat="1" ht="15" customHeight="1" x14ac:dyDescent="0.2">
      <c r="A90" s="778"/>
      <c r="B90" s="682" t="s">
        <v>4</v>
      </c>
      <c r="C90" s="723"/>
      <c r="D90" s="723"/>
      <c r="E90" s="747"/>
      <c r="F90" s="661"/>
      <c r="G90" s="661"/>
      <c r="H90" s="661"/>
      <c r="I90" s="661"/>
      <c r="J90" s="661"/>
      <c r="K90" s="661"/>
      <c r="L90" s="661"/>
      <c r="M90" s="661"/>
      <c r="N90" s="661"/>
      <c r="O90" s="747"/>
      <c r="P90" s="747"/>
      <c r="Q90" s="747"/>
      <c r="R90" s="747"/>
      <c r="S90" s="747"/>
      <c r="T90" s="747"/>
      <c r="U90" s="747"/>
      <c r="V90" s="747"/>
      <c r="W90" s="747"/>
      <c r="X90" s="747"/>
      <c r="Y90" s="747"/>
      <c r="Z90" s="747"/>
      <c r="AF90" s="747"/>
      <c r="AG90" s="747"/>
      <c r="AH90" s="747"/>
      <c r="AI90" s="747"/>
      <c r="AJ90" s="747"/>
      <c r="AK90" s="749"/>
      <c r="AL90" s="749"/>
      <c r="AM90" s="749"/>
      <c r="AN90" s="749"/>
      <c r="AO90" s="749"/>
      <c r="AP90" s="749"/>
      <c r="BA90" s="747"/>
      <c r="BB90" s="747"/>
      <c r="BC90" s="747"/>
      <c r="BD90" s="747"/>
      <c r="BE90" s="747"/>
    </row>
    <row r="91" spans="1:57" s="752" customFormat="1" ht="15.75" customHeight="1" x14ac:dyDescent="0.2">
      <c r="A91" s="778" t="s">
        <v>3</v>
      </c>
      <c r="B91" s="680" t="s">
        <v>2</v>
      </c>
      <c r="C91" s="720"/>
      <c r="D91" s="720"/>
      <c r="E91" s="747"/>
      <c r="F91" s="661"/>
      <c r="G91" s="661"/>
      <c r="H91" s="661"/>
      <c r="I91" s="661"/>
      <c r="J91" s="661"/>
      <c r="K91" s="661"/>
      <c r="L91" s="661"/>
      <c r="M91" s="661"/>
      <c r="N91" s="661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F91" s="747"/>
      <c r="AG91" s="747"/>
      <c r="AH91" s="747"/>
      <c r="AI91" s="747"/>
      <c r="AJ91" s="747"/>
      <c r="AK91" s="749"/>
      <c r="AL91" s="749"/>
      <c r="AM91" s="749"/>
      <c r="AN91" s="749"/>
      <c r="AO91" s="749"/>
      <c r="AP91" s="749"/>
      <c r="BA91" s="747"/>
      <c r="BB91" s="747"/>
      <c r="BC91" s="747"/>
      <c r="BD91" s="747"/>
      <c r="BE91" s="747"/>
    </row>
    <row r="92" spans="1:57" s="752" customFormat="1" ht="15.75" customHeight="1" x14ac:dyDescent="0.2">
      <c r="A92" s="778"/>
      <c r="B92" s="681" t="s">
        <v>1</v>
      </c>
      <c r="C92" s="721"/>
      <c r="D92" s="721"/>
      <c r="E92" s="747"/>
      <c r="F92" s="661"/>
      <c r="G92" s="661"/>
      <c r="H92" s="661"/>
      <c r="I92" s="661"/>
      <c r="J92" s="661"/>
      <c r="K92" s="661"/>
      <c r="L92" s="661"/>
      <c r="M92" s="661"/>
      <c r="N92" s="661"/>
      <c r="O92" s="747"/>
      <c r="P92" s="747"/>
      <c r="Q92" s="747"/>
      <c r="R92" s="747"/>
      <c r="S92" s="747"/>
      <c r="T92" s="747"/>
      <c r="U92" s="747"/>
      <c r="V92" s="747"/>
      <c r="W92" s="747"/>
      <c r="X92" s="747"/>
      <c r="Y92" s="747"/>
      <c r="Z92" s="747"/>
      <c r="AF92" s="747"/>
      <c r="AG92" s="747"/>
      <c r="AH92" s="747"/>
      <c r="AI92" s="747"/>
      <c r="AJ92" s="747"/>
      <c r="AK92" s="749"/>
      <c r="AL92" s="749"/>
      <c r="AM92" s="749"/>
      <c r="AN92" s="749"/>
      <c r="AO92" s="749"/>
      <c r="AP92" s="749"/>
      <c r="BA92" s="747"/>
      <c r="BB92" s="747"/>
      <c r="BC92" s="747"/>
      <c r="BD92" s="747"/>
      <c r="BE92" s="747"/>
    </row>
    <row r="93" spans="1:57" s="752" customFormat="1" ht="23.25" customHeight="1" x14ac:dyDescent="0.2">
      <c r="A93" s="778"/>
      <c r="B93" s="682" t="s">
        <v>0</v>
      </c>
      <c r="C93" s="723"/>
      <c r="D93" s="723"/>
      <c r="E93" s="747"/>
      <c r="F93" s="661"/>
      <c r="G93" s="661"/>
      <c r="H93" s="661"/>
      <c r="I93" s="661"/>
      <c r="J93" s="661"/>
      <c r="K93" s="661"/>
      <c r="L93" s="661"/>
      <c r="M93" s="661"/>
      <c r="N93" s="661"/>
      <c r="O93" s="747"/>
      <c r="P93" s="747"/>
      <c r="Q93" s="747"/>
      <c r="R93" s="747"/>
      <c r="S93" s="747"/>
      <c r="T93" s="747"/>
      <c r="U93" s="747"/>
      <c r="V93" s="747"/>
      <c r="W93" s="747"/>
      <c r="X93" s="747"/>
      <c r="Y93" s="747"/>
      <c r="Z93" s="747"/>
      <c r="AF93" s="747"/>
      <c r="AG93" s="747"/>
      <c r="AH93" s="747"/>
      <c r="AI93" s="747"/>
      <c r="AJ93" s="747"/>
      <c r="AK93" s="749"/>
      <c r="AL93" s="749"/>
      <c r="AM93" s="749"/>
      <c r="AN93" s="749"/>
      <c r="AO93" s="749"/>
      <c r="AP93" s="749"/>
      <c r="BA93" s="747"/>
      <c r="BB93" s="747"/>
      <c r="BC93" s="747"/>
      <c r="BD93" s="747"/>
      <c r="BE93" s="747"/>
    </row>
    <row r="94" spans="1:57" s="747" customFormat="1" x14ac:dyDescent="0.2">
      <c r="A94" s="661"/>
      <c r="B94" s="661"/>
      <c r="C94" s="661"/>
      <c r="D94" s="661"/>
      <c r="E94" s="661"/>
      <c r="F94" s="661"/>
      <c r="G94" s="661"/>
      <c r="H94" s="661"/>
      <c r="I94" s="661"/>
      <c r="J94" s="661"/>
      <c r="K94" s="661"/>
      <c r="L94" s="661"/>
      <c r="M94" s="661"/>
      <c r="N94" s="661"/>
      <c r="AK94" s="749"/>
      <c r="AL94" s="749"/>
      <c r="AM94" s="749"/>
      <c r="AN94" s="749"/>
      <c r="AO94" s="749"/>
      <c r="AP94" s="749"/>
    </row>
    <row r="200" spans="1:56" ht="10.5" hidden="1" x14ac:dyDescent="0.15">
      <c r="A200" s="754">
        <f>SUM(A9:N93)</f>
        <v>8914</v>
      </c>
      <c r="B200" s="753"/>
      <c r="C200" s="753"/>
      <c r="D200" s="753"/>
      <c r="E200" s="753"/>
      <c r="F200" s="753"/>
      <c r="G200" s="753"/>
      <c r="H200" s="753"/>
      <c r="I200" s="753"/>
      <c r="J200" s="753"/>
      <c r="K200" s="753"/>
      <c r="L200" s="753"/>
      <c r="M200" s="753"/>
      <c r="N200" s="753"/>
      <c r="BD200" s="754">
        <f>SUM(BD1:BF199)</f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260" t="s">
        <v>92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4"/>
      <c r="AL1" s="264"/>
      <c r="AM1" s="264"/>
      <c r="AN1" s="264"/>
      <c r="AO1" s="264"/>
      <c r="AP1" s="264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</row>
    <row r="2" spans="1:58" x14ac:dyDescent="0.25">
      <c r="A2" s="260" t="s">
        <v>93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4"/>
      <c r="AL2" s="264"/>
      <c r="AM2" s="264"/>
      <c r="AN2" s="264"/>
      <c r="AO2" s="264"/>
      <c r="AP2" s="264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</row>
    <row r="3" spans="1:58" x14ac:dyDescent="0.25">
      <c r="A3" s="260" t="s">
        <v>94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4"/>
      <c r="AL3" s="264"/>
      <c r="AM3" s="264"/>
      <c r="AN3" s="264"/>
      <c r="AO3" s="264"/>
      <c r="AP3" s="264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</row>
    <row r="4" spans="1:58" x14ac:dyDescent="0.25">
      <c r="A4" s="260" t="s">
        <v>95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4"/>
      <c r="AL4" s="264"/>
      <c r="AM4" s="264"/>
      <c r="AN4" s="264"/>
      <c r="AO4" s="264"/>
      <c r="AP4" s="264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</row>
    <row r="5" spans="1:58" x14ac:dyDescent="0.25">
      <c r="A5" s="177" t="s">
        <v>96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4"/>
      <c r="AL5" s="264"/>
      <c r="AM5" s="264"/>
      <c r="AN5" s="264"/>
      <c r="AO5" s="264"/>
      <c r="AP5" s="264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</row>
    <row r="6" spans="1:58" x14ac:dyDescent="0.2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265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4"/>
      <c r="AL6" s="264"/>
      <c r="AM6" s="264"/>
      <c r="AN6" s="264"/>
      <c r="AO6" s="264"/>
      <c r="AP6" s="264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</row>
    <row r="7" spans="1:58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4"/>
      <c r="AL7" s="264"/>
      <c r="AM7" s="264"/>
      <c r="AN7" s="264"/>
      <c r="AO7" s="264"/>
      <c r="AP7" s="264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</row>
    <row r="8" spans="1:58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4"/>
      <c r="AL8" s="264"/>
      <c r="AM8" s="264"/>
      <c r="AN8" s="264"/>
      <c r="AO8" s="264"/>
      <c r="AP8" s="264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</row>
    <row r="9" spans="1:58" x14ac:dyDescent="0.25">
      <c r="A9" s="180" t="s">
        <v>90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99"/>
      <c r="AL9" s="199"/>
      <c r="AM9" s="199"/>
      <c r="AN9" s="199"/>
      <c r="AO9" s="199"/>
      <c r="AP9" s="199"/>
      <c r="AQ9" s="185"/>
      <c r="AR9" s="185"/>
      <c r="AS9" s="185"/>
      <c r="AT9" s="185"/>
      <c r="AU9" s="185"/>
      <c r="AV9" s="179"/>
      <c r="AW9" s="179"/>
      <c r="AX9" s="185"/>
      <c r="AY9" s="185"/>
      <c r="AZ9" s="185"/>
      <c r="BA9" s="185"/>
      <c r="BB9" s="185"/>
      <c r="BC9" s="185"/>
      <c r="BD9" s="185"/>
      <c r="BE9" s="185"/>
      <c r="BF9" s="185"/>
    </row>
    <row r="10" spans="1:58" x14ac:dyDescent="0.2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179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2"/>
      <c r="AX10" s="192"/>
      <c r="AY10" s="199"/>
      <c r="AZ10" s="199"/>
      <c r="BA10" s="199"/>
      <c r="BB10" s="199"/>
      <c r="BC10" s="199"/>
      <c r="BD10" s="199"/>
      <c r="BE10" s="199"/>
      <c r="BF10" s="199"/>
    </row>
    <row r="11" spans="1:58" ht="21" x14ac:dyDescent="0.25">
      <c r="A11" s="804"/>
      <c r="B11" s="806"/>
      <c r="C11" s="200" t="s">
        <v>61</v>
      </c>
      <c r="D11" s="181" t="s">
        <v>60</v>
      </c>
      <c r="E11" s="181" t="s">
        <v>59</v>
      </c>
      <c r="F11" s="181" t="s">
        <v>58</v>
      </c>
      <c r="G11" s="181" t="s">
        <v>57</v>
      </c>
      <c r="H11" s="181" t="s">
        <v>56</v>
      </c>
      <c r="I11" s="181" t="s">
        <v>55</v>
      </c>
      <c r="J11" s="181" t="s">
        <v>54</v>
      </c>
      <c r="K11" s="181" t="s">
        <v>53</v>
      </c>
      <c r="L11" s="184" t="s">
        <v>52</v>
      </c>
      <c r="M11" s="183" t="s">
        <v>51</v>
      </c>
      <c r="N11" s="785"/>
      <c r="O11" s="179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262"/>
      <c r="AD11" s="185"/>
      <c r="AE11" s="185"/>
      <c r="AF11" s="185"/>
      <c r="AG11" s="185"/>
      <c r="AH11" s="185"/>
      <c r="AI11" s="185"/>
      <c r="AJ11" s="185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2"/>
      <c r="AX11" s="192"/>
      <c r="AY11" s="199"/>
      <c r="AZ11" s="199"/>
      <c r="BA11" s="199"/>
      <c r="BB11" s="199"/>
      <c r="BC11" s="199"/>
      <c r="BD11" s="199"/>
      <c r="BE11" s="199"/>
      <c r="BF11" s="199"/>
    </row>
    <row r="12" spans="1:58" x14ac:dyDescent="0.25">
      <c r="A12" s="186" t="s">
        <v>89</v>
      </c>
      <c r="B12" s="252">
        <v>0</v>
      </c>
      <c r="C12" s="243"/>
      <c r="D12" s="244"/>
      <c r="E12" s="244"/>
      <c r="F12" s="244"/>
      <c r="G12" s="244"/>
      <c r="H12" s="244"/>
      <c r="I12" s="245"/>
      <c r="J12" s="245"/>
      <c r="K12" s="245"/>
      <c r="L12" s="243"/>
      <c r="M12" s="239"/>
      <c r="N12" s="233"/>
      <c r="O12" s="261" t="s">
        <v>97</v>
      </c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99"/>
      <c r="AB12" s="199"/>
      <c r="AC12" s="199"/>
      <c r="AD12" s="199"/>
      <c r="AE12" s="199"/>
      <c r="AF12" s="185"/>
      <c r="AG12" s="185"/>
      <c r="AH12" s="185"/>
      <c r="AI12" s="185"/>
      <c r="AJ12" s="185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2"/>
      <c r="AX12" s="192"/>
      <c r="AY12" s="199"/>
      <c r="AZ12" s="199"/>
      <c r="BA12" s="266" t="s">
        <v>97</v>
      </c>
      <c r="BB12" s="201" t="s">
        <v>97</v>
      </c>
      <c r="BC12" s="266" t="s">
        <v>97</v>
      </c>
      <c r="BD12" s="214">
        <v>0</v>
      </c>
      <c r="BE12" s="214">
        <v>0</v>
      </c>
      <c r="BF12" s="214" t="s">
        <v>97</v>
      </c>
    </row>
    <row r="13" spans="1:58" x14ac:dyDescent="0.25">
      <c r="A13" s="186" t="s">
        <v>34</v>
      </c>
      <c r="B13" s="253">
        <v>0</v>
      </c>
      <c r="C13" s="243"/>
      <c r="D13" s="244"/>
      <c r="E13" s="244"/>
      <c r="F13" s="244"/>
      <c r="G13" s="244"/>
      <c r="H13" s="244"/>
      <c r="I13" s="245"/>
      <c r="J13" s="245"/>
      <c r="K13" s="245"/>
      <c r="L13" s="243"/>
      <c r="M13" s="239"/>
      <c r="N13" s="233"/>
      <c r="O13" s="261" t="s">
        <v>98</v>
      </c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99"/>
      <c r="AB13" s="199"/>
      <c r="AC13" s="199"/>
      <c r="AD13" s="199"/>
      <c r="AE13" s="199"/>
      <c r="AF13" s="185"/>
      <c r="AG13" s="185"/>
      <c r="AH13" s="185"/>
      <c r="AI13" s="185"/>
      <c r="AJ13" s="185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2"/>
      <c r="AX13" s="192"/>
      <c r="AY13" s="199"/>
      <c r="AZ13" s="199"/>
      <c r="BA13" s="266" t="s">
        <v>97</v>
      </c>
      <c r="BB13" s="201" t="s">
        <v>97</v>
      </c>
      <c r="BC13" s="266" t="s">
        <v>97</v>
      </c>
      <c r="BD13" s="214">
        <v>0</v>
      </c>
      <c r="BE13" s="214">
        <v>0</v>
      </c>
      <c r="BF13" s="214" t="s">
        <v>97</v>
      </c>
    </row>
    <row r="14" spans="1:58" x14ac:dyDescent="0.25">
      <c r="A14" s="186" t="s">
        <v>33</v>
      </c>
      <c r="B14" s="253">
        <v>0</v>
      </c>
      <c r="C14" s="243"/>
      <c r="D14" s="244"/>
      <c r="E14" s="244"/>
      <c r="F14" s="244"/>
      <c r="G14" s="244"/>
      <c r="H14" s="244"/>
      <c r="I14" s="245"/>
      <c r="J14" s="245"/>
      <c r="K14" s="245"/>
      <c r="L14" s="243"/>
      <c r="M14" s="239"/>
      <c r="N14" s="233"/>
      <c r="O14" s="261" t="s">
        <v>98</v>
      </c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99"/>
      <c r="AB14" s="199"/>
      <c r="AC14" s="199"/>
      <c r="AD14" s="199"/>
      <c r="AE14" s="199"/>
      <c r="AF14" s="185"/>
      <c r="AG14" s="185"/>
      <c r="AH14" s="185"/>
      <c r="AI14" s="185"/>
      <c r="AJ14" s="185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2"/>
      <c r="AX14" s="192"/>
      <c r="AY14" s="199"/>
      <c r="AZ14" s="199"/>
      <c r="BA14" s="266" t="s">
        <v>97</v>
      </c>
      <c r="BB14" s="201" t="s">
        <v>97</v>
      </c>
      <c r="BC14" s="266" t="s">
        <v>97</v>
      </c>
      <c r="BD14" s="214">
        <v>0</v>
      </c>
      <c r="BE14" s="214">
        <v>0</v>
      </c>
      <c r="BF14" s="214" t="s">
        <v>97</v>
      </c>
    </row>
    <row r="15" spans="1:58" x14ac:dyDescent="0.25">
      <c r="A15" s="186" t="s">
        <v>32</v>
      </c>
      <c r="B15" s="253">
        <v>0</v>
      </c>
      <c r="C15" s="243"/>
      <c r="D15" s="244"/>
      <c r="E15" s="244"/>
      <c r="F15" s="244"/>
      <c r="G15" s="244"/>
      <c r="H15" s="244"/>
      <c r="I15" s="245"/>
      <c r="J15" s="245"/>
      <c r="K15" s="245"/>
      <c r="L15" s="243"/>
      <c r="M15" s="239"/>
      <c r="N15" s="233"/>
      <c r="O15" s="261" t="s">
        <v>98</v>
      </c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99"/>
      <c r="AB15" s="199"/>
      <c r="AC15" s="199"/>
      <c r="AD15" s="199"/>
      <c r="AE15" s="199"/>
      <c r="AF15" s="185"/>
      <c r="AG15" s="185"/>
      <c r="AH15" s="185"/>
      <c r="AI15" s="185"/>
      <c r="AJ15" s="185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2"/>
      <c r="AX15" s="192"/>
      <c r="AY15" s="199"/>
      <c r="AZ15" s="199"/>
      <c r="BA15" s="266" t="s">
        <v>97</v>
      </c>
      <c r="BB15" s="201" t="s">
        <v>97</v>
      </c>
      <c r="BC15" s="266" t="s">
        <v>97</v>
      </c>
      <c r="BD15" s="214">
        <v>0</v>
      </c>
      <c r="BE15" s="214">
        <v>0</v>
      </c>
      <c r="BF15" s="214" t="s">
        <v>97</v>
      </c>
    </row>
    <row r="16" spans="1:58" x14ac:dyDescent="0.25">
      <c r="A16" s="208" t="s">
        <v>31</v>
      </c>
      <c r="B16" s="254">
        <v>0</v>
      </c>
      <c r="C16" s="247"/>
      <c r="D16" s="248"/>
      <c r="E16" s="248"/>
      <c r="F16" s="248"/>
      <c r="G16" s="248"/>
      <c r="H16" s="248"/>
      <c r="I16" s="249"/>
      <c r="J16" s="249"/>
      <c r="K16" s="249"/>
      <c r="L16" s="247"/>
      <c r="M16" s="250"/>
      <c r="N16" s="234"/>
      <c r="O16" s="261" t="s">
        <v>98</v>
      </c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99"/>
      <c r="AB16" s="199"/>
      <c r="AC16" s="199"/>
      <c r="AD16" s="199"/>
      <c r="AE16" s="199"/>
      <c r="AF16" s="185"/>
      <c r="AG16" s="185"/>
      <c r="AH16" s="185"/>
      <c r="AI16" s="185"/>
      <c r="AJ16" s="185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2"/>
      <c r="AX16" s="192"/>
      <c r="AY16" s="199"/>
      <c r="AZ16" s="199"/>
      <c r="BA16" s="266" t="s">
        <v>97</v>
      </c>
      <c r="BB16" s="201" t="s">
        <v>97</v>
      </c>
      <c r="BC16" s="266" t="s">
        <v>97</v>
      </c>
      <c r="BD16" s="214">
        <v>0</v>
      </c>
      <c r="BE16" s="214">
        <v>0</v>
      </c>
      <c r="BF16" s="214" t="s">
        <v>97</v>
      </c>
    </row>
    <row r="17" spans="1:100" x14ac:dyDescent="0.25">
      <c r="A17" s="204" t="s">
        <v>88</v>
      </c>
      <c r="B17" s="204"/>
      <c r="C17" s="204"/>
      <c r="D17" s="204"/>
      <c r="E17" s="204"/>
      <c r="F17" s="202"/>
      <c r="G17" s="202"/>
      <c r="H17" s="205"/>
      <c r="I17" s="206"/>
      <c r="J17" s="206"/>
      <c r="K17" s="206"/>
      <c r="L17" s="206"/>
      <c r="M17" s="206"/>
      <c r="N17" s="206"/>
      <c r="O17" s="194"/>
      <c r="P17" s="194"/>
      <c r="Q17" s="194"/>
      <c r="R17" s="194"/>
      <c r="S17" s="194"/>
      <c r="T17" s="178"/>
      <c r="U17" s="178"/>
      <c r="V17" s="178"/>
      <c r="W17" s="178"/>
      <c r="X17" s="179"/>
      <c r="Y17" s="179"/>
      <c r="Z17" s="179"/>
      <c r="AA17" s="215"/>
      <c r="AB17" s="215"/>
      <c r="AC17" s="215"/>
      <c r="AD17" s="215"/>
      <c r="AE17" s="215"/>
      <c r="AF17" s="179"/>
      <c r="AG17" s="179"/>
      <c r="AH17" s="179"/>
      <c r="AI17" s="179"/>
      <c r="AJ17" s="179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79"/>
      <c r="BB17" s="179"/>
      <c r="BC17" s="179"/>
      <c r="BD17" s="179"/>
      <c r="BE17" s="179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</row>
    <row r="18" spans="1:100" ht="31.5" x14ac:dyDescent="0.25">
      <c r="A18" s="777" t="s">
        <v>87</v>
      </c>
      <c r="B18" s="777"/>
      <c r="C18" s="203" t="s">
        <v>86</v>
      </c>
      <c r="D18" s="203" t="s">
        <v>85</v>
      </c>
      <c r="E18" s="203" t="s">
        <v>84</v>
      </c>
      <c r="F18" s="203" t="s">
        <v>83</v>
      </c>
      <c r="G18" s="179"/>
      <c r="H18" s="179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9"/>
      <c r="Y18" s="179"/>
      <c r="Z18" s="179"/>
      <c r="AA18" s="215"/>
      <c r="AB18" s="215"/>
      <c r="AC18" s="215"/>
      <c r="AD18" s="215"/>
      <c r="AE18" s="215"/>
      <c r="AF18" s="179"/>
      <c r="AG18" s="179"/>
      <c r="AH18" s="179"/>
      <c r="AI18" s="179"/>
      <c r="AJ18" s="179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79"/>
      <c r="BB18" s="179"/>
      <c r="BC18" s="179"/>
      <c r="BD18" s="179"/>
      <c r="BE18" s="179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</row>
    <row r="19" spans="1:100" x14ac:dyDescent="0.25">
      <c r="A19" s="809" t="s">
        <v>82</v>
      </c>
      <c r="B19" s="810"/>
      <c r="C19" s="235"/>
      <c r="D19" s="235"/>
      <c r="E19" s="235"/>
      <c r="F19" s="235"/>
      <c r="G19" s="261" t="s">
        <v>98</v>
      </c>
      <c r="H19" s="179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9"/>
      <c r="Y19" s="179"/>
      <c r="Z19" s="179"/>
      <c r="AA19" s="215"/>
      <c r="AB19" s="215"/>
      <c r="AC19" s="215"/>
      <c r="AD19" s="215"/>
      <c r="AE19" s="215"/>
      <c r="AF19" s="179"/>
      <c r="AG19" s="179"/>
      <c r="AH19" s="179"/>
      <c r="AI19" s="179"/>
      <c r="AJ19" s="179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266" t="s">
        <v>97</v>
      </c>
      <c r="BB19" s="266" t="s">
        <v>97</v>
      </c>
      <c r="BC19" s="179"/>
      <c r="BD19" s="214">
        <v>0</v>
      </c>
      <c r="BE19" s="214">
        <v>0</v>
      </c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</row>
    <row r="20" spans="1:100" x14ac:dyDescent="0.25">
      <c r="A20" s="808" t="s">
        <v>81</v>
      </c>
      <c r="B20" s="808"/>
      <c r="C20" s="235"/>
      <c r="D20" s="255"/>
      <c r="E20" s="255"/>
      <c r="F20" s="25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215"/>
      <c r="AB20" s="215"/>
      <c r="AC20" s="215"/>
      <c r="AD20" s="215"/>
      <c r="AE20" s="215"/>
      <c r="AF20" s="179"/>
      <c r="AG20" s="179"/>
      <c r="AH20" s="179"/>
      <c r="AI20" s="179"/>
      <c r="AJ20" s="179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79"/>
      <c r="BB20" s="179"/>
      <c r="BC20" s="179"/>
      <c r="BD20" s="179"/>
      <c r="BE20" s="179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2"/>
      <c r="CR20" s="192"/>
      <c r="CS20" s="192"/>
      <c r="CT20" s="192"/>
      <c r="CU20" s="192"/>
      <c r="CV20" s="192"/>
    </row>
    <row r="21" spans="1:100" x14ac:dyDescent="0.25">
      <c r="A21" s="800" t="s">
        <v>80</v>
      </c>
      <c r="B21" s="800"/>
      <c r="C21" s="236"/>
      <c r="D21" s="257"/>
      <c r="E21" s="257"/>
      <c r="F21" s="257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215"/>
      <c r="AB21" s="215"/>
      <c r="AC21" s="215"/>
      <c r="AD21" s="215"/>
      <c r="AE21" s="215"/>
      <c r="AF21" s="179"/>
      <c r="AG21" s="179"/>
      <c r="AH21" s="179"/>
      <c r="AI21" s="179"/>
      <c r="AJ21" s="179"/>
      <c r="AK21" s="192"/>
      <c r="AL21" s="192"/>
      <c r="AM21" s="192"/>
      <c r="AN21" s="192"/>
      <c r="AO21" s="192"/>
      <c r="AP21" s="192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179"/>
      <c r="BB21" s="179"/>
      <c r="BC21" s="179"/>
      <c r="BD21" s="179"/>
      <c r="BE21" s="179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5"/>
      <c r="CV21" s="215"/>
    </row>
    <row r="22" spans="1:100" x14ac:dyDescent="0.25">
      <c r="A22" s="811" t="s">
        <v>79</v>
      </c>
      <c r="B22" s="812"/>
      <c r="C22" s="236"/>
      <c r="D22" s="257"/>
      <c r="E22" s="257"/>
      <c r="F22" s="257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215"/>
      <c r="AB22" s="215"/>
      <c r="AC22" s="215"/>
      <c r="AD22" s="215"/>
      <c r="AE22" s="215"/>
      <c r="AF22" s="179"/>
      <c r="AG22" s="179"/>
      <c r="AH22" s="179"/>
      <c r="AI22" s="179"/>
      <c r="AJ22" s="179"/>
      <c r="AK22" s="192"/>
      <c r="AL22" s="192"/>
      <c r="AM22" s="192"/>
      <c r="AN22" s="192"/>
      <c r="AO22" s="192"/>
      <c r="AP22" s="192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179"/>
      <c r="BB22" s="179"/>
      <c r="BC22" s="179"/>
      <c r="BD22" s="179"/>
      <c r="BE22" s="179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215"/>
      <c r="CA22" s="215"/>
      <c r="CB22" s="215"/>
      <c r="CC22" s="215"/>
      <c r="CD22" s="215"/>
      <c r="CE22" s="215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15"/>
      <c r="CR22" s="215"/>
      <c r="CS22" s="215"/>
      <c r="CT22" s="215"/>
      <c r="CU22" s="215"/>
      <c r="CV22" s="215"/>
    </row>
    <row r="23" spans="1:100" x14ac:dyDescent="0.25">
      <c r="A23" s="800" t="s">
        <v>78</v>
      </c>
      <c r="B23" s="800"/>
      <c r="C23" s="236"/>
      <c r="D23" s="257"/>
      <c r="E23" s="257"/>
      <c r="F23" s="257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215"/>
      <c r="AB23" s="215"/>
      <c r="AC23" s="215"/>
      <c r="AD23" s="215"/>
      <c r="AE23" s="215"/>
      <c r="AF23" s="179"/>
      <c r="AG23" s="179"/>
      <c r="AH23" s="179"/>
      <c r="AI23" s="179"/>
      <c r="AJ23" s="179"/>
      <c r="AK23" s="192"/>
      <c r="AL23" s="192"/>
      <c r="AM23" s="192"/>
      <c r="AN23" s="192"/>
      <c r="AO23" s="192"/>
      <c r="AP23" s="192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179"/>
      <c r="BB23" s="179"/>
      <c r="BC23" s="179"/>
      <c r="BD23" s="179"/>
      <c r="BE23" s="179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</row>
    <row r="24" spans="1:100" x14ac:dyDescent="0.25">
      <c r="A24" s="800" t="s">
        <v>77</v>
      </c>
      <c r="B24" s="800"/>
      <c r="C24" s="236"/>
      <c r="D24" s="257"/>
      <c r="E24" s="257"/>
      <c r="F24" s="257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215"/>
      <c r="AB24" s="215"/>
      <c r="AC24" s="215"/>
      <c r="AD24" s="215"/>
      <c r="AE24" s="215"/>
      <c r="AF24" s="179"/>
      <c r="AG24" s="179"/>
      <c r="AH24" s="179"/>
      <c r="AI24" s="179"/>
      <c r="AJ24" s="179"/>
      <c r="AK24" s="192"/>
      <c r="AL24" s="192"/>
      <c r="AM24" s="192"/>
      <c r="AN24" s="192"/>
      <c r="AO24" s="192"/>
      <c r="AP24" s="192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179"/>
      <c r="BB24" s="179"/>
      <c r="BC24" s="179"/>
      <c r="BD24" s="179"/>
      <c r="BE24" s="179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5"/>
      <c r="BS24" s="215"/>
      <c r="BT24" s="215"/>
      <c r="BU24" s="215"/>
      <c r="BV24" s="215"/>
      <c r="BW24" s="215"/>
      <c r="BX24" s="215"/>
      <c r="BY24" s="215"/>
      <c r="BZ24" s="215"/>
      <c r="CA24" s="215"/>
      <c r="CB24" s="215"/>
      <c r="CC24" s="215"/>
      <c r="CD24" s="215"/>
      <c r="CE24" s="215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</row>
    <row r="25" spans="1:100" x14ac:dyDescent="0.25">
      <c r="A25" s="800" t="s">
        <v>76</v>
      </c>
      <c r="B25" s="800"/>
      <c r="C25" s="236"/>
      <c r="D25" s="257"/>
      <c r="E25" s="257"/>
      <c r="F25" s="257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215"/>
      <c r="AB25" s="215"/>
      <c r="AC25" s="215"/>
      <c r="AD25" s="215"/>
      <c r="AE25" s="215"/>
      <c r="AF25" s="179"/>
      <c r="AG25" s="179"/>
      <c r="AH25" s="179"/>
      <c r="AI25" s="179"/>
      <c r="AJ25" s="179"/>
      <c r="AK25" s="192"/>
      <c r="AL25" s="192"/>
      <c r="AM25" s="192"/>
      <c r="AN25" s="192"/>
      <c r="AO25" s="192"/>
      <c r="AP25" s="192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179"/>
      <c r="BB25" s="179"/>
      <c r="BC25" s="179"/>
      <c r="BD25" s="179"/>
      <c r="BE25" s="179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5"/>
      <c r="CA25" s="215"/>
      <c r="CB25" s="215"/>
      <c r="CC25" s="215"/>
      <c r="CD25" s="215"/>
      <c r="CE25" s="215"/>
      <c r="CF25" s="215"/>
      <c r="CG25" s="215"/>
      <c r="CH25" s="215"/>
      <c r="CI25" s="215"/>
      <c r="CJ25" s="215"/>
      <c r="CK25" s="215"/>
      <c r="CL25" s="215"/>
      <c r="CM25" s="215"/>
      <c r="CN25" s="215"/>
      <c r="CO25" s="215"/>
      <c r="CP25" s="215"/>
      <c r="CQ25" s="215"/>
      <c r="CR25" s="215"/>
      <c r="CS25" s="215"/>
      <c r="CT25" s="215"/>
      <c r="CU25" s="215"/>
      <c r="CV25" s="215"/>
    </row>
    <row r="26" spans="1:100" x14ac:dyDescent="0.25">
      <c r="A26" s="800" t="s">
        <v>75</v>
      </c>
      <c r="B26" s="800"/>
      <c r="C26" s="236"/>
      <c r="D26" s="257"/>
      <c r="E26" s="257"/>
      <c r="F26" s="257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215"/>
      <c r="AB26" s="215"/>
      <c r="AC26" s="215"/>
      <c r="AD26" s="215"/>
      <c r="AE26" s="215"/>
      <c r="AF26" s="179"/>
      <c r="AG26" s="179"/>
      <c r="AH26" s="179"/>
      <c r="AI26" s="179"/>
      <c r="AJ26" s="179"/>
      <c r="AK26" s="192"/>
      <c r="AL26" s="192"/>
      <c r="AM26" s="192"/>
      <c r="AN26" s="192"/>
      <c r="AO26" s="192"/>
      <c r="AP26" s="192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179"/>
      <c r="BB26" s="179"/>
      <c r="BC26" s="179"/>
      <c r="BD26" s="179"/>
      <c r="BE26" s="179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</row>
    <row r="27" spans="1:100" x14ac:dyDescent="0.25">
      <c r="A27" s="800" t="s">
        <v>74</v>
      </c>
      <c r="B27" s="800"/>
      <c r="C27" s="236"/>
      <c r="D27" s="257"/>
      <c r="E27" s="257"/>
      <c r="F27" s="257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215"/>
      <c r="AB27" s="215"/>
      <c r="AC27" s="215"/>
      <c r="AD27" s="215"/>
      <c r="AE27" s="215"/>
      <c r="AF27" s="179"/>
      <c r="AG27" s="179"/>
      <c r="AH27" s="179"/>
      <c r="AI27" s="179"/>
      <c r="AJ27" s="179"/>
      <c r="AK27" s="192"/>
      <c r="AL27" s="192"/>
      <c r="AM27" s="192"/>
      <c r="AN27" s="192"/>
      <c r="AO27" s="192"/>
      <c r="AP27" s="192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179"/>
      <c r="BB27" s="179"/>
      <c r="BC27" s="179"/>
      <c r="BD27" s="179"/>
      <c r="BE27" s="179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</row>
    <row r="28" spans="1:100" x14ac:dyDescent="0.25">
      <c r="A28" s="800" t="s">
        <v>73</v>
      </c>
      <c r="B28" s="800"/>
      <c r="C28" s="237"/>
      <c r="D28" s="256"/>
      <c r="E28" s="256"/>
      <c r="F28" s="256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215"/>
      <c r="AB28" s="215"/>
      <c r="AC28" s="215"/>
      <c r="AD28" s="215"/>
      <c r="AE28" s="215"/>
      <c r="AF28" s="179"/>
      <c r="AG28" s="179"/>
      <c r="AH28" s="179"/>
      <c r="AI28" s="179"/>
      <c r="AJ28" s="179"/>
      <c r="AK28" s="192"/>
      <c r="AL28" s="192"/>
      <c r="AM28" s="192"/>
      <c r="AN28" s="192"/>
      <c r="AO28" s="192"/>
      <c r="AP28" s="192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179"/>
      <c r="BB28" s="179"/>
      <c r="BC28" s="179"/>
      <c r="BD28" s="179"/>
      <c r="BE28" s="179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  <c r="BV28" s="215"/>
      <c r="BW28" s="215"/>
      <c r="BX28" s="215"/>
      <c r="BY28" s="215"/>
      <c r="BZ28" s="215"/>
      <c r="CA28" s="215"/>
      <c r="CB28" s="215"/>
      <c r="CC28" s="215"/>
      <c r="CD28" s="215"/>
      <c r="CE28" s="215"/>
      <c r="CF28" s="215"/>
      <c r="CG28" s="215"/>
      <c r="CH28" s="215"/>
      <c r="CI28" s="215"/>
      <c r="CJ28" s="215"/>
      <c r="CK28" s="215"/>
      <c r="CL28" s="215"/>
      <c r="CM28" s="215"/>
      <c r="CN28" s="215"/>
      <c r="CO28" s="215"/>
      <c r="CP28" s="215"/>
      <c r="CQ28" s="215"/>
      <c r="CR28" s="215"/>
      <c r="CS28" s="215"/>
      <c r="CT28" s="215"/>
      <c r="CU28" s="215"/>
      <c r="CV28" s="215"/>
    </row>
    <row r="29" spans="1:100" x14ac:dyDescent="0.25">
      <c r="A29" s="800" t="s">
        <v>72</v>
      </c>
      <c r="B29" s="800"/>
      <c r="C29" s="237"/>
      <c r="D29" s="256"/>
      <c r="E29" s="256"/>
      <c r="F29" s="256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215"/>
      <c r="AB29" s="215"/>
      <c r="AC29" s="215"/>
      <c r="AD29" s="215"/>
      <c r="AE29" s="215"/>
      <c r="AF29" s="179"/>
      <c r="AG29" s="179"/>
      <c r="AH29" s="179"/>
      <c r="AI29" s="179"/>
      <c r="AJ29" s="179"/>
      <c r="AK29" s="192"/>
      <c r="AL29" s="192"/>
      <c r="AM29" s="192"/>
      <c r="AN29" s="192"/>
      <c r="AO29" s="192"/>
      <c r="AP29" s="192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179"/>
      <c r="BB29" s="179"/>
      <c r="BC29" s="179"/>
      <c r="BD29" s="179"/>
      <c r="BE29" s="179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215"/>
      <c r="BT29" s="215"/>
      <c r="BU29" s="215"/>
      <c r="BV29" s="215"/>
      <c r="BW29" s="215"/>
      <c r="BX29" s="215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</row>
    <row r="30" spans="1:100" x14ac:dyDescent="0.25">
      <c r="A30" s="801" t="s">
        <v>71</v>
      </c>
      <c r="B30" s="801"/>
      <c r="C30" s="237"/>
      <c r="D30" s="256"/>
      <c r="E30" s="256"/>
      <c r="F30" s="256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215"/>
      <c r="AB30" s="215"/>
      <c r="AC30" s="215"/>
      <c r="AD30" s="215"/>
      <c r="AE30" s="215"/>
      <c r="AF30" s="179"/>
      <c r="AG30" s="179"/>
      <c r="AH30" s="179"/>
      <c r="AI30" s="179"/>
      <c r="AJ30" s="179"/>
      <c r="AK30" s="192"/>
      <c r="AL30" s="192"/>
      <c r="AM30" s="192"/>
      <c r="AN30" s="192"/>
      <c r="AO30" s="192"/>
      <c r="AP30" s="192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179"/>
      <c r="BB30" s="179"/>
      <c r="BC30" s="179"/>
      <c r="BD30" s="179"/>
      <c r="BE30" s="179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</row>
    <row r="31" spans="1:100" x14ac:dyDescent="0.25">
      <c r="A31" s="802" t="s">
        <v>70</v>
      </c>
      <c r="B31" s="802"/>
      <c r="C31" s="238"/>
      <c r="D31" s="258"/>
      <c r="E31" s="258"/>
      <c r="F31" s="258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215"/>
      <c r="AB31" s="215"/>
      <c r="AC31" s="215"/>
      <c r="AD31" s="215"/>
      <c r="AE31" s="215"/>
      <c r="AF31" s="179"/>
      <c r="AG31" s="179"/>
      <c r="AH31" s="179"/>
      <c r="AI31" s="179"/>
      <c r="AJ31" s="179"/>
      <c r="AK31" s="192"/>
      <c r="AL31" s="192"/>
      <c r="AM31" s="192"/>
      <c r="AN31" s="192"/>
      <c r="AO31" s="192"/>
      <c r="AP31" s="192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179"/>
      <c r="BB31" s="179"/>
      <c r="BC31" s="179"/>
      <c r="BD31" s="179"/>
      <c r="BE31" s="179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5"/>
      <c r="BV31" s="215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5"/>
      <c r="CU31" s="215"/>
      <c r="CV31" s="215"/>
    </row>
    <row r="32" spans="1:100" x14ac:dyDescent="0.25">
      <c r="A32" s="204" t="s">
        <v>69</v>
      </c>
      <c r="B32" s="219"/>
      <c r="C32" s="220"/>
      <c r="D32" s="220"/>
      <c r="E32" s="220"/>
      <c r="F32" s="193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215"/>
      <c r="AB32" s="215"/>
      <c r="AC32" s="215"/>
      <c r="AD32" s="215"/>
      <c r="AE32" s="215"/>
      <c r="AF32" s="179"/>
      <c r="AG32" s="179"/>
      <c r="AH32" s="179"/>
      <c r="AI32" s="179"/>
      <c r="AJ32" s="179"/>
      <c r="AK32" s="192"/>
      <c r="AL32" s="192"/>
      <c r="AM32" s="192"/>
      <c r="AN32" s="192"/>
      <c r="AO32" s="192"/>
      <c r="AP32" s="192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179"/>
      <c r="BB32" s="179"/>
      <c r="BC32" s="179"/>
      <c r="BD32" s="179"/>
      <c r="BE32" s="179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5"/>
      <c r="BV32" s="215"/>
      <c r="BW32" s="215"/>
      <c r="BX32" s="215"/>
      <c r="BY32" s="215"/>
      <c r="BZ32" s="215"/>
      <c r="CA32" s="215"/>
      <c r="CB32" s="215"/>
      <c r="CC32" s="215"/>
      <c r="CD32" s="215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5"/>
      <c r="CU32" s="215"/>
      <c r="CV32" s="215"/>
    </row>
    <row r="33" spans="1:58" x14ac:dyDescent="0.25">
      <c r="A33" s="190" t="s">
        <v>68</v>
      </c>
      <c r="B33" s="191" t="s">
        <v>20</v>
      </c>
      <c r="C33" s="220"/>
      <c r="D33" s="220"/>
      <c r="E33" s="220"/>
      <c r="F33" s="193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92"/>
      <c r="AL33" s="192"/>
      <c r="AM33" s="192"/>
      <c r="AN33" s="192"/>
      <c r="AO33" s="192"/>
      <c r="AP33" s="192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</row>
    <row r="34" spans="1:58" ht="21" x14ac:dyDescent="0.25">
      <c r="A34" s="209" t="s">
        <v>67</v>
      </c>
      <c r="B34" s="238"/>
      <c r="C34" s="263"/>
      <c r="D34" s="220"/>
      <c r="E34" s="220"/>
      <c r="F34" s="193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215"/>
      <c r="AB34" s="215"/>
      <c r="AC34" s="215"/>
      <c r="AD34" s="215"/>
      <c r="AE34" s="215"/>
      <c r="AF34" s="179"/>
      <c r="AG34" s="179"/>
      <c r="AH34" s="179"/>
      <c r="AI34" s="179"/>
      <c r="AJ34" s="179"/>
      <c r="AK34" s="192"/>
      <c r="AL34" s="192"/>
      <c r="AM34" s="192"/>
      <c r="AN34" s="192"/>
      <c r="AO34" s="192"/>
      <c r="AP34" s="192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179"/>
      <c r="BB34" s="179"/>
      <c r="BC34" s="179"/>
      <c r="BD34" s="179"/>
      <c r="BE34" s="179"/>
      <c r="BF34" s="215"/>
    </row>
    <row r="35" spans="1:58" x14ac:dyDescent="0.25">
      <c r="A35" s="189" t="s">
        <v>66</v>
      </c>
      <c r="B35" s="189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99"/>
      <c r="AB35" s="199"/>
      <c r="AC35" s="199"/>
      <c r="AD35" s="199"/>
      <c r="AE35" s="199"/>
      <c r="AF35" s="185"/>
      <c r="AG35" s="185"/>
      <c r="AH35" s="185"/>
      <c r="AI35" s="185"/>
      <c r="AJ35" s="185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2"/>
      <c r="AW35" s="192"/>
      <c r="AX35" s="199"/>
      <c r="AY35" s="199"/>
      <c r="AZ35" s="199"/>
      <c r="BA35" s="185"/>
      <c r="BB35" s="185"/>
      <c r="BC35" s="185"/>
      <c r="BD35" s="185"/>
      <c r="BE35" s="185"/>
      <c r="BF35" s="199"/>
    </row>
    <row r="36" spans="1:58" x14ac:dyDescent="0.2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179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99"/>
      <c r="AB36" s="199"/>
      <c r="AC36" s="199"/>
      <c r="AD36" s="199"/>
      <c r="AE36" s="199"/>
      <c r="AF36" s="185"/>
      <c r="AG36" s="185"/>
      <c r="AH36" s="185"/>
      <c r="AI36" s="185"/>
      <c r="AJ36" s="185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2"/>
      <c r="AX36" s="192"/>
      <c r="AY36" s="199"/>
      <c r="AZ36" s="199"/>
      <c r="BA36" s="185"/>
      <c r="BB36" s="185"/>
      <c r="BC36" s="185"/>
      <c r="BD36" s="185"/>
      <c r="BE36" s="185"/>
      <c r="BF36" s="199"/>
    </row>
    <row r="37" spans="1:58" ht="21" x14ac:dyDescent="0.25">
      <c r="A37" s="804"/>
      <c r="B37" s="806"/>
      <c r="C37" s="200" t="s">
        <v>61</v>
      </c>
      <c r="D37" s="182" t="s">
        <v>60</v>
      </c>
      <c r="E37" s="181" t="s">
        <v>59</v>
      </c>
      <c r="F37" s="181" t="s">
        <v>58</v>
      </c>
      <c r="G37" s="181" t="s">
        <v>57</v>
      </c>
      <c r="H37" s="181" t="s">
        <v>56</v>
      </c>
      <c r="I37" s="181" t="s">
        <v>55</v>
      </c>
      <c r="J37" s="181" t="s">
        <v>54</v>
      </c>
      <c r="K37" s="181" t="s">
        <v>53</v>
      </c>
      <c r="L37" s="184" t="s">
        <v>52</v>
      </c>
      <c r="M37" s="183" t="s">
        <v>51</v>
      </c>
      <c r="N37" s="785"/>
      <c r="O37" s="179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99"/>
      <c r="AB37" s="199"/>
      <c r="AC37" s="199"/>
      <c r="AD37" s="199"/>
      <c r="AE37" s="199"/>
      <c r="AF37" s="185"/>
      <c r="AG37" s="185"/>
      <c r="AH37" s="185"/>
      <c r="AI37" s="185"/>
      <c r="AJ37" s="185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2"/>
      <c r="AX37" s="192"/>
      <c r="AY37" s="199"/>
      <c r="AZ37" s="199"/>
      <c r="BA37" s="185"/>
      <c r="BB37" s="185"/>
      <c r="BC37" s="185"/>
      <c r="BD37" s="185"/>
      <c r="BE37" s="185"/>
      <c r="BF37" s="199"/>
    </row>
    <row r="38" spans="1:58" x14ac:dyDescent="0.25">
      <c r="A38" s="186" t="s">
        <v>34</v>
      </c>
      <c r="B38" s="242">
        <v>0</v>
      </c>
      <c r="C38" s="243"/>
      <c r="D38" s="244"/>
      <c r="E38" s="244"/>
      <c r="F38" s="244"/>
      <c r="G38" s="244"/>
      <c r="H38" s="244"/>
      <c r="I38" s="245"/>
      <c r="J38" s="245"/>
      <c r="K38" s="239"/>
      <c r="L38" s="243"/>
      <c r="M38" s="239"/>
      <c r="N38" s="233"/>
      <c r="O38" s="261" t="s">
        <v>98</v>
      </c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99"/>
      <c r="AB38" s="199"/>
      <c r="AC38" s="199"/>
      <c r="AD38" s="199"/>
      <c r="AE38" s="199"/>
      <c r="AF38" s="185"/>
      <c r="AG38" s="185"/>
      <c r="AH38" s="185"/>
      <c r="AI38" s="185"/>
      <c r="AJ38" s="185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2"/>
      <c r="AX38" s="192"/>
      <c r="AY38" s="199"/>
      <c r="AZ38" s="199"/>
      <c r="BA38" s="266" t="s">
        <v>97</v>
      </c>
      <c r="BB38" s="201" t="s">
        <v>97</v>
      </c>
      <c r="BC38" s="266" t="s">
        <v>97</v>
      </c>
      <c r="BD38" s="214">
        <v>0</v>
      </c>
      <c r="BE38" s="214">
        <v>0</v>
      </c>
      <c r="BF38" s="214" t="s">
        <v>97</v>
      </c>
    </row>
    <row r="39" spans="1:58" x14ac:dyDescent="0.25">
      <c r="A39" s="186" t="s">
        <v>33</v>
      </c>
      <c r="B39" s="242">
        <v>0</v>
      </c>
      <c r="C39" s="243"/>
      <c r="D39" s="244"/>
      <c r="E39" s="244"/>
      <c r="F39" s="244"/>
      <c r="G39" s="244"/>
      <c r="H39" s="244"/>
      <c r="I39" s="245"/>
      <c r="J39" s="245"/>
      <c r="K39" s="239"/>
      <c r="L39" s="243"/>
      <c r="M39" s="239"/>
      <c r="N39" s="233"/>
      <c r="O39" s="261" t="s">
        <v>98</v>
      </c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99"/>
      <c r="AB39" s="199"/>
      <c r="AC39" s="199"/>
      <c r="AD39" s="199"/>
      <c r="AE39" s="199"/>
      <c r="AF39" s="185"/>
      <c r="AG39" s="185"/>
      <c r="AH39" s="185"/>
      <c r="AI39" s="185"/>
      <c r="AJ39" s="185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2"/>
      <c r="AX39" s="192"/>
      <c r="AY39" s="199"/>
      <c r="AZ39" s="199"/>
      <c r="BA39" s="266" t="s">
        <v>97</v>
      </c>
      <c r="BB39" s="201" t="s">
        <v>97</v>
      </c>
      <c r="BC39" s="266" t="s">
        <v>97</v>
      </c>
      <c r="BD39" s="214">
        <v>0</v>
      </c>
      <c r="BE39" s="214">
        <v>0</v>
      </c>
      <c r="BF39" s="214" t="s">
        <v>97</v>
      </c>
    </row>
    <row r="40" spans="1:58" x14ac:dyDescent="0.25">
      <c r="A40" s="186" t="s">
        <v>32</v>
      </c>
      <c r="B40" s="242">
        <v>0</v>
      </c>
      <c r="C40" s="243"/>
      <c r="D40" s="244"/>
      <c r="E40" s="244"/>
      <c r="F40" s="244"/>
      <c r="G40" s="244"/>
      <c r="H40" s="244"/>
      <c r="I40" s="245"/>
      <c r="J40" s="245"/>
      <c r="K40" s="239"/>
      <c r="L40" s="243"/>
      <c r="M40" s="239"/>
      <c r="N40" s="233"/>
      <c r="O40" s="261" t="s">
        <v>98</v>
      </c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99"/>
      <c r="AB40" s="199"/>
      <c r="AC40" s="199"/>
      <c r="AD40" s="199"/>
      <c r="AE40" s="199"/>
      <c r="AF40" s="185"/>
      <c r="AG40" s="185"/>
      <c r="AH40" s="185"/>
      <c r="AI40" s="185"/>
      <c r="AJ40" s="185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2"/>
      <c r="AX40" s="192"/>
      <c r="AY40" s="199"/>
      <c r="AZ40" s="199"/>
      <c r="BA40" s="266" t="s">
        <v>97</v>
      </c>
      <c r="BB40" s="201" t="s">
        <v>97</v>
      </c>
      <c r="BC40" s="266" t="s">
        <v>97</v>
      </c>
      <c r="BD40" s="214">
        <v>0</v>
      </c>
      <c r="BE40" s="214">
        <v>0</v>
      </c>
      <c r="BF40" s="214" t="s">
        <v>97</v>
      </c>
    </row>
    <row r="41" spans="1:58" x14ac:dyDescent="0.25">
      <c r="A41" s="208" t="s">
        <v>31</v>
      </c>
      <c r="B41" s="246">
        <v>0</v>
      </c>
      <c r="C41" s="247"/>
      <c r="D41" s="248"/>
      <c r="E41" s="248"/>
      <c r="F41" s="248"/>
      <c r="G41" s="248"/>
      <c r="H41" s="248"/>
      <c r="I41" s="249"/>
      <c r="J41" s="249"/>
      <c r="K41" s="250"/>
      <c r="L41" s="247"/>
      <c r="M41" s="250"/>
      <c r="N41" s="234"/>
      <c r="O41" s="261" t="s">
        <v>98</v>
      </c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99"/>
      <c r="AB41" s="199"/>
      <c r="AC41" s="199"/>
      <c r="AD41" s="199"/>
      <c r="AE41" s="199"/>
      <c r="AF41" s="185"/>
      <c r="AG41" s="185"/>
      <c r="AH41" s="185"/>
      <c r="AI41" s="185"/>
      <c r="AJ41" s="185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2"/>
      <c r="AX41" s="192"/>
      <c r="AY41" s="199"/>
      <c r="AZ41" s="199"/>
      <c r="BA41" s="266" t="s">
        <v>97</v>
      </c>
      <c r="BB41" s="201" t="s">
        <v>97</v>
      </c>
      <c r="BC41" s="266" t="s">
        <v>97</v>
      </c>
      <c r="BD41" s="214">
        <v>0</v>
      </c>
      <c r="BE41" s="214">
        <v>0</v>
      </c>
      <c r="BF41" s="214" t="s">
        <v>97</v>
      </c>
    </row>
    <row r="42" spans="1:58" x14ac:dyDescent="0.25">
      <c r="A42" s="210" t="s">
        <v>50</v>
      </c>
      <c r="B42" s="221"/>
      <c r="C42" s="220"/>
      <c r="D42" s="220"/>
      <c r="E42" s="220"/>
      <c r="F42" s="193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92"/>
      <c r="AL42" s="192"/>
      <c r="AM42" s="192"/>
      <c r="AN42" s="192"/>
      <c r="AO42" s="192"/>
      <c r="AP42" s="192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</row>
    <row r="43" spans="1:58" x14ac:dyDescent="0.25">
      <c r="A43" s="789" t="s">
        <v>49</v>
      </c>
      <c r="B43" s="790"/>
      <c r="C43" s="793" t="s">
        <v>20</v>
      </c>
      <c r="D43" s="220"/>
      <c r="E43" s="220"/>
      <c r="F43" s="193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215"/>
      <c r="AB43" s="215"/>
      <c r="AC43" s="215"/>
      <c r="AD43" s="215"/>
      <c r="AE43" s="215"/>
      <c r="AF43" s="179"/>
      <c r="AG43" s="179"/>
      <c r="AH43" s="179"/>
      <c r="AI43" s="179"/>
      <c r="AJ43" s="179"/>
      <c r="AK43" s="192"/>
      <c r="AL43" s="192"/>
      <c r="AM43" s="192"/>
      <c r="AN43" s="192"/>
      <c r="AO43" s="192"/>
      <c r="AP43" s="192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179"/>
      <c r="BB43" s="179"/>
      <c r="BC43" s="179"/>
      <c r="BD43" s="179"/>
      <c r="BE43" s="179"/>
      <c r="BF43" s="215"/>
    </row>
    <row r="44" spans="1:58" x14ac:dyDescent="0.25">
      <c r="A44" s="791"/>
      <c r="B44" s="792"/>
      <c r="C44" s="794"/>
      <c r="D44" s="220"/>
      <c r="E44" s="220"/>
      <c r="F44" s="193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215"/>
      <c r="AB44" s="215"/>
      <c r="AC44" s="215"/>
      <c r="AD44" s="215"/>
      <c r="AE44" s="215"/>
      <c r="AF44" s="179"/>
      <c r="AG44" s="179"/>
      <c r="AH44" s="179"/>
      <c r="AI44" s="179"/>
      <c r="AJ44" s="179"/>
      <c r="AK44" s="192"/>
      <c r="AL44" s="192"/>
      <c r="AM44" s="192"/>
      <c r="AN44" s="192"/>
      <c r="AO44" s="192"/>
      <c r="AP44" s="192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179"/>
      <c r="BB44" s="179"/>
      <c r="BC44" s="179"/>
      <c r="BD44" s="179"/>
      <c r="BE44" s="179"/>
      <c r="BF44" s="215"/>
    </row>
    <row r="45" spans="1:58" x14ac:dyDescent="0.25">
      <c r="A45" s="222" t="s">
        <v>48</v>
      </c>
      <c r="B45" s="217"/>
      <c r="C45" s="239"/>
      <c r="D45" s="263"/>
      <c r="E45" s="220"/>
      <c r="F45" s="193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215"/>
      <c r="AB45" s="215"/>
      <c r="AC45" s="215"/>
      <c r="AD45" s="215"/>
      <c r="AE45" s="215"/>
      <c r="AF45" s="179"/>
      <c r="AG45" s="179"/>
      <c r="AH45" s="179"/>
      <c r="AI45" s="179"/>
      <c r="AJ45" s="179"/>
      <c r="AK45" s="192"/>
      <c r="AL45" s="192"/>
      <c r="AM45" s="192"/>
      <c r="AN45" s="192"/>
      <c r="AO45" s="192"/>
      <c r="AP45" s="192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179"/>
      <c r="BB45" s="179"/>
      <c r="BC45" s="179"/>
      <c r="BD45" s="179"/>
      <c r="BE45" s="179"/>
      <c r="BF45" s="215"/>
    </row>
    <row r="46" spans="1:58" x14ac:dyDescent="0.25">
      <c r="A46" s="216" t="s">
        <v>47</v>
      </c>
      <c r="B46" s="217"/>
      <c r="C46" s="239"/>
      <c r="D46" s="263"/>
      <c r="E46" s="220"/>
      <c r="F46" s="193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215"/>
      <c r="AB46" s="215"/>
      <c r="AC46" s="215"/>
      <c r="AD46" s="215"/>
      <c r="AE46" s="215"/>
      <c r="AF46" s="179"/>
      <c r="AG46" s="179"/>
      <c r="AH46" s="179"/>
      <c r="AI46" s="179"/>
      <c r="AJ46" s="179"/>
      <c r="AK46" s="192"/>
      <c r="AL46" s="192"/>
      <c r="AM46" s="192"/>
      <c r="AN46" s="192"/>
      <c r="AO46" s="192"/>
      <c r="AP46" s="192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179"/>
      <c r="BB46" s="179"/>
      <c r="BC46" s="179"/>
      <c r="BD46" s="179"/>
      <c r="BE46" s="179"/>
      <c r="BF46" s="215"/>
    </row>
    <row r="47" spans="1:58" x14ac:dyDescent="0.25">
      <c r="A47" s="216" t="s">
        <v>46</v>
      </c>
      <c r="B47" s="217"/>
      <c r="C47" s="239"/>
      <c r="D47" s="263"/>
      <c r="E47" s="220"/>
      <c r="F47" s="193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215"/>
      <c r="AB47" s="215"/>
      <c r="AC47" s="215"/>
      <c r="AD47" s="215"/>
      <c r="AE47" s="215"/>
      <c r="AF47" s="179"/>
      <c r="AG47" s="179"/>
      <c r="AH47" s="179"/>
      <c r="AI47" s="179"/>
      <c r="AJ47" s="179"/>
      <c r="AK47" s="192"/>
      <c r="AL47" s="192"/>
      <c r="AM47" s="192"/>
      <c r="AN47" s="192"/>
      <c r="AO47" s="192"/>
      <c r="AP47" s="192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179"/>
      <c r="BB47" s="179"/>
      <c r="BC47" s="179"/>
      <c r="BD47" s="179"/>
      <c r="BE47" s="179"/>
      <c r="BF47" s="215"/>
    </row>
    <row r="48" spans="1:58" x14ac:dyDescent="0.25">
      <c r="A48" s="216" t="s">
        <v>45</v>
      </c>
      <c r="B48" s="217"/>
      <c r="C48" s="239"/>
      <c r="D48" s="263"/>
      <c r="E48" s="220"/>
      <c r="F48" s="193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215"/>
      <c r="AB48" s="215"/>
      <c r="AC48" s="215"/>
      <c r="AD48" s="215"/>
      <c r="AE48" s="215"/>
      <c r="AF48" s="179"/>
      <c r="AG48" s="179"/>
      <c r="AH48" s="179"/>
      <c r="AI48" s="179"/>
      <c r="AJ48" s="179"/>
      <c r="AK48" s="192"/>
      <c r="AL48" s="192"/>
      <c r="AM48" s="192"/>
      <c r="AN48" s="192"/>
      <c r="AO48" s="192"/>
      <c r="AP48" s="192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179"/>
      <c r="BB48" s="179"/>
      <c r="BC48" s="179"/>
      <c r="BD48" s="179"/>
      <c r="BE48" s="179"/>
      <c r="BF48" s="215"/>
    </row>
    <row r="49" spans="1:57" x14ac:dyDescent="0.25">
      <c r="A49" s="216" t="s">
        <v>44</v>
      </c>
      <c r="B49" s="217"/>
      <c r="C49" s="239"/>
      <c r="D49" s="263"/>
      <c r="E49" s="220"/>
      <c r="F49" s="193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215"/>
      <c r="AB49" s="215"/>
      <c r="AC49" s="215"/>
      <c r="AD49" s="215"/>
      <c r="AE49" s="215"/>
      <c r="AF49" s="179"/>
      <c r="AG49" s="179"/>
      <c r="AH49" s="179"/>
      <c r="AI49" s="179"/>
      <c r="AJ49" s="179"/>
      <c r="AK49" s="192"/>
      <c r="AL49" s="192"/>
      <c r="AM49" s="192"/>
      <c r="AN49" s="192"/>
      <c r="AO49" s="192"/>
      <c r="AP49" s="192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179"/>
      <c r="BB49" s="179"/>
      <c r="BC49" s="179"/>
      <c r="BD49" s="179"/>
      <c r="BE49" s="179"/>
    </row>
    <row r="50" spans="1:57" x14ac:dyDescent="0.25">
      <c r="A50" s="216" t="s">
        <v>43</v>
      </c>
      <c r="B50" s="217"/>
      <c r="C50" s="239"/>
      <c r="D50" s="263"/>
      <c r="E50" s="220"/>
      <c r="F50" s="193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215"/>
      <c r="AB50" s="215"/>
      <c r="AC50" s="215"/>
      <c r="AD50" s="215"/>
      <c r="AE50" s="215"/>
      <c r="AF50" s="179"/>
      <c r="AG50" s="179"/>
      <c r="AH50" s="179"/>
      <c r="AI50" s="179"/>
      <c r="AJ50" s="179"/>
      <c r="AK50" s="192"/>
      <c r="AL50" s="192"/>
      <c r="AM50" s="192"/>
      <c r="AN50" s="192"/>
      <c r="AO50" s="192"/>
      <c r="AP50" s="192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179"/>
      <c r="BB50" s="179"/>
      <c r="BC50" s="179"/>
      <c r="BD50" s="179"/>
      <c r="BE50" s="179"/>
    </row>
    <row r="51" spans="1:57" x14ac:dyDescent="0.25">
      <c r="A51" s="216" t="s">
        <v>42</v>
      </c>
      <c r="B51" s="217"/>
      <c r="C51" s="239"/>
      <c r="D51" s="263"/>
      <c r="E51" s="220"/>
      <c r="F51" s="193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215"/>
      <c r="AB51" s="215"/>
      <c r="AC51" s="215"/>
      <c r="AD51" s="215"/>
      <c r="AE51" s="215"/>
      <c r="AF51" s="179"/>
      <c r="AG51" s="179"/>
      <c r="AH51" s="179"/>
      <c r="AI51" s="179"/>
      <c r="AJ51" s="179"/>
      <c r="AK51" s="192"/>
      <c r="AL51" s="192"/>
      <c r="AM51" s="192"/>
      <c r="AN51" s="192"/>
      <c r="AO51" s="192"/>
      <c r="AP51" s="192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179"/>
      <c r="BB51" s="179"/>
      <c r="BC51" s="179"/>
      <c r="BD51" s="179"/>
      <c r="BE51" s="179"/>
    </row>
    <row r="52" spans="1:57" x14ac:dyDescent="0.25">
      <c r="A52" s="216" t="s">
        <v>41</v>
      </c>
      <c r="B52" s="217"/>
      <c r="C52" s="239"/>
      <c r="D52" s="263"/>
      <c r="E52" s="220"/>
      <c r="F52" s="193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215"/>
      <c r="AB52" s="215"/>
      <c r="AC52" s="215"/>
      <c r="AD52" s="215"/>
      <c r="AE52" s="215"/>
      <c r="AF52" s="179"/>
      <c r="AG52" s="179"/>
      <c r="AH52" s="179"/>
      <c r="AI52" s="179"/>
      <c r="AJ52" s="179"/>
      <c r="AK52" s="192"/>
      <c r="AL52" s="192"/>
      <c r="AM52" s="192"/>
      <c r="AN52" s="192"/>
      <c r="AO52" s="192"/>
      <c r="AP52" s="192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179"/>
      <c r="BB52" s="179"/>
      <c r="BC52" s="179"/>
      <c r="BD52" s="179"/>
      <c r="BE52" s="179"/>
    </row>
    <row r="53" spans="1:57" x14ac:dyDescent="0.25">
      <c r="A53" s="216" t="s">
        <v>40</v>
      </c>
      <c r="B53" s="217"/>
      <c r="C53" s="239"/>
      <c r="D53" s="263"/>
      <c r="E53" s="220"/>
      <c r="F53" s="193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215"/>
      <c r="AB53" s="215"/>
      <c r="AC53" s="215"/>
      <c r="AD53" s="215"/>
      <c r="AE53" s="215"/>
      <c r="AF53" s="179"/>
      <c r="AG53" s="179"/>
      <c r="AH53" s="179"/>
      <c r="AI53" s="179"/>
      <c r="AJ53" s="179"/>
      <c r="AK53" s="192"/>
      <c r="AL53" s="192"/>
      <c r="AM53" s="192"/>
      <c r="AN53" s="192"/>
      <c r="AO53" s="192"/>
      <c r="AP53" s="192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179"/>
      <c r="BB53" s="179"/>
      <c r="BC53" s="179"/>
      <c r="BD53" s="179"/>
      <c r="BE53" s="179"/>
    </row>
    <row r="54" spans="1:57" x14ac:dyDescent="0.25">
      <c r="A54" s="216" t="s">
        <v>39</v>
      </c>
      <c r="B54" s="217"/>
      <c r="C54" s="239"/>
      <c r="D54" s="263"/>
      <c r="E54" s="220"/>
      <c r="F54" s="193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215"/>
      <c r="AB54" s="215"/>
      <c r="AC54" s="215"/>
      <c r="AD54" s="215"/>
      <c r="AE54" s="215"/>
      <c r="AF54" s="179"/>
      <c r="AG54" s="179"/>
      <c r="AH54" s="179"/>
      <c r="AI54" s="179"/>
      <c r="AJ54" s="179"/>
      <c r="AK54" s="192"/>
      <c r="AL54" s="192"/>
      <c r="AM54" s="192"/>
      <c r="AN54" s="192"/>
      <c r="AO54" s="192"/>
      <c r="AP54" s="192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179"/>
      <c r="BB54" s="179"/>
      <c r="BC54" s="179"/>
      <c r="BD54" s="179"/>
      <c r="BE54" s="179"/>
    </row>
    <row r="55" spans="1:57" x14ac:dyDescent="0.25">
      <c r="A55" s="216" t="s">
        <v>38</v>
      </c>
      <c r="B55" s="217"/>
      <c r="C55" s="240"/>
      <c r="D55" s="263"/>
      <c r="E55" s="220"/>
      <c r="F55" s="193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215"/>
      <c r="AB55" s="215"/>
      <c r="AC55" s="215"/>
      <c r="AD55" s="215"/>
      <c r="AE55" s="215"/>
      <c r="AF55" s="179"/>
      <c r="AG55" s="179"/>
      <c r="AH55" s="179"/>
      <c r="AI55" s="179"/>
      <c r="AJ55" s="179"/>
      <c r="AK55" s="192"/>
      <c r="AL55" s="192"/>
      <c r="AM55" s="192"/>
      <c r="AN55" s="192"/>
      <c r="AO55" s="192"/>
      <c r="AP55" s="192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179"/>
      <c r="BB55" s="179"/>
      <c r="BC55" s="179"/>
      <c r="BD55" s="179"/>
      <c r="BE55" s="179"/>
    </row>
    <row r="56" spans="1:57" x14ac:dyDescent="0.25">
      <c r="A56" s="187" t="s">
        <v>20</v>
      </c>
      <c r="B56" s="188"/>
      <c r="C56" s="251">
        <v>0</v>
      </c>
      <c r="D56" s="220"/>
      <c r="E56" s="220"/>
      <c r="F56" s="193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215"/>
      <c r="AB56" s="215"/>
      <c r="AC56" s="215"/>
      <c r="AD56" s="215"/>
      <c r="AE56" s="215"/>
      <c r="AF56" s="179"/>
      <c r="AG56" s="179"/>
      <c r="AH56" s="179"/>
      <c r="AI56" s="179"/>
      <c r="AJ56" s="179"/>
      <c r="AK56" s="192"/>
      <c r="AL56" s="192"/>
      <c r="AM56" s="192"/>
      <c r="AN56" s="192"/>
      <c r="AO56" s="192"/>
      <c r="AP56" s="192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179"/>
      <c r="BB56" s="179"/>
      <c r="BC56" s="179"/>
      <c r="BD56" s="179"/>
      <c r="BE56" s="179"/>
    </row>
    <row r="57" spans="1:57" x14ac:dyDescent="0.25">
      <c r="A57" s="223" t="s">
        <v>37</v>
      </c>
      <c r="B57" s="224"/>
      <c r="C57" s="213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7"/>
      <c r="AB57" s="267"/>
      <c r="AC57" s="267"/>
      <c r="AD57" s="267"/>
      <c r="AE57" s="267"/>
      <c r="AF57" s="262"/>
      <c r="AG57" s="262"/>
      <c r="AH57" s="262"/>
      <c r="AI57" s="262"/>
      <c r="AJ57" s="262"/>
      <c r="AK57" s="264"/>
      <c r="AL57" s="264"/>
      <c r="AM57" s="264"/>
      <c r="AN57" s="264"/>
      <c r="AO57" s="264"/>
      <c r="AP57" s="264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2"/>
      <c r="BB57" s="262"/>
      <c r="BC57" s="262"/>
      <c r="BD57" s="262"/>
      <c r="BE57" s="262"/>
    </row>
    <row r="58" spans="1:57" x14ac:dyDescent="0.25">
      <c r="A58" s="211" t="s">
        <v>35</v>
      </c>
      <c r="B58" s="212" t="s">
        <v>20</v>
      </c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7"/>
      <c r="AB58" s="267"/>
      <c r="AC58" s="267"/>
      <c r="AD58" s="267"/>
      <c r="AE58" s="267"/>
      <c r="AF58" s="262"/>
      <c r="AG58" s="262"/>
      <c r="AH58" s="262"/>
      <c r="AI58" s="262"/>
      <c r="AJ58" s="262"/>
      <c r="AK58" s="264"/>
      <c r="AL58" s="264"/>
      <c r="AM58" s="264"/>
      <c r="AN58" s="264"/>
      <c r="AO58" s="264"/>
      <c r="AP58" s="264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2"/>
      <c r="BB58" s="262"/>
      <c r="BC58" s="262"/>
      <c r="BD58" s="262"/>
      <c r="BE58" s="262"/>
    </row>
    <row r="59" spans="1:57" x14ac:dyDescent="0.25">
      <c r="A59" s="225" t="s">
        <v>34</v>
      </c>
      <c r="B59" s="235"/>
      <c r="C59" s="262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7"/>
      <c r="AB59" s="267"/>
      <c r="AC59" s="267"/>
      <c r="AD59" s="267"/>
      <c r="AE59" s="267"/>
      <c r="AF59" s="262"/>
      <c r="AG59" s="262"/>
      <c r="AH59" s="262"/>
      <c r="AI59" s="262"/>
      <c r="AJ59" s="262"/>
      <c r="AK59" s="264"/>
      <c r="AL59" s="264"/>
      <c r="AM59" s="264"/>
      <c r="AN59" s="264"/>
      <c r="AO59" s="264"/>
      <c r="AP59" s="264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2"/>
      <c r="BB59" s="262"/>
      <c r="BC59" s="262"/>
      <c r="BD59" s="262"/>
      <c r="BE59" s="262"/>
    </row>
    <row r="60" spans="1:57" x14ac:dyDescent="0.25">
      <c r="A60" s="226" t="s">
        <v>33</v>
      </c>
      <c r="B60" s="236"/>
      <c r="C60" s="262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7"/>
      <c r="AB60" s="267"/>
      <c r="AC60" s="267"/>
      <c r="AD60" s="267"/>
      <c r="AE60" s="267"/>
      <c r="AF60" s="262"/>
      <c r="AG60" s="262"/>
      <c r="AH60" s="262"/>
      <c r="AI60" s="262"/>
      <c r="AJ60" s="262"/>
      <c r="AK60" s="264"/>
      <c r="AL60" s="264"/>
      <c r="AM60" s="264"/>
      <c r="AN60" s="264"/>
      <c r="AO60" s="264"/>
      <c r="AP60" s="264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2"/>
      <c r="BB60" s="262"/>
      <c r="BC60" s="262"/>
      <c r="BD60" s="262"/>
      <c r="BE60" s="262"/>
    </row>
    <row r="61" spans="1:57" x14ac:dyDescent="0.25">
      <c r="A61" s="226" t="s">
        <v>32</v>
      </c>
      <c r="B61" s="236"/>
      <c r="C61" s="262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7"/>
      <c r="AB61" s="267"/>
      <c r="AC61" s="267"/>
      <c r="AD61" s="267"/>
      <c r="AE61" s="267"/>
      <c r="AF61" s="262"/>
      <c r="AG61" s="262"/>
      <c r="AH61" s="262"/>
      <c r="AI61" s="262"/>
      <c r="AJ61" s="262"/>
      <c r="AK61" s="264"/>
      <c r="AL61" s="264"/>
      <c r="AM61" s="264"/>
      <c r="AN61" s="264"/>
      <c r="AO61" s="264"/>
      <c r="AP61" s="264"/>
      <c r="AQ61" s="267"/>
      <c r="AR61" s="267"/>
      <c r="AS61" s="267"/>
      <c r="AT61" s="267"/>
      <c r="AU61" s="267"/>
      <c r="AV61" s="267"/>
      <c r="AW61" s="267"/>
      <c r="AX61" s="267"/>
      <c r="AY61" s="267"/>
      <c r="AZ61" s="267"/>
      <c r="BA61" s="262"/>
      <c r="BB61" s="262"/>
      <c r="BC61" s="262"/>
      <c r="BD61" s="262"/>
      <c r="BE61" s="262"/>
    </row>
    <row r="62" spans="1:57" x14ac:dyDescent="0.25">
      <c r="A62" s="226" t="s">
        <v>31</v>
      </c>
      <c r="B62" s="236"/>
      <c r="C62" s="262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7"/>
      <c r="AB62" s="267"/>
      <c r="AC62" s="267"/>
      <c r="AD62" s="267"/>
      <c r="AE62" s="267"/>
      <c r="AF62" s="262"/>
      <c r="AG62" s="262"/>
      <c r="AH62" s="262"/>
      <c r="AI62" s="262"/>
      <c r="AJ62" s="262"/>
      <c r="AK62" s="264"/>
      <c r="AL62" s="264"/>
      <c r="AM62" s="264"/>
      <c r="AN62" s="264"/>
      <c r="AO62" s="264"/>
      <c r="AP62" s="264"/>
      <c r="AQ62" s="267"/>
      <c r="AR62" s="267"/>
      <c r="AS62" s="267"/>
      <c r="AT62" s="267"/>
      <c r="AU62" s="267"/>
      <c r="AV62" s="267"/>
      <c r="AW62" s="267"/>
      <c r="AX62" s="267"/>
      <c r="AY62" s="267"/>
      <c r="AZ62" s="267"/>
      <c r="BA62" s="262"/>
      <c r="BB62" s="262"/>
      <c r="BC62" s="262"/>
      <c r="BD62" s="262"/>
      <c r="BE62" s="262"/>
    </row>
    <row r="63" spans="1:57" ht="22.5" x14ac:dyDescent="0.25">
      <c r="A63" s="227" t="s">
        <v>30</v>
      </c>
      <c r="B63" s="238"/>
      <c r="C63" s="262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7"/>
      <c r="AB63" s="267"/>
      <c r="AC63" s="267"/>
      <c r="AD63" s="267"/>
      <c r="AE63" s="267"/>
      <c r="AF63" s="262"/>
      <c r="AG63" s="262"/>
      <c r="AH63" s="262"/>
      <c r="AI63" s="262"/>
      <c r="AJ63" s="262"/>
      <c r="AK63" s="264"/>
      <c r="AL63" s="264"/>
      <c r="AM63" s="264"/>
      <c r="AN63" s="264"/>
      <c r="AO63" s="264"/>
      <c r="AP63" s="264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2"/>
      <c r="BB63" s="262"/>
      <c r="BC63" s="262"/>
      <c r="BD63" s="262"/>
      <c r="BE63" s="262"/>
    </row>
    <row r="64" spans="1:57" x14ac:dyDescent="0.25">
      <c r="A64" s="223" t="s">
        <v>36</v>
      </c>
      <c r="B64" s="228"/>
      <c r="C64" s="207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262"/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62"/>
      <c r="AA64" s="267"/>
      <c r="AB64" s="267"/>
      <c r="AC64" s="267"/>
      <c r="AD64" s="267"/>
      <c r="AE64" s="267"/>
      <c r="AF64" s="262"/>
      <c r="AG64" s="262"/>
      <c r="AH64" s="262"/>
      <c r="AI64" s="262"/>
      <c r="AJ64" s="262"/>
      <c r="AK64" s="264"/>
      <c r="AL64" s="264"/>
      <c r="AM64" s="264"/>
      <c r="AN64" s="264"/>
      <c r="AO64" s="264"/>
      <c r="AP64" s="264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2"/>
      <c r="BB64" s="262"/>
      <c r="BC64" s="262"/>
      <c r="BD64" s="262"/>
      <c r="BE64" s="262"/>
    </row>
    <row r="65" spans="1:57" x14ac:dyDescent="0.25">
      <c r="A65" s="211" t="s">
        <v>35</v>
      </c>
      <c r="B65" s="212" t="s">
        <v>20</v>
      </c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267"/>
      <c r="AB65" s="267"/>
      <c r="AC65" s="267"/>
      <c r="AD65" s="267"/>
      <c r="AE65" s="267"/>
      <c r="AF65" s="262"/>
      <c r="AG65" s="262"/>
      <c r="AH65" s="262"/>
      <c r="AI65" s="262"/>
      <c r="AJ65" s="262"/>
      <c r="AK65" s="264"/>
      <c r="AL65" s="264"/>
      <c r="AM65" s="264"/>
      <c r="AN65" s="264"/>
      <c r="AO65" s="264"/>
      <c r="AP65" s="264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2"/>
      <c r="BB65" s="262"/>
      <c r="BC65" s="262"/>
      <c r="BD65" s="262"/>
      <c r="BE65" s="262"/>
    </row>
    <row r="66" spans="1:57" x14ac:dyDescent="0.25">
      <c r="A66" s="225" t="s">
        <v>34</v>
      </c>
      <c r="B66" s="235"/>
      <c r="C66" s="262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262"/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2"/>
      <c r="AA66" s="267"/>
      <c r="AB66" s="267"/>
      <c r="AC66" s="267"/>
      <c r="AD66" s="267"/>
      <c r="AE66" s="267"/>
      <c r="AF66" s="262"/>
      <c r="AG66" s="262"/>
      <c r="AH66" s="262"/>
      <c r="AI66" s="262"/>
      <c r="AJ66" s="262"/>
      <c r="AK66" s="264"/>
      <c r="AL66" s="264"/>
      <c r="AM66" s="264"/>
      <c r="AN66" s="264"/>
      <c r="AO66" s="264"/>
      <c r="AP66" s="264"/>
      <c r="AQ66" s="267"/>
      <c r="AR66" s="267"/>
      <c r="AS66" s="267"/>
      <c r="AT66" s="267"/>
      <c r="AU66" s="267"/>
      <c r="AV66" s="267"/>
      <c r="AW66" s="267"/>
      <c r="AX66" s="267"/>
      <c r="AY66" s="267"/>
      <c r="AZ66" s="267"/>
      <c r="BA66" s="262"/>
      <c r="BB66" s="262"/>
      <c r="BC66" s="262"/>
      <c r="BD66" s="262"/>
      <c r="BE66" s="262"/>
    </row>
    <row r="67" spans="1:57" x14ac:dyDescent="0.25">
      <c r="A67" s="226" t="s">
        <v>33</v>
      </c>
      <c r="B67" s="236"/>
      <c r="C67" s="26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7"/>
      <c r="AB67" s="267"/>
      <c r="AC67" s="267"/>
      <c r="AD67" s="267"/>
      <c r="AE67" s="267"/>
      <c r="AF67" s="262"/>
      <c r="AG67" s="262"/>
      <c r="AH67" s="262"/>
      <c r="AI67" s="262"/>
      <c r="AJ67" s="262"/>
      <c r="AK67" s="264"/>
      <c r="AL67" s="264"/>
      <c r="AM67" s="264"/>
      <c r="AN67" s="264"/>
      <c r="AO67" s="264"/>
      <c r="AP67" s="264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2"/>
      <c r="BB67" s="262"/>
      <c r="BC67" s="262"/>
      <c r="BD67" s="262"/>
      <c r="BE67" s="262"/>
    </row>
    <row r="68" spans="1:57" x14ac:dyDescent="0.25">
      <c r="A68" s="226" t="s">
        <v>32</v>
      </c>
      <c r="B68" s="236"/>
      <c r="C68" s="26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7"/>
      <c r="AB68" s="267"/>
      <c r="AC68" s="267"/>
      <c r="AD68" s="267"/>
      <c r="AE68" s="267"/>
      <c r="AF68" s="262"/>
      <c r="AG68" s="262"/>
      <c r="AH68" s="262"/>
      <c r="AI68" s="262"/>
      <c r="AJ68" s="262"/>
      <c r="AK68" s="264"/>
      <c r="AL68" s="264"/>
      <c r="AM68" s="264"/>
      <c r="AN68" s="264"/>
      <c r="AO68" s="264"/>
      <c r="AP68" s="264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2"/>
      <c r="BB68" s="262"/>
      <c r="BC68" s="262"/>
      <c r="BD68" s="262"/>
      <c r="BE68" s="262"/>
    </row>
    <row r="69" spans="1:57" x14ac:dyDescent="0.25">
      <c r="A69" s="226" t="s">
        <v>31</v>
      </c>
      <c r="B69" s="236"/>
      <c r="C69" s="262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262"/>
      <c r="P69" s="262"/>
      <c r="Q69" s="262"/>
      <c r="R69" s="262"/>
      <c r="S69" s="262"/>
      <c r="T69" s="262"/>
      <c r="U69" s="262"/>
      <c r="V69" s="262"/>
      <c r="W69" s="262"/>
      <c r="X69" s="262"/>
      <c r="Y69" s="262"/>
      <c r="Z69" s="262"/>
      <c r="AA69" s="267"/>
      <c r="AB69" s="267"/>
      <c r="AC69" s="267"/>
      <c r="AD69" s="267"/>
      <c r="AE69" s="267"/>
      <c r="AF69" s="262"/>
      <c r="AG69" s="262"/>
      <c r="AH69" s="262"/>
      <c r="AI69" s="262"/>
      <c r="AJ69" s="262"/>
      <c r="AK69" s="264"/>
      <c r="AL69" s="264"/>
      <c r="AM69" s="264"/>
      <c r="AN69" s="264"/>
      <c r="AO69" s="264"/>
      <c r="AP69" s="264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2"/>
      <c r="BB69" s="262"/>
      <c r="BC69" s="262"/>
      <c r="BD69" s="262"/>
      <c r="BE69" s="262"/>
    </row>
    <row r="70" spans="1:57" ht="22.5" x14ac:dyDescent="0.25">
      <c r="A70" s="227" t="s">
        <v>30</v>
      </c>
      <c r="B70" s="238"/>
      <c r="C70" s="262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262"/>
      <c r="P70" s="262"/>
      <c r="Q70" s="262"/>
      <c r="R70" s="262"/>
      <c r="S70" s="262"/>
      <c r="T70" s="262"/>
      <c r="U70" s="262"/>
      <c r="V70" s="262"/>
      <c r="W70" s="262"/>
      <c r="X70" s="262"/>
      <c r="Y70" s="262"/>
      <c r="Z70" s="262"/>
      <c r="AA70" s="267"/>
      <c r="AB70" s="267"/>
      <c r="AC70" s="267"/>
      <c r="AD70" s="267"/>
      <c r="AE70" s="267"/>
      <c r="AF70" s="262"/>
      <c r="AG70" s="262"/>
      <c r="AH70" s="262"/>
      <c r="AI70" s="262"/>
      <c r="AJ70" s="262"/>
      <c r="AK70" s="264"/>
      <c r="AL70" s="264"/>
      <c r="AM70" s="264"/>
      <c r="AN70" s="264"/>
      <c r="AO70" s="264"/>
      <c r="AP70" s="264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2"/>
      <c r="BB70" s="262"/>
      <c r="BC70" s="262"/>
      <c r="BD70" s="262"/>
      <c r="BE70" s="262"/>
    </row>
    <row r="71" spans="1:57" x14ac:dyDescent="0.25">
      <c r="A71" s="223" t="s">
        <v>29</v>
      </c>
      <c r="B71" s="228"/>
      <c r="C71" s="207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2"/>
      <c r="Z71" s="262"/>
      <c r="AA71" s="267"/>
      <c r="AB71" s="267"/>
      <c r="AC71" s="267"/>
      <c r="AD71" s="267"/>
      <c r="AE71" s="267"/>
      <c r="AF71" s="262"/>
      <c r="AG71" s="262"/>
      <c r="AH71" s="262"/>
      <c r="AI71" s="262"/>
      <c r="AJ71" s="262"/>
      <c r="AK71" s="264"/>
      <c r="AL71" s="264"/>
      <c r="AM71" s="264"/>
      <c r="AN71" s="264"/>
      <c r="AO71" s="264"/>
      <c r="AP71" s="264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2"/>
      <c r="BB71" s="262"/>
      <c r="BC71" s="262"/>
      <c r="BD71" s="262"/>
      <c r="BE71" s="262"/>
    </row>
    <row r="72" spans="1:57" ht="63" x14ac:dyDescent="0.25">
      <c r="A72" s="795" t="s">
        <v>28</v>
      </c>
      <c r="B72" s="796"/>
      <c r="C72" s="198" t="s">
        <v>20</v>
      </c>
      <c r="D72" s="198" t="s">
        <v>27</v>
      </c>
      <c r="E72" s="198" t="s">
        <v>26</v>
      </c>
      <c r="F72" s="198" t="s">
        <v>25</v>
      </c>
      <c r="G72" s="176"/>
      <c r="H72" s="176"/>
      <c r="I72" s="176"/>
      <c r="J72" s="176"/>
      <c r="K72" s="176"/>
      <c r="L72" s="176"/>
      <c r="M72" s="176"/>
      <c r="N72" s="176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7"/>
      <c r="AB72" s="267"/>
      <c r="AC72" s="267"/>
      <c r="AD72" s="267"/>
      <c r="AE72" s="267"/>
      <c r="AF72" s="262"/>
      <c r="AG72" s="262"/>
      <c r="AH72" s="262"/>
      <c r="AI72" s="262"/>
      <c r="AJ72" s="262"/>
      <c r="AK72" s="264"/>
      <c r="AL72" s="264"/>
      <c r="AM72" s="264"/>
      <c r="AN72" s="264"/>
      <c r="AO72" s="264"/>
      <c r="AP72" s="264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2"/>
      <c r="BB72" s="262"/>
      <c r="BC72" s="262"/>
      <c r="BD72" s="262"/>
      <c r="BE72" s="262"/>
    </row>
    <row r="73" spans="1:57" x14ac:dyDescent="0.25">
      <c r="A73" s="787" t="s">
        <v>24</v>
      </c>
      <c r="B73" s="788"/>
      <c r="C73" s="251">
        <v>0</v>
      </c>
      <c r="D73" s="238"/>
      <c r="E73" s="238"/>
      <c r="F73" s="238"/>
      <c r="G73" s="262"/>
      <c r="H73" s="176"/>
      <c r="I73" s="176"/>
      <c r="J73" s="176"/>
      <c r="K73" s="176"/>
      <c r="L73" s="176"/>
      <c r="M73" s="176"/>
      <c r="N73" s="176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2"/>
      <c r="Z73" s="262"/>
      <c r="AA73" s="267"/>
      <c r="AB73" s="267"/>
      <c r="AC73" s="267"/>
      <c r="AD73" s="267"/>
      <c r="AE73" s="267"/>
      <c r="AF73" s="262"/>
      <c r="AG73" s="262"/>
      <c r="AH73" s="262"/>
      <c r="AI73" s="262"/>
      <c r="AJ73" s="262"/>
      <c r="AK73" s="264"/>
      <c r="AL73" s="264"/>
      <c r="AM73" s="264"/>
      <c r="AN73" s="264"/>
      <c r="AO73" s="264"/>
      <c r="AP73" s="264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2"/>
      <c r="BB73" s="262"/>
      <c r="BC73" s="262"/>
      <c r="BD73" s="262"/>
      <c r="BE73" s="262"/>
    </row>
    <row r="74" spans="1:57" x14ac:dyDescent="0.25">
      <c r="A74" s="210" t="s">
        <v>23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176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262"/>
      <c r="Z74" s="262"/>
      <c r="AA74" s="267"/>
      <c r="AB74" s="267"/>
      <c r="AC74" s="267"/>
      <c r="AD74" s="267"/>
      <c r="AE74" s="267"/>
      <c r="AF74" s="262"/>
      <c r="AG74" s="262"/>
      <c r="AH74" s="262"/>
      <c r="AI74" s="262"/>
      <c r="AJ74" s="262"/>
      <c r="AK74" s="264"/>
      <c r="AL74" s="264"/>
      <c r="AM74" s="264"/>
      <c r="AN74" s="264"/>
      <c r="AO74" s="264"/>
      <c r="AP74" s="264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2"/>
      <c r="BB74" s="262"/>
      <c r="BC74" s="262"/>
      <c r="BD74" s="262"/>
      <c r="BE74" s="262"/>
    </row>
    <row r="75" spans="1:57" x14ac:dyDescent="0.25">
      <c r="A75" s="779" t="s">
        <v>21</v>
      </c>
      <c r="B75" s="780"/>
      <c r="C75" s="781"/>
      <c r="D75" s="198" t="s">
        <v>20</v>
      </c>
      <c r="E75" s="270"/>
      <c r="F75" s="270"/>
      <c r="G75" s="270"/>
      <c r="H75" s="270"/>
      <c r="I75" s="176"/>
      <c r="J75" s="176"/>
      <c r="K75" s="176"/>
      <c r="L75" s="176"/>
      <c r="M75" s="176"/>
      <c r="N75" s="176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7"/>
      <c r="AB75" s="267"/>
      <c r="AC75" s="267"/>
      <c r="AD75" s="267"/>
      <c r="AE75" s="267"/>
      <c r="AF75" s="262"/>
      <c r="AG75" s="262"/>
      <c r="AH75" s="262"/>
      <c r="AI75" s="262"/>
      <c r="AJ75" s="262"/>
      <c r="AK75" s="264"/>
      <c r="AL75" s="264"/>
      <c r="AM75" s="264"/>
      <c r="AN75" s="264"/>
      <c r="AO75" s="264"/>
      <c r="AP75" s="264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2"/>
      <c r="BB75" s="262"/>
      <c r="BC75" s="262"/>
      <c r="BD75" s="262"/>
      <c r="BE75" s="262"/>
    </row>
    <row r="76" spans="1:57" x14ac:dyDescent="0.25">
      <c r="A76" s="230" t="s">
        <v>15</v>
      </c>
      <c r="B76" s="231"/>
      <c r="C76" s="232"/>
      <c r="D76" s="259"/>
      <c r="E76" s="271"/>
      <c r="F76" s="271"/>
      <c r="G76" s="271"/>
      <c r="H76" s="271"/>
      <c r="I76" s="176"/>
      <c r="J76" s="176"/>
      <c r="K76" s="176"/>
      <c r="L76" s="176"/>
      <c r="M76" s="176"/>
      <c r="N76" s="176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262"/>
      <c r="Z76" s="262"/>
      <c r="AA76" s="267"/>
      <c r="AB76" s="267"/>
      <c r="AC76" s="267"/>
      <c r="AD76" s="267"/>
      <c r="AE76" s="267"/>
      <c r="AF76" s="262"/>
      <c r="AG76" s="262"/>
      <c r="AH76" s="262"/>
      <c r="AI76" s="262"/>
      <c r="AJ76" s="262"/>
      <c r="AK76" s="264"/>
      <c r="AL76" s="264"/>
      <c r="AM76" s="264"/>
      <c r="AN76" s="264"/>
      <c r="AO76" s="264"/>
      <c r="AP76" s="264"/>
      <c r="AQ76" s="267"/>
      <c r="AR76" s="267"/>
      <c r="AS76" s="267"/>
      <c r="AT76" s="267"/>
      <c r="AU76" s="267"/>
      <c r="AV76" s="267"/>
      <c r="AW76" s="267"/>
      <c r="AX76" s="267"/>
      <c r="AY76" s="267"/>
      <c r="AZ76" s="267"/>
      <c r="BA76" s="262"/>
      <c r="BB76" s="262"/>
      <c r="BC76" s="262"/>
      <c r="BD76" s="262"/>
      <c r="BE76" s="262"/>
    </row>
    <row r="77" spans="1:57" x14ac:dyDescent="0.25">
      <c r="A77" s="210" t="s">
        <v>22</v>
      </c>
      <c r="B77" s="218"/>
      <c r="C77" s="218"/>
      <c r="D77" s="218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7"/>
      <c r="AB77" s="267"/>
      <c r="AC77" s="267"/>
      <c r="AD77" s="267"/>
      <c r="AE77" s="267"/>
      <c r="AF77" s="262"/>
      <c r="AG77" s="262"/>
      <c r="AH77" s="262"/>
      <c r="AI77" s="262"/>
      <c r="AJ77" s="262"/>
      <c r="AK77" s="264"/>
      <c r="AL77" s="264"/>
      <c r="AM77" s="264"/>
      <c r="AN77" s="264"/>
      <c r="AO77" s="264"/>
      <c r="AP77" s="264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2"/>
      <c r="BB77" s="262"/>
      <c r="BC77" s="262"/>
      <c r="BD77" s="262"/>
      <c r="BE77" s="262"/>
    </row>
    <row r="78" spans="1:57" ht="63" x14ac:dyDescent="0.25">
      <c r="A78" s="779" t="s">
        <v>21</v>
      </c>
      <c r="B78" s="780"/>
      <c r="C78" s="781"/>
      <c r="D78" s="198" t="s">
        <v>20</v>
      </c>
      <c r="E78" s="198" t="s">
        <v>19</v>
      </c>
      <c r="F78" s="198" t="s">
        <v>18</v>
      </c>
      <c r="G78" s="198" t="s">
        <v>17</v>
      </c>
      <c r="H78" s="198" t="s">
        <v>16</v>
      </c>
      <c r="I78" s="176"/>
      <c r="J78" s="176"/>
      <c r="K78" s="176"/>
      <c r="L78" s="176"/>
      <c r="M78" s="176"/>
      <c r="N78" s="176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2"/>
      <c r="Z78" s="262"/>
      <c r="AA78" s="267"/>
      <c r="AB78" s="267"/>
      <c r="AC78" s="267"/>
      <c r="AD78" s="267"/>
      <c r="AE78" s="267"/>
      <c r="AF78" s="262"/>
      <c r="AG78" s="262"/>
      <c r="AH78" s="262"/>
      <c r="AI78" s="262"/>
      <c r="AJ78" s="262"/>
      <c r="AK78" s="264"/>
      <c r="AL78" s="264"/>
      <c r="AM78" s="264"/>
      <c r="AN78" s="264"/>
      <c r="AO78" s="264"/>
      <c r="AP78" s="264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2"/>
      <c r="BB78" s="262"/>
      <c r="BC78" s="262"/>
      <c r="BD78" s="262"/>
      <c r="BE78" s="262"/>
    </row>
    <row r="79" spans="1:57" x14ac:dyDescent="0.25">
      <c r="A79" s="230" t="s">
        <v>15</v>
      </c>
      <c r="B79" s="231"/>
      <c r="C79" s="232"/>
      <c r="D79" s="251">
        <v>0</v>
      </c>
      <c r="E79" s="259"/>
      <c r="F79" s="259"/>
      <c r="G79" s="259"/>
      <c r="H79" s="259"/>
      <c r="I79" s="176"/>
      <c r="J79" s="176"/>
      <c r="K79" s="176"/>
      <c r="L79" s="176"/>
      <c r="M79" s="176"/>
      <c r="N79" s="176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2"/>
      <c r="Z79" s="262"/>
      <c r="AA79" s="267"/>
      <c r="AB79" s="267"/>
      <c r="AC79" s="267"/>
      <c r="AD79" s="267"/>
      <c r="AE79" s="267"/>
      <c r="AF79" s="262"/>
      <c r="AG79" s="262"/>
      <c r="AH79" s="262"/>
      <c r="AI79" s="262"/>
      <c r="AJ79" s="262"/>
      <c r="AK79" s="264"/>
      <c r="AL79" s="264"/>
      <c r="AM79" s="264"/>
      <c r="AN79" s="264"/>
      <c r="AO79" s="264"/>
      <c r="AP79" s="264"/>
      <c r="AQ79" s="267"/>
      <c r="AR79" s="267"/>
      <c r="AS79" s="267"/>
      <c r="AT79" s="267"/>
      <c r="AU79" s="267"/>
      <c r="AV79" s="267"/>
      <c r="AW79" s="267"/>
      <c r="AX79" s="267"/>
      <c r="AY79" s="267"/>
      <c r="AZ79" s="267"/>
      <c r="BA79" s="262"/>
      <c r="BB79" s="262"/>
      <c r="BC79" s="262"/>
      <c r="BD79" s="262"/>
      <c r="BE79" s="262"/>
    </row>
    <row r="80" spans="1:57" x14ac:dyDescent="0.25">
      <c r="A80" s="223" t="s">
        <v>14</v>
      </c>
      <c r="B80" s="229"/>
      <c r="C80" s="229"/>
      <c r="D80" s="229"/>
      <c r="E80" s="218"/>
      <c r="F80" s="218"/>
      <c r="G80" s="218"/>
      <c r="H80" s="218"/>
      <c r="I80" s="218"/>
      <c r="J80" s="218"/>
      <c r="K80" s="218"/>
      <c r="L80" s="218"/>
      <c r="M80" s="218"/>
      <c r="N80" s="176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262"/>
      <c r="Z80" s="262"/>
      <c r="AA80" s="267"/>
      <c r="AB80" s="267"/>
      <c r="AC80" s="267"/>
      <c r="AD80" s="267"/>
      <c r="AE80" s="267"/>
      <c r="AF80" s="262"/>
      <c r="AG80" s="262"/>
      <c r="AH80" s="262"/>
      <c r="AI80" s="262"/>
      <c r="AJ80" s="262"/>
      <c r="AK80" s="264"/>
      <c r="AL80" s="264"/>
      <c r="AM80" s="264"/>
      <c r="AN80" s="264"/>
      <c r="AO80" s="264"/>
      <c r="AP80" s="264"/>
      <c r="AQ80" s="267"/>
      <c r="AR80" s="267"/>
      <c r="AS80" s="267"/>
      <c r="AT80" s="267"/>
      <c r="AU80" s="267"/>
      <c r="AV80" s="267"/>
      <c r="AW80" s="267"/>
      <c r="AX80" s="267"/>
      <c r="AY80" s="267"/>
      <c r="AZ80" s="267"/>
      <c r="BA80" s="262"/>
      <c r="BB80" s="262"/>
      <c r="BC80" s="262"/>
      <c r="BD80" s="262"/>
      <c r="BE80" s="262"/>
    </row>
    <row r="81" spans="1:57" x14ac:dyDescent="0.25">
      <c r="A81" s="782" t="s">
        <v>13</v>
      </c>
      <c r="B81" s="783" t="s">
        <v>12</v>
      </c>
      <c r="C81" s="783" t="s">
        <v>11</v>
      </c>
      <c r="D81" s="784" t="s">
        <v>10</v>
      </c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262"/>
      <c r="P81" s="262"/>
      <c r="Q81" s="262"/>
      <c r="R81" s="262"/>
      <c r="S81" s="262"/>
      <c r="T81" s="262"/>
      <c r="U81" s="262"/>
      <c r="V81" s="262"/>
      <c r="W81" s="262"/>
      <c r="X81" s="262"/>
      <c r="Y81" s="262"/>
      <c r="Z81" s="262"/>
      <c r="AA81" s="267"/>
      <c r="AB81" s="267"/>
      <c r="AC81" s="267"/>
      <c r="AD81" s="267"/>
      <c r="AE81" s="267"/>
      <c r="AF81" s="262"/>
      <c r="AG81" s="262"/>
      <c r="AH81" s="262"/>
      <c r="AI81" s="262"/>
      <c r="AJ81" s="262"/>
      <c r="AK81" s="264"/>
      <c r="AL81" s="264"/>
      <c r="AM81" s="264"/>
      <c r="AN81" s="264"/>
      <c r="AO81" s="264"/>
      <c r="AP81" s="264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2"/>
      <c r="BB81" s="262"/>
      <c r="BC81" s="262"/>
      <c r="BD81" s="262"/>
      <c r="BE81" s="262"/>
    </row>
    <row r="82" spans="1:57" x14ac:dyDescent="0.25">
      <c r="A82" s="782"/>
      <c r="B82" s="783"/>
      <c r="C82" s="777"/>
      <c r="D82" s="785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7"/>
      <c r="AB82" s="267"/>
      <c r="AC82" s="267"/>
      <c r="AD82" s="267"/>
      <c r="AE82" s="267"/>
      <c r="AF82" s="262"/>
      <c r="AG82" s="262"/>
      <c r="AH82" s="262"/>
      <c r="AI82" s="262"/>
      <c r="AJ82" s="262"/>
      <c r="AK82" s="264"/>
      <c r="AL82" s="264"/>
      <c r="AM82" s="264"/>
      <c r="AN82" s="264"/>
      <c r="AO82" s="264"/>
      <c r="AP82" s="264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2"/>
      <c r="BB82" s="262"/>
      <c r="BC82" s="262"/>
      <c r="BD82" s="262"/>
      <c r="BE82" s="262"/>
    </row>
    <row r="83" spans="1:57" ht="105" x14ac:dyDescent="0.25">
      <c r="A83" s="784" t="s">
        <v>9</v>
      </c>
      <c r="B83" s="195" t="s">
        <v>8</v>
      </c>
      <c r="C83" s="236"/>
      <c r="D83" s="241"/>
      <c r="E83" s="262"/>
      <c r="F83" s="176"/>
      <c r="G83" s="176"/>
      <c r="H83" s="176"/>
      <c r="I83" s="176"/>
      <c r="J83" s="176"/>
      <c r="K83" s="176"/>
      <c r="L83" s="176"/>
      <c r="M83" s="176"/>
      <c r="N83" s="176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7"/>
      <c r="AB83" s="267"/>
      <c r="AC83" s="267"/>
      <c r="AD83" s="267"/>
      <c r="AE83" s="267"/>
      <c r="AF83" s="262"/>
      <c r="AG83" s="262"/>
      <c r="AH83" s="262"/>
      <c r="AI83" s="262"/>
      <c r="AJ83" s="262"/>
      <c r="AK83" s="264"/>
      <c r="AL83" s="264"/>
      <c r="AM83" s="264"/>
      <c r="AN83" s="264"/>
      <c r="AO83" s="264"/>
      <c r="AP83" s="264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2"/>
      <c r="BB83" s="262"/>
      <c r="BC83" s="262"/>
      <c r="BD83" s="262"/>
      <c r="BE83" s="262"/>
    </row>
    <row r="84" spans="1:57" ht="63" x14ac:dyDescent="0.25">
      <c r="A84" s="786"/>
      <c r="B84" s="196" t="s">
        <v>7</v>
      </c>
      <c r="C84" s="236"/>
      <c r="D84" s="236"/>
      <c r="E84" s="262"/>
      <c r="F84" s="176"/>
      <c r="G84" s="176"/>
      <c r="H84" s="176"/>
      <c r="I84" s="176"/>
      <c r="J84" s="176"/>
      <c r="K84" s="176"/>
      <c r="L84" s="176"/>
      <c r="M84" s="176"/>
      <c r="N84" s="176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7"/>
      <c r="AB84" s="267"/>
      <c r="AC84" s="267"/>
      <c r="AD84" s="267"/>
      <c r="AE84" s="267"/>
      <c r="AF84" s="262"/>
      <c r="AG84" s="262"/>
      <c r="AH84" s="262"/>
      <c r="AI84" s="262"/>
      <c r="AJ84" s="262"/>
      <c r="AK84" s="264"/>
      <c r="AL84" s="264"/>
      <c r="AM84" s="264"/>
      <c r="AN84" s="264"/>
      <c r="AO84" s="264"/>
      <c r="AP84" s="264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2"/>
      <c r="BB84" s="262"/>
      <c r="BC84" s="262"/>
      <c r="BD84" s="262"/>
      <c r="BE84" s="262"/>
    </row>
    <row r="85" spans="1:57" ht="21" x14ac:dyDescent="0.25">
      <c r="A85" s="786"/>
      <c r="B85" s="196" t="s">
        <v>1</v>
      </c>
      <c r="C85" s="236"/>
      <c r="D85" s="236"/>
      <c r="E85" s="262"/>
      <c r="F85" s="176"/>
      <c r="G85" s="176"/>
      <c r="H85" s="176"/>
      <c r="I85" s="176"/>
      <c r="J85" s="176"/>
      <c r="K85" s="176"/>
      <c r="L85" s="176"/>
      <c r="M85" s="176"/>
      <c r="N85" s="176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7"/>
      <c r="AB85" s="267"/>
      <c r="AC85" s="267"/>
      <c r="AD85" s="267"/>
      <c r="AE85" s="267"/>
      <c r="AF85" s="262"/>
      <c r="AG85" s="262"/>
      <c r="AH85" s="262"/>
      <c r="AI85" s="262"/>
      <c r="AJ85" s="262"/>
      <c r="AK85" s="264"/>
      <c r="AL85" s="264"/>
      <c r="AM85" s="264"/>
      <c r="AN85" s="264"/>
      <c r="AO85" s="264"/>
      <c r="AP85" s="264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2"/>
      <c r="BB85" s="262"/>
      <c r="BC85" s="262"/>
      <c r="BD85" s="262"/>
      <c r="BE85" s="262"/>
    </row>
    <row r="86" spans="1:57" ht="31.5" x14ac:dyDescent="0.25">
      <c r="A86" s="785"/>
      <c r="B86" s="197" t="s">
        <v>0</v>
      </c>
      <c r="C86" s="238"/>
      <c r="D86" s="238"/>
      <c r="E86" s="262"/>
      <c r="F86" s="176"/>
      <c r="G86" s="176"/>
      <c r="H86" s="176"/>
      <c r="I86" s="176"/>
      <c r="J86" s="176"/>
      <c r="K86" s="176"/>
      <c r="L86" s="176"/>
      <c r="M86" s="176"/>
      <c r="N86" s="176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7"/>
      <c r="AB86" s="267"/>
      <c r="AC86" s="267"/>
      <c r="AD86" s="267"/>
      <c r="AE86" s="267"/>
      <c r="AF86" s="262"/>
      <c r="AG86" s="262"/>
      <c r="AH86" s="262"/>
      <c r="AI86" s="262"/>
      <c r="AJ86" s="262"/>
      <c r="AK86" s="264"/>
      <c r="AL86" s="264"/>
      <c r="AM86" s="264"/>
      <c r="AN86" s="264"/>
      <c r="AO86" s="264"/>
      <c r="AP86" s="264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2"/>
      <c r="BB86" s="262"/>
      <c r="BC86" s="262"/>
      <c r="BD86" s="262"/>
      <c r="BE86" s="262"/>
    </row>
    <row r="87" spans="1:57" ht="31.5" x14ac:dyDescent="0.25">
      <c r="A87" s="777" t="s">
        <v>6</v>
      </c>
      <c r="B87" s="195" t="s">
        <v>2</v>
      </c>
      <c r="C87" s="235"/>
      <c r="D87" s="235"/>
      <c r="E87" s="262"/>
      <c r="F87" s="176"/>
      <c r="G87" s="176"/>
      <c r="H87" s="176"/>
      <c r="I87" s="176"/>
      <c r="J87" s="176"/>
      <c r="K87" s="176"/>
      <c r="L87" s="176"/>
      <c r="M87" s="176"/>
      <c r="N87" s="176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7"/>
      <c r="AB87" s="267"/>
      <c r="AC87" s="267"/>
      <c r="AD87" s="267"/>
      <c r="AE87" s="267"/>
      <c r="AF87" s="262"/>
      <c r="AG87" s="262"/>
      <c r="AH87" s="262"/>
      <c r="AI87" s="262"/>
      <c r="AJ87" s="262"/>
      <c r="AK87" s="264"/>
      <c r="AL87" s="264"/>
      <c r="AM87" s="264"/>
      <c r="AN87" s="264"/>
      <c r="AO87" s="264"/>
      <c r="AP87" s="264"/>
      <c r="AQ87" s="267"/>
      <c r="AR87" s="267"/>
      <c r="AS87" s="267"/>
      <c r="AT87" s="267"/>
      <c r="AU87" s="267"/>
      <c r="AV87" s="267"/>
      <c r="AW87" s="267"/>
      <c r="AX87" s="267"/>
      <c r="AY87" s="267"/>
      <c r="AZ87" s="267"/>
      <c r="BA87" s="262"/>
      <c r="BB87" s="262"/>
      <c r="BC87" s="262"/>
      <c r="BD87" s="262"/>
      <c r="BE87" s="262"/>
    </row>
    <row r="88" spans="1:57" ht="31.5" x14ac:dyDescent="0.25">
      <c r="A88" s="778"/>
      <c r="B88" s="196" t="s">
        <v>5</v>
      </c>
      <c r="C88" s="236"/>
      <c r="D88" s="236"/>
      <c r="E88" s="262"/>
      <c r="F88" s="176"/>
      <c r="G88" s="176"/>
      <c r="H88" s="176"/>
      <c r="I88" s="176"/>
      <c r="J88" s="176"/>
      <c r="K88" s="176"/>
      <c r="L88" s="176"/>
      <c r="M88" s="176"/>
      <c r="N88" s="176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7"/>
      <c r="AB88" s="267"/>
      <c r="AC88" s="267"/>
      <c r="AD88" s="267"/>
      <c r="AE88" s="267"/>
      <c r="AF88" s="262"/>
      <c r="AG88" s="262"/>
      <c r="AH88" s="262"/>
      <c r="AI88" s="262"/>
      <c r="AJ88" s="262"/>
      <c r="AK88" s="264"/>
      <c r="AL88" s="264"/>
      <c r="AM88" s="264"/>
      <c r="AN88" s="264"/>
      <c r="AO88" s="264"/>
      <c r="AP88" s="264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2"/>
      <c r="BB88" s="262"/>
      <c r="BC88" s="262"/>
      <c r="BD88" s="262"/>
      <c r="BE88" s="262"/>
    </row>
    <row r="89" spans="1:57" ht="21" x14ac:dyDescent="0.25">
      <c r="A89" s="778"/>
      <c r="B89" s="196" t="s">
        <v>1</v>
      </c>
      <c r="C89" s="236"/>
      <c r="D89" s="236"/>
      <c r="E89" s="262"/>
      <c r="F89" s="176"/>
      <c r="G89" s="176"/>
      <c r="H89" s="176"/>
      <c r="I89" s="176"/>
      <c r="J89" s="176"/>
      <c r="K89" s="176"/>
      <c r="L89" s="176"/>
      <c r="M89" s="176"/>
      <c r="N89" s="176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7"/>
      <c r="AB89" s="267"/>
      <c r="AC89" s="267"/>
      <c r="AD89" s="267"/>
      <c r="AE89" s="267"/>
      <c r="AF89" s="262"/>
      <c r="AG89" s="262"/>
      <c r="AH89" s="262"/>
      <c r="AI89" s="262"/>
      <c r="AJ89" s="262"/>
      <c r="AK89" s="264"/>
      <c r="AL89" s="264"/>
      <c r="AM89" s="264"/>
      <c r="AN89" s="264"/>
      <c r="AO89" s="264"/>
      <c r="AP89" s="264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2"/>
      <c r="BB89" s="262"/>
      <c r="BC89" s="262"/>
      <c r="BD89" s="262"/>
      <c r="BE89" s="262"/>
    </row>
    <row r="90" spans="1:57" ht="42" x14ac:dyDescent="0.25">
      <c r="A90" s="778"/>
      <c r="B90" s="197" t="s">
        <v>4</v>
      </c>
      <c r="C90" s="238"/>
      <c r="D90" s="238"/>
      <c r="E90" s="262"/>
      <c r="F90" s="176"/>
      <c r="G90" s="176"/>
      <c r="H90" s="176"/>
      <c r="I90" s="176"/>
      <c r="J90" s="176"/>
      <c r="K90" s="176"/>
      <c r="L90" s="176"/>
      <c r="M90" s="176"/>
      <c r="N90" s="176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2"/>
      <c r="Z90" s="262"/>
      <c r="AA90" s="267"/>
      <c r="AB90" s="267"/>
      <c r="AC90" s="267"/>
      <c r="AD90" s="267"/>
      <c r="AE90" s="267"/>
      <c r="AF90" s="262"/>
      <c r="AG90" s="262"/>
      <c r="AH90" s="262"/>
      <c r="AI90" s="262"/>
      <c r="AJ90" s="262"/>
      <c r="AK90" s="264"/>
      <c r="AL90" s="264"/>
      <c r="AM90" s="264"/>
      <c r="AN90" s="264"/>
      <c r="AO90" s="264"/>
      <c r="AP90" s="264"/>
      <c r="AQ90" s="267"/>
      <c r="AR90" s="267"/>
      <c r="AS90" s="267"/>
      <c r="AT90" s="267"/>
      <c r="AU90" s="267"/>
      <c r="AV90" s="267"/>
      <c r="AW90" s="267"/>
      <c r="AX90" s="267"/>
      <c r="AY90" s="267"/>
      <c r="AZ90" s="267"/>
      <c r="BA90" s="262"/>
      <c r="BB90" s="262"/>
      <c r="BC90" s="262"/>
      <c r="BD90" s="262"/>
      <c r="BE90" s="262"/>
    </row>
    <row r="91" spans="1:57" ht="31.5" x14ac:dyDescent="0.25">
      <c r="A91" s="778" t="s">
        <v>3</v>
      </c>
      <c r="B91" s="195" t="s">
        <v>2</v>
      </c>
      <c r="C91" s="235"/>
      <c r="D91" s="235"/>
      <c r="E91" s="262"/>
      <c r="F91" s="176"/>
      <c r="G91" s="176"/>
      <c r="H91" s="176"/>
      <c r="I91" s="176"/>
      <c r="J91" s="176"/>
      <c r="K91" s="176"/>
      <c r="L91" s="176"/>
      <c r="M91" s="176"/>
      <c r="N91" s="176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2"/>
      <c r="Z91" s="262"/>
      <c r="AA91" s="267"/>
      <c r="AB91" s="267"/>
      <c r="AC91" s="267"/>
      <c r="AD91" s="267"/>
      <c r="AE91" s="267"/>
      <c r="AF91" s="262"/>
      <c r="AG91" s="262"/>
      <c r="AH91" s="262"/>
      <c r="AI91" s="262"/>
      <c r="AJ91" s="262"/>
      <c r="AK91" s="264"/>
      <c r="AL91" s="264"/>
      <c r="AM91" s="264"/>
      <c r="AN91" s="264"/>
      <c r="AO91" s="264"/>
      <c r="AP91" s="264"/>
      <c r="AQ91" s="267"/>
      <c r="AR91" s="267"/>
      <c r="AS91" s="267"/>
      <c r="AT91" s="267"/>
      <c r="AU91" s="267"/>
      <c r="AV91" s="267"/>
      <c r="AW91" s="267"/>
      <c r="AX91" s="267"/>
      <c r="AY91" s="267"/>
      <c r="AZ91" s="267"/>
      <c r="BA91" s="262"/>
      <c r="BB91" s="262"/>
      <c r="BC91" s="262"/>
      <c r="BD91" s="262"/>
      <c r="BE91" s="262"/>
    </row>
    <row r="92" spans="1:57" ht="21" x14ac:dyDescent="0.25">
      <c r="A92" s="778"/>
      <c r="B92" s="196" t="s">
        <v>1</v>
      </c>
      <c r="C92" s="236"/>
      <c r="D92" s="236"/>
      <c r="E92" s="262"/>
      <c r="F92" s="176"/>
      <c r="G92" s="176"/>
      <c r="H92" s="176"/>
      <c r="I92" s="176"/>
      <c r="J92" s="176"/>
      <c r="K92" s="176"/>
      <c r="L92" s="176"/>
      <c r="M92" s="176"/>
      <c r="N92" s="176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7"/>
      <c r="AB92" s="267"/>
      <c r="AC92" s="267"/>
      <c r="AD92" s="267"/>
      <c r="AE92" s="267"/>
      <c r="AF92" s="262"/>
      <c r="AG92" s="262"/>
      <c r="AH92" s="262"/>
      <c r="AI92" s="262"/>
      <c r="AJ92" s="262"/>
      <c r="AK92" s="264"/>
      <c r="AL92" s="264"/>
      <c r="AM92" s="264"/>
      <c r="AN92" s="264"/>
      <c r="AO92" s="264"/>
      <c r="AP92" s="264"/>
      <c r="AQ92" s="267"/>
      <c r="AR92" s="267"/>
      <c r="AS92" s="267"/>
      <c r="AT92" s="267"/>
      <c r="AU92" s="267"/>
      <c r="AV92" s="267"/>
      <c r="AW92" s="267"/>
      <c r="AX92" s="267"/>
      <c r="AY92" s="267"/>
      <c r="AZ92" s="267"/>
      <c r="BA92" s="262"/>
      <c r="BB92" s="262"/>
      <c r="BC92" s="262"/>
      <c r="BD92" s="262"/>
      <c r="BE92" s="262"/>
    </row>
    <row r="93" spans="1:57" ht="31.5" x14ac:dyDescent="0.25">
      <c r="A93" s="778"/>
      <c r="B93" s="197" t="s">
        <v>0</v>
      </c>
      <c r="C93" s="238"/>
      <c r="D93" s="238"/>
      <c r="E93" s="262"/>
      <c r="F93" s="176"/>
      <c r="G93" s="176"/>
      <c r="H93" s="176"/>
      <c r="I93" s="176"/>
      <c r="J93" s="176"/>
      <c r="K93" s="176"/>
      <c r="L93" s="176"/>
      <c r="M93" s="176"/>
      <c r="N93" s="176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2"/>
      <c r="Z93" s="262"/>
      <c r="AA93" s="267"/>
      <c r="AB93" s="267"/>
      <c r="AC93" s="267"/>
      <c r="AD93" s="267"/>
      <c r="AE93" s="267"/>
      <c r="AF93" s="262"/>
      <c r="AG93" s="262"/>
      <c r="AH93" s="262"/>
      <c r="AI93" s="262"/>
      <c r="AJ93" s="262"/>
      <c r="AK93" s="264"/>
      <c r="AL93" s="264"/>
      <c r="AM93" s="264"/>
      <c r="AN93" s="264"/>
      <c r="AO93" s="264"/>
      <c r="AP93" s="264"/>
      <c r="AQ93" s="267"/>
      <c r="AR93" s="267"/>
      <c r="AS93" s="267"/>
      <c r="AT93" s="267"/>
      <c r="AU93" s="267"/>
      <c r="AV93" s="267"/>
      <c r="AW93" s="267"/>
      <c r="AX93" s="267"/>
      <c r="AY93" s="267"/>
      <c r="AZ93" s="267"/>
      <c r="BA93" s="262"/>
      <c r="BB93" s="262"/>
      <c r="BC93" s="262"/>
      <c r="BD93" s="262"/>
      <c r="BE93" s="262"/>
    </row>
    <row r="94" spans="1:57" x14ac:dyDescent="0.25">
      <c r="A94" s="176"/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  <c r="AC94" s="262"/>
      <c r="AD94" s="262"/>
      <c r="AE94" s="262"/>
      <c r="AF94" s="262"/>
      <c r="AG94" s="262"/>
      <c r="AH94" s="262"/>
      <c r="AI94" s="262"/>
      <c r="AJ94" s="262"/>
      <c r="AK94" s="264"/>
      <c r="AL94" s="264"/>
      <c r="AM94" s="264"/>
      <c r="AN94" s="264"/>
      <c r="AO94" s="264"/>
      <c r="AP94" s="264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2"/>
      <c r="BC94" s="262"/>
      <c r="BD94" s="262"/>
      <c r="BE94" s="262"/>
    </row>
    <row r="200" spans="1:56" x14ac:dyDescent="0.25">
      <c r="A200" s="269">
        <v>0</v>
      </c>
      <c r="B200" s="268"/>
      <c r="C200" s="268"/>
      <c r="D200" s="268"/>
      <c r="E200" s="268"/>
      <c r="F200" s="268"/>
      <c r="G200" s="268"/>
      <c r="H200" s="268"/>
      <c r="I200" s="268"/>
      <c r="J200" s="268"/>
      <c r="K200" s="268"/>
      <c r="L200" s="268"/>
      <c r="M200" s="268"/>
      <c r="N200" s="268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269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200"/>
  <sheetViews>
    <sheetView workbookViewId="0">
      <selection sqref="A1:CV200"/>
    </sheetView>
  </sheetViews>
  <sheetFormatPr baseColWidth="10" defaultRowHeight="15" x14ac:dyDescent="0.25"/>
  <sheetData>
    <row r="1" spans="1:58" x14ac:dyDescent="0.25">
      <c r="A1" s="357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61"/>
      <c r="AL1" s="361"/>
      <c r="AM1" s="361"/>
      <c r="AN1" s="361"/>
      <c r="AO1" s="361"/>
      <c r="AP1" s="361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</row>
    <row r="2" spans="1:58" x14ac:dyDescent="0.25">
      <c r="A2" s="357" t="s">
        <v>93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61"/>
      <c r="AL2" s="361"/>
      <c r="AM2" s="361"/>
      <c r="AN2" s="361"/>
      <c r="AO2" s="361"/>
      <c r="AP2" s="361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</row>
    <row r="3" spans="1:58" x14ac:dyDescent="0.25">
      <c r="A3" s="357" t="s">
        <v>94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61"/>
      <c r="AL3" s="361"/>
      <c r="AM3" s="361"/>
      <c r="AN3" s="361"/>
      <c r="AO3" s="361"/>
      <c r="AP3" s="361"/>
      <c r="AQ3" s="359"/>
      <c r="AR3" s="359"/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</row>
    <row r="4" spans="1:58" x14ac:dyDescent="0.25">
      <c r="A4" s="357" t="s">
        <v>95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61"/>
      <c r="AL4" s="361"/>
      <c r="AM4" s="361"/>
      <c r="AN4" s="361"/>
      <c r="AO4" s="361"/>
      <c r="AP4" s="361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</row>
    <row r="5" spans="1:58" x14ac:dyDescent="0.25">
      <c r="A5" s="274" t="s">
        <v>96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61"/>
      <c r="AL5" s="361"/>
      <c r="AM5" s="361"/>
      <c r="AN5" s="361"/>
      <c r="AO5" s="361"/>
      <c r="AP5" s="361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</row>
    <row r="6" spans="1:58" x14ac:dyDescent="0.25">
      <c r="A6" s="807" t="s">
        <v>91</v>
      </c>
      <c r="B6" s="807"/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362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61"/>
      <c r="AL6" s="361"/>
      <c r="AM6" s="361"/>
      <c r="AN6" s="361"/>
      <c r="AO6" s="361"/>
      <c r="AP6" s="361"/>
      <c r="AQ6" s="359"/>
      <c r="AR6" s="359"/>
      <c r="AS6" s="359"/>
      <c r="AT6" s="359"/>
      <c r="AU6" s="359"/>
      <c r="AV6" s="359"/>
      <c r="AW6" s="359"/>
      <c r="AX6" s="359"/>
      <c r="AY6" s="359"/>
      <c r="AZ6" s="359"/>
      <c r="BA6" s="359"/>
      <c r="BB6" s="359"/>
      <c r="BC6" s="359"/>
      <c r="BD6" s="359"/>
      <c r="BE6" s="359"/>
      <c r="BF6" s="359"/>
    </row>
    <row r="7" spans="1:58" x14ac:dyDescent="0.25">
      <c r="A7" s="273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59"/>
      <c r="AK7" s="361"/>
      <c r="AL7" s="361"/>
      <c r="AM7" s="361"/>
      <c r="AN7" s="361"/>
      <c r="AO7" s="361"/>
      <c r="AP7" s="361"/>
      <c r="AQ7" s="359"/>
      <c r="AR7" s="359"/>
      <c r="AS7" s="359"/>
      <c r="AT7" s="359"/>
      <c r="AU7" s="359"/>
      <c r="AV7" s="359"/>
      <c r="AW7" s="359"/>
      <c r="AX7" s="359"/>
      <c r="AY7" s="359"/>
      <c r="AZ7" s="359"/>
      <c r="BA7" s="359"/>
      <c r="BB7" s="359"/>
      <c r="BC7" s="359"/>
      <c r="BD7" s="359"/>
      <c r="BE7" s="359"/>
      <c r="BF7" s="359"/>
    </row>
    <row r="8" spans="1:58" x14ac:dyDescent="0.25">
      <c r="A8" s="273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  <c r="AJ8" s="359"/>
      <c r="AK8" s="361"/>
      <c r="AL8" s="361"/>
      <c r="AM8" s="361"/>
      <c r="AN8" s="361"/>
      <c r="AO8" s="361"/>
      <c r="AP8" s="361"/>
      <c r="AQ8" s="359"/>
      <c r="AR8" s="359"/>
      <c r="AS8" s="359"/>
      <c r="AT8" s="359"/>
      <c r="AU8" s="359"/>
      <c r="AV8" s="359"/>
      <c r="AW8" s="359"/>
      <c r="AX8" s="359"/>
      <c r="AY8" s="359"/>
      <c r="AZ8" s="359"/>
      <c r="BA8" s="359"/>
      <c r="BB8" s="359"/>
      <c r="BC8" s="359"/>
      <c r="BD8" s="359"/>
      <c r="BE8" s="359"/>
      <c r="BF8" s="359"/>
    </row>
    <row r="9" spans="1:58" x14ac:dyDescent="0.25">
      <c r="A9" s="277" t="s">
        <v>90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96"/>
      <c r="AL9" s="296"/>
      <c r="AM9" s="296"/>
      <c r="AN9" s="296"/>
      <c r="AO9" s="296"/>
      <c r="AP9" s="296"/>
      <c r="AQ9" s="282"/>
      <c r="AR9" s="282"/>
      <c r="AS9" s="282"/>
      <c r="AT9" s="282"/>
      <c r="AU9" s="282"/>
      <c r="AV9" s="276"/>
      <c r="AW9" s="276"/>
      <c r="AX9" s="282"/>
      <c r="AY9" s="282"/>
      <c r="AZ9" s="282"/>
      <c r="BA9" s="282"/>
      <c r="BB9" s="282"/>
      <c r="BC9" s="282"/>
      <c r="BD9" s="282"/>
      <c r="BE9" s="282"/>
      <c r="BF9" s="282"/>
    </row>
    <row r="10" spans="1:58" x14ac:dyDescent="0.25">
      <c r="A10" s="803" t="s">
        <v>35</v>
      </c>
      <c r="B10" s="805" t="s">
        <v>65</v>
      </c>
      <c r="C10" s="797" t="s">
        <v>64</v>
      </c>
      <c r="D10" s="798"/>
      <c r="E10" s="798"/>
      <c r="F10" s="798"/>
      <c r="G10" s="798"/>
      <c r="H10" s="798"/>
      <c r="I10" s="798"/>
      <c r="J10" s="798"/>
      <c r="K10" s="799"/>
      <c r="L10" s="797" t="s">
        <v>63</v>
      </c>
      <c r="M10" s="799"/>
      <c r="N10" s="784" t="s">
        <v>62</v>
      </c>
      <c r="O10" s="276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89"/>
      <c r="AX10" s="289"/>
      <c r="AY10" s="296"/>
      <c r="AZ10" s="296"/>
      <c r="BA10" s="296"/>
      <c r="BB10" s="296"/>
      <c r="BC10" s="296"/>
      <c r="BD10" s="296"/>
      <c r="BE10" s="296"/>
      <c r="BF10" s="296"/>
    </row>
    <row r="11" spans="1:58" ht="21" x14ac:dyDescent="0.25">
      <c r="A11" s="804"/>
      <c r="B11" s="806"/>
      <c r="C11" s="297" t="s">
        <v>61</v>
      </c>
      <c r="D11" s="278" t="s">
        <v>60</v>
      </c>
      <c r="E11" s="278" t="s">
        <v>59</v>
      </c>
      <c r="F11" s="278" t="s">
        <v>58</v>
      </c>
      <c r="G11" s="278" t="s">
        <v>57</v>
      </c>
      <c r="H11" s="278" t="s">
        <v>56</v>
      </c>
      <c r="I11" s="278" t="s">
        <v>55</v>
      </c>
      <c r="J11" s="278" t="s">
        <v>54</v>
      </c>
      <c r="K11" s="278" t="s">
        <v>53</v>
      </c>
      <c r="L11" s="281" t="s">
        <v>52</v>
      </c>
      <c r="M11" s="280" t="s">
        <v>51</v>
      </c>
      <c r="N11" s="785"/>
      <c r="O11" s="276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359"/>
      <c r="AD11" s="282"/>
      <c r="AE11" s="282"/>
      <c r="AF11" s="282"/>
      <c r="AG11" s="282"/>
      <c r="AH11" s="282"/>
      <c r="AI11" s="282"/>
      <c r="AJ11" s="282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89"/>
      <c r="AX11" s="289"/>
      <c r="AY11" s="296"/>
      <c r="AZ11" s="296"/>
      <c r="BA11" s="296"/>
      <c r="BB11" s="296"/>
      <c r="BC11" s="296"/>
      <c r="BD11" s="296"/>
      <c r="BE11" s="296"/>
      <c r="BF11" s="296"/>
    </row>
    <row r="12" spans="1:58" x14ac:dyDescent="0.25">
      <c r="A12" s="283" t="s">
        <v>89</v>
      </c>
      <c r="B12" s="349">
        <v>0</v>
      </c>
      <c r="C12" s="340"/>
      <c r="D12" s="341"/>
      <c r="E12" s="341"/>
      <c r="F12" s="341"/>
      <c r="G12" s="341"/>
      <c r="H12" s="341"/>
      <c r="I12" s="342"/>
      <c r="J12" s="342"/>
      <c r="K12" s="342"/>
      <c r="L12" s="340"/>
      <c r="M12" s="336"/>
      <c r="N12" s="330"/>
      <c r="O12" s="358" t="s">
        <v>97</v>
      </c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96"/>
      <c r="AB12" s="296"/>
      <c r="AC12" s="296"/>
      <c r="AD12" s="296"/>
      <c r="AE12" s="296"/>
      <c r="AF12" s="282"/>
      <c r="AG12" s="282"/>
      <c r="AH12" s="282"/>
      <c r="AI12" s="282"/>
      <c r="AJ12" s="282"/>
      <c r="AK12" s="296"/>
      <c r="AL12" s="296"/>
      <c r="AM12" s="296"/>
      <c r="AN12" s="296"/>
      <c r="AO12" s="296"/>
      <c r="AP12" s="296"/>
      <c r="AQ12" s="296"/>
      <c r="AR12" s="296"/>
      <c r="AS12" s="296"/>
      <c r="AT12" s="296"/>
      <c r="AU12" s="296"/>
      <c r="AV12" s="296"/>
      <c r="AW12" s="289"/>
      <c r="AX12" s="289"/>
      <c r="AY12" s="296"/>
      <c r="AZ12" s="296"/>
      <c r="BA12" s="363" t="s">
        <v>97</v>
      </c>
      <c r="BB12" s="298" t="s">
        <v>97</v>
      </c>
      <c r="BC12" s="363" t="s">
        <v>97</v>
      </c>
      <c r="BD12" s="311">
        <v>0</v>
      </c>
      <c r="BE12" s="311">
        <v>0</v>
      </c>
      <c r="BF12" s="311" t="s">
        <v>97</v>
      </c>
    </row>
    <row r="13" spans="1:58" x14ac:dyDescent="0.25">
      <c r="A13" s="283" t="s">
        <v>34</v>
      </c>
      <c r="B13" s="350">
        <v>0</v>
      </c>
      <c r="C13" s="340"/>
      <c r="D13" s="341"/>
      <c r="E13" s="341"/>
      <c r="F13" s="341"/>
      <c r="G13" s="341"/>
      <c r="H13" s="341"/>
      <c r="I13" s="342"/>
      <c r="J13" s="342"/>
      <c r="K13" s="342"/>
      <c r="L13" s="340"/>
      <c r="M13" s="336"/>
      <c r="N13" s="330"/>
      <c r="O13" s="358" t="s">
        <v>98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96"/>
      <c r="AB13" s="296"/>
      <c r="AC13" s="296"/>
      <c r="AD13" s="296"/>
      <c r="AE13" s="296"/>
      <c r="AF13" s="282"/>
      <c r="AG13" s="282"/>
      <c r="AH13" s="282"/>
      <c r="AI13" s="282"/>
      <c r="AJ13" s="282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89"/>
      <c r="AX13" s="289"/>
      <c r="AY13" s="296"/>
      <c r="AZ13" s="296"/>
      <c r="BA13" s="363" t="s">
        <v>97</v>
      </c>
      <c r="BB13" s="298" t="s">
        <v>97</v>
      </c>
      <c r="BC13" s="363" t="s">
        <v>97</v>
      </c>
      <c r="BD13" s="311">
        <v>0</v>
      </c>
      <c r="BE13" s="311">
        <v>0</v>
      </c>
      <c r="BF13" s="311" t="s">
        <v>97</v>
      </c>
    </row>
    <row r="14" spans="1:58" x14ac:dyDescent="0.25">
      <c r="A14" s="283" t="s">
        <v>33</v>
      </c>
      <c r="B14" s="350">
        <v>0</v>
      </c>
      <c r="C14" s="340"/>
      <c r="D14" s="341"/>
      <c r="E14" s="341"/>
      <c r="F14" s="341"/>
      <c r="G14" s="341"/>
      <c r="H14" s="341"/>
      <c r="I14" s="342"/>
      <c r="J14" s="342"/>
      <c r="K14" s="342"/>
      <c r="L14" s="340"/>
      <c r="M14" s="336"/>
      <c r="N14" s="330"/>
      <c r="O14" s="358" t="s">
        <v>98</v>
      </c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96"/>
      <c r="AB14" s="296"/>
      <c r="AC14" s="296"/>
      <c r="AD14" s="296"/>
      <c r="AE14" s="296"/>
      <c r="AF14" s="282"/>
      <c r="AG14" s="282"/>
      <c r="AH14" s="282"/>
      <c r="AI14" s="282"/>
      <c r="AJ14" s="282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89"/>
      <c r="AX14" s="289"/>
      <c r="AY14" s="296"/>
      <c r="AZ14" s="296"/>
      <c r="BA14" s="363" t="s">
        <v>97</v>
      </c>
      <c r="BB14" s="298" t="s">
        <v>97</v>
      </c>
      <c r="BC14" s="363" t="s">
        <v>97</v>
      </c>
      <c r="BD14" s="311">
        <v>0</v>
      </c>
      <c r="BE14" s="311">
        <v>0</v>
      </c>
      <c r="BF14" s="311" t="s">
        <v>97</v>
      </c>
    </row>
    <row r="15" spans="1:58" x14ac:dyDescent="0.25">
      <c r="A15" s="283" t="s">
        <v>32</v>
      </c>
      <c r="B15" s="350">
        <v>0</v>
      </c>
      <c r="C15" s="340"/>
      <c r="D15" s="341"/>
      <c r="E15" s="341"/>
      <c r="F15" s="341"/>
      <c r="G15" s="341"/>
      <c r="H15" s="341"/>
      <c r="I15" s="342"/>
      <c r="J15" s="342"/>
      <c r="K15" s="342"/>
      <c r="L15" s="340"/>
      <c r="M15" s="336"/>
      <c r="N15" s="330"/>
      <c r="O15" s="358" t="s">
        <v>98</v>
      </c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96"/>
      <c r="AB15" s="296"/>
      <c r="AC15" s="296"/>
      <c r="AD15" s="296"/>
      <c r="AE15" s="296"/>
      <c r="AF15" s="282"/>
      <c r="AG15" s="282"/>
      <c r="AH15" s="282"/>
      <c r="AI15" s="282"/>
      <c r="AJ15" s="282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89"/>
      <c r="AX15" s="289"/>
      <c r="AY15" s="296"/>
      <c r="AZ15" s="296"/>
      <c r="BA15" s="363" t="s">
        <v>97</v>
      </c>
      <c r="BB15" s="298" t="s">
        <v>97</v>
      </c>
      <c r="BC15" s="363" t="s">
        <v>97</v>
      </c>
      <c r="BD15" s="311">
        <v>0</v>
      </c>
      <c r="BE15" s="311">
        <v>0</v>
      </c>
      <c r="BF15" s="311" t="s">
        <v>97</v>
      </c>
    </row>
    <row r="16" spans="1:58" x14ac:dyDescent="0.25">
      <c r="A16" s="305" t="s">
        <v>31</v>
      </c>
      <c r="B16" s="351">
        <v>0</v>
      </c>
      <c r="C16" s="344"/>
      <c r="D16" s="345"/>
      <c r="E16" s="345"/>
      <c r="F16" s="345"/>
      <c r="G16" s="345"/>
      <c r="H16" s="345"/>
      <c r="I16" s="346"/>
      <c r="J16" s="346"/>
      <c r="K16" s="346"/>
      <c r="L16" s="344"/>
      <c r="M16" s="347"/>
      <c r="N16" s="331"/>
      <c r="O16" s="358" t="s">
        <v>98</v>
      </c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96"/>
      <c r="AB16" s="296"/>
      <c r="AC16" s="296"/>
      <c r="AD16" s="296"/>
      <c r="AE16" s="296"/>
      <c r="AF16" s="282"/>
      <c r="AG16" s="282"/>
      <c r="AH16" s="282"/>
      <c r="AI16" s="282"/>
      <c r="AJ16" s="282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89"/>
      <c r="AX16" s="289"/>
      <c r="AY16" s="296"/>
      <c r="AZ16" s="296"/>
      <c r="BA16" s="363" t="s">
        <v>97</v>
      </c>
      <c r="BB16" s="298" t="s">
        <v>97</v>
      </c>
      <c r="BC16" s="363" t="s">
        <v>97</v>
      </c>
      <c r="BD16" s="311">
        <v>0</v>
      </c>
      <c r="BE16" s="311">
        <v>0</v>
      </c>
      <c r="BF16" s="311" t="s">
        <v>97</v>
      </c>
    </row>
    <row r="17" spans="1:100" x14ac:dyDescent="0.25">
      <c r="A17" s="301" t="s">
        <v>88</v>
      </c>
      <c r="B17" s="301"/>
      <c r="C17" s="301"/>
      <c r="D17" s="301"/>
      <c r="E17" s="301"/>
      <c r="F17" s="299"/>
      <c r="G17" s="299"/>
      <c r="H17" s="302"/>
      <c r="I17" s="303"/>
      <c r="J17" s="303"/>
      <c r="K17" s="303"/>
      <c r="L17" s="303"/>
      <c r="M17" s="303"/>
      <c r="N17" s="303"/>
      <c r="O17" s="291"/>
      <c r="P17" s="291"/>
      <c r="Q17" s="291"/>
      <c r="R17" s="291"/>
      <c r="S17" s="291"/>
      <c r="T17" s="275"/>
      <c r="U17" s="275"/>
      <c r="V17" s="275"/>
      <c r="W17" s="275"/>
      <c r="X17" s="276"/>
      <c r="Y17" s="276"/>
      <c r="Z17" s="276"/>
      <c r="AA17" s="312"/>
      <c r="AB17" s="312"/>
      <c r="AC17" s="312"/>
      <c r="AD17" s="312"/>
      <c r="AE17" s="312"/>
      <c r="AF17" s="276"/>
      <c r="AG17" s="276"/>
      <c r="AH17" s="276"/>
      <c r="AI17" s="276"/>
      <c r="AJ17" s="276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76"/>
      <c r="BB17" s="276"/>
      <c r="BC17" s="276"/>
      <c r="BD17" s="276"/>
      <c r="BE17" s="276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89"/>
      <c r="CB17" s="289"/>
      <c r="CC17" s="289"/>
      <c r="CD17" s="289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  <c r="CR17" s="289"/>
      <c r="CS17" s="289"/>
      <c r="CT17" s="289"/>
      <c r="CU17" s="289"/>
      <c r="CV17" s="289"/>
    </row>
    <row r="18" spans="1:100" ht="31.5" x14ac:dyDescent="0.25">
      <c r="A18" s="777" t="s">
        <v>87</v>
      </c>
      <c r="B18" s="777"/>
      <c r="C18" s="300" t="s">
        <v>86</v>
      </c>
      <c r="D18" s="300" t="s">
        <v>85</v>
      </c>
      <c r="E18" s="300" t="s">
        <v>84</v>
      </c>
      <c r="F18" s="300" t="s">
        <v>83</v>
      </c>
      <c r="G18" s="276"/>
      <c r="H18" s="276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6"/>
      <c r="Y18" s="276"/>
      <c r="Z18" s="276"/>
      <c r="AA18" s="312"/>
      <c r="AB18" s="312"/>
      <c r="AC18" s="312"/>
      <c r="AD18" s="312"/>
      <c r="AE18" s="312"/>
      <c r="AF18" s="276"/>
      <c r="AG18" s="276"/>
      <c r="AH18" s="276"/>
      <c r="AI18" s="276"/>
      <c r="AJ18" s="276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76"/>
      <c r="BB18" s="276"/>
      <c r="BC18" s="276"/>
      <c r="BD18" s="276"/>
      <c r="BE18" s="27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89"/>
      <c r="BT18" s="289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</row>
    <row r="19" spans="1:100" x14ac:dyDescent="0.25">
      <c r="A19" s="809" t="s">
        <v>82</v>
      </c>
      <c r="B19" s="810"/>
      <c r="C19" s="332"/>
      <c r="D19" s="332"/>
      <c r="E19" s="332"/>
      <c r="F19" s="332"/>
      <c r="G19" s="358" t="s">
        <v>98</v>
      </c>
      <c r="H19" s="276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76"/>
      <c r="Z19" s="276"/>
      <c r="AA19" s="312"/>
      <c r="AB19" s="312"/>
      <c r="AC19" s="312"/>
      <c r="AD19" s="312"/>
      <c r="AE19" s="312"/>
      <c r="AF19" s="276"/>
      <c r="AG19" s="276"/>
      <c r="AH19" s="276"/>
      <c r="AI19" s="276"/>
      <c r="AJ19" s="276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363" t="s">
        <v>97</v>
      </c>
      <c r="BB19" s="363" t="s">
        <v>97</v>
      </c>
      <c r="BC19" s="276"/>
      <c r="BD19" s="311">
        <v>0</v>
      </c>
      <c r="BE19" s="311">
        <v>0</v>
      </c>
      <c r="BF19" s="289"/>
      <c r="BG19" s="289"/>
      <c r="BH19" s="289"/>
      <c r="BI19" s="289"/>
      <c r="BJ19" s="289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89"/>
    </row>
    <row r="20" spans="1:100" x14ac:dyDescent="0.25">
      <c r="A20" s="808" t="s">
        <v>81</v>
      </c>
      <c r="B20" s="808"/>
      <c r="C20" s="332"/>
      <c r="D20" s="352"/>
      <c r="E20" s="352"/>
      <c r="F20" s="35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312"/>
      <c r="AB20" s="312"/>
      <c r="AC20" s="312"/>
      <c r="AD20" s="312"/>
      <c r="AE20" s="312"/>
      <c r="AF20" s="276"/>
      <c r="AG20" s="276"/>
      <c r="AH20" s="276"/>
      <c r="AI20" s="276"/>
      <c r="AJ20" s="276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76"/>
      <c r="BB20" s="276"/>
      <c r="BC20" s="276"/>
      <c r="BD20" s="276"/>
      <c r="BE20" s="276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89"/>
      <c r="BT20" s="289"/>
      <c r="BU20" s="289"/>
      <c r="BV20" s="289"/>
      <c r="BW20" s="289"/>
      <c r="BX20" s="289"/>
      <c r="BY20" s="289"/>
      <c r="BZ20" s="289"/>
      <c r="CA20" s="289"/>
      <c r="CB20" s="289"/>
      <c r="CC20" s="289"/>
      <c r="CD20" s="289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  <c r="CR20" s="289"/>
      <c r="CS20" s="289"/>
      <c r="CT20" s="289"/>
      <c r="CU20" s="289"/>
      <c r="CV20" s="289"/>
    </row>
    <row r="21" spans="1:100" x14ac:dyDescent="0.25">
      <c r="A21" s="800" t="s">
        <v>80</v>
      </c>
      <c r="B21" s="800"/>
      <c r="C21" s="333"/>
      <c r="D21" s="354"/>
      <c r="E21" s="354"/>
      <c r="F21" s="354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312"/>
      <c r="AB21" s="312"/>
      <c r="AC21" s="312"/>
      <c r="AD21" s="312"/>
      <c r="AE21" s="312"/>
      <c r="AF21" s="276"/>
      <c r="AG21" s="276"/>
      <c r="AH21" s="276"/>
      <c r="AI21" s="276"/>
      <c r="AJ21" s="276"/>
      <c r="AK21" s="289"/>
      <c r="AL21" s="289"/>
      <c r="AM21" s="289"/>
      <c r="AN21" s="289"/>
      <c r="AO21" s="289"/>
      <c r="AP21" s="289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276"/>
      <c r="BB21" s="276"/>
      <c r="BC21" s="276"/>
      <c r="BD21" s="276"/>
      <c r="BE21" s="276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</row>
    <row r="22" spans="1:100" x14ac:dyDescent="0.25">
      <c r="A22" s="811" t="s">
        <v>79</v>
      </c>
      <c r="B22" s="812"/>
      <c r="C22" s="333"/>
      <c r="D22" s="354"/>
      <c r="E22" s="354"/>
      <c r="F22" s="354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312"/>
      <c r="AB22" s="312"/>
      <c r="AC22" s="312"/>
      <c r="AD22" s="312"/>
      <c r="AE22" s="312"/>
      <c r="AF22" s="276"/>
      <c r="AG22" s="276"/>
      <c r="AH22" s="276"/>
      <c r="AI22" s="276"/>
      <c r="AJ22" s="276"/>
      <c r="AK22" s="289"/>
      <c r="AL22" s="289"/>
      <c r="AM22" s="289"/>
      <c r="AN22" s="289"/>
      <c r="AO22" s="289"/>
      <c r="AP22" s="289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276"/>
      <c r="BB22" s="276"/>
      <c r="BC22" s="276"/>
      <c r="BD22" s="276"/>
      <c r="BE22" s="276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</row>
    <row r="23" spans="1:100" x14ac:dyDescent="0.25">
      <c r="A23" s="800" t="s">
        <v>78</v>
      </c>
      <c r="B23" s="800"/>
      <c r="C23" s="333"/>
      <c r="D23" s="354"/>
      <c r="E23" s="354"/>
      <c r="F23" s="35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312"/>
      <c r="AB23" s="312"/>
      <c r="AC23" s="312"/>
      <c r="AD23" s="312"/>
      <c r="AE23" s="312"/>
      <c r="AF23" s="276"/>
      <c r="AG23" s="276"/>
      <c r="AH23" s="276"/>
      <c r="AI23" s="276"/>
      <c r="AJ23" s="276"/>
      <c r="AK23" s="289"/>
      <c r="AL23" s="289"/>
      <c r="AM23" s="289"/>
      <c r="AN23" s="289"/>
      <c r="AO23" s="289"/>
      <c r="AP23" s="289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276"/>
      <c r="BB23" s="276"/>
      <c r="BC23" s="276"/>
      <c r="BD23" s="276"/>
      <c r="BE23" s="276"/>
      <c r="BF23" s="312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  <c r="BS23" s="312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312"/>
      <c r="CS23" s="312"/>
      <c r="CT23" s="312"/>
      <c r="CU23" s="312"/>
      <c r="CV23" s="312"/>
    </row>
    <row r="24" spans="1:100" x14ac:dyDescent="0.25">
      <c r="A24" s="800" t="s">
        <v>77</v>
      </c>
      <c r="B24" s="800"/>
      <c r="C24" s="333"/>
      <c r="D24" s="354"/>
      <c r="E24" s="354"/>
      <c r="F24" s="354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312"/>
      <c r="AB24" s="312"/>
      <c r="AC24" s="312"/>
      <c r="AD24" s="312"/>
      <c r="AE24" s="312"/>
      <c r="AF24" s="276"/>
      <c r="AG24" s="276"/>
      <c r="AH24" s="276"/>
      <c r="AI24" s="276"/>
      <c r="AJ24" s="276"/>
      <c r="AK24" s="289"/>
      <c r="AL24" s="289"/>
      <c r="AM24" s="289"/>
      <c r="AN24" s="289"/>
      <c r="AO24" s="289"/>
      <c r="AP24" s="289"/>
      <c r="AQ24" s="312"/>
      <c r="AR24" s="312"/>
      <c r="AS24" s="312"/>
      <c r="AT24" s="312"/>
      <c r="AU24" s="312"/>
      <c r="AV24" s="312"/>
      <c r="AW24" s="312"/>
      <c r="AX24" s="312"/>
      <c r="AY24" s="312"/>
      <c r="AZ24" s="312"/>
      <c r="BA24" s="276"/>
      <c r="BB24" s="276"/>
      <c r="BC24" s="276"/>
      <c r="BD24" s="276"/>
      <c r="BE24" s="276"/>
      <c r="BF24" s="312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  <c r="BQ24" s="312"/>
      <c r="BR24" s="312"/>
      <c r="BS24" s="312"/>
      <c r="BT24" s="312"/>
      <c r="BU24" s="312"/>
      <c r="BV24" s="312"/>
      <c r="BW24" s="312"/>
      <c r="BX24" s="312"/>
      <c r="BY24" s="312"/>
      <c r="BZ24" s="312"/>
      <c r="CA24" s="312"/>
      <c r="CB24" s="312"/>
      <c r="CC24" s="312"/>
      <c r="CD24" s="312"/>
      <c r="CE24" s="312"/>
      <c r="CF24" s="312"/>
      <c r="CG24" s="312"/>
      <c r="CH24" s="312"/>
      <c r="CI24" s="312"/>
      <c r="CJ24" s="312"/>
      <c r="CK24" s="312"/>
      <c r="CL24" s="312"/>
      <c r="CM24" s="312"/>
      <c r="CN24" s="312"/>
      <c r="CO24" s="312"/>
      <c r="CP24" s="312"/>
      <c r="CQ24" s="312"/>
      <c r="CR24" s="312"/>
      <c r="CS24" s="312"/>
      <c r="CT24" s="312"/>
      <c r="CU24" s="312"/>
      <c r="CV24" s="312"/>
    </row>
    <row r="25" spans="1:100" x14ac:dyDescent="0.25">
      <c r="A25" s="800" t="s">
        <v>76</v>
      </c>
      <c r="B25" s="800"/>
      <c r="C25" s="333"/>
      <c r="D25" s="354"/>
      <c r="E25" s="354"/>
      <c r="F25" s="354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312"/>
      <c r="AB25" s="312"/>
      <c r="AC25" s="312"/>
      <c r="AD25" s="312"/>
      <c r="AE25" s="312"/>
      <c r="AF25" s="276"/>
      <c r="AG25" s="276"/>
      <c r="AH25" s="276"/>
      <c r="AI25" s="276"/>
      <c r="AJ25" s="276"/>
      <c r="AK25" s="289"/>
      <c r="AL25" s="289"/>
      <c r="AM25" s="289"/>
      <c r="AN25" s="289"/>
      <c r="AO25" s="289"/>
      <c r="AP25" s="289"/>
      <c r="AQ25" s="312"/>
      <c r="AR25" s="312"/>
      <c r="AS25" s="312"/>
      <c r="AT25" s="312"/>
      <c r="AU25" s="312"/>
      <c r="AV25" s="312"/>
      <c r="AW25" s="312"/>
      <c r="AX25" s="312"/>
      <c r="AY25" s="312"/>
      <c r="AZ25" s="312"/>
      <c r="BA25" s="276"/>
      <c r="BB25" s="276"/>
      <c r="BC25" s="276"/>
      <c r="BD25" s="276"/>
      <c r="BE25" s="276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2"/>
      <c r="BV25" s="312"/>
      <c r="BW25" s="312"/>
      <c r="BX25" s="312"/>
      <c r="BY25" s="312"/>
      <c r="BZ25" s="312"/>
      <c r="CA25" s="312"/>
      <c r="CB25" s="312"/>
      <c r="CC25" s="312"/>
      <c r="CD25" s="312"/>
      <c r="CE25" s="312"/>
      <c r="CF25" s="312"/>
      <c r="CG25" s="312"/>
      <c r="CH25" s="312"/>
      <c r="CI25" s="312"/>
      <c r="CJ25" s="312"/>
      <c r="CK25" s="312"/>
      <c r="CL25" s="312"/>
      <c r="CM25" s="312"/>
      <c r="CN25" s="312"/>
      <c r="CO25" s="312"/>
      <c r="CP25" s="312"/>
      <c r="CQ25" s="312"/>
      <c r="CR25" s="312"/>
      <c r="CS25" s="312"/>
      <c r="CT25" s="312"/>
      <c r="CU25" s="312"/>
      <c r="CV25" s="312"/>
    </row>
    <row r="26" spans="1:100" x14ac:dyDescent="0.25">
      <c r="A26" s="800" t="s">
        <v>75</v>
      </c>
      <c r="B26" s="800"/>
      <c r="C26" s="333"/>
      <c r="D26" s="354"/>
      <c r="E26" s="354"/>
      <c r="F26" s="354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312"/>
      <c r="AB26" s="312"/>
      <c r="AC26" s="312"/>
      <c r="AD26" s="312"/>
      <c r="AE26" s="312"/>
      <c r="AF26" s="276"/>
      <c r="AG26" s="276"/>
      <c r="AH26" s="276"/>
      <c r="AI26" s="276"/>
      <c r="AJ26" s="276"/>
      <c r="AK26" s="289"/>
      <c r="AL26" s="289"/>
      <c r="AM26" s="289"/>
      <c r="AN26" s="289"/>
      <c r="AO26" s="289"/>
      <c r="AP26" s="289"/>
      <c r="AQ26" s="312"/>
      <c r="AR26" s="312"/>
      <c r="AS26" s="312"/>
      <c r="AT26" s="312"/>
      <c r="AU26" s="312"/>
      <c r="AV26" s="312"/>
      <c r="AW26" s="312"/>
      <c r="AX26" s="312"/>
      <c r="AY26" s="312"/>
      <c r="AZ26" s="312"/>
      <c r="BA26" s="276"/>
      <c r="BB26" s="276"/>
      <c r="BC26" s="276"/>
      <c r="BD26" s="276"/>
      <c r="BE26" s="276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  <c r="BS26" s="312"/>
      <c r="BT26" s="312"/>
      <c r="BU26" s="312"/>
      <c r="BV26" s="312"/>
      <c r="BW26" s="312"/>
      <c r="BX26" s="312"/>
      <c r="BY26" s="312"/>
      <c r="BZ26" s="312"/>
      <c r="CA26" s="312"/>
      <c r="CB26" s="312"/>
      <c r="CC26" s="312"/>
      <c r="CD26" s="312"/>
      <c r="CE26" s="312"/>
      <c r="CF26" s="312"/>
      <c r="CG26" s="312"/>
      <c r="CH26" s="312"/>
      <c r="CI26" s="312"/>
      <c r="CJ26" s="312"/>
      <c r="CK26" s="312"/>
      <c r="CL26" s="312"/>
      <c r="CM26" s="312"/>
      <c r="CN26" s="312"/>
      <c r="CO26" s="312"/>
      <c r="CP26" s="312"/>
      <c r="CQ26" s="312"/>
      <c r="CR26" s="312"/>
      <c r="CS26" s="312"/>
      <c r="CT26" s="312"/>
      <c r="CU26" s="312"/>
      <c r="CV26" s="312"/>
    </row>
    <row r="27" spans="1:100" x14ac:dyDescent="0.25">
      <c r="A27" s="800" t="s">
        <v>74</v>
      </c>
      <c r="B27" s="800"/>
      <c r="C27" s="333"/>
      <c r="D27" s="354"/>
      <c r="E27" s="354"/>
      <c r="F27" s="354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312"/>
      <c r="AB27" s="312"/>
      <c r="AC27" s="312"/>
      <c r="AD27" s="312"/>
      <c r="AE27" s="312"/>
      <c r="AF27" s="276"/>
      <c r="AG27" s="276"/>
      <c r="AH27" s="276"/>
      <c r="AI27" s="276"/>
      <c r="AJ27" s="276"/>
      <c r="AK27" s="289"/>
      <c r="AL27" s="289"/>
      <c r="AM27" s="289"/>
      <c r="AN27" s="289"/>
      <c r="AO27" s="289"/>
      <c r="AP27" s="289"/>
      <c r="AQ27" s="312"/>
      <c r="AR27" s="312"/>
      <c r="AS27" s="312"/>
      <c r="AT27" s="312"/>
      <c r="AU27" s="312"/>
      <c r="AV27" s="312"/>
      <c r="AW27" s="312"/>
      <c r="AX27" s="312"/>
      <c r="AY27" s="312"/>
      <c r="AZ27" s="312"/>
      <c r="BA27" s="276"/>
      <c r="BB27" s="276"/>
      <c r="BC27" s="276"/>
      <c r="BD27" s="276"/>
      <c r="BE27" s="276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  <c r="BQ27" s="312"/>
      <c r="BR27" s="312"/>
      <c r="BS27" s="312"/>
      <c r="BT27" s="312"/>
      <c r="BU27" s="312"/>
      <c r="BV27" s="312"/>
      <c r="BW27" s="312"/>
      <c r="BX27" s="312"/>
      <c r="BY27" s="312"/>
      <c r="BZ27" s="312"/>
      <c r="CA27" s="312"/>
      <c r="CB27" s="312"/>
      <c r="CC27" s="312"/>
      <c r="CD27" s="312"/>
      <c r="CE27" s="312"/>
      <c r="CF27" s="312"/>
      <c r="CG27" s="312"/>
      <c r="CH27" s="312"/>
      <c r="CI27" s="312"/>
      <c r="CJ27" s="312"/>
      <c r="CK27" s="312"/>
      <c r="CL27" s="312"/>
      <c r="CM27" s="312"/>
      <c r="CN27" s="312"/>
      <c r="CO27" s="312"/>
      <c r="CP27" s="312"/>
      <c r="CQ27" s="312"/>
      <c r="CR27" s="312"/>
      <c r="CS27" s="312"/>
      <c r="CT27" s="312"/>
      <c r="CU27" s="312"/>
      <c r="CV27" s="312"/>
    </row>
    <row r="28" spans="1:100" x14ac:dyDescent="0.25">
      <c r="A28" s="800" t="s">
        <v>73</v>
      </c>
      <c r="B28" s="800"/>
      <c r="C28" s="334"/>
      <c r="D28" s="353"/>
      <c r="E28" s="353"/>
      <c r="F28" s="353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312"/>
      <c r="AB28" s="312"/>
      <c r="AC28" s="312"/>
      <c r="AD28" s="312"/>
      <c r="AE28" s="312"/>
      <c r="AF28" s="276"/>
      <c r="AG28" s="276"/>
      <c r="AH28" s="276"/>
      <c r="AI28" s="276"/>
      <c r="AJ28" s="276"/>
      <c r="AK28" s="289"/>
      <c r="AL28" s="289"/>
      <c r="AM28" s="289"/>
      <c r="AN28" s="289"/>
      <c r="AO28" s="289"/>
      <c r="AP28" s="289"/>
      <c r="AQ28" s="312"/>
      <c r="AR28" s="312"/>
      <c r="AS28" s="312"/>
      <c r="AT28" s="312"/>
      <c r="AU28" s="312"/>
      <c r="AV28" s="312"/>
      <c r="AW28" s="312"/>
      <c r="AX28" s="312"/>
      <c r="AY28" s="312"/>
      <c r="AZ28" s="312"/>
      <c r="BA28" s="276"/>
      <c r="BB28" s="276"/>
      <c r="BC28" s="276"/>
      <c r="BD28" s="276"/>
      <c r="BE28" s="276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  <c r="BS28" s="312"/>
      <c r="BT28" s="312"/>
      <c r="BU28" s="312"/>
      <c r="BV28" s="312"/>
      <c r="BW28" s="312"/>
      <c r="BX28" s="312"/>
      <c r="BY28" s="312"/>
      <c r="BZ28" s="312"/>
      <c r="CA28" s="312"/>
      <c r="CB28" s="312"/>
      <c r="CC28" s="312"/>
      <c r="CD28" s="312"/>
      <c r="CE28" s="312"/>
      <c r="CF28" s="312"/>
      <c r="CG28" s="312"/>
      <c r="CH28" s="312"/>
      <c r="CI28" s="312"/>
      <c r="CJ28" s="312"/>
      <c r="CK28" s="312"/>
      <c r="CL28" s="312"/>
      <c r="CM28" s="312"/>
      <c r="CN28" s="312"/>
      <c r="CO28" s="312"/>
      <c r="CP28" s="312"/>
      <c r="CQ28" s="312"/>
      <c r="CR28" s="312"/>
      <c r="CS28" s="312"/>
      <c r="CT28" s="312"/>
      <c r="CU28" s="312"/>
      <c r="CV28" s="312"/>
    </row>
    <row r="29" spans="1:100" x14ac:dyDescent="0.25">
      <c r="A29" s="800" t="s">
        <v>72</v>
      </c>
      <c r="B29" s="800"/>
      <c r="C29" s="334"/>
      <c r="D29" s="353"/>
      <c r="E29" s="353"/>
      <c r="F29" s="35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312"/>
      <c r="AB29" s="312"/>
      <c r="AC29" s="312"/>
      <c r="AD29" s="312"/>
      <c r="AE29" s="312"/>
      <c r="AF29" s="276"/>
      <c r="AG29" s="276"/>
      <c r="AH29" s="276"/>
      <c r="AI29" s="276"/>
      <c r="AJ29" s="276"/>
      <c r="AK29" s="289"/>
      <c r="AL29" s="289"/>
      <c r="AM29" s="289"/>
      <c r="AN29" s="289"/>
      <c r="AO29" s="289"/>
      <c r="AP29" s="289"/>
      <c r="AQ29" s="312"/>
      <c r="AR29" s="312"/>
      <c r="AS29" s="312"/>
      <c r="AT29" s="312"/>
      <c r="AU29" s="312"/>
      <c r="AV29" s="312"/>
      <c r="AW29" s="312"/>
      <c r="AX29" s="312"/>
      <c r="AY29" s="312"/>
      <c r="AZ29" s="312"/>
      <c r="BA29" s="276"/>
      <c r="BB29" s="276"/>
      <c r="BC29" s="276"/>
      <c r="BD29" s="276"/>
      <c r="BE29" s="276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  <c r="BS29" s="312"/>
      <c r="BT29" s="312"/>
      <c r="BU29" s="312"/>
      <c r="BV29" s="312"/>
      <c r="BW29" s="312"/>
      <c r="BX29" s="312"/>
      <c r="BY29" s="312"/>
      <c r="BZ29" s="312"/>
      <c r="CA29" s="312"/>
      <c r="CB29" s="312"/>
      <c r="CC29" s="312"/>
      <c r="CD29" s="312"/>
      <c r="CE29" s="312"/>
      <c r="CF29" s="312"/>
      <c r="CG29" s="312"/>
      <c r="CH29" s="312"/>
      <c r="CI29" s="312"/>
      <c r="CJ29" s="312"/>
      <c r="CK29" s="312"/>
      <c r="CL29" s="312"/>
      <c r="CM29" s="312"/>
      <c r="CN29" s="312"/>
      <c r="CO29" s="312"/>
      <c r="CP29" s="312"/>
      <c r="CQ29" s="312"/>
      <c r="CR29" s="312"/>
      <c r="CS29" s="312"/>
      <c r="CT29" s="312"/>
      <c r="CU29" s="312"/>
      <c r="CV29" s="312"/>
    </row>
    <row r="30" spans="1:100" x14ac:dyDescent="0.25">
      <c r="A30" s="801" t="s">
        <v>71</v>
      </c>
      <c r="B30" s="801"/>
      <c r="C30" s="334"/>
      <c r="D30" s="353"/>
      <c r="E30" s="353"/>
      <c r="F30" s="35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312"/>
      <c r="AB30" s="312"/>
      <c r="AC30" s="312"/>
      <c r="AD30" s="312"/>
      <c r="AE30" s="312"/>
      <c r="AF30" s="276"/>
      <c r="AG30" s="276"/>
      <c r="AH30" s="276"/>
      <c r="AI30" s="276"/>
      <c r="AJ30" s="276"/>
      <c r="AK30" s="289"/>
      <c r="AL30" s="289"/>
      <c r="AM30" s="289"/>
      <c r="AN30" s="289"/>
      <c r="AO30" s="289"/>
      <c r="AP30" s="289"/>
      <c r="AQ30" s="312"/>
      <c r="AR30" s="312"/>
      <c r="AS30" s="312"/>
      <c r="AT30" s="312"/>
      <c r="AU30" s="312"/>
      <c r="AV30" s="312"/>
      <c r="AW30" s="312"/>
      <c r="AX30" s="312"/>
      <c r="AY30" s="312"/>
      <c r="AZ30" s="312"/>
      <c r="BA30" s="276"/>
      <c r="BB30" s="276"/>
      <c r="BC30" s="276"/>
      <c r="BD30" s="276"/>
      <c r="BE30" s="276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  <c r="BS30" s="312"/>
      <c r="BT30" s="312"/>
      <c r="BU30" s="312"/>
      <c r="BV30" s="312"/>
      <c r="BW30" s="312"/>
      <c r="BX30" s="312"/>
      <c r="BY30" s="312"/>
      <c r="BZ30" s="312"/>
      <c r="CA30" s="312"/>
      <c r="CB30" s="312"/>
      <c r="CC30" s="312"/>
      <c r="CD30" s="312"/>
      <c r="CE30" s="312"/>
      <c r="CF30" s="312"/>
      <c r="CG30" s="312"/>
      <c r="CH30" s="312"/>
      <c r="CI30" s="312"/>
      <c r="CJ30" s="312"/>
      <c r="CK30" s="312"/>
      <c r="CL30" s="312"/>
      <c r="CM30" s="312"/>
      <c r="CN30" s="312"/>
      <c r="CO30" s="312"/>
      <c r="CP30" s="312"/>
      <c r="CQ30" s="312"/>
      <c r="CR30" s="312"/>
      <c r="CS30" s="312"/>
      <c r="CT30" s="312"/>
      <c r="CU30" s="312"/>
      <c r="CV30" s="312"/>
    </row>
    <row r="31" spans="1:100" x14ac:dyDescent="0.25">
      <c r="A31" s="802" t="s">
        <v>70</v>
      </c>
      <c r="B31" s="802"/>
      <c r="C31" s="335"/>
      <c r="D31" s="355"/>
      <c r="E31" s="355"/>
      <c r="F31" s="355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312"/>
      <c r="AB31" s="312"/>
      <c r="AC31" s="312"/>
      <c r="AD31" s="312"/>
      <c r="AE31" s="312"/>
      <c r="AF31" s="276"/>
      <c r="AG31" s="276"/>
      <c r="AH31" s="276"/>
      <c r="AI31" s="276"/>
      <c r="AJ31" s="276"/>
      <c r="AK31" s="289"/>
      <c r="AL31" s="289"/>
      <c r="AM31" s="289"/>
      <c r="AN31" s="289"/>
      <c r="AO31" s="289"/>
      <c r="AP31" s="289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276"/>
      <c r="BB31" s="276"/>
      <c r="BC31" s="276"/>
      <c r="BD31" s="276"/>
      <c r="BE31" s="276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  <c r="BS31" s="312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312"/>
      <c r="CE31" s="312"/>
      <c r="CF31" s="312"/>
      <c r="CG31" s="312"/>
      <c r="CH31" s="312"/>
      <c r="CI31" s="312"/>
      <c r="CJ31" s="312"/>
      <c r="CK31" s="312"/>
      <c r="CL31" s="312"/>
      <c r="CM31" s="312"/>
      <c r="CN31" s="312"/>
      <c r="CO31" s="312"/>
      <c r="CP31" s="312"/>
      <c r="CQ31" s="312"/>
      <c r="CR31" s="312"/>
      <c r="CS31" s="312"/>
      <c r="CT31" s="312"/>
      <c r="CU31" s="312"/>
      <c r="CV31" s="312"/>
    </row>
    <row r="32" spans="1:100" x14ac:dyDescent="0.25">
      <c r="A32" s="301" t="s">
        <v>69</v>
      </c>
      <c r="B32" s="316"/>
      <c r="C32" s="317"/>
      <c r="D32" s="317"/>
      <c r="E32" s="317"/>
      <c r="F32" s="290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312"/>
      <c r="AB32" s="312"/>
      <c r="AC32" s="312"/>
      <c r="AD32" s="312"/>
      <c r="AE32" s="312"/>
      <c r="AF32" s="276"/>
      <c r="AG32" s="276"/>
      <c r="AH32" s="276"/>
      <c r="AI32" s="276"/>
      <c r="AJ32" s="276"/>
      <c r="AK32" s="289"/>
      <c r="AL32" s="289"/>
      <c r="AM32" s="289"/>
      <c r="AN32" s="289"/>
      <c r="AO32" s="289"/>
      <c r="AP32" s="289"/>
      <c r="AQ32" s="312"/>
      <c r="AR32" s="312"/>
      <c r="AS32" s="312"/>
      <c r="AT32" s="312"/>
      <c r="AU32" s="312"/>
      <c r="AV32" s="312"/>
      <c r="AW32" s="312"/>
      <c r="AX32" s="312"/>
      <c r="AY32" s="312"/>
      <c r="AZ32" s="312"/>
      <c r="BA32" s="276"/>
      <c r="BB32" s="276"/>
      <c r="BC32" s="276"/>
      <c r="BD32" s="276"/>
      <c r="BE32" s="276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  <c r="BS32" s="312"/>
      <c r="BT32" s="312"/>
      <c r="BU32" s="312"/>
      <c r="BV32" s="312"/>
      <c r="BW32" s="312"/>
      <c r="BX32" s="312"/>
      <c r="BY32" s="312"/>
      <c r="BZ32" s="312"/>
      <c r="CA32" s="312"/>
      <c r="CB32" s="312"/>
      <c r="CC32" s="312"/>
      <c r="CD32" s="312"/>
      <c r="CE32" s="312"/>
      <c r="CF32" s="312"/>
      <c r="CG32" s="312"/>
      <c r="CH32" s="312"/>
      <c r="CI32" s="312"/>
      <c r="CJ32" s="312"/>
      <c r="CK32" s="312"/>
      <c r="CL32" s="312"/>
      <c r="CM32" s="312"/>
      <c r="CN32" s="312"/>
      <c r="CO32" s="312"/>
      <c r="CP32" s="312"/>
      <c r="CQ32" s="312"/>
      <c r="CR32" s="312"/>
      <c r="CS32" s="312"/>
      <c r="CT32" s="312"/>
      <c r="CU32" s="312"/>
      <c r="CV32" s="312"/>
    </row>
    <row r="33" spans="1:58" x14ac:dyDescent="0.25">
      <c r="A33" s="287" t="s">
        <v>68</v>
      </c>
      <c r="B33" s="288" t="s">
        <v>20</v>
      </c>
      <c r="C33" s="317"/>
      <c r="D33" s="317"/>
      <c r="E33" s="317"/>
      <c r="F33" s="290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89"/>
      <c r="AL33" s="289"/>
      <c r="AM33" s="289"/>
      <c r="AN33" s="289"/>
      <c r="AO33" s="289"/>
      <c r="AP33" s="289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6"/>
      <c r="BB33" s="276"/>
      <c r="BC33" s="276"/>
      <c r="BD33" s="276"/>
      <c r="BE33" s="276"/>
      <c r="BF33" s="276"/>
    </row>
    <row r="34" spans="1:58" ht="21" x14ac:dyDescent="0.25">
      <c r="A34" s="306" t="s">
        <v>67</v>
      </c>
      <c r="B34" s="335"/>
      <c r="C34" s="360"/>
      <c r="D34" s="317"/>
      <c r="E34" s="317"/>
      <c r="F34" s="290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312"/>
      <c r="AB34" s="312"/>
      <c r="AC34" s="312"/>
      <c r="AD34" s="312"/>
      <c r="AE34" s="312"/>
      <c r="AF34" s="276"/>
      <c r="AG34" s="276"/>
      <c r="AH34" s="276"/>
      <c r="AI34" s="276"/>
      <c r="AJ34" s="276"/>
      <c r="AK34" s="289"/>
      <c r="AL34" s="289"/>
      <c r="AM34" s="289"/>
      <c r="AN34" s="289"/>
      <c r="AO34" s="289"/>
      <c r="AP34" s="289"/>
      <c r="AQ34" s="312"/>
      <c r="AR34" s="312"/>
      <c r="AS34" s="312"/>
      <c r="AT34" s="312"/>
      <c r="AU34" s="312"/>
      <c r="AV34" s="312"/>
      <c r="AW34" s="312"/>
      <c r="AX34" s="312"/>
      <c r="AY34" s="312"/>
      <c r="AZ34" s="312"/>
      <c r="BA34" s="276"/>
      <c r="BB34" s="276"/>
      <c r="BC34" s="276"/>
      <c r="BD34" s="276"/>
      <c r="BE34" s="276"/>
      <c r="BF34" s="312"/>
    </row>
    <row r="35" spans="1:58" x14ac:dyDescent="0.25">
      <c r="A35" s="286" t="s">
        <v>66</v>
      </c>
      <c r="B35" s="28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96"/>
      <c r="AB35" s="296"/>
      <c r="AC35" s="296"/>
      <c r="AD35" s="296"/>
      <c r="AE35" s="296"/>
      <c r="AF35" s="282"/>
      <c r="AG35" s="282"/>
      <c r="AH35" s="282"/>
      <c r="AI35" s="282"/>
      <c r="AJ35" s="282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89"/>
      <c r="AW35" s="289"/>
      <c r="AX35" s="296"/>
      <c r="AY35" s="296"/>
      <c r="AZ35" s="296"/>
      <c r="BA35" s="282"/>
      <c r="BB35" s="282"/>
      <c r="BC35" s="282"/>
      <c r="BD35" s="282"/>
      <c r="BE35" s="282"/>
      <c r="BF35" s="296"/>
    </row>
    <row r="36" spans="1:58" x14ac:dyDescent="0.25">
      <c r="A36" s="803" t="s">
        <v>35</v>
      </c>
      <c r="B36" s="805" t="s">
        <v>65</v>
      </c>
      <c r="C36" s="797" t="s">
        <v>64</v>
      </c>
      <c r="D36" s="798"/>
      <c r="E36" s="798"/>
      <c r="F36" s="798"/>
      <c r="G36" s="798"/>
      <c r="H36" s="798"/>
      <c r="I36" s="798"/>
      <c r="J36" s="798"/>
      <c r="K36" s="799"/>
      <c r="L36" s="797" t="s">
        <v>63</v>
      </c>
      <c r="M36" s="799"/>
      <c r="N36" s="784" t="s">
        <v>62</v>
      </c>
      <c r="O36" s="276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96"/>
      <c r="AB36" s="296"/>
      <c r="AC36" s="296"/>
      <c r="AD36" s="296"/>
      <c r="AE36" s="296"/>
      <c r="AF36" s="282"/>
      <c r="AG36" s="282"/>
      <c r="AH36" s="282"/>
      <c r="AI36" s="282"/>
      <c r="AJ36" s="282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89"/>
      <c r="AX36" s="289"/>
      <c r="AY36" s="296"/>
      <c r="AZ36" s="296"/>
      <c r="BA36" s="282"/>
      <c r="BB36" s="282"/>
      <c r="BC36" s="282"/>
      <c r="BD36" s="282"/>
      <c r="BE36" s="282"/>
      <c r="BF36" s="296"/>
    </row>
    <row r="37" spans="1:58" ht="21" x14ac:dyDescent="0.25">
      <c r="A37" s="804"/>
      <c r="B37" s="806"/>
      <c r="C37" s="297" t="s">
        <v>61</v>
      </c>
      <c r="D37" s="279" t="s">
        <v>60</v>
      </c>
      <c r="E37" s="278" t="s">
        <v>59</v>
      </c>
      <c r="F37" s="278" t="s">
        <v>58</v>
      </c>
      <c r="G37" s="278" t="s">
        <v>57</v>
      </c>
      <c r="H37" s="278" t="s">
        <v>56</v>
      </c>
      <c r="I37" s="278" t="s">
        <v>55</v>
      </c>
      <c r="J37" s="278" t="s">
        <v>54</v>
      </c>
      <c r="K37" s="278" t="s">
        <v>53</v>
      </c>
      <c r="L37" s="281" t="s">
        <v>52</v>
      </c>
      <c r="M37" s="280" t="s">
        <v>51</v>
      </c>
      <c r="N37" s="785"/>
      <c r="O37" s="276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96"/>
      <c r="AB37" s="296"/>
      <c r="AC37" s="296"/>
      <c r="AD37" s="296"/>
      <c r="AE37" s="296"/>
      <c r="AF37" s="282"/>
      <c r="AG37" s="282"/>
      <c r="AH37" s="282"/>
      <c r="AI37" s="282"/>
      <c r="AJ37" s="282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89"/>
      <c r="AX37" s="289"/>
      <c r="AY37" s="296"/>
      <c r="AZ37" s="296"/>
      <c r="BA37" s="282"/>
      <c r="BB37" s="282"/>
      <c r="BC37" s="282"/>
      <c r="BD37" s="282"/>
      <c r="BE37" s="282"/>
      <c r="BF37" s="296"/>
    </row>
    <row r="38" spans="1:58" x14ac:dyDescent="0.25">
      <c r="A38" s="283" t="s">
        <v>34</v>
      </c>
      <c r="B38" s="339">
        <v>0</v>
      </c>
      <c r="C38" s="340"/>
      <c r="D38" s="341"/>
      <c r="E38" s="341"/>
      <c r="F38" s="341"/>
      <c r="G38" s="341"/>
      <c r="H38" s="341"/>
      <c r="I38" s="342"/>
      <c r="J38" s="342"/>
      <c r="K38" s="336"/>
      <c r="L38" s="340"/>
      <c r="M38" s="336"/>
      <c r="N38" s="330"/>
      <c r="O38" s="358" t="s">
        <v>98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96"/>
      <c r="AB38" s="296"/>
      <c r="AC38" s="296"/>
      <c r="AD38" s="296"/>
      <c r="AE38" s="296"/>
      <c r="AF38" s="282"/>
      <c r="AG38" s="282"/>
      <c r="AH38" s="282"/>
      <c r="AI38" s="282"/>
      <c r="AJ38" s="282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89"/>
      <c r="AX38" s="289"/>
      <c r="AY38" s="296"/>
      <c r="AZ38" s="296"/>
      <c r="BA38" s="363" t="s">
        <v>97</v>
      </c>
      <c r="BB38" s="298" t="s">
        <v>97</v>
      </c>
      <c r="BC38" s="363" t="s">
        <v>97</v>
      </c>
      <c r="BD38" s="311">
        <v>0</v>
      </c>
      <c r="BE38" s="311">
        <v>0</v>
      </c>
      <c r="BF38" s="311" t="s">
        <v>97</v>
      </c>
    </row>
    <row r="39" spans="1:58" x14ac:dyDescent="0.25">
      <c r="A39" s="283" t="s">
        <v>33</v>
      </c>
      <c r="B39" s="339">
        <v>0</v>
      </c>
      <c r="C39" s="340"/>
      <c r="D39" s="341"/>
      <c r="E39" s="341"/>
      <c r="F39" s="341"/>
      <c r="G39" s="341"/>
      <c r="H39" s="341"/>
      <c r="I39" s="342"/>
      <c r="J39" s="342"/>
      <c r="K39" s="336"/>
      <c r="L39" s="340"/>
      <c r="M39" s="336"/>
      <c r="N39" s="330"/>
      <c r="O39" s="358" t="s">
        <v>98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96"/>
      <c r="AB39" s="296"/>
      <c r="AC39" s="296"/>
      <c r="AD39" s="296"/>
      <c r="AE39" s="296"/>
      <c r="AF39" s="282"/>
      <c r="AG39" s="282"/>
      <c r="AH39" s="282"/>
      <c r="AI39" s="282"/>
      <c r="AJ39" s="282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89"/>
      <c r="AX39" s="289"/>
      <c r="AY39" s="296"/>
      <c r="AZ39" s="296"/>
      <c r="BA39" s="363" t="s">
        <v>97</v>
      </c>
      <c r="BB39" s="298" t="s">
        <v>97</v>
      </c>
      <c r="BC39" s="363" t="s">
        <v>97</v>
      </c>
      <c r="BD39" s="311">
        <v>0</v>
      </c>
      <c r="BE39" s="311">
        <v>0</v>
      </c>
      <c r="BF39" s="311" t="s">
        <v>97</v>
      </c>
    </row>
    <row r="40" spans="1:58" x14ac:dyDescent="0.25">
      <c r="A40" s="283" t="s">
        <v>32</v>
      </c>
      <c r="B40" s="339">
        <v>0</v>
      </c>
      <c r="C40" s="340"/>
      <c r="D40" s="341"/>
      <c r="E40" s="341"/>
      <c r="F40" s="341"/>
      <c r="G40" s="341"/>
      <c r="H40" s="341"/>
      <c r="I40" s="342"/>
      <c r="J40" s="342"/>
      <c r="K40" s="336"/>
      <c r="L40" s="340"/>
      <c r="M40" s="336"/>
      <c r="N40" s="330"/>
      <c r="O40" s="358" t="s">
        <v>98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96"/>
      <c r="AB40" s="296"/>
      <c r="AC40" s="296"/>
      <c r="AD40" s="296"/>
      <c r="AE40" s="296"/>
      <c r="AF40" s="282"/>
      <c r="AG40" s="282"/>
      <c r="AH40" s="282"/>
      <c r="AI40" s="282"/>
      <c r="AJ40" s="282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89"/>
      <c r="AX40" s="289"/>
      <c r="AY40" s="296"/>
      <c r="AZ40" s="296"/>
      <c r="BA40" s="363" t="s">
        <v>97</v>
      </c>
      <c r="BB40" s="298" t="s">
        <v>97</v>
      </c>
      <c r="BC40" s="363" t="s">
        <v>97</v>
      </c>
      <c r="BD40" s="311">
        <v>0</v>
      </c>
      <c r="BE40" s="311">
        <v>0</v>
      </c>
      <c r="BF40" s="311" t="s">
        <v>97</v>
      </c>
    </row>
    <row r="41" spans="1:58" x14ac:dyDescent="0.25">
      <c r="A41" s="305" t="s">
        <v>31</v>
      </c>
      <c r="B41" s="343">
        <v>0</v>
      </c>
      <c r="C41" s="344"/>
      <c r="D41" s="345"/>
      <c r="E41" s="345"/>
      <c r="F41" s="345"/>
      <c r="G41" s="345"/>
      <c r="H41" s="345"/>
      <c r="I41" s="346"/>
      <c r="J41" s="346"/>
      <c r="K41" s="347"/>
      <c r="L41" s="344"/>
      <c r="M41" s="347"/>
      <c r="N41" s="331"/>
      <c r="O41" s="358" t="s">
        <v>98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96"/>
      <c r="AB41" s="296"/>
      <c r="AC41" s="296"/>
      <c r="AD41" s="296"/>
      <c r="AE41" s="296"/>
      <c r="AF41" s="282"/>
      <c r="AG41" s="282"/>
      <c r="AH41" s="282"/>
      <c r="AI41" s="282"/>
      <c r="AJ41" s="282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89"/>
      <c r="AX41" s="289"/>
      <c r="AY41" s="296"/>
      <c r="AZ41" s="296"/>
      <c r="BA41" s="363" t="s">
        <v>97</v>
      </c>
      <c r="BB41" s="298" t="s">
        <v>97</v>
      </c>
      <c r="BC41" s="363" t="s">
        <v>97</v>
      </c>
      <c r="BD41" s="311">
        <v>0</v>
      </c>
      <c r="BE41" s="311">
        <v>0</v>
      </c>
      <c r="BF41" s="311" t="s">
        <v>97</v>
      </c>
    </row>
    <row r="42" spans="1:58" x14ac:dyDescent="0.25">
      <c r="A42" s="307" t="s">
        <v>50</v>
      </c>
      <c r="B42" s="318"/>
      <c r="C42" s="317"/>
      <c r="D42" s="317"/>
      <c r="E42" s="317"/>
      <c r="F42" s="290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89"/>
      <c r="AL42" s="289"/>
      <c r="AM42" s="289"/>
      <c r="AN42" s="289"/>
      <c r="AO42" s="289"/>
      <c r="AP42" s="289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6"/>
      <c r="BD42" s="276"/>
      <c r="BE42" s="276"/>
      <c r="BF42" s="276"/>
    </row>
    <row r="43" spans="1:58" x14ac:dyDescent="0.25">
      <c r="A43" s="789" t="s">
        <v>49</v>
      </c>
      <c r="B43" s="790"/>
      <c r="C43" s="793" t="s">
        <v>20</v>
      </c>
      <c r="D43" s="317"/>
      <c r="E43" s="317"/>
      <c r="F43" s="290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312"/>
      <c r="AB43" s="312"/>
      <c r="AC43" s="312"/>
      <c r="AD43" s="312"/>
      <c r="AE43" s="312"/>
      <c r="AF43" s="276"/>
      <c r="AG43" s="276"/>
      <c r="AH43" s="276"/>
      <c r="AI43" s="276"/>
      <c r="AJ43" s="276"/>
      <c r="AK43" s="289"/>
      <c r="AL43" s="289"/>
      <c r="AM43" s="289"/>
      <c r="AN43" s="289"/>
      <c r="AO43" s="289"/>
      <c r="AP43" s="289"/>
      <c r="AQ43" s="312"/>
      <c r="AR43" s="312"/>
      <c r="AS43" s="312"/>
      <c r="AT43" s="312"/>
      <c r="AU43" s="312"/>
      <c r="AV43" s="312"/>
      <c r="AW43" s="312"/>
      <c r="AX43" s="312"/>
      <c r="AY43" s="312"/>
      <c r="AZ43" s="312"/>
      <c r="BA43" s="276"/>
      <c r="BB43" s="276"/>
      <c r="BC43" s="276"/>
      <c r="BD43" s="276"/>
      <c r="BE43" s="276"/>
      <c r="BF43" s="312"/>
    </row>
    <row r="44" spans="1:58" x14ac:dyDescent="0.25">
      <c r="A44" s="791"/>
      <c r="B44" s="792"/>
      <c r="C44" s="794"/>
      <c r="D44" s="317"/>
      <c r="E44" s="317"/>
      <c r="F44" s="290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312"/>
      <c r="AB44" s="312"/>
      <c r="AC44" s="312"/>
      <c r="AD44" s="312"/>
      <c r="AE44" s="312"/>
      <c r="AF44" s="276"/>
      <c r="AG44" s="276"/>
      <c r="AH44" s="276"/>
      <c r="AI44" s="276"/>
      <c r="AJ44" s="276"/>
      <c r="AK44" s="289"/>
      <c r="AL44" s="289"/>
      <c r="AM44" s="289"/>
      <c r="AN44" s="289"/>
      <c r="AO44" s="289"/>
      <c r="AP44" s="289"/>
      <c r="AQ44" s="312"/>
      <c r="AR44" s="312"/>
      <c r="AS44" s="312"/>
      <c r="AT44" s="312"/>
      <c r="AU44" s="312"/>
      <c r="AV44" s="312"/>
      <c r="AW44" s="312"/>
      <c r="AX44" s="312"/>
      <c r="AY44" s="312"/>
      <c r="AZ44" s="312"/>
      <c r="BA44" s="276"/>
      <c r="BB44" s="276"/>
      <c r="BC44" s="276"/>
      <c r="BD44" s="276"/>
      <c r="BE44" s="276"/>
      <c r="BF44" s="312"/>
    </row>
    <row r="45" spans="1:58" x14ac:dyDescent="0.25">
      <c r="A45" s="319" t="s">
        <v>48</v>
      </c>
      <c r="B45" s="314"/>
      <c r="C45" s="336"/>
      <c r="D45" s="360"/>
      <c r="E45" s="317"/>
      <c r="F45" s="290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312"/>
      <c r="AB45" s="312"/>
      <c r="AC45" s="312"/>
      <c r="AD45" s="312"/>
      <c r="AE45" s="312"/>
      <c r="AF45" s="276"/>
      <c r="AG45" s="276"/>
      <c r="AH45" s="276"/>
      <c r="AI45" s="276"/>
      <c r="AJ45" s="276"/>
      <c r="AK45" s="289"/>
      <c r="AL45" s="289"/>
      <c r="AM45" s="289"/>
      <c r="AN45" s="289"/>
      <c r="AO45" s="289"/>
      <c r="AP45" s="289"/>
      <c r="AQ45" s="312"/>
      <c r="AR45" s="312"/>
      <c r="AS45" s="312"/>
      <c r="AT45" s="312"/>
      <c r="AU45" s="312"/>
      <c r="AV45" s="312"/>
      <c r="AW45" s="312"/>
      <c r="AX45" s="312"/>
      <c r="AY45" s="312"/>
      <c r="AZ45" s="312"/>
      <c r="BA45" s="276"/>
      <c r="BB45" s="276"/>
      <c r="BC45" s="276"/>
      <c r="BD45" s="276"/>
      <c r="BE45" s="276"/>
      <c r="BF45" s="312"/>
    </row>
    <row r="46" spans="1:58" x14ac:dyDescent="0.25">
      <c r="A46" s="313" t="s">
        <v>47</v>
      </c>
      <c r="B46" s="314"/>
      <c r="C46" s="336"/>
      <c r="D46" s="360"/>
      <c r="E46" s="317"/>
      <c r="F46" s="290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312"/>
      <c r="AB46" s="312"/>
      <c r="AC46" s="312"/>
      <c r="AD46" s="312"/>
      <c r="AE46" s="312"/>
      <c r="AF46" s="276"/>
      <c r="AG46" s="276"/>
      <c r="AH46" s="276"/>
      <c r="AI46" s="276"/>
      <c r="AJ46" s="276"/>
      <c r="AK46" s="289"/>
      <c r="AL46" s="289"/>
      <c r="AM46" s="289"/>
      <c r="AN46" s="289"/>
      <c r="AO46" s="289"/>
      <c r="AP46" s="289"/>
      <c r="AQ46" s="312"/>
      <c r="AR46" s="312"/>
      <c r="AS46" s="312"/>
      <c r="AT46" s="312"/>
      <c r="AU46" s="312"/>
      <c r="AV46" s="312"/>
      <c r="AW46" s="312"/>
      <c r="AX46" s="312"/>
      <c r="AY46" s="312"/>
      <c r="AZ46" s="312"/>
      <c r="BA46" s="276"/>
      <c r="BB46" s="276"/>
      <c r="BC46" s="276"/>
      <c r="BD46" s="276"/>
      <c r="BE46" s="276"/>
      <c r="BF46" s="312"/>
    </row>
    <row r="47" spans="1:58" x14ac:dyDescent="0.25">
      <c r="A47" s="313" t="s">
        <v>46</v>
      </c>
      <c r="B47" s="314"/>
      <c r="C47" s="336"/>
      <c r="D47" s="360"/>
      <c r="E47" s="317"/>
      <c r="F47" s="290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312"/>
      <c r="AB47" s="312"/>
      <c r="AC47" s="312"/>
      <c r="AD47" s="312"/>
      <c r="AE47" s="312"/>
      <c r="AF47" s="276"/>
      <c r="AG47" s="276"/>
      <c r="AH47" s="276"/>
      <c r="AI47" s="276"/>
      <c r="AJ47" s="276"/>
      <c r="AK47" s="289"/>
      <c r="AL47" s="289"/>
      <c r="AM47" s="289"/>
      <c r="AN47" s="289"/>
      <c r="AO47" s="289"/>
      <c r="AP47" s="289"/>
      <c r="AQ47" s="312"/>
      <c r="AR47" s="312"/>
      <c r="AS47" s="312"/>
      <c r="AT47" s="312"/>
      <c r="AU47" s="312"/>
      <c r="AV47" s="312"/>
      <c r="AW47" s="312"/>
      <c r="AX47" s="312"/>
      <c r="AY47" s="312"/>
      <c r="AZ47" s="312"/>
      <c r="BA47" s="276"/>
      <c r="BB47" s="276"/>
      <c r="BC47" s="276"/>
      <c r="BD47" s="276"/>
      <c r="BE47" s="276"/>
      <c r="BF47" s="312"/>
    </row>
    <row r="48" spans="1:58" x14ac:dyDescent="0.25">
      <c r="A48" s="313" t="s">
        <v>45</v>
      </c>
      <c r="B48" s="314"/>
      <c r="C48" s="336"/>
      <c r="D48" s="360"/>
      <c r="E48" s="317"/>
      <c r="F48" s="290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312"/>
      <c r="AB48" s="312"/>
      <c r="AC48" s="312"/>
      <c r="AD48" s="312"/>
      <c r="AE48" s="312"/>
      <c r="AF48" s="276"/>
      <c r="AG48" s="276"/>
      <c r="AH48" s="276"/>
      <c r="AI48" s="276"/>
      <c r="AJ48" s="276"/>
      <c r="AK48" s="289"/>
      <c r="AL48" s="289"/>
      <c r="AM48" s="289"/>
      <c r="AN48" s="289"/>
      <c r="AO48" s="289"/>
      <c r="AP48" s="289"/>
      <c r="AQ48" s="312"/>
      <c r="AR48" s="312"/>
      <c r="AS48" s="312"/>
      <c r="AT48" s="312"/>
      <c r="AU48" s="312"/>
      <c r="AV48" s="312"/>
      <c r="AW48" s="312"/>
      <c r="AX48" s="312"/>
      <c r="AY48" s="312"/>
      <c r="AZ48" s="312"/>
      <c r="BA48" s="276"/>
      <c r="BB48" s="276"/>
      <c r="BC48" s="276"/>
      <c r="BD48" s="276"/>
      <c r="BE48" s="276"/>
      <c r="BF48" s="312"/>
    </row>
    <row r="49" spans="1:57" x14ac:dyDescent="0.25">
      <c r="A49" s="313" t="s">
        <v>44</v>
      </c>
      <c r="B49" s="314"/>
      <c r="C49" s="336"/>
      <c r="D49" s="360"/>
      <c r="E49" s="317"/>
      <c r="F49" s="290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312"/>
      <c r="AB49" s="312"/>
      <c r="AC49" s="312"/>
      <c r="AD49" s="312"/>
      <c r="AE49" s="312"/>
      <c r="AF49" s="276"/>
      <c r="AG49" s="276"/>
      <c r="AH49" s="276"/>
      <c r="AI49" s="276"/>
      <c r="AJ49" s="276"/>
      <c r="AK49" s="289"/>
      <c r="AL49" s="289"/>
      <c r="AM49" s="289"/>
      <c r="AN49" s="289"/>
      <c r="AO49" s="289"/>
      <c r="AP49" s="289"/>
      <c r="AQ49" s="312"/>
      <c r="AR49" s="312"/>
      <c r="AS49" s="312"/>
      <c r="AT49" s="312"/>
      <c r="AU49" s="312"/>
      <c r="AV49" s="312"/>
      <c r="AW49" s="312"/>
      <c r="AX49" s="312"/>
      <c r="AY49" s="312"/>
      <c r="AZ49" s="312"/>
      <c r="BA49" s="276"/>
      <c r="BB49" s="276"/>
      <c r="BC49" s="276"/>
      <c r="BD49" s="276"/>
      <c r="BE49" s="276"/>
    </row>
    <row r="50" spans="1:57" x14ac:dyDescent="0.25">
      <c r="A50" s="313" t="s">
        <v>43</v>
      </c>
      <c r="B50" s="314"/>
      <c r="C50" s="336"/>
      <c r="D50" s="360"/>
      <c r="E50" s="317"/>
      <c r="F50" s="290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312"/>
      <c r="AB50" s="312"/>
      <c r="AC50" s="312"/>
      <c r="AD50" s="312"/>
      <c r="AE50" s="312"/>
      <c r="AF50" s="276"/>
      <c r="AG50" s="276"/>
      <c r="AH50" s="276"/>
      <c r="AI50" s="276"/>
      <c r="AJ50" s="276"/>
      <c r="AK50" s="289"/>
      <c r="AL50" s="289"/>
      <c r="AM50" s="289"/>
      <c r="AN50" s="289"/>
      <c r="AO50" s="289"/>
      <c r="AP50" s="289"/>
      <c r="AQ50" s="312"/>
      <c r="AR50" s="312"/>
      <c r="AS50" s="312"/>
      <c r="AT50" s="312"/>
      <c r="AU50" s="312"/>
      <c r="AV50" s="312"/>
      <c r="AW50" s="312"/>
      <c r="AX50" s="312"/>
      <c r="AY50" s="312"/>
      <c r="AZ50" s="312"/>
      <c r="BA50" s="276"/>
      <c r="BB50" s="276"/>
      <c r="BC50" s="276"/>
      <c r="BD50" s="276"/>
      <c r="BE50" s="276"/>
    </row>
    <row r="51" spans="1:57" x14ac:dyDescent="0.25">
      <c r="A51" s="313" t="s">
        <v>42</v>
      </c>
      <c r="B51" s="314"/>
      <c r="C51" s="336"/>
      <c r="D51" s="360"/>
      <c r="E51" s="317"/>
      <c r="F51" s="290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312"/>
      <c r="AB51" s="312"/>
      <c r="AC51" s="312"/>
      <c r="AD51" s="312"/>
      <c r="AE51" s="312"/>
      <c r="AF51" s="276"/>
      <c r="AG51" s="276"/>
      <c r="AH51" s="276"/>
      <c r="AI51" s="276"/>
      <c r="AJ51" s="276"/>
      <c r="AK51" s="289"/>
      <c r="AL51" s="289"/>
      <c r="AM51" s="289"/>
      <c r="AN51" s="289"/>
      <c r="AO51" s="289"/>
      <c r="AP51" s="289"/>
      <c r="AQ51" s="312"/>
      <c r="AR51" s="312"/>
      <c r="AS51" s="312"/>
      <c r="AT51" s="312"/>
      <c r="AU51" s="312"/>
      <c r="AV51" s="312"/>
      <c r="AW51" s="312"/>
      <c r="AX51" s="312"/>
      <c r="AY51" s="312"/>
      <c r="AZ51" s="312"/>
      <c r="BA51" s="276"/>
      <c r="BB51" s="276"/>
      <c r="BC51" s="276"/>
      <c r="BD51" s="276"/>
      <c r="BE51" s="276"/>
    </row>
    <row r="52" spans="1:57" x14ac:dyDescent="0.25">
      <c r="A52" s="313" t="s">
        <v>41</v>
      </c>
      <c r="B52" s="314"/>
      <c r="C52" s="336"/>
      <c r="D52" s="360"/>
      <c r="E52" s="317"/>
      <c r="F52" s="290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312"/>
      <c r="AB52" s="312"/>
      <c r="AC52" s="312"/>
      <c r="AD52" s="312"/>
      <c r="AE52" s="312"/>
      <c r="AF52" s="276"/>
      <c r="AG52" s="276"/>
      <c r="AH52" s="276"/>
      <c r="AI52" s="276"/>
      <c r="AJ52" s="276"/>
      <c r="AK52" s="289"/>
      <c r="AL52" s="289"/>
      <c r="AM52" s="289"/>
      <c r="AN52" s="289"/>
      <c r="AO52" s="289"/>
      <c r="AP52" s="289"/>
      <c r="AQ52" s="312"/>
      <c r="AR52" s="312"/>
      <c r="AS52" s="312"/>
      <c r="AT52" s="312"/>
      <c r="AU52" s="312"/>
      <c r="AV52" s="312"/>
      <c r="AW52" s="312"/>
      <c r="AX52" s="312"/>
      <c r="AY52" s="312"/>
      <c r="AZ52" s="312"/>
      <c r="BA52" s="276"/>
      <c r="BB52" s="276"/>
      <c r="BC52" s="276"/>
      <c r="BD52" s="276"/>
      <c r="BE52" s="276"/>
    </row>
    <row r="53" spans="1:57" x14ac:dyDescent="0.25">
      <c r="A53" s="313" t="s">
        <v>40</v>
      </c>
      <c r="B53" s="314"/>
      <c r="C53" s="336"/>
      <c r="D53" s="360"/>
      <c r="E53" s="317"/>
      <c r="F53" s="290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312"/>
      <c r="AB53" s="312"/>
      <c r="AC53" s="312"/>
      <c r="AD53" s="312"/>
      <c r="AE53" s="312"/>
      <c r="AF53" s="276"/>
      <c r="AG53" s="276"/>
      <c r="AH53" s="276"/>
      <c r="AI53" s="276"/>
      <c r="AJ53" s="276"/>
      <c r="AK53" s="289"/>
      <c r="AL53" s="289"/>
      <c r="AM53" s="289"/>
      <c r="AN53" s="289"/>
      <c r="AO53" s="289"/>
      <c r="AP53" s="289"/>
      <c r="AQ53" s="312"/>
      <c r="AR53" s="312"/>
      <c r="AS53" s="312"/>
      <c r="AT53" s="312"/>
      <c r="AU53" s="312"/>
      <c r="AV53" s="312"/>
      <c r="AW53" s="312"/>
      <c r="AX53" s="312"/>
      <c r="AY53" s="312"/>
      <c r="AZ53" s="312"/>
      <c r="BA53" s="276"/>
      <c r="BB53" s="276"/>
      <c r="BC53" s="276"/>
      <c r="BD53" s="276"/>
      <c r="BE53" s="276"/>
    </row>
    <row r="54" spans="1:57" x14ac:dyDescent="0.25">
      <c r="A54" s="313" t="s">
        <v>39</v>
      </c>
      <c r="B54" s="314"/>
      <c r="C54" s="336"/>
      <c r="D54" s="360"/>
      <c r="E54" s="317"/>
      <c r="F54" s="290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312"/>
      <c r="AB54" s="312"/>
      <c r="AC54" s="312"/>
      <c r="AD54" s="312"/>
      <c r="AE54" s="312"/>
      <c r="AF54" s="276"/>
      <c r="AG54" s="276"/>
      <c r="AH54" s="276"/>
      <c r="AI54" s="276"/>
      <c r="AJ54" s="276"/>
      <c r="AK54" s="289"/>
      <c r="AL54" s="289"/>
      <c r="AM54" s="289"/>
      <c r="AN54" s="289"/>
      <c r="AO54" s="289"/>
      <c r="AP54" s="289"/>
      <c r="AQ54" s="312"/>
      <c r="AR54" s="312"/>
      <c r="AS54" s="312"/>
      <c r="AT54" s="312"/>
      <c r="AU54" s="312"/>
      <c r="AV54" s="312"/>
      <c r="AW54" s="312"/>
      <c r="AX54" s="312"/>
      <c r="AY54" s="312"/>
      <c r="AZ54" s="312"/>
      <c r="BA54" s="276"/>
      <c r="BB54" s="276"/>
      <c r="BC54" s="276"/>
      <c r="BD54" s="276"/>
      <c r="BE54" s="276"/>
    </row>
    <row r="55" spans="1:57" x14ac:dyDescent="0.25">
      <c r="A55" s="313" t="s">
        <v>38</v>
      </c>
      <c r="B55" s="314"/>
      <c r="C55" s="337"/>
      <c r="D55" s="360"/>
      <c r="E55" s="317"/>
      <c r="F55" s="290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312"/>
      <c r="AB55" s="312"/>
      <c r="AC55" s="312"/>
      <c r="AD55" s="312"/>
      <c r="AE55" s="312"/>
      <c r="AF55" s="276"/>
      <c r="AG55" s="276"/>
      <c r="AH55" s="276"/>
      <c r="AI55" s="276"/>
      <c r="AJ55" s="276"/>
      <c r="AK55" s="289"/>
      <c r="AL55" s="289"/>
      <c r="AM55" s="289"/>
      <c r="AN55" s="289"/>
      <c r="AO55" s="289"/>
      <c r="AP55" s="289"/>
      <c r="AQ55" s="312"/>
      <c r="AR55" s="312"/>
      <c r="AS55" s="312"/>
      <c r="AT55" s="312"/>
      <c r="AU55" s="312"/>
      <c r="AV55" s="312"/>
      <c r="AW55" s="312"/>
      <c r="AX55" s="312"/>
      <c r="AY55" s="312"/>
      <c r="AZ55" s="312"/>
      <c r="BA55" s="276"/>
      <c r="BB55" s="276"/>
      <c r="BC55" s="276"/>
      <c r="BD55" s="276"/>
      <c r="BE55" s="276"/>
    </row>
    <row r="56" spans="1:57" x14ac:dyDescent="0.25">
      <c r="A56" s="284" t="s">
        <v>20</v>
      </c>
      <c r="B56" s="285"/>
      <c r="C56" s="348">
        <v>0</v>
      </c>
      <c r="D56" s="317"/>
      <c r="E56" s="317"/>
      <c r="F56" s="290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312"/>
      <c r="AB56" s="312"/>
      <c r="AC56" s="312"/>
      <c r="AD56" s="312"/>
      <c r="AE56" s="312"/>
      <c r="AF56" s="276"/>
      <c r="AG56" s="276"/>
      <c r="AH56" s="276"/>
      <c r="AI56" s="276"/>
      <c r="AJ56" s="276"/>
      <c r="AK56" s="289"/>
      <c r="AL56" s="289"/>
      <c r="AM56" s="289"/>
      <c r="AN56" s="289"/>
      <c r="AO56" s="289"/>
      <c r="AP56" s="289"/>
      <c r="AQ56" s="312"/>
      <c r="AR56" s="312"/>
      <c r="AS56" s="312"/>
      <c r="AT56" s="312"/>
      <c r="AU56" s="312"/>
      <c r="AV56" s="312"/>
      <c r="AW56" s="312"/>
      <c r="AX56" s="312"/>
      <c r="AY56" s="312"/>
      <c r="AZ56" s="312"/>
      <c r="BA56" s="276"/>
      <c r="BB56" s="276"/>
      <c r="BC56" s="276"/>
      <c r="BD56" s="276"/>
      <c r="BE56" s="276"/>
    </row>
    <row r="57" spans="1:57" x14ac:dyDescent="0.25">
      <c r="A57" s="320" t="s">
        <v>37</v>
      </c>
      <c r="B57" s="321"/>
      <c r="C57" s="310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A57" s="364"/>
      <c r="AB57" s="364"/>
      <c r="AC57" s="364"/>
      <c r="AD57" s="364"/>
      <c r="AE57" s="364"/>
      <c r="AF57" s="359"/>
      <c r="AG57" s="359"/>
      <c r="AH57" s="359"/>
      <c r="AI57" s="359"/>
      <c r="AJ57" s="359"/>
      <c r="AK57" s="361"/>
      <c r="AL57" s="361"/>
      <c r="AM57" s="361"/>
      <c r="AN57" s="361"/>
      <c r="AO57" s="361"/>
      <c r="AP57" s="361"/>
      <c r="AQ57" s="364"/>
      <c r="AR57" s="364"/>
      <c r="AS57" s="364"/>
      <c r="AT57" s="364"/>
      <c r="AU57" s="364"/>
      <c r="AV57" s="364"/>
      <c r="AW57" s="364"/>
      <c r="AX57" s="364"/>
      <c r="AY57" s="364"/>
      <c r="AZ57" s="364"/>
      <c r="BA57" s="359"/>
      <c r="BB57" s="359"/>
      <c r="BC57" s="359"/>
      <c r="BD57" s="359"/>
      <c r="BE57" s="359"/>
    </row>
    <row r="58" spans="1:57" x14ac:dyDescent="0.25">
      <c r="A58" s="308" t="s">
        <v>35</v>
      </c>
      <c r="B58" s="309" t="s">
        <v>20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A58" s="364"/>
      <c r="AB58" s="364"/>
      <c r="AC58" s="364"/>
      <c r="AD58" s="364"/>
      <c r="AE58" s="364"/>
      <c r="AF58" s="359"/>
      <c r="AG58" s="359"/>
      <c r="AH58" s="359"/>
      <c r="AI58" s="359"/>
      <c r="AJ58" s="359"/>
      <c r="AK58" s="361"/>
      <c r="AL58" s="361"/>
      <c r="AM58" s="361"/>
      <c r="AN58" s="361"/>
      <c r="AO58" s="361"/>
      <c r="AP58" s="361"/>
      <c r="AQ58" s="364"/>
      <c r="AR58" s="364"/>
      <c r="AS58" s="364"/>
      <c r="AT58" s="364"/>
      <c r="AU58" s="364"/>
      <c r="AV58" s="364"/>
      <c r="AW58" s="364"/>
      <c r="AX58" s="364"/>
      <c r="AY58" s="364"/>
      <c r="AZ58" s="364"/>
      <c r="BA58" s="359"/>
      <c r="BB58" s="359"/>
      <c r="BC58" s="359"/>
      <c r="BD58" s="359"/>
      <c r="BE58" s="359"/>
    </row>
    <row r="59" spans="1:57" x14ac:dyDescent="0.25">
      <c r="A59" s="322" t="s">
        <v>34</v>
      </c>
      <c r="B59" s="332"/>
      <c r="C59" s="359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64"/>
      <c r="AB59" s="364"/>
      <c r="AC59" s="364"/>
      <c r="AD59" s="364"/>
      <c r="AE59" s="364"/>
      <c r="AF59" s="359"/>
      <c r="AG59" s="359"/>
      <c r="AH59" s="359"/>
      <c r="AI59" s="359"/>
      <c r="AJ59" s="359"/>
      <c r="AK59" s="361"/>
      <c r="AL59" s="361"/>
      <c r="AM59" s="361"/>
      <c r="AN59" s="361"/>
      <c r="AO59" s="361"/>
      <c r="AP59" s="361"/>
      <c r="AQ59" s="364"/>
      <c r="AR59" s="364"/>
      <c r="AS59" s="364"/>
      <c r="AT59" s="364"/>
      <c r="AU59" s="364"/>
      <c r="AV59" s="364"/>
      <c r="AW59" s="364"/>
      <c r="AX59" s="364"/>
      <c r="AY59" s="364"/>
      <c r="AZ59" s="364"/>
      <c r="BA59" s="359"/>
      <c r="BB59" s="359"/>
      <c r="BC59" s="359"/>
      <c r="BD59" s="359"/>
      <c r="BE59" s="359"/>
    </row>
    <row r="60" spans="1:57" x14ac:dyDescent="0.25">
      <c r="A60" s="323" t="s">
        <v>33</v>
      </c>
      <c r="B60" s="333"/>
      <c r="C60" s="359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64"/>
      <c r="AB60" s="364"/>
      <c r="AC60" s="364"/>
      <c r="AD60" s="364"/>
      <c r="AE60" s="364"/>
      <c r="AF60" s="359"/>
      <c r="AG60" s="359"/>
      <c r="AH60" s="359"/>
      <c r="AI60" s="359"/>
      <c r="AJ60" s="359"/>
      <c r="AK60" s="361"/>
      <c r="AL60" s="361"/>
      <c r="AM60" s="361"/>
      <c r="AN60" s="361"/>
      <c r="AO60" s="361"/>
      <c r="AP60" s="361"/>
      <c r="AQ60" s="364"/>
      <c r="AR60" s="364"/>
      <c r="AS60" s="364"/>
      <c r="AT60" s="364"/>
      <c r="AU60" s="364"/>
      <c r="AV60" s="364"/>
      <c r="AW60" s="364"/>
      <c r="AX60" s="364"/>
      <c r="AY60" s="364"/>
      <c r="AZ60" s="364"/>
      <c r="BA60" s="359"/>
      <c r="BB60" s="359"/>
      <c r="BC60" s="359"/>
      <c r="BD60" s="359"/>
      <c r="BE60" s="359"/>
    </row>
    <row r="61" spans="1:57" x14ac:dyDescent="0.25">
      <c r="A61" s="323" t="s">
        <v>32</v>
      </c>
      <c r="B61" s="333"/>
      <c r="C61" s="359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64"/>
      <c r="AB61" s="364"/>
      <c r="AC61" s="364"/>
      <c r="AD61" s="364"/>
      <c r="AE61" s="364"/>
      <c r="AF61" s="359"/>
      <c r="AG61" s="359"/>
      <c r="AH61" s="359"/>
      <c r="AI61" s="359"/>
      <c r="AJ61" s="359"/>
      <c r="AK61" s="361"/>
      <c r="AL61" s="361"/>
      <c r="AM61" s="361"/>
      <c r="AN61" s="361"/>
      <c r="AO61" s="361"/>
      <c r="AP61" s="361"/>
      <c r="AQ61" s="364"/>
      <c r="AR61" s="364"/>
      <c r="AS61" s="364"/>
      <c r="AT61" s="364"/>
      <c r="AU61" s="364"/>
      <c r="AV61" s="364"/>
      <c r="AW61" s="364"/>
      <c r="AX61" s="364"/>
      <c r="AY61" s="364"/>
      <c r="AZ61" s="364"/>
      <c r="BA61" s="359"/>
      <c r="BB61" s="359"/>
      <c r="BC61" s="359"/>
      <c r="BD61" s="359"/>
      <c r="BE61" s="359"/>
    </row>
    <row r="62" spans="1:57" x14ac:dyDescent="0.25">
      <c r="A62" s="323" t="s">
        <v>31</v>
      </c>
      <c r="B62" s="333"/>
      <c r="C62" s="359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64"/>
      <c r="AB62" s="364"/>
      <c r="AC62" s="364"/>
      <c r="AD62" s="364"/>
      <c r="AE62" s="364"/>
      <c r="AF62" s="359"/>
      <c r="AG62" s="359"/>
      <c r="AH62" s="359"/>
      <c r="AI62" s="359"/>
      <c r="AJ62" s="359"/>
      <c r="AK62" s="361"/>
      <c r="AL62" s="361"/>
      <c r="AM62" s="361"/>
      <c r="AN62" s="361"/>
      <c r="AO62" s="361"/>
      <c r="AP62" s="361"/>
      <c r="AQ62" s="364"/>
      <c r="AR62" s="364"/>
      <c r="AS62" s="364"/>
      <c r="AT62" s="364"/>
      <c r="AU62" s="364"/>
      <c r="AV62" s="364"/>
      <c r="AW62" s="364"/>
      <c r="AX62" s="364"/>
      <c r="AY62" s="364"/>
      <c r="AZ62" s="364"/>
      <c r="BA62" s="359"/>
      <c r="BB62" s="359"/>
      <c r="BC62" s="359"/>
      <c r="BD62" s="359"/>
      <c r="BE62" s="359"/>
    </row>
    <row r="63" spans="1:57" ht="22.5" x14ac:dyDescent="0.25">
      <c r="A63" s="324" t="s">
        <v>30</v>
      </c>
      <c r="B63" s="335"/>
      <c r="C63" s="359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64"/>
      <c r="AB63" s="364"/>
      <c r="AC63" s="364"/>
      <c r="AD63" s="364"/>
      <c r="AE63" s="364"/>
      <c r="AF63" s="359"/>
      <c r="AG63" s="359"/>
      <c r="AH63" s="359"/>
      <c r="AI63" s="359"/>
      <c r="AJ63" s="359"/>
      <c r="AK63" s="361"/>
      <c r="AL63" s="361"/>
      <c r="AM63" s="361"/>
      <c r="AN63" s="361"/>
      <c r="AO63" s="361"/>
      <c r="AP63" s="361"/>
      <c r="AQ63" s="364"/>
      <c r="AR63" s="364"/>
      <c r="AS63" s="364"/>
      <c r="AT63" s="364"/>
      <c r="AU63" s="364"/>
      <c r="AV63" s="364"/>
      <c r="AW63" s="364"/>
      <c r="AX63" s="364"/>
      <c r="AY63" s="364"/>
      <c r="AZ63" s="364"/>
      <c r="BA63" s="359"/>
      <c r="BB63" s="359"/>
      <c r="BC63" s="359"/>
      <c r="BD63" s="359"/>
      <c r="BE63" s="359"/>
    </row>
    <row r="64" spans="1:57" x14ac:dyDescent="0.25">
      <c r="A64" s="320" t="s">
        <v>36</v>
      </c>
      <c r="B64" s="325"/>
      <c r="C64" s="304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64"/>
      <c r="AB64" s="364"/>
      <c r="AC64" s="364"/>
      <c r="AD64" s="364"/>
      <c r="AE64" s="364"/>
      <c r="AF64" s="359"/>
      <c r="AG64" s="359"/>
      <c r="AH64" s="359"/>
      <c r="AI64" s="359"/>
      <c r="AJ64" s="359"/>
      <c r="AK64" s="361"/>
      <c r="AL64" s="361"/>
      <c r="AM64" s="361"/>
      <c r="AN64" s="361"/>
      <c r="AO64" s="361"/>
      <c r="AP64" s="361"/>
      <c r="AQ64" s="364"/>
      <c r="AR64" s="364"/>
      <c r="AS64" s="364"/>
      <c r="AT64" s="364"/>
      <c r="AU64" s="364"/>
      <c r="AV64" s="364"/>
      <c r="AW64" s="364"/>
      <c r="AX64" s="364"/>
      <c r="AY64" s="364"/>
      <c r="AZ64" s="364"/>
      <c r="BA64" s="359"/>
      <c r="BB64" s="359"/>
      <c r="BC64" s="359"/>
      <c r="BD64" s="359"/>
      <c r="BE64" s="359"/>
    </row>
    <row r="65" spans="1:57" x14ac:dyDescent="0.25">
      <c r="A65" s="308" t="s">
        <v>35</v>
      </c>
      <c r="B65" s="309" t="s">
        <v>20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64"/>
      <c r="AB65" s="364"/>
      <c r="AC65" s="364"/>
      <c r="AD65" s="364"/>
      <c r="AE65" s="364"/>
      <c r="AF65" s="359"/>
      <c r="AG65" s="359"/>
      <c r="AH65" s="359"/>
      <c r="AI65" s="359"/>
      <c r="AJ65" s="359"/>
      <c r="AK65" s="361"/>
      <c r="AL65" s="361"/>
      <c r="AM65" s="361"/>
      <c r="AN65" s="361"/>
      <c r="AO65" s="361"/>
      <c r="AP65" s="361"/>
      <c r="AQ65" s="364"/>
      <c r="AR65" s="364"/>
      <c r="AS65" s="364"/>
      <c r="AT65" s="364"/>
      <c r="AU65" s="364"/>
      <c r="AV65" s="364"/>
      <c r="AW65" s="364"/>
      <c r="AX65" s="364"/>
      <c r="AY65" s="364"/>
      <c r="AZ65" s="364"/>
      <c r="BA65" s="359"/>
      <c r="BB65" s="359"/>
      <c r="BC65" s="359"/>
      <c r="BD65" s="359"/>
      <c r="BE65" s="359"/>
    </row>
    <row r="66" spans="1:57" x14ac:dyDescent="0.25">
      <c r="A66" s="322" t="s">
        <v>34</v>
      </c>
      <c r="B66" s="332"/>
      <c r="C66" s="359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64"/>
      <c r="AB66" s="364"/>
      <c r="AC66" s="364"/>
      <c r="AD66" s="364"/>
      <c r="AE66" s="364"/>
      <c r="AF66" s="359"/>
      <c r="AG66" s="359"/>
      <c r="AH66" s="359"/>
      <c r="AI66" s="359"/>
      <c r="AJ66" s="359"/>
      <c r="AK66" s="361"/>
      <c r="AL66" s="361"/>
      <c r="AM66" s="361"/>
      <c r="AN66" s="361"/>
      <c r="AO66" s="361"/>
      <c r="AP66" s="361"/>
      <c r="AQ66" s="364"/>
      <c r="AR66" s="364"/>
      <c r="AS66" s="364"/>
      <c r="AT66" s="364"/>
      <c r="AU66" s="364"/>
      <c r="AV66" s="364"/>
      <c r="AW66" s="364"/>
      <c r="AX66" s="364"/>
      <c r="AY66" s="364"/>
      <c r="AZ66" s="364"/>
      <c r="BA66" s="359"/>
      <c r="BB66" s="359"/>
      <c r="BC66" s="359"/>
      <c r="BD66" s="359"/>
      <c r="BE66" s="359"/>
    </row>
    <row r="67" spans="1:57" x14ac:dyDescent="0.25">
      <c r="A67" s="323" t="s">
        <v>33</v>
      </c>
      <c r="B67" s="333"/>
      <c r="C67" s="359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64"/>
      <c r="AB67" s="364"/>
      <c r="AC67" s="364"/>
      <c r="AD67" s="364"/>
      <c r="AE67" s="364"/>
      <c r="AF67" s="359"/>
      <c r="AG67" s="359"/>
      <c r="AH67" s="359"/>
      <c r="AI67" s="359"/>
      <c r="AJ67" s="359"/>
      <c r="AK67" s="361"/>
      <c r="AL67" s="361"/>
      <c r="AM67" s="361"/>
      <c r="AN67" s="361"/>
      <c r="AO67" s="361"/>
      <c r="AP67" s="361"/>
      <c r="AQ67" s="364"/>
      <c r="AR67" s="364"/>
      <c r="AS67" s="364"/>
      <c r="AT67" s="364"/>
      <c r="AU67" s="364"/>
      <c r="AV67" s="364"/>
      <c r="AW67" s="364"/>
      <c r="AX67" s="364"/>
      <c r="AY67" s="364"/>
      <c r="AZ67" s="364"/>
      <c r="BA67" s="359"/>
      <c r="BB67" s="359"/>
      <c r="BC67" s="359"/>
      <c r="BD67" s="359"/>
      <c r="BE67" s="359"/>
    </row>
    <row r="68" spans="1:57" x14ac:dyDescent="0.25">
      <c r="A68" s="323" t="s">
        <v>32</v>
      </c>
      <c r="B68" s="333"/>
      <c r="C68" s="359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64"/>
      <c r="AB68" s="364"/>
      <c r="AC68" s="364"/>
      <c r="AD68" s="364"/>
      <c r="AE68" s="364"/>
      <c r="AF68" s="359"/>
      <c r="AG68" s="359"/>
      <c r="AH68" s="359"/>
      <c r="AI68" s="359"/>
      <c r="AJ68" s="359"/>
      <c r="AK68" s="361"/>
      <c r="AL68" s="361"/>
      <c r="AM68" s="361"/>
      <c r="AN68" s="361"/>
      <c r="AO68" s="361"/>
      <c r="AP68" s="361"/>
      <c r="AQ68" s="364"/>
      <c r="AR68" s="364"/>
      <c r="AS68" s="364"/>
      <c r="AT68" s="364"/>
      <c r="AU68" s="364"/>
      <c r="AV68" s="364"/>
      <c r="AW68" s="364"/>
      <c r="AX68" s="364"/>
      <c r="AY68" s="364"/>
      <c r="AZ68" s="364"/>
      <c r="BA68" s="359"/>
      <c r="BB68" s="359"/>
      <c r="BC68" s="359"/>
      <c r="BD68" s="359"/>
      <c r="BE68" s="359"/>
    </row>
    <row r="69" spans="1:57" x14ac:dyDescent="0.25">
      <c r="A69" s="323" t="s">
        <v>31</v>
      </c>
      <c r="B69" s="333"/>
      <c r="C69" s="359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59"/>
      <c r="Z69" s="359"/>
      <c r="AA69" s="364"/>
      <c r="AB69" s="364"/>
      <c r="AC69" s="364"/>
      <c r="AD69" s="364"/>
      <c r="AE69" s="364"/>
      <c r="AF69" s="359"/>
      <c r="AG69" s="359"/>
      <c r="AH69" s="359"/>
      <c r="AI69" s="359"/>
      <c r="AJ69" s="359"/>
      <c r="AK69" s="361"/>
      <c r="AL69" s="361"/>
      <c r="AM69" s="361"/>
      <c r="AN69" s="361"/>
      <c r="AO69" s="361"/>
      <c r="AP69" s="361"/>
      <c r="AQ69" s="364"/>
      <c r="AR69" s="364"/>
      <c r="AS69" s="364"/>
      <c r="AT69" s="364"/>
      <c r="AU69" s="364"/>
      <c r="AV69" s="364"/>
      <c r="AW69" s="364"/>
      <c r="AX69" s="364"/>
      <c r="AY69" s="364"/>
      <c r="AZ69" s="364"/>
      <c r="BA69" s="359"/>
      <c r="BB69" s="359"/>
      <c r="BC69" s="359"/>
      <c r="BD69" s="359"/>
      <c r="BE69" s="359"/>
    </row>
    <row r="70" spans="1:57" ht="22.5" x14ac:dyDescent="0.25">
      <c r="A70" s="324" t="s">
        <v>30</v>
      </c>
      <c r="B70" s="335"/>
      <c r="C70" s="359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359"/>
      <c r="AA70" s="364"/>
      <c r="AB70" s="364"/>
      <c r="AC70" s="364"/>
      <c r="AD70" s="364"/>
      <c r="AE70" s="364"/>
      <c r="AF70" s="359"/>
      <c r="AG70" s="359"/>
      <c r="AH70" s="359"/>
      <c r="AI70" s="359"/>
      <c r="AJ70" s="359"/>
      <c r="AK70" s="361"/>
      <c r="AL70" s="361"/>
      <c r="AM70" s="361"/>
      <c r="AN70" s="361"/>
      <c r="AO70" s="361"/>
      <c r="AP70" s="361"/>
      <c r="AQ70" s="364"/>
      <c r="AR70" s="364"/>
      <c r="AS70" s="364"/>
      <c r="AT70" s="364"/>
      <c r="AU70" s="364"/>
      <c r="AV70" s="364"/>
      <c r="AW70" s="364"/>
      <c r="AX70" s="364"/>
      <c r="AY70" s="364"/>
      <c r="AZ70" s="364"/>
      <c r="BA70" s="359"/>
      <c r="BB70" s="359"/>
      <c r="BC70" s="359"/>
      <c r="BD70" s="359"/>
      <c r="BE70" s="359"/>
    </row>
    <row r="71" spans="1:57" x14ac:dyDescent="0.25">
      <c r="A71" s="320" t="s">
        <v>29</v>
      </c>
      <c r="B71" s="325"/>
      <c r="C71" s="304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359"/>
      <c r="Z71" s="359"/>
      <c r="AA71" s="364"/>
      <c r="AB71" s="364"/>
      <c r="AC71" s="364"/>
      <c r="AD71" s="364"/>
      <c r="AE71" s="364"/>
      <c r="AF71" s="359"/>
      <c r="AG71" s="359"/>
      <c r="AH71" s="359"/>
      <c r="AI71" s="359"/>
      <c r="AJ71" s="359"/>
      <c r="AK71" s="361"/>
      <c r="AL71" s="361"/>
      <c r="AM71" s="361"/>
      <c r="AN71" s="361"/>
      <c r="AO71" s="361"/>
      <c r="AP71" s="361"/>
      <c r="AQ71" s="364"/>
      <c r="AR71" s="364"/>
      <c r="AS71" s="364"/>
      <c r="AT71" s="364"/>
      <c r="AU71" s="364"/>
      <c r="AV71" s="364"/>
      <c r="AW71" s="364"/>
      <c r="AX71" s="364"/>
      <c r="AY71" s="364"/>
      <c r="AZ71" s="364"/>
      <c r="BA71" s="359"/>
      <c r="BB71" s="359"/>
      <c r="BC71" s="359"/>
      <c r="BD71" s="359"/>
      <c r="BE71" s="359"/>
    </row>
    <row r="72" spans="1:57" ht="63" x14ac:dyDescent="0.25">
      <c r="A72" s="795" t="s">
        <v>28</v>
      </c>
      <c r="B72" s="796"/>
      <c r="C72" s="295" t="s">
        <v>20</v>
      </c>
      <c r="D72" s="295" t="s">
        <v>27</v>
      </c>
      <c r="E72" s="295" t="s">
        <v>26</v>
      </c>
      <c r="F72" s="295" t="s">
        <v>25</v>
      </c>
      <c r="G72" s="273"/>
      <c r="H72" s="273"/>
      <c r="I72" s="273"/>
      <c r="J72" s="273"/>
      <c r="K72" s="273"/>
      <c r="L72" s="273"/>
      <c r="M72" s="273"/>
      <c r="N72" s="273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64"/>
      <c r="AB72" s="364"/>
      <c r="AC72" s="364"/>
      <c r="AD72" s="364"/>
      <c r="AE72" s="364"/>
      <c r="AF72" s="359"/>
      <c r="AG72" s="359"/>
      <c r="AH72" s="359"/>
      <c r="AI72" s="359"/>
      <c r="AJ72" s="359"/>
      <c r="AK72" s="361"/>
      <c r="AL72" s="361"/>
      <c r="AM72" s="361"/>
      <c r="AN72" s="361"/>
      <c r="AO72" s="361"/>
      <c r="AP72" s="361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59"/>
      <c r="BB72" s="359"/>
      <c r="BC72" s="359"/>
      <c r="BD72" s="359"/>
      <c r="BE72" s="359"/>
    </row>
    <row r="73" spans="1:57" x14ac:dyDescent="0.25">
      <c r="A73" s="787" t="s">
        <v>24</v>
      </c>
      <c r="B73" s="788"/>
      <c r="C73" s="348">
        <v>0</v>
      </c>
      <c r="D73" s="335"/>
      <c r="E73" s="335"/>
      <c r="F73" s="335"/>
      <c r="G73" s="359"/>
      <c r="H73" s="273"/>
      <c r="I73" s="273"/>
      <c r="J73" s="273"/>
      <c r="K73" s="273"/>
      <c r="L73" s="273"/>
      <c r="M73" s="273"/>
      <c r="N73" s="273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64"/>
      <c r="AB73" s="364"/>
      <c r="AC73" s="364"/>
      <c r="AD73" s="364"/>
      <c r="AE73" s="364"/>
      <c r="AF73" s="359"/>
      <c r="AG73" s="359"/>
      <c r="AH73" s="359"/>
      <c r="AI73" s="359"/>
      <c r="AJ73" s="359"/>
      <c r="AK73" s="361"/>
      <c r="AL73" s="361"/>
      <c r="AM73" s="361"/>
      <c r="AN73" s="361"/>
      <c r="AO73" s="361"/>
      <c r="AP73" s="361"/>
      <c r="AQ73" s="364"/>
      <c r="AR73" s="364"/>
      <c r="AS73" s="364"/>
      <c r="AT73" s="364"/>
      <c r="AU73" s="364"/>
      <c r="AV73" s="364"/>
      <c r="AW73" s="364"/>
      <c r="AX73" s="364"/>
      <c r="AY73" s="364"/>
      <c r="AZ73" s="364"/>
      <c r="BA73" s="359"/>
      <c r="BB73" s="359"/>
      <c r="BC73" s="359"/>
      <c r="BD73" s="359"/>
      <c r="BE73" s="359"/>
    </row>
    <row r="74" spans="1:57" x14ac:dyDescent="0.25">
      <c r="A74" s="307" t="s">
        <v>23</v>
      </c>
      <c r="B74" s="315"/>
      <c r="C74" s="315"/>
      <c r="D74" s="315"/>
      <c r="E74" s="315"/>
      <c r="F74" s="315"/>
      <c r="G74" s="315"/>
      <c r="H74" s="315"/>
      <c r="I74" s="315"/>
      <c r="J74" s="315"/>
      <c r="K74" s="315"/>
      <c r="L74" s="315"/>
      <c r="M74" s="315"/>
      <c r="N74" s="273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64"/>
      <c r="AB74" s="364"/>
      <c r="AC74" s="364"/>
      <c r="AD74" s="364"/>
      <c r="AE74" s="364"/>
      <c r="AF74" s="359"/>
      <c r="AG74" s="359"/>
      <c r="AH74" s="359"/>
      <c r="AI74" s="359"/>
      <c r="AJ74" s="359"/>
      <c r="AK74" s="361"/>
      <c r="AL74" s="361"/>
      <c r="AM74" s="361"/>
      <c r="AN74" s="361"/>
      <c r="AO74" s="361"/>
      <c r="AP74" s="361"/>
      <c r="AQ74" s="364"/>
      <c r="AR74" s="364"/>
      <c r="AS74" s="364"/>
      <c r="AT74" s="364"/>
      <c r="AU74" s="364"/>
      <c r="AV74" s="364"/>
      <c r="AW74" s="364"/>
      <c r="AX74" s="364"/>
      <c r="AY74" s="364"/>
      <c r="AZ74" s="364"/>
      <c r="BA74" s="359"/>
      <c r="BB74" s="359"/>
      <c r="BC74" s="359"/>
      <c r="BD74" s="359"/>
      <c r="BE74" s="359"/>
    </row>
    <row r="75" spans="1:57" x14ac:dyDescent="0.25">
      <c r="A75" s="779" t="s">
        <v>21</v>
      </c>
      <c r="B75" s="780"/>
      <c r="C75" s="781"/>
      <c r="D75" s="295" t="s">
        <v>20</v>
      </c>
      <c r="E75" s="367"/>
      <c r="F75" s="367"/>
      <c r="G75" s="367"/>
      <c r="H75" s="367"/>
      <c r="I75" s="273"/>
      <c r="J75" s="273"/>
      <c r="K75" s="273"/>
      <c r="L75" s="273"/>
      <c r="M75" s="273"/>
      <c r="N75" s="273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64"/>
      <c r="AB75" s="364"/>
      <c r="AC75" s="364"/>
      <c r="AD75" s="364"/>
      <c r="AE75" s="364"/>
      <c r="AF75" s="359"/>
      <c r="AG75" s="359"/>
      <c r="AH75" s="359"/>
      <c r="AI75" s="359"/>
      <c r="AJ75" s="359"/>
      <c r="AK75" s="361"/>
      <c r="AL75" s="361"/>
      <c r="AM75" s="361"/>
      <c r="AN75" s="361"/>
      <c r="AO75" s="361"/>
      <c r="AP75" s="361"/>
      <c r="AQ75" s="364"/>
      <c r="AR75" s="364"/>
      <c r="AS75" s="364"/>
      <c r="AT75" s="364"/>
      <c r="AU75" s="364"/>
      <c r="AV75" s="364"/>
      <c r="AW75" s="364"/>
      <c r="AX75" s="364"/>
      <c r="AY75" s="364"/>
      <c r="AZ75" s="364"/>
      <c r="BA75" s="359"/>
      <c r="BB75" s="359"/>
      <c r="BC75" s="359"/>
      <c r="BD75" s="359"/>
      <c r="BE75" s="359"/>
    </row>
    <row r="76" spans="1:57" x14ac:dyDescent="0.25">
      <c r="A76" s="327" t="s">
        <v>15</v>
      </c>
      <c r="B76" s="328"/>
      <c r="C76" s="329"/>
      <c r="D76" s="356"/>
      <c r="E76" s="368"/>
      <c r="F76" s="368"/>
      <c r="G76" s="368"/>
      <c r="H76" s="368"/>
      <c r="I76" s="273"/>
      <c r="J76" s="273"/>
      <c r="K76" s="273"/>
      <c r="L76" s="273"/>
      <c r="M76" s="273"/>
      <c r="N76" s="273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64"/>
      <c r="AB76" s="364"/>
      <c r="AC76" s="364"/>
      <c r="AD76" s="364"/>
      <c r="AE76" s="364"/>
      <c r="AF76" s="359"/>
      <c r="AG76" s="359"/>
      <c r="AH76" s="359"/>
      <c r="AI76" s="359"/>
      <c r="AJ76" s="359"/>
      <c r="AK76" s="361"/>
      <c r="AL76" s="361"/>
      <c r="AM76" s="361"/>
      <c r="AN76" s="361"/>
      <c r="AO76" s="361"/>
      <c r="AP76" s="361"/>
      <c r="AQ76" s="364"/>
      <c r="AR76" s="364"/>
      <c r="AS76" s="364"/>
      <c r="AT76" s="364"/>
      <c r="AU76" s="364"/>
      <c r="AV76" s="364"/>
      <c r="AW76" s="364"/>
      <c r="AX76" s="364"/>
      <c r="AY76" s="364"/>
      <c r="AZ76" s="364"/>
      <c r="BA76" s="359"/>
      <c r="BB76" s="359"/>
      <c r="BC76" s="359"/>
      <c r="BD76" s="359"/>
      <c r="BE76" s="359"/>
    </row>
    <row r="77" spans="1:57" x14ac:dyDescent="0.25">
      <c r="A77" s="307" t="s">
        <v>22</v>
      </c>
      <c r="B77" s="315"/>
      <c r="C77" s="315"/>
      <c r="D77" s="315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64"/>
      <c r="AB77" s="364"/>
      <c r="AC77" s="364"/>
      <c r="AD77" s="364"/>
      <c r="AE77" s="364"/>
      <c r="AF77" s="359"/>
      <c r="AG77" s="359"/>
      <c r="AH77" s="359"/>
      <c r="AI77" s="359"/>
      <c r="AJ77" s="359"/>
      <c r="AK77" s="361"/>
      <c r="AL77" s="361"/>
      <c r="AM77" s="361"/>
      <c r="AN77" s="361"/>
      <c r="AO77" s="361"/>
      <c r="AP77" s="361"/>
      <c r="AQ77" s="364"/>
      <c r="AR77" s="364"/>
      <c r="AS77" s="364"/>
      <c r="AT77" s="364"/>
      <c r="AU77" s="364"/>
      <c r="AV77" s="364"/>
      <c r="AW77" s="364"/>
      <c r="AX77" s="364"/>
      <c r="AY77" s="364"/>
      <c r="AZ77" s="364"/>
      <c r="BA77" s="359"/>
      <c r="BB77" s="359"/>
      <c r="BC77" s="359"/>
      <c r="BD77" s="359"/>
      <c r="BE77" s="359"/>
    </row>
    <row r="78" spans="1:57" ht="63" x14ac:dyDescent="0.25">
      <c r="A78" s="779" t="s">
        <v>21</v>
      </c>
      <c r="B78" s="780"/>
      <c r="C78" s="781"/>
      <c r="D78" s="295" t="s">
        <v>20</v>
      </c>
      <c r="E78" s="295" t="s">
        <v>19</v>
      </c>
      <c r="F78" s="295" t="s">
        <v>18</v>
      </c>
      <c r="G78" s="295" t="s">
        <v>17</v>
      </c>
      <c r="H78" s="295" t="s">
        <v>16</v>
      </c>
      <c r="I78" s="273"/>
      <c r="J78" s="273"/>
      <c r="K78" s="273"/>
      <c r="L78" s="273"/>
      <c r="M78" s="273"/>
      <c r="N78" s="273"/>
      <c r="O78" s="359"/>
      <c r="P78" s="359"/>
      <c r="Q78" s="359"/>
      <c r="R78" s="359"/>
      <c r="S78" s="359"/>
      <c r="T78" s="359"/>
      <c r="U78" s="359"/>
      <c r="V78" s="359"/>
      <c r="W78" s="359"/>
      <c r="X78" s="359"/>
      <c r="Y78" s="359"/>
      <c r="Z78" s="359"/>
      <c r="AA78" s="364"/>
      <c r="AB78" s="364"/>
      <c r="AC78" s="364"/>
      <c r="AD78" s="364"/>
      <c r="AE78" s="364"/>
      <c r="AF78" s="359"/>
      <c r="AG78" s="359"/>
      <c r="AH78" s="359"/>
      <c r="AI78" s="359"/>
      <c r="AJ78" s="359"/>
      <c r="AK78" s="361"/>
      <c r="AL78" s="361"/>
      <c r="AM78" s="361"/>
      <c r="AN78" s="361"/>
      <c r="AO78" s="361"/>
      <c r="AP78" s="361"/>
      <c r="AQ78" s="364"/>
      <c r="AR78" s="364"/>
      <c r="AS78" s="364"/>
      <c r="AT78" s="364"/>
      <c r="AU78" s="364"/>
      <c r="AV78" s="364"/>
      <c r="AW78" s="364"/>
      <c r="AX78" s="364"/>
      <c r="AY78" s="364"/>
      <c r="AZ78" s="364"/>
      <c r="BA78" s="359"/>
      <c r="BB78" s="359"/>
      <c r="BC78" s="359"/>
      <c r="BD78" s="359"/>
      <c r="BE78" s="359"/>
    </row>
    <row r="79" spans="1:57" x14ac:dyDescent="0.25">
      <c r="A79" s="327" t="s">
        <v>15</v>
      </c>
      <c r="B79" s="328"/>
      <c r="C79" s="329"/>
      <c r="D79" s="348">
        <v>0</v>
      </c>
      <c r="E79" s="356"/>
      <c r="F79" s="356"/>
      <c r="G79" s="356"/>
      <c r="H79" s="356"/>
      <c r="I79" s="273"/>
      <c r="J79" s="273"/>
      <c r="K79" s="273"/>
      <c r="L79" s="273"/>
      <c r="M79" s="273"/>
      <c r="N79" s="273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64"/>
      <c r="AB79" s="364"/>
      <c r="AC79" s="364"/>
      <c r="AD79" s="364"/>
      <c r="AE79" s="364"/>
      <c r="AF79" s="359"/>
      <c r="AG79" s="359"/>
      <c r="AH79" s="359"/>
      <c r="AI79" s="359"/>
      <c r="AJ79" s="359"/>
      <c r="AK79" s="361"/>
      <c r="AL79" s="361"/>
      <c r="AM79" s="361"/>
      <c r="AN79" s="361"/>
      <c r="AO79" s="361"/>
      <c r="AP79" s="361"/>
      <c r="AQ79" s="364"/>
      <c r="AR79" s="364"/>
      <c r="AS79" s="364"/>
      <c r="AT79" s="364"/>
      <c r="AU79" s="364"/>
      <c r="AV79" s="364"/>
      <c r="AW79" s="364"/>
      <c r="AX79" s="364"/>
      <c r="AY79" s="364"/>
      <c r="AZ79" s="364"/>
      <c r="BA79" s="359"/>
      <c r="BB79" s="359"/>
      <c r="BC79" s="359"/>
      <c r="BD79" s="359"/>
      <c r="BE79" s="359"/>
    </row>
    <row r="80" spans="1:57" x14ac:dyDescent="0.25">
      <c r="A80" s="320" t="s">
        <v>14</v>
      </c>
      <c r="B80" s="326"/>
      <c r="C80" s="326"/>
      <c r="D80" s="326"/>
      <c r="E80" s="315"/>
      <c r="F80" s="315"/>
      <c r="G80" s="315"/>
      <c r="H80" s="315"/>
      <c r="I80" s="315"/>
      <c r="J80" s="315"/>
      <c r="K80" s="315"/>
      <c r="L80" s="315"/>
      <c r="M80" s="315"/>
      <c r="N80" s="273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64"/>
      <c r="AB80" s="364"/>
      <c r="AC80" s="364"/>
      <c r="AD80" s="364"/>
      <c r="AE80" s="364"/>
      <c r="AF80" s="359"/>
      <c r="AG80" s="359"/>
      <c r="AH80" s="359"/>
      <c r="AI80" s="359"/>
      <c r="AJ80" s="359"/>
      <c r="AK80" s="361"/>
      <c r="AL80" s="361"/>
      <c r="AM80" s="361"/>
      <c r="AN80" s="361"/>
      <c r="AO80" s="361"/>
      <c r="AP80" s="361"/>
      <c r="AQ80" s="364"/>
      <c r="AR80" s="364"/>
      <c r="AS80" s="364"/>
      <c r="AT80" s="364"/>
      <c r="AU80" s="364"/>
      <c r="AV80" s="364"/>
      <c r="AW80" s="364"/>
      <c r="AX80" s="364"/>
      <c r="AY80" s="364"/>
      <c r="AZ80" s="364"/>
      <c r="BA80" s="359"/>
      <c r="BB80" s="359"/>
      <c r="BC80" s="359"/>
      <c r="BD80" s="359"/>
      <c r="BE80" s="359"/>
    </row>
    <row r="81" spans="1:57" x14ac:dyDescent="0.25">
      <c r="A81" s="782" t="s">
        <v>13</v>
      </c>
      <c r="B81" s="783" t="s">
        <v>12</v>
      </c>
      <c r="C81" s="783" t="s">
        <v>11</v>
      </c>
      <c r="D81" s="784" t="s">
        <v>10</v>
      </c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A81" s="364"/>
      <c r="AB81" s="364"/>
      <c r="AC81" s="364"/>
      <c r="AD81" s="364"/>
      <c r="AE81" s="364"/>
      <c r="AF81" s="359"/>
      <c r="AG81" s="359"/>
      <c r="AH81" s="359"/>
      <c r="AI81" s="359"/>
      <c r="AJ81" s="359"/>
      <c r="AK81" s="361"/>
      <c r="AL81" s="361"/>
      <c r="AM81" s="361"/>
      <c r="AN81" s="361"/>
      <c r="AO81" s="361"/>
      <c r="AP81" s="361"/>
      <c r="AQ81" s="364"/>
      <c r="AR81" s="364"/>
      <c r="AS81" s="364"/>
      <c r="AT81" s="364"/>
      <c r="AU81" s="364"/>
      <c r="AV81" s="364"/>
      <c r="AW81" s="364"/>
      <c r="AX81" s="364"/>
      <c r="AY81" s="364"/>
      <c r="AZ81" s="364"/>
      <c r="BA81" s="359"/>
      <c r="BB81" s="359"/>
      <c r="BC81" s="359"/>
      <c r="BD81" s="359"/>
      <c r="BE81" s="359"/>
    </row>
    <row r="82" spans="1:57" x14ac:dyDescent="0.25">
      <c r="A82" s="782"/>
      <c r="B82" s="783"/>
      <c r="C82" s="777"/>
      <c r="D82" s="785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64"/>
      <c r="AB82" s="364"/>
      <c r="AC82" s="364"/>
      <c r="AD82" s="364"/>
      <c r="AE82" s="364"/>
      <c r="AF82" s="359"/>
      <c r="AG82" s="359"/>
      <c r="AH82" s="359"/>
      <c r="AI82" s="359"/>
      <c r="AJ82" s="359"/>
      <c r="AK82" s="361"/>
      <c r="AL82" s="361"/>
      <c r="AM82" s="361"/>
      <c r="AN82" s="361"/>
      <c r="AO82" s="361"/>
      <c r="AP82" s="361"/>
      <c r="AQ82" s="364"/>
      <c r="AR82" s="364"/>
      <c r="AS82" s="364"/>
      <c r="AT82" s="364"/>
      <c r="AU82" s="364"/>
      <c r="AV82" s="364"/>
      <c r="AW82" s="364"/>
      <c r="AX82" s="364"/>
      <c r="AY82" s="364"/>
      <c r="AZ82" s="364"/>
      <c r="BA82" s="359"/>
      <c r="BB82" s="359"/>
      <c r="BC82" s="359"/>
      <c r="BD82" s="359"/>
      <c r="BE82" s="359"/>
    </row>
    <row r="83" spans="1:57" ht="105" x14ac:dyDescent="0.25">
      <c r="A83" s="784" t="s">
        <v>9</v>
      </c>
      <c r="B83" s="292" t="s">
        <v>8</v>
      </c>
      <c r="C83" s="333"/>
      <c r="D83" s="338"/>
      <c r="E83" s="359"/>
      <c r="F83" s="273"/>
      <c r="G83" s="273"/>
      <c r="H83" s="273"/>
      <c r="I83" s="273"/>
      <c r="J83" s="273"/>
      <c r="K83" s="273"/>
      <c r="L83" s="273"/>
      <c r="M83" s="273"/>
      <c r="N83" s="273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Z83" s="359"/>
      <c r="AA83" s="364"/>
      <c r="AB83" s="364"/>
      <c r="AC83" s="364"/>
      <c r="AD83" s="364"/>
      <c r="AE83" s="364"/>
      <c r="AF83" s="359"/>
      <c r="AG83" s="359"/>
      <c r="AH83" s="359"/>
      <c r="AI83" s="359"/>
      <c r="AJ83" s="359"/>
      <c r="AK83" s="361"/>
      <c r="AL83" s="361"/>
      <c r="AM83" s="361"/>
      <c r="AN83" s="361"/>
      <c r="AO83" s="361"/>
      <c r="AP83" s="361"/>
      <c r="AQ83" s="364"/>
      <c r="AR83" s="364"/>
      <c r="AS83" s="364"/>
      <c r="AT83" s="364"/>
      <c r="AU83" s="364"/>
      <c r="AV83" s="364"/>
      <c r="AW83" s="364"/>
      <c r="AX83" s="364"/>
      <c r="AY83" s="364"/>
      <c r="AZ83" s="364"/>
      <c r="BA83" s="359"/>
      <c r="BB83" s="359"/>
      <c r="BC83" s="359"/>
      <c r="BD83" s="359"/>
      <c r="BE83" s="359"/>
    </row>
    <row r="84" spans="1:57" ht="63" x14ac:dyDescent="0.25">
      <c r="A84" s="786"/>
      <c r="B84" s="293" t="s">
        <v>7</v>
      </c>
      <c r="C84" s="333"/>
      <c r="D84" s="333"/>
      <c r="E84" s="359"/>
      <c r="F84" s="273"/>
      <c r="G84" s="273"/>
      <c r="H84" s="273"/>
      <c r="I84" s="273"/>
      <c r="J84" s="273"/>
      <c r="K84" s="273"/>
      <c r="L84" s="273"/>
      <c r="M84" s="273"/>
      <c r="N84" s="273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/>
      <c r="Z84" s="359"/>
      <c r="AA84" s="364"/>
      <c r="AB84" s="364"/>
      <c r="AC84" s="364"/>
      <c r="AD84" s="364"/>
      <c r="AE84" s="364"/>
      <c r="AF84" s="359"/>
      <c r="AG84" s="359"/>
      <c r="AH84" s="359"/>
      <c r="AI84" s="359"/>
      <c r="AJ84" s="359"/>
      <c r="AK84" s="361"/>
      <c r="AL84" s="361"/>
      <c r="AM84" s="361"/>
      <c r="AN84" s="361"/>
      <c r="AO84" s="361"/>
      <c r="AP84" s="361"/>
      <c r="AQ84" s="364"/>
      <c r="AR84" s="364"/>
      <c r="AS84" s="364"/>
      <c r="AT84" s="364"/>
      <c r="AU84" s="364"/>
      <c r="AV84" s="364"/>
      <c r="AW84" s="364"/>
      <c r="AX84" s="364"/>
      <c r="AY84" s="364"/>
      <c r="AZ84" s="364"/>
      <c r="BA84" s="359"/>
      <c r="BB84" s="359"/>
      <c r="BC84" s="359"/>
      <c r="BD84" s="359"/>
      <c r="BE84" s="359"/>
    </row>
    <row r="85" spans="1:57" ht="21" x14ac:dyDescent="0.25">
      <c r="A85" s="786"/>
      <c r="B85" s="293" t="s">
        <v>1</v>
      </c>
      <c r="C85" s="333"/>
      <c r="D85" s="333"/>
      <c r="E85" s="359"/>
      <c r="F85" s="273"/>
      <c r="G85" s="273"/>
      <c r="H85" s="273"/>
      <c r="I85" s="273"/>
      <c r="J85" s="273"/>
      <c r="K85" s="273"/>
      <c r="L85" s="273"/>
      <c r="M85" s="273"/>
      <c r="N85" s="273"/>
      <c r="O85" s="359"/>
      <c r="P85" s="359"/>
      <c r="Q85" s="359"/>
      <c r="R85" s="359"/>
      <c r="S85" s="359"/>
      <c r="T85" s="359"/>
      <c r="U85" s="359"/>
      <c r="V85" s="359"/>
      <c r="W85" s="359"/>
      <c r="X85" s="359"/>
      <c r="Y85" s="359"/>
      <c r="Z85" s="359"/>
      <c r="AA85" s="364"/>
      <c r="AB85" s="364"/>
      <c r="AC85" s="364"/>
      <c r="AD85" s="364"/>
      <c r="AE85" s="364"/>
      <c r="AF85" s="359"/>
      <c r="AG85" s="359"/>
      <c r="AH85" s="359"/>
      <c r="AI85" s="359"/>
      <c r="AJ85" s="359"/>
      <c r="AK85" s="361"/>
      <c r="AL85" s="361"/>
      <c r="AM85" s="361"/>
      <c r="AN85" s="361"/>
      <c r="AO85" s="361"/>
      <c r="AP85" s="361"/>
      <c r="AQ85" s="364"/>
      <c r="AR85" s="364"/>
      <c r="AS85" s="364"/>
      <c r="AT85" s="364"/>
      <c r="AU85" s="364"/>
      <c r="AV85" s="364"/>
      <c r="AW85" s="364"/>
      <c r="AX85" s="364"/>
      <c r="AY85" s="364"/>
      <c r="AZ85" s="364"/>
      <c r="BA85" s="359"/>
      <c r="BB85" s="359"/>
      <c r="BC85" s="359"/>
      <c r="BD85" s="359"/>
      <c r="BE85" s="359"/>
    </row>
    <row r="86" spans="1:57" ht="31.5" x14ac:dyDescent="0.25">
      <c r="A86" s="785"/>
      <c r="B86" s="294" t="s">
        <v>0</v>
      </c>
      <c r="C86" s="335"/>
      <c r="D86" s="335"/>
      <c r="E86" s="359"/>
      <c r="F86" s="273"/>
      <c r="G86" s="273"/>
      <c r="H86" s="273"/>
      <c r="I86" s="273"/>
      <c r="J86" s="273"/>
      <c r="K86" s="273"/>
      <c r="L86" s="273"/>
      <c r="M86" s="273"/>
      <c r="N86" s="273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64"/>
      <c r="AB86" s="364"/>
      <c r="AC86" s="364"/>
      <c r="AD86" s="364"/>
      <c r="AE86" s="364"/>
      <c r="AF86" s="359"/>
      <c r="AG86" s="359"/>
      <c r="AH86" s="359"/>
      <c r="AI86" s="359"/>
      <c r="AJ86" s="359"/>
      <c r="AK86" s="361"/>
      <c r="AL86" s="361"/>
      <c r="AM86" s="361"/>
      <c r="AN86" s="361"/>
      <c r="AO86" s="361"/>
      <c r="AP86" s="361"/>
      <c r="AQ86" s="364"/>
      <c r="AR86" s="364"/>
      <c r="AS86" s="364"/>
      <c r="AT86" s="364"/>
      <c r="AU86" s="364"/>
      <c r="AV86" s="364"/>
      <c r="AW86" s="364"/>
      <c r="AX86" s="364"/>
      <c r="AY86" s="364"/>
      <c r="AZ86" s="364"/>
      <c r="BA86" s="359"/>
      <c r="BB86" s="359"/>
      <c r="BC86" s="359"/>
      <c r="BD86" s="359"/>
      <c r="BE86" s="359"/>
    </row>
    <row r="87" spans="1:57" ht="31.5" x14ac:dyDescent="0.25">
      <c r="A87" s="777" t="s">
        <v>6</v>
      </c>
      <c r="B87" s="292" t="s">
        <v>2</v>
      </c>
      <c r="C87" s="332"/>
      <c r="D87" s="332"/>
      <c r="E87" s="359"/>
      <c r="F87" s="273"/>
      <c r="G87" s="273"/>
      <c r="H87" s="273"/>
      <c r="I87" s="273"/>
      <c r="J87" s="273"/>
      <c r="K87" s="273"/>
      <c r="L87" s="273"/>
      <c r="M87" s="273"/>
      <c r="N87" s="273"/>
      <c r="O87" s="359"/>
      <c r="P87" s="359"/>
      <c r="Q87" s="359"/>
      <c r="R87" s="359"/>
      <c r="S87" s="359"/>
      <c r="T87" s="359"/>
      <c r="U87" s="359"/>
      <c r="V87" s="359"/>
      <c r="W87" s="359"/>
      <c r="X87" s="359"/>
      <c r="Y87" s="359"/>
      <c r="Z87" s="359"/>
      <c r="AA87" s="364"/>
      <c r="AB87" s="364"/>
      <c r="AC87" s="364"/>
      <c r="AD87" s="364"/>
      <c r="AE87" s="364"/>
      <c r="AF87" s="359"/>
      <c r="AG87" s="359"/>
      <c r="AH87" s="359"/>
      <c r="AI87" s="359"/>
      <c r="AJ87" s="359"/>
      <c r="AK87" s="361"/>
      <c r="AL87" s="361"/>
      <c r="AM87" s="361"/>
      <c r="AN87" s="361"/>
      <c r="AO87" s="361"/>
      <c r="AP87" s="361"/>
      <c r="AQ87" s="364"/>
      <c r="AR87" s="364"/>
      <c r="AS87" s="364"/>
      <c r="AT87" s="364"/>
      <c r="AU87" s="364"/>
      <c r="AV87" s="364"/>
      <c r="AW87" s="364"/>
      <c r="AX87" s="364"/>
      <c r="AY87" s="364"/>
      <c r="AZ87" s="364"/>
      <c r="BA87" s="359"/>
      <c r="BB87" s="359"/>
      <c r="BC87" s="359"/>
      <c r="BD87" s="359"/>
      <c r="BE87" s="359"/>
    </row>
    <row r="88" spans="1:57" ht="31.5" x14ac:dyDescent="0.25">
      <c r="A88" s="778"/>
      <c r="B88" s="293" t="s">
        <v>5</v>
      </c>
      <c r="C88" s="333"/>
      <c r="D88" s="333"/>
      <c r="E88" s="359"/>
      <c r="F88" s="273"/>
      <c r="G88" s="273"/>
      <c r="H88" s="273"/>
      <c r="I88" s="273"/>
      <c r="J88" s="273"/>
      <c r="K88" s="273"/>
      <c r="L88" s="273"/>
      <c r="M88" s="273"/>
      <c r="N88" s="273"/>
      <c r="O88" s="359"/>
      <c r="P88" s="359"/>
      <c r="Q88" s="359"/>
      <c r="R88" s="359"/>
      <c r="S88" s="359"/>
      <c r="T88" s="359"/>
      <c r="U88" s="359"/>
      <c r="V88" s="359"/>
      <c r="W88" s="359"/>
      <c r="X88" s="359"/>
      <c r="Y88" s="359"/>
      <c r="Z88" s="359"/>
      <c r="AA88" s="364"/>
      <c r="AB88" s="364"/>
      <c r="AC88" s="364"/>
      <c r="AD88" s="364"/>
      <c r="AE88" s="364"/>
      <c r="AF88" s="359"/>
      <c r="AG88" s="359"/>
      <c r="AH88" s="359"/>
      <c r="AI88" s="359"/>
      <c r="AJ88" s="359"/>
      <c r="AK88" s="361"/>
      <c r="AL88" s="361"/>
      <c r="AM88" s="361"/>
      <c r="AN88" s="361"/>
      <c r="AO88" s="361"/>
      <c r="AP88" s="361"/>
      <c r="AQ88" s="364"/>
      <c r="AR88" s="364"/>
      <c r="AS88" s="364"/>
      <c r="AT88" s="364"/>
      <c r="AU88" s="364"/>
      <c r="AV88" s="364"/>
      <c r="AW88" s="364"/>
      <c r="AX88" s="364"/>
      <c r="AY88" s="364"/>
      <c r="AZ88" s="364"/>
      <c r="BA88" s="359"/>
      <c r="BB88" s="359"/>
      <c r="BC88" s="359"/>
      <c r="BD88" s="359"/>
      <c r="BE88" s="359"/>
    </row>
    <row r="89" spans="1:57" ht="21" x14ac:dyDescent="0.25">
      <c r="A89" s="778"/>
      <c r="B89" s="293" t="s">
        <v>1</v>
      </c>
      <c r="C89" s="333"/>
      <c r="D89" s="333"/>
      <c r="E89" s="359"/>
      <c r="F89" s="273"/>
      <c r="G89" s="273"/>
      <c r="H89" s="273"/>
      <c r="I89" s="273"/>
      <c r="J89" s="273"/>
      <c r="K89" s="273"/>
      <c r="L89" s="273"/>
      <c r="M89" s="273"/>
      <c r="N89" s="273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64"/>
      <c r="AB89" s="364"/>
      <c r="AC89" s="364"/>
      <c r="AD89" s="364"/>
      <c r="AE89" s="364"/>
      <c r="AF89" s="359"/>
      <c r="AG89" s="359"/>
      <c r="AH89" s="359"/>
      <c r="AI89" s="359"/>
      <c r="AJ89" s="359"/>
      <c r="AK89" s="361"/>
      <c r="AL89" s="361"/>
      <c r="AM89" s="361"/>
      <c r="AN89" s="361"/>
      <c r="AO89" s="361"/>
      <c r="AP89" s="361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59"/>
      <c r="BB89" s="359"/>
      <c r="BC89" s="359"/>
      <c r="BD89" s="359"/>
      <c r="BE89" s="359"/>
    </row>
    <row r="90" spans="1:57" ht="42" x14ac:dyDescent="0.25">
      <c r="A90" s="778"/>
      <c r="B90" s="294" t="s">
        <v>4</v>
      </c>
      <c r="C90" s="335"/>
      <c r="D90" s="335"/>
      <c r="E90" s="359"/>
      <c r="F90" s="273"/>
      <c r="G90" s="273"/>
      <c r="H90" s="273"/>
      <c r="I90" s="273"/>
      <c r="J90" s="273"/>
      <c r="K90" s="273"/>
      <c r="L90" s="273"/>
      <c r="M90" s="273"/>
      <c r="N90" s="273"/>
      <c r="O90" s="359"/>
      <c r="P90" s="359"/>
      <c r="Q90" s="359"/>
      <c r="R90" s="359"/>
      <c r="S90" s="359"/>
      <c r="T90" s="359"/>
      <c r="U90" s="359"/>
      <c r="V90" s="359"/>
      <c r="W90" s="359"/>
      <c r="X90" s="359"/>
      <c r="Y90" s="359"/>
      <c r="Z90" s="359"/>
      <c r="AA90" s="364"/>
      <c r="AB90" s="364"/>
      <c r="AC90" s="364"/>
      <c r="AD90" s="364"/>
      <c r="AE90" s="364"/>
      <c r="AF90" s="359"/>
      <c r="AG90" s="359"/>
      <c r="AH90" s="359"/>
      <c r="AI90" s="359"/>
      <c r="AJ90" s="359"/>
      <c r="AK90" s="361"/>
      <c r="AL90" s="361"/>
      <c r="AM90" s="361"/>
      <c r="AN90" s="361"/>
      <c r="AO90" s="361"/>
      <c r="AP90" s="361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59"/>
      <c r="BB90" s="359"/>
      <c r="BC90" s="359"/>
      <c r="BD90" s="359"/>
      <c r="BE90" s="359"/>
    </row>
    <row r="91" spans="1:57" ht="31.5" x14ac:dyDescent="0.25">
      <c r="A91" s="778" t="s">
        <v>3</v>
      </c>
      <c r="B91" s="292" t="s">
        <v>2</v>
      </c>
      <c r="C91" s="332"/>
      <c r="D91" s="332"/>
      <c r="E91" s="359"/>
      <c r="F91" s="273"/>
      <c r="G91" s="273"/>
      <c r="H91" s="273"/>
      <c r="I91" s="273"/>
      <c r="J91" s="273"/>
      <c r="K91" s="273"/>
      <c r="L91" s="273"/>
      <c r="M91" s="273"/>
      <c r="N91" s="273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64"/>
      <c r="AB91" s="364"/>
      <c r="AC91" s="364"/>
      <c r="AD91" s="364"/>
      <c r="AE91" s="364"/>
      <c r="AF91" s="359"/>
      <c r="AG91" s="359"/>
      <c r="AH91" s="359"/>
      <c r="AI91" s="359"/>
      <c r="AJ91" s="359"/>
      <c r="AK91" s="361"/>
      <c r="AL91" s="361"/>
      <c r="AM91" s="361"/>
      <c r="AN91" s="361"/>
      <c r="AO91" s="361"/>
      <c r="AP91" s="361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59"/>
      <c r="BB91" s="359"/>
      <c r="BC91" s="359"/>
      <c r="BD91" s="359"/>
      <c r="BE91" s="359"/>
    </row>
    <row r="92" spans="1:57" ht="21" x14ac:dyDescent="0.25">
      <c r="A92" s="778"/>
      <c r="B92" s="293" t="s">
        <v>1</v>
      </c>
      <c r="C92" s="333"/>
      <c r="D92" s="333"/>
      <c r="E92" s="359"/>
      <c r="F92" s="273"/>
      <c r="G92" s="273"/>
      <c r="H92" s="273"/>
      <c r="I92" s="273"/>
      <c r="J92" s="273"/>
      <c r="K92" s="273"/>
      <c r="L92" s="273"/>
      <c r="M92" s="273"/>
      <c r="N92" s="273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64"/>
      <c r="AB92" s="364"/>
      <c r="AC92" s="364"/>
      <c r="AD92" s="364"/>
      <c r="AE92" s="364"/>
      <c r="AF92" s="359"/>
      <c r="AG92" s="359"/>
      <c r="AH92" s="359"/>
      <c r="AI92" s="359"/>
      <c r="AJ92" s="359"/>
      <c r="AK92" s="361"/>
      <c r="AL92" s="361"/>
      <c r="AM92" s="361"/>
      <c r="AN92" s="361"/>
      <c r="AO92" s="361"/>
      <c r="AP92" s="361"/>
      <c r="AQ92" s="364"/>
      <c r="AR92" s="364"/>
      <c r="AS92" s="364"/>
      <c r="AT92" s="364"/>
      <c r="AU92" s="364"/>
      <c r="AV92" s="364"/>
      <c r="AW92" s="364"/>
      <c r="AX92" s="364"/>
      <c r="AY92" s="364"/>
      <c r="AZ92" s="364"/>
      <c r="BA92" s="359"/>
      <c r="BB92" s="359"/>
      <c r="BC92" s="359"/>
      <c r="BD92" s="359"/>
      <c r="BE92" s="359"/>
    </row>
    <row r="93" spans="1:57" ht="31.5" x14ac:dyDescent="0.25">
      <c r="A93" s="778"/>
      <c r="B93" s="294" t="s">
        <v>0</v>
      </c>
      <c r="C93" s="335"/>
      <c r="D93" s="335"/>
      <c r="E93" s="359"/>
      <c r="F93" s="273"/>
      <c r="G93" s="273"/>
      <c r="H93" s="273"/>
      <c r="I93" s="273"/>
      <c r="J93" s="273"/>
      <c r="K93" s="273"/>
      <c r="L93" s="273"/>
      <c r="M93" s="273"/>
      <c r="N93" s="273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64"/>
      <c r="AB93" s="364"/>
      <c r="AC93" s="364"/>
      <c r="AD93" s="364"/>
      <c r="AE93" s="364"/>
      <c r="AF93" s="359"/>
      <c r="AG93" s="359"/>
      <c r="AH93" s="359"/>
      <c r="AI93" s="359"/>
      <c r="AJ93" s="359"/>
      <c r="AK93" s="361"/>
      <c r="AL93" s="361"/>
      <c r="AM93" s="361"/>
      <c r="AN93" s="361"/>
      <c r="AO93" s="361"/>
      <c r="AP93" s="361"/>
      <c r="AQ93" s="364"/>
      <c r="AR93" s="364"/>
      <c r="AS93" s="364"/>
      <c r="AT93" s="364"/>
      <c r="AU93" s="364"/>
      <c r="AV93" s="364"/>
      <c r="AW93" s="364"/>
      <c r="AX93" s="364"/>
      <c r="AY93" s="364"/>
      <c r="AZ93" s="364"/>
      <c r="BA93" s="359"/>
      <c r="BB93" s="359"/>
      <c r="BC93" s="359"/>
      <c r="BD93" s="359"/>
      <c r="BE93" s="359"/>
    </row>
    <row r="94" spans="1:57" x14ac:dyDescent="0.25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O94" s="359"/>
      <c r="P94" s="359"/>
      <c r="Q94" s="359"/>
      <c r="R94" s="359"/>
      <c r="S94" s="359"/>
      <c r="T94" s="359"/>
      <c r="U94" s="359"/>
      <c r="V94" s="359"/>
      <c r="W94" s="359"/>
      <c r="X94" s="359"/>
      <c r="Y94" s="359"/>
      <c r="Z94" s="359"/>
      <c r="AA94" s="359"/>
      <c r="AB94" s="359"/>
      <c r="AC94" s="359"/>
      <c r="AD94" s="359"/>
      <c r="AE94" s="359"/>
      <c r="AF94" s="359"/>
      <c r="AG94" s="359"/>
      <c r="AH94" s="359"/>
      <c r="AI94" s="359"/>
      <c r="AJ94" s="359"/>
      <c r="AK94" s="361"/>
      <c r="AL94" s="361"/>
      <c r="AM94" s="361"/>
      <c r="AN94" s="361"/>
      <c r="AO94" s="361"/>
      <c r="AP94" s="361"/>
      <c r="AQ94" s="359"/>
      <c r="AR94" s="359"/>
      <c r="AS94" s="359"/>
      <c r="AT94" s="359"/>
      <c r="AU94" s="359"/>
      <c r="AV94" s="359"/>
      <c r="AW94" s="359"/>
      <c r="AX94" s="359"/>
      <c r="AY94" s="359"/>
      <c r="AZ94" s="359"/>
      <c r="BA94" s="359"/>
      <c r="BB94" s="359"/>
      <c r="BC94" s="359"/>
      <c r="BD94" s="359"/>
      <c r="BE94" s="359"/>
    </row>
    <row r="200" spans="1:56" x14ac:dyDescent="0.25">
      <c r="A200" s="366">
        <v>0</v>
      </c>
      <c r="B200" s="365"/>
      <c r="C200" s="365"/>
      <c r="D200" s="365"/>
      <c r="E200" s="365"/>
      <c r="F200" s="365"/>
      <c r="G200" s="365"/>
      <c r="H200" s="365"/>
      <c r="I200" s="365"/>
      <c r="J200" s="365"/>
      <c r="K200" s="365"/>
      <c r="L200" s="365"/>
      <c r="M200" s="365"/>
      <c r="N200" s="365"/>
      <c r="O200" s="272"/>
      <c r="P200" s="272"/>
      <c r="Q200" s="272"/>
      <c r="R200" s="272"/>
      <c r="S200" s="272"/>
      <c r="T200" s="272"/>
      <c r="U200" s="272"/>
      <c r="V200" s="272"/>
      <c r="W200" s="272"/>
      <c r="X200" s="272"/>
      <c r="Y200" s="272"/>
      <c r="Z200" s="272"/>
      <c r="AA200" s="272"/>
      <c r="AB200" s="272"/>
      <c r="AC200" s="272"/>
      <c r="AD200" s="272"/>
      <c r="AE200" s="272"/>
      <c r="AF200" s="272"/>
      <c r="AG200" s="272"/>
      <c r="AH200" s="272"/>
      <c r="AI200" s="272"/>
      <c r="AJ200" s="272"/>
      <c r="AK200" s="272"/>
      <c r="AL200" s="272"/>
      <c r="AM200" s="272"/>
      <c r="AN200" s="272"/>
      <c r="AO200" s="272"/>
      <c r="AP200" s="272"/>
      <c r="AQ200" s="272"/>
      <c r="AR200" s="272"/>
      <c r="AS200" s="272"/>
      <c r="AT200" s="272"/>
      <c r="AU200" s="272"/>
      <c r="AV200" s="272"/>
      <c r="AW200" s="272"/>
      <c r="AX200" s="272"/>
      <c r="AY200" s="272"/>
      <c r="AZ200" s="272"/>
      <c r="BA200" s="272"/>
      <c r="BB200" s="272"/>
      <c r="BC200" s="272"/>
      <c r="BD200" s="366">
        <v>0</v>
      </c>
    </row>
  </sheetData>
  <mergeCells count="38">
    <mergeCell ref="A20:B20"/>
    <mergeCell ref="A21:B21"/>
    <mergeCell ref="A28:B28"/>
    <mergeCell ref="A29:B29"/>
    <mergeCell ref="A6:N6"/>
    <mergeCell ref="A10:A11"/>
    <mergeCell ref="B10:B11"/>
    <mergeCell ref="C10:K10"/>
    <mergeCell ref="L10:M10"/>
    <mergeCell ref="N10:N11"/>
    <mergeCell ref="A18:B18"/>
    <mergeCell ref="A19:B19"/>
    <mergeCell ref="A22:B22"/>
    <mergeCell ref="A23:B23"/>
    <mergeCell ref="A24:B24"/>
    <mergeCell ref="A25:B25"/>
    <mergeCell ref="A26:B26"/>
    <mergeCell ref="A27:B27"/>
    <mergeCell ref="A30:B30"/>
    <mergeCell ref="A31:B31"/>
    <mergeCell ref="A36:A37"/>
    <mergeCell ref="B36:B37"/>
    <mergeCell ref="D81:D82"/>
    <mergeCell ref="A83:A86"/>
    <mergeCell ref="A73:B73"/>
    <mergeCell ref="A75:C75"/>
    <mergeCell ref="N36:N37"/>
    <mergeCell ref="A43:B44"/>
    <mergeCell ref="C43:C44"/>
    <mergeCell ref="A72:B72"/>
    <mergeCell ref="C36:K36"/>
    <mergeCell ref="L36:M36"/>
    <mergeCell ref="A87:A90"/>
    <mergeCell ref="A91:A93"/>
    <mergeCell ref="A78:C78"/>
    <mergeCell ref="A81:A82"/>
    <mergeCell ref="B81:B82"/>
    <mergeCell ref="C81:C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2013-07-18T20:16:15Z</dcterms:modified>
</cp:coreProperties>
</file>