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drawings/drawing6.xml" ContentType="application/vnd.openxmlformats-officedocument.drawingml.chartshape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 activeTab="5"/>
  </bookViews>
  <sheets>
    <sheet name="FACTURACION PPI" sheetId="1" r:id="rId1"/>
    <sheet name="FACTURACION PPV" sheetId="8" r:id="rId2"/>
    <sheet name="EGRESOS " sheetId="2" r:id="rId3"/>
    <sheet name="INT.QUIRURGICAS " sheetId="3" r:id="rId4"/>
    <sheet name="CONSULTAS URGENCIA " sheetId="4" r:id="rId5"/>
    <sheet name="CONSULTA MEDICA AMBULATORIA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calcPr calcId="144525"/>
</workbook>
</file>

<file path=xl/calcChain.xml><?xml version="1.0" encoding="utf-8"?>
<calcChain xmlns="http://schemas.openxmlformats.org/spreadsheetml/2006/main">
  <c r="B26" i="8" l="1"/>
  <c r="C26" i="8"/>
  <c r="D26" i="8"/>
  <c r="E26" i="8"/>
  <c r="F26" i="8"/>
  <c r="H26" i="8"/>
  <c r="I26" i="8"/>
  <c r="J26" i="8"/>
  <c r="K26" i="8"/>
  <c r="L26" i="8"/>
  <c r="M26" i="8"/>
  <c r="B7" i="8"/>
  <c r="C7" i="8"/>
  <c r="D7" i="8"/>
  <c r="E7" i="8"/>
  <c r="F7" i="8"/>
  <c r="B8" i="8"/>
  <c r="C8" i="8"/>
  <c r="D8" i="8"/>
  <c r="E8" i="8"/>
  <c r="F8" i="8"/>
  <c r="M101" i="8"/>
  <c r="L101" i="8"/>
  <c r="K101" i="8"/>
  <c r="J101" i="8"/>
  <c r="H101" i="8"/>
  <c r="F101" i="8"/>
  <c r="E101" i="8"/>
  <c r="D101" i="8"/>
  <c r="C101" i="8"/>
  <c r="B101" i="8"/>
  <c r="M100" i="8"/>
  <c r="L100" i="8"/>
  <c r="K100" i="8"/>
  <c r="J100" i="8"/>
  <c r="I100" i="8"/>
  <c r="H100" i="8"/>
  <c r="F100" i="8"/>
  <c r="E100" i="8"/>
  <c r="D100" i="8"/>
  <c r="C100" i="8"/>
  <c r="B100" i="8"/>
  <c r="M99" i="8"/>
  <c r="L99" i="8"/>
  <c r="K99" i="8"/>
  <c r="J99" i="8"/>
  <c r="I99" i="8"/>
  <c r="H99" i="8"/>
  <c r="F99" i="8"/>
  <c r="E99" i="8"/>
  <c r="D99" i="8"/>
  <c r="C99" i="8"/>
  <c r="B99" i="8"/>
  <c r="M98" i="8"/>
  <c r="L98" i="8"/>
  <c r="K98" i="8"/>
  <c r="J98" i="8"/>
  <c r="I98" i="8"/>
  <c r="H98" i="8"/>
  <c r="F98" i="8"/>
  <c r="E98" i="8"/>
  <c r="D98" i="8"/>
  <c r="C98" i="8"/>
  <c r="B98" i="8"/>
  <c r="M97" i="8"/>
  <c r="L97" i="8"/>
  <c r="K97" i="8"/>
  <c r="J97" i="8"/>
  <c r="I97" i="8"/>
  <c r="H97" i="8"/>
  <c r="F97" i="8"/>
  <c r="E97" i="8"/>
  <c r="D97" i="8"/>
  <c r="C97" i="8"/>
  <c r="B97" i="8"/>
  <c r="M96" i="8"/>
  <c r="L96" i="8"/>
  <c r="K96" i="8"/>
  <c r="J96" i="8"/>
  <c r="I96" i="8"/>
  <c r="H96" i="8"/>
  <c r="F96" i="8"/>
  <c r="E96" i="8"/>
  <c r="D96" i="8"/>
  <c r="C96" i="8"/>
  <c r="B96" i="8"/>
  <c r="M95" i="8"/>
  <c r="L95" i="8"/>
  <c r="K95" i="8"/>
  <c r="J95" i="8"/>
  <c r="I95" i="8"/>
  <c r="H95" i="8"/>
  <c r="F95" i="8"/>
  <c r="E95" i="8"/>
  <c r="D95" i="8"/>
  <c r="C95" i="8"/>
  <c r="B95" i="8"/>
  <c r="M94" i="8"/>
  <c r="L94" i="8"/>
  <c r="K94" i="8"/>
  <c r="J94" i="8"/>
  <c r="I94" i="8"/>
  <c r="H94" i="8"/>
  <c r="F94" i="8"/>
  <c r="E94" i="8"/>
  <c r="D94" i="8"/>
  <c r="C94" i="8"/>
  <c r="B94" i="8"/>
  <c r="M93" i="8"/>
  <c r="L93" i="8"/>
  <c r="K93" i="8"/>
  <c r="J93" i="8"/>
  <c r="I93" i="8"/>
  <c r="H93" i="8"/>
  <c r="F93" i="8"/>
  <c r="E93" i="8"/>
  <c r="D93" i="8"/>
  <c r="C93" i="8"/>
  <c r="B93" i="8"/>
  <c r="M92" i="8"/>
  <c r="L92" i="8"/>
  <c r="K92" i="8"/>
  <c r="J92" i="8"/>
  <c r="I92" i="8"/>
  <c r="H92" i="8"/>
  <c r="F92" i="8"/>
  <c r="E92" i="8"/>
  <c r="D92" i="8"/>
  <c r="C92" i="8"/>
  <c r="B92" i="8"/>
  <c r="M91" i="8"/>
  <c r="L91" i="8"/>
  <c r="K91" i="8"/>
  <c r="J91" i="8"/>
  <c r="I91" i="8"/>
  <c r="H91" i="8"/>
  <c r="F91" i="8"/>
  <c r="E91" i="8"/>
  <c r="D91" i="8"/>
  <c r="C91" i="8"/>
  <c r="B91" i="8"/>
  <c r="M90" i="8"/>
  <c r="L90" i="8"/>
  <c r="K90" i="8"/>
  <c r="J90" i="8"/>
  <c r="I90" i="8"/>
  <c r="H90" i="8"/>
  <c r="F90" i="8"/>
  <c r="E90" i="8"/>
  <c r="D90" i="8"/>
  <c r="C90" i="8"/>
  <c r="B90" i="8"/>
  <c r="M89" i="8"/>
  <c r="L89" i="8"/>
  <c r="K89" i="8"/>
  <c r="J89" i="8"/>
  <c r="I89" i="8"/>
  <c r="H89" i="8"/>
  <c r="F89" i="8"/>
  <c r="E89" i="8"/>
  <c r="D89" i="8"/>
  <c r="C89" i="8"/>
  <c r="B89" i="8"/>
  <c r="M88" i="8"/>
  <c r="L88" i="8"/>
  <c r="K88" i="8"/>
  <c r="J88" i="8"/>
  <c r="I88" i="8"/>
  <c r="H88" i="8"/>
  <c r="F88" i="8"/>
  <c r="E88" i="8"/>
  <c r="D88" i="8"/>
  <c r="C88" i="8"/>
  <c r="B88" i="8"/>
  <c r="M87" i="8"/>
  <c r="L87" i="8"/>
  <c r="K87" i="8"/>
  <c r="J87" i="8"/>
  <c r="I87" i="8"/>
  <c r="H87" i="8"/>
  <c r="F87" i="8"/>
  <c r="E87" i="8"/>
  <c r="D87" i="8"/>
  <c r="C87" i="8"/>
  <c r="B87" i="8"/>
  <c r="M86" i="8"/>
  <c r="L86" i="8"/>
  <c r="K86" i="8"/>
  <c r="J86" i="8"/>
  <c r="I86" i="8"/>
  <c r="H86" i="8"/>
  <c r="F86" i="8"/>
  <c r="E86" i="8"/>
  <c r="D86" i="8"/>
  <c r="C86" i="8"/>
  <c r="B86" i="8"/>
  <c r="M85" i="8"/>
  <c r="L85" i="8"/>
  <c r="K85" i="8"/>
  <c r="J85" i="8"/>
  <c r="I85" i="8"/>
  <c r="H85" i="8"/>
  <c r="F85" i="8"/>
  <c r="E85" i="8"/>
  <c r="D85" i="8"/>
  <c r="C85" i="8"/>
  <c r="B85" i="8"/>
  <c r="M84" i="8"/>
  <c r="L84" i="8"/>
  <c r="K84" i="8"/>
  <c r="J84" i="8"/>
  <c r="I84" i="8"/>
  <c r="H84" i="8"/>
  <c r="F84" i="8"/>
  <c r="E84" i="8"/>
  <c r="D84" i="8"/>
  <c r="C84" i="8"/>
  <c r="B84" i="8"/>
  <c r="M83" i="8"/>
  <c r="L83" i="8"/>
  <c r="K83" i="8"/>
  <c r="J83" i="8"/>
  <c r="I83" i="8"/>
  <c r="H83" i="8"/>
  <c r="F83" i="8"/>
  <c r="E83" i="8"/>
  <c r="D83" i="8"/>
  <c r="C83" i="8"/>
  <c r="B83" i="8"/>
  <c r="M82" i="8"/>
  <c r="L82" i="8"/>
  <c r="K82" i="8"/>
  <c r="J82" i="8"/>
  <c r="I82" i="8"/>
  <c r="H82" i="8"/>
  <c r="F82" i="8"/>
  <c r="E82" i="8"/>
  <c r="D82" i="8"/>
  <c r="C82" i="8"/>
  <c r="B82" i="8"/>
  <c r="M81" i="8"/>
  <c r="L81" i="8"/>
  <c r="K81" i="8"/>
  <c r="J81" i="8"/>
  <c r="I81" i="8"/>
  <c r="H81" i="8"/>
  <c r="F81" i="8"/>
  <c r="E81" i="8"/>
  <c r="D81" i="8"/>
  <c r="C81" i="8"/>
  <c r="B81" i="8"/>
  <c r="M80" i="8"/>
  <c r="L80" i="8"/>
  <c r="K80" i="8"/>
  <c r="J80" i="8"/>
  <c r="I80" i="8"/>
  <c r="H80" i="8"/>
  <c r="F80" i="8"/>
  <c r="E80" i="8"/>
  <c r="D80" i="8"/>
  <c r="C80" i="8"/>
  <c r="B80" i="8"/>
  <c r="M79" i="8"/>
  <c r="L79" i="8"/>
  <c r="K79" i="8"/>
  <c r="J79" i="8"/>
  <c r="I79" i="8"/>
  <c r="H79" i="8"/>
  <c r="F79" i="8"/>
  <c r="E79" i="8"/>
  <c r="D79" i="8"/>
  <c r="C79" i="8"/>
  <c r="B79" i="8"/>
  <c r="M78" i="8"/>
  <c r="L78" i="8"/>
  <c r="K78" i="8"/>
  <c r="J78" i="8"/>
  <c r="I78" i="8"/>
  <c r="H78" i="8"/>
  <c r="F78" i="8"/>
  <c r="E78" i="8"/>
  <c r="D78" i="8"/>
  <c r="C78" i="8"/>
  <c r="B78" i="8"/>
  <c r="M77" i="8"/>
  <c r="L77" i="8"/>
  <c r="K77" i="8"/>
  <c r="J77" i="8"/>
  <c r="I77" i="8"/>
  <c r="H77" i="8"/>
  <c r="F77" i="8"/>
  <c r="E77" i="8"/>
  <c r="D77" i="8"/>
  <c r="C77" i="8"/>
  <c r="B77" i="8"/>
  <c r="M76" i="8"/>
  <c r="L76" i="8"/>
  <c r="K76" i="8"/>
  <c r="J76" i="8"/>
  <c r="I76" i="8"/>
  <c r="H76" i="8"/>
  <c r="F76" i="8"/>
  <c r="E76" i="8"/>
  <c r="D76" i="8"/>
  <c r="C76" i="8"/>
  <c r="B76" i="8"/>
  <c r="M75" i="8"/>
  <c r="L75" i="8"/>
  <c r="K75" i="8"/>
  <c r="J75" i="8"/>
  <c r="I75" i="8"/>
  <c r="H75" i="8"/>
  <c r="F75" i="8"/>
  <c r="E75" i="8"/>
  <c r="D75" i="8"/>
  <c r="C75" i="8"/>
  <c r="B75" i="8"/>
  <c r="M74" i="8"/>
  <c r="L74" i="8"/>
  <c r="K74" i="8"/>
  <c r="J74" i="8"/>
  <c r="I74" i="8"/>
  <c r="H74" i="8"/>
  <c r="F74" i="8"/>
  <c r="E74" i="8"/>
  <c r="D74" i="8"/>
  <c r="C74" i="8"/>
  <c r="B74" i="8"/>
  <c r="M73" i="8"/>
  <c r="L73" i="8"/>
  <c r="K73" i="8"/>
  <c r="J73" i="8"/>
  <c r="I73" i="8"/>
  <c r="H73" i="8"/>
  <c r="F73" i="8"/>
  <c r="E73" i="8"/>
  <c r="D73" i="8"/>
  <c r="C73" i="8"/>
  <c r="B73" i="8"/>
  <c r="M72" i="8"/>
  <c r="L72" i="8"/>
  <c r="K72" i="8"/>
  <c r="J72" i="8"/>
  <c r="I72" i="8"/>
  <c r="H72" i="8"/>
  <c r="F72" i="8"/>
  <c r="E72" i="8"/>
  <c r="D72" i="8"/>
  <c r="C72" i="8"/>
  <c r="B72" i="8"/>
  <c r="M71" i="8"/>
  <c r="L71" i="8"/>
  <c r="K71" i="8"/>
  <c r="J71" i="8"/>
  <c r="I71" i="8"/>
  <c r="H71" i="8"/>
  <c r="F71" i="8"/>
  <c r="E71" i="8"/>
  <c r="D71" i="8"/>
  <c r="C71" i="8"/>
  <c r="B71" i="8"/>
  <c r="M70" i="8"/>
  <c r="L70" i="8"/>
  <c r="K70" i="8"/>
  <c r="J70" i="8"/>
  <c r="I70" i="8"/>
  <c r="H70" i="8"/>
  <c r="F70" i="8"/>
  <c r="E70" i="8"/>
  <c r="D70" i="8"/>
  <c r="C70" i="8"/>
  <c r="B70" i="8"/>
  <c r="M69" i="8"/>
  <c r="L69" i="8"/>
  <c r="K69" i="8"/>
  <c r="J69" i="8"/>
  <c r="I69" i="8"/>
  <c r="H69" i="8"/>
  <c r="F69" i="8"/>
  <c r="E69" i="8"/>
  <c r="D69" i="8"/>
  <c r="C69" i="8"/>
  <c r="B69" i="8"/>
  <c r="M68" i="8"/>
  <c r="L68" i="8"/>
  <c r="K68" i="8"/>
  <c r="J68" i="8"/>
  <c r="I68" i="8"/>
  <c r="H68" i="8"/>
  <c r="F68" i="8"/>
  <c r="E68" i="8"/>
  <c r="D68" i="8"/>
  <c r="C68" i="8"/>
  <c r="B68" i="8"/>
  <c r="M67" i="8"/>
  <c r="L67" i="8"/>
  <c r="K67" i="8"/>
  <c r="J67" i="8"/>
  <c r="I67" i="8"/>
  <c r="H67" i="8"/>
  <c r="F67" i="8"/>
  <c r="E67" i="8"/>
  <c r="D67" i="8"/>
  <c r="C67" i="8"/>
  <c r="B67" i="8"/>
  <c r="M66" i="8"/>
  <c r="L66" i="8"/>
  <c r="K66" i="8"/>
  <c r="J66" i="8"/>
  <c r="I66" i="8"/>
  <c r="H66" i="8"/>
  <c r="F66" i="8"/>
  <c r="E66" i="8"/>
  <c r="D66" i="8"/>
  <c r="C66" i="8"/>
  <c r="B66" i="8"/>
  <c r="M65" i="8"/>
  <c r="L65" i="8"/>
  <c r="K65" i="8"/>
  <c r="J65" i="8"/>
  <c r="I65" i="8"/>
  <c r="H65" i="8"/>
  <c r="F65" i="8"/>
  <c r="E65" i="8"/>
  <c r="D65" i="8"/>
  <c r="C65" i="8"/>
  <c r="B65" i="8"/>
  <c r="M64" i="8"/>
  <c r="L64" i="8"/>
  <c r="K64" i="8"/>
  <c r="J64" i="8"/>
  <c r="I64" i="8"/>
  <c r="H64" i="8"/>
  <c r="F64" i="8"/>
  <c r="E64" i="8"/>
  <c r="D64" i="8"/>
  <c r="C64" i="8"/>
  <c r="B64" i="8"/>
  <c r="M63" i="8"/>
  <c r="L63" i="8"/>
  <c r="K63" i="8"/>
  <c r="J63" i="8"/>
  <c r="I63" i="8"/>
  <c r="H63" i="8"/>
  <c r="F63" i="8"/>
  <c r="E63" i="8"/>
  <c r="D63" i="8"/>
  <c r="C63" i="8"/>
  <c r="B63" i="8"/>
  <c r="M62" i="8"/>
  <c r="L62" i="8"/>
  <c r="K62" i="8"/>
  <c r="J62" i="8"/>
  <c r="I62" i="8"/>
  <c r="H62" i="8"/>
  <c r="F62" i="8"/>
  <c r="E62" i="8"/>
  <c r="D62" i="8"/>
  <c r="C62" i="8"/>
  <c r="B62" i="8"/>
  <c r="M61" i="8"/>
  <c r="L61" i="8"/>
  <c r="K61" i="8"/>
  <c r="J61" i="8"/>
  <c r="I61" i="8"/>
  <c r="H61" i="8"/>
  <c r="F61" i="8"/>
  <c r="E61" i="8"/>
  <c r="D61" i="8"/>
  <c r="C61" i="8"/>
  <c r="B61" i="8"/>
  <c r="M60" i="8"/>
  <c r="L60" i="8"/>
  <c r="K60" i="8"/>
  <c r="J60" i="8"/>
  <c r="I60" i="8"/>
  <c r="H60" i="8"/>
  <c r="F60" i="8"/>
  <c r="E60" i="8"/>
  <c r="D60" i="8"/>
  <c r="C60" i="8"/>
  <c r="B60" i="8"/>
  <c r="M59" i="8"/>
  <c r="L59" i="8"/>
  <c r="K59" i="8"/>
  <c r="J59" i="8"/>
  <c r="I59" i="8"/>
  <c r="H59" i="8"/>
  <c r="F59" i="8"/>
  <c r="E59" i="8"/>
  <c r="D59" i="8"/>
  <c r="C59" i="8"/>
  <c r="B59" i="8"/>
  <c r="M58" i="8"/>
  <c r="L58" i="8"/>
  <c r="K58" i="8"/>
  <c r="J58" i="8"/>
  <c r="I58" i="8"/>
  <c r="H58" i="8"/>
  <c r="F58" i="8"/>
  <c r="E58" i="8"/>
  <c r="D58" i="8"/>
  <c r="C58" i="8"/>
  <c r="B58" i="8"/>
  <c r="M57" i="8"/>
  <c r="L57" i="8"/>
  <c r="K57" i="8"/>
  <c r="J57" i="8"/>
  <c r="I57" i="8"/>
  <c r="H57" i="8"/>
  <c r="F57" i="8"/>
  <c r="E57" i="8"/>
  <c r="D57" i="8"/>
  <c r="C57" i="8"/>
  <c r="B57" i="8"/>
  <c r="M56" i="8"/>
  <c r="L56" i="8"/>
  <c r="K56" i="8"/>
  <c r="J56" i="8"/>
  <c r="I56" i="8"/>
  <c r="H56" i="8"/>
  <c r="F56" i="8"/>
  <c r="E56" i="8"/>
  <c r="D56" i="8"/>
  <c r="C56" i="8"/>
  <c r="B56" i="8"/>
  <c r="M55" i="8"/>
  <c r="L55" i="8"/>
  <c r="K55" i="8"/>
  <c r="J55" i="8"/>
  <c r="I55" i="8"/>
  <c r="H55" i="8"/>
  <c r="F55" i="8"/>
  <c r="E55" i="8"/>
  <c r="D55" i="8"/>
  <c r="C55" i="8"/>
  <c r="B55" i="8"/>
  <c r="M54" i="8"/>
  <c r="L54" i="8"/>
  <c r="K54" i="8"/>
  <c r="J54" i="8"/>
  <c r="I54" i="8"/>
  <c r="H54" i="8"/>
  <c r="F54" i="8"/>
  <c r="E54" i="8"/>
  <c r="D54" i="8"/>
  <c r="C54" i="8"/>
  <c r="B54" i="8"/>
  <c r="M53" i="8"/>
  <c r="L53" i="8"/>
  <c r="K53" i="8"/>
  <c r="J53" i="8"/>
  <c r="I53" i="8"/>
  <c r="H53" i="8"/>
  <c r="F53" i="8"/>
  <c r="E53" i="8"/>
  <c r="D53" i="8"/>
  <c r="C53" i="8"/>
  <c r="B53" i="8"/>
  <c r="M52" i="8"/>
  <c r="L52" i="8"/>
  <c r="K52" i="8"/>
  <c r="J52" i="8"/>
  <c r="I52" i="8"/>
  <c r="H52" i="8"/>
  <c r="F52" i="8"/>
  <c r="E52" i="8"/>
  <c r="D52" i="8"/>
  <c r="C52" i="8"/>
  <c r="B52" i="8"/>
  <c r="M51" i="8"/>
  <c r="L51" i="8"/>
  <c r="K51" i="8"/>
  <c r="J51" i="8"/>
  <c r="I51" i="8"/>
  <c r="H51" i="8"/>
  <c r="F51" i="8"/>
  <c r="E51" i="8"/>
  <c r="D51" i="8"/>
  <c r="C51" i="8"/>
  <c r="B51" i="8"/>
  <c r="M50" i="8"/>
  <c r="L50" i="8"/>
  <c r="K50" i="8"/>
  <c r="J50" i="8"/>
  <c r="I50" i="8"/>
  <c r="H50" i="8"/>
  <c r="F50" i="8"/>
  <c r="E50" i="8"/>
  <c r="D50" i="8"/>
  <c r="C50" i="8"/>
  <c r="B50" i="8"/>
  <c r="M49" i="8"/>
  <c r="L49" i="8"/>
  <c r="K49" i="8"/>
  <c r="J49" i="8"/>
  <c r="I49" i="8"/>
  <c r="H49" i="8"/>
  <c r="F49" i="8"/>
  <c r="E49" i="8"/>
  <c r="D49" i="8"/>
  <c r="C49" i="8"/>
  <c r="B49" i="8"/>
  <c r="M48" i="8"/>
  <c r="L48" i="8"/>
  <c r="K48" i="8"/>
  <c r="J48" i="8"/>
  <c r="I48" i="8"/>
  <c r="H48" i="8"/>
  <c r="F48" i="8"/>
  <c r="E48" i="8"/>
  <c r="D48" i="8"/>
  <c r="C48" i="8"/>
  <c r="B48" i="8"/>
  <c r="M45" i="8"/>
  <c r="L45" i="8"/>
  <c r="K45" i="8"/>
  <c r="J45" i="8"/>
  <c r="I45" i="8"/>
  <c r="H45" i="8"/>
  <c r="F45" i="8"/>
  <c r="E45" i="8"/>
  <c r="D45" i="8"/>
  <c r="C45" i="8"/>
  <c r="B45" i="8"/>
  <c r="M44" i="8"/>
  <c r="L44" i="8"/>
  <c r="K44" i="8"/>
  <c r="J44" i="8"/>
  <c r="I44" i="8"/>
  <c r="H44" i="8"/>
  <c r="F44" i="8"/>
  <c r="E44" i="8"/>
  <c r="D44" i="8"/>
  <c r="C44" i="8"/>
  <c r="B44" i="8"/>
  <c r="M43" i="8"/>
  <c r="L43" i="8"/>
  <c r="K43" i="8"/>
  <c r="J43" i="8"/>
  <c r="I43" i="8"/>
  <c r="H43" i="8"/>
  <c r="F43" i="8"/>
  <c r="E43" i="8"/>
  <c r="D43" i="8"/>
  <c r="C43" i="8"/>
  <c r="B43" i="8"/>
  <c r="M42" i="8"/>
  <c r="L42" i="8"/>
  <c r="K42" i="8"/>
  <c r="J42" i="8"/>
  <c r="I42" i="8"/>
  <c r="H42" i="8"/>
  <c r="F42" i="8"/>
  <c r="E42" i="8"/>
  <c r="D42" i="8"/>
  <c r="C42" i="8"/>
  <c r="B42" i="8"/>
  <c r="M41" i="8"/>
  <c r="L41" i="8"/>
  <c r="K41" i="8"/>
  <c r="J41" i="8"/>
  <c r="I41" i="8"/>
  <c r="H41" i="8"/>
  <c r="F41" i="8"/>
  <c r="E41" i="8"/>
  <c r="D41" i="8"/>
  <c r="C41" i="8"/>
  <c r="B41" i="8"/>
  <c r="M40" i="8"/>
  <c r="L40" i="8"/>
  <c r="K40" i="8"/>
  <c r="J40" i="8"/>
  <c r="I40" i="8"/>
  <c r="H40" i="8"/>
  <c r="F40" i="8"/>
  <c r="E40" i="8"/>
  <c r="D40" i="8"/>
  <c r="C40" i="8"/>
  <c r="B40" i="8"/>
  <c r="M39" i="8"/>
  <c r="L39" i="8"/>
  <c r="K39" i="8"/>
  <c r="J39" i="8"/>
  <c r="I39" i="8"/>
  <c r="H39" i="8"/>
  <c r="F39" i="8"/>
  <c r="E39" i="8"/>
  <c r="D39" i="8"/>
  <c r="C39" i="8"/>
  <c r="B39" i="8"/>
  <c r="M38" i="8"/>
  <c r="L38" i="8"/>
  <c r="K38" i="8"/>
  <c r="J38" i="8"/>
  <c r="I38" i="8"/>
  <c r="H38" i="8"/>
  <c r="F38" i="8"/>
  <c r="E38" i="8"/>
  <c r="D38" i="8"/>
  <c r="C38" i="8"/>
  <c r="B38" i="8"/>
  <c r="M37" i="8"/>
  <c r="L37" i="8"/>
  <c r="K37" i="8"/>
  <c r="J37" i="8"/>
  <c r="I37" i="8"/>
  <c r="H37" i="8"/>
  <c r="F37" i="8"/>
  <c r="E37" i="8"/>
  <c r="D37" i="8"/>
  <c r="C37" i="8"/>
  <c r="B37" i="8"/>
  <c r="M36" i="8"/>
  <c r="L36" i="8"/>
  <c r="K36" i="8"/>
  <c r="J36" i="8"/>
  <c r="I36" i="8"/>
  <c r="H36" i="8"/>
  <c r="F36" i="8"/>
  <c r="E36" i="8"/>
  <c r="D36" i="8"/>
  <c r="C36" i="8"/>
  <c r="B36" i="8"/>
  <c r="M35" i="8"/>
  <c r="L35" i="8"/>
  <c r="K35" i="8"/>
  <c r="J35" i="8"/>
  <c r="I35" i="8"/>
  <c r="H35" i="8"/>
  <c r="F35" i="8"/>
  <c r="E35" i="8"/>
  <c r="D35" i="8"/>
  <c r="C35" i="8"/>
  <c r="B35" i="8"/>
  <c r="M34" i="8"/>
  <c r="L34" i="8"/>
  <c r="K34" i="8"/>
  <c r="J34" i="8"/>
  <c r="I34" i="8"/>
  <c r="H34" i="8"/>
  <c r="F34" i="8"/>
  <c r="E34" i="8"/>
  <c r="D34" i="8"/>
  <c r="C34" i="8"/>
  <c r="B34" i="8"/>
  <c r="M33" i="8"/>
  <c r="L33" i="8"/>
  <c r="K33" i="8"/>
  <c r="J33" i="8"/>
  <c r="I33" i="8"/>
  <c r="H33" i="8"/>
  <c r="F33" i="8"/>
  <c r="E33" i="8"/>
  <c r="D33" i="8"/>
  <c r="C33" i="8"/>
  <c r="B33" i="8"/>
  <c r="M32" i="8"/>
  <c r="L32" i="8"/>
  <c r="K32" i="8"/>
  <c r="J32" i="8"/>
  <c r="I32" i="8"/>
  <c r="H32" i="8"/>
  <c r="F32" i="8"/>
  <c r="E32" i="8"/>
  <c r="D32" i="8"/>
  <c r="C32" i="8"/>
  <c r="B32" i="8"/>
  <c r="M31" i="8"/>
  <c r="L31" i="8"/>
  <c r="K31" i="8"/>
  <c r="J31" i="8"/>
  <c r="I31" i="8"/>
  <c r="H31" i="8"/>
  <c r="F31" i="8"/>
  <c r="E31" i="8"/>
  <c r="D31" i="8"/>
  <c r="C31" i="8"/>
  <c r="B31" i="8"/>
  <c r="M30" i="8"/>
  <c r="L30" i="8"/>
  <c r="K30" i="8"/>
  <c r="J30" i="8"/>
  <c r="I30" i="8"/>
  <c r="H30" i="8"/>
  <c r="F30" i="8"/>
  <c r="E30" i="8"/>
  <c r="D30" i="8"/>
  <c r="C30" i="8"/>
  <c r="B30" i="8"/>
  <c r="M27" i="8"/>
  <c r="L27" i="8"/>
  <c r="K27" i="8"/>
  <c r="J27" i="8"/>
  <c r="I27" i="8"/>
  <c r="H27" i="8"/>
  <c r="F27" i="8"/>
  <c r="E27" i="8"/>
  <c r="D27" i="8"/>
  <c r="C27" i="8"/>
  <c r="B27" i="8"/>
  <c r="M22" i="8"/>
  <c r="L22" i="8"/>
  <c r="K22" i="8"/>
  <c r="J22" i="8"/>
  <c r="I22" i="8"/>
  <c r="H22" i="8"/>
  <c r="F22" i="8"/>
  <c r="E22" i="8"/>
  <c r="D22" i="8"/>
  <c r="C22" i="8"/>
  <c r="B22" i="8"/>
  <c r="M21" i="8"/>
  <c r="L21" i="8"/>
  <c r="K21" i="8"/>
  <c r="J21" i="8"/>
  <c r="I21" i="8"/>
  <c r="H21" i="8"/>
  <c r="F21" i="8"/>
  <c r="E21" i="8"/>
  <c r="D21" i="8"/>
  <c r="C21" i="8"/>
  <c r="B21" i="8"/>
  <c r="M20" i="8"/>
  <c r="L20" i="8"/>
  <c r="K20" i="8"/>
  <c r="J20" i="8"/>
  <c r="I20" i="8"/>
  <c r="H20" i="8"/>
  <c r="F20" i="8"/>
  <c r="E20" i="8"/>
  <c r="D20" i="8"/>
  <c r="C20" i="8"/>
  <c r="B20" i="8"/>
  <c r="M19" i="8"/>
  <c r="L19" i="8"/>
  <c r="K19" i="8"/>
  <c r="J19" i="8"/>
  <c r="I19" i="8"/>
  <c r="H19" i="8"/>
  <c r="F19" i="8"/>
  <c r="E19" i="8"/>
  <c r="D19" i="8"/>
  <c r="C19" i="8"/>
  <c r="B19" i="8"/>
  <c r="M18" i="8"/>
  <c r="L18" i="8"/>
  <c r="K18" i="8"/>
  <c r="J18" i="8"/>
  <c r="I18" i="8"/>
  <c r="H18" i="8"/>
  <c r="F18" i="8"/>
  <c r="E18" i="8"/>
  <c r="D18" i="8"/>
  <c r="C18" i="8"/>
  <c r="B18" i="8"/>
  <c r="M17" i="8"/>
  <c r="L17" i="8"/>
  <c r="K17" i="8"/>
  <c r="J17" i="8"/>
  <c r="I17" i="8"/>
  <c r="H17" i="8"/>
  <c r="F17" i="8"/>
  <c r="E17" i="8"/>
  <c r="D17" i="8"/>
  <c r="C17" i="8"/>
  <c r="B17" i="8"/>
  <c r="M16" i="8"/>
  <c r="L16" i="8"/>
  <c r="K16" i="8"/>
  <c r="J16" i="8"/>
  <c r="I16" i="8"/>
  <c r="H16" i="8"/>
  <c r="F16" i="8"/>
  <c r="E16" i="8"/>
  <c r="D16" i="8"/>
  <c r="C16" i="8"/>
  <c r="B16" i="8"/>
  <c r="M15" i="8"/>
  <c r="L15" i="8"/>
  <c r="K15" i="8"/>
  <c r="J15" i="8"/>
  <c r="I15" i="8"/>
  <c r="H15" i="8"/>
  <c r="F15" i="8"/>
  <c r="E15" i="8"/>
  <c r="D15" i="8"/>
  <c r="C15" i="8"/>
  <c r="B15" i="8"/>
  <c r="M14" i="8"/>
  <c r="L14" i="8"/>
  <c r="K14" i="8"/>
  <c r="J14" i="8"/>
  <c r="I14" i="8"/>
  <c r="H14" i="8"/>
  <c r="F14" i="8"/>
  <c r="E14" i="8"/>
  <c r="D14" i="8"/>
  <c r="C14" i="8"/>
  <c r="B14" i="8"/>
  <c r="M13" i="8"/>
  <c r="L13" i="8"/>
  <c r="K13" i="8"/>
  <c r="J13" i="8"/>
  <c r="I13" i="8"/>
  <c r="H13" i="8"/>
  <c r="F13" i="8"/>
  <c r="E13" i="8"/>
  <c r="D13" i="8"/>
  <c r="C13" i="8"/>
  <c r="B13" i="8"/>
  <c r="M10" i="8"/>
  <c r="L10" i="8"/>
  <c r="K10" i="8"/>
  <c r="J10" i="8"/>
  <c r="I10" i="8"/>
  <c r="H10" i="8"/>
  <c r="F10" i="8"/>
  <c r="E10" i="8"/>
  <c r="D10" i="8"/>
  <c r="C10" i="8"/>
  <c r="B10" i="8"/>
  <c r="M9" i="8"/>
  <c r="L9" i="8"/>
  <c r="K9" i="8"/>
  <c r="J9" i="8"/>
  <c r="I9" i="8"/>
  <c r="H9" i="8"/>
  <c r="F9" i="8"/>
  <c r="E9" i="8"/>
  <c r="D9" i="8"/>
  <c r="C9" i="8"/>
  <c r="B9" i="8"/>
  <c r="M8" i="8"/>
  <c r="L8" i="8"/>
  <c r="K8" i="8"/>
  <c r="J8" i="8"/>
  <c r="I8" i="8"/>
  <c r="H8" i="8"/>
  <c r="M7" i="8"/>
  <c r="L7" i="8"/>
  <c r="K7" i="8"/>
  <c r="J7" i="8"/>
  <c r="I7" i="8"/>
  <c r="H7" i="8"/>
  <c r="G26" i="8" l="1"/>
  <c r="G30" i="8"/>
  <c r="G37" i="8"/>
  <c r="G41" i="8"/>
  <c r="G43" i="8"/>
  <c r="G45" i="8"/>
  <c r="G53" i="8"/>
  <c r="G58" i="8"/>
  <c r="G62" i="8"/>
  <c r="G66" i="8"/>
  <c r="G70" i="8"/>
  <c r="G73" i="8"/>
  <c r="G75" i="8"/>
  <c r="G79" i="8"/>
  <c r="G82" i="8"/>
  <c r="C28" i="8"/>
  <c r="G14" i="8"/>
  <c r="G18" i="8"/>
  <c r="G40" i="8"/>
  <c r="G20" i="8"/>
  <c r="G33" i="8"/>
  <c r="G36" i="8"/>
  <c r="I28" i="8"/>
  <c r="M28" i="8"/>
  <c r="G8" i="8"/>
  <c r="H11" i="8"/>
  <c r="L11" i="8"/>
  <c r="G9" i="8"/>
  <c r="J102" i="8"/>
  <c r="I102" i="8"/>
  <c r="M102" i="8"/>
  <c r="G50" i="8"/>
  <c r="G54" i="8"/>
  <c r="G59" i="8"/>
  <c r="G63" i="8"/>
  <c r="G67" i="8"/>
  <c r="G71" i="8"/>
  <c r="G76" i="8"/>
  <c r="G80" i="8"/>
  <c r="G83" i="8"/>
  <c r="G85" i="8"/>
  <c r="G87" i="8"/>
  <c r="G88" i="8"/>
  <c r="G94" i="8"/>
  <c r="G100" i="8"/>
  <c r="G17" i="8"/>
  <c r="G91" i="8"/>
  <c r="G95" i="8"/>
  <c r="G101" i="8"/>
  <c r="C11" i="8"/>
  <c r="L102" i="8"/>
  <c r="B11" i="8"/>
  <c r="J23" i="8"/>
  <c r="B102" i="8"/>
  <c r="K102" i="8"/>
  <c r="E102" i="8"/>
  <c r="D102" i="8"/>
  <c r="K11" i="8"/>
  <c r="B23" i="8"/>
  <c r="K23" i="8"/>
  <c r="G16" i="8"/>
  <c r="G10" i="8"/>
  <c r="G15" i="8"/>
  <c r="H23" i="8"/>
  <c r="L23" i="8"/>
  <c r="G21" i="8"/>
  <c r="H28" i="8"/>
  <c r="L28" i="8"/>
  <c r="G31" i="8"/>
  <c r="G34" i="8"/>
  <c r="G38" i="8"/>
  <c r="G42" i="8"/>
  <c r="G51" i="8"/>
  <c r="G55" i="8"/>
  <c r="G60" i="8"/>
  <c r="G64" i="8"/>
  <c r="G68" i="8"/>
  <c r="G77" i="8"/>
  <c r="G81" i="8"/>
  <c r="G86" i="8"/>
  <c r="G92" i="8"/>
  <c r="G96" i="8"/>
  <c r="G98" i="8"/>
  <c r="H102" i="8"/>
  <c r="F11" i="8"/>
  <c r="F102" i="8"/>
  <c r="F23" i="8"/>
  <c r="D23" i="8"/>
  <c r="G22" i="8"/>
  <c r="B28" i="8"/>
  <c r="F28" i="8"/>
  <c r="K28" i="8"/>
  <c r="D28" i="8"/>
  <c r="G27" i="8"/>
  <c r="D46" i="8"/>
  <c r="G32" i="8"/>
  <c r="G35" i="8"/>
  <c r="G39" i="8"/>
  <c r="G44" i="8"/>
  <c r="C102" i="8"/>
  <c r="G52" i="8"/>
  <c r="G56" i="8"/>
  <c r="G57" i="8"/>
  <c r="G61" i="8"/>
  <c r="G65" i="8"/>
  <c r="G69" i="8"/>
  <c r="G72" i="8"/>
  <c r="G78" i="8"/>
  <c r="G93" i="8"/>
  <c r="G99" i="8"/>
  <c r="G13" i="8"/>
  <c r="E23" i="8"/>
  <c r="E46" i="8"/>
  <c r="J46" i="8"/>
  <c r="I46" i="8"/>
  <c r="M46" i="8"/>
  <c r="I11" i="8"/>
  <c r="M11" i="8"/>
  <c r="C23" i="8"/>
  <c r="B46" i="8"/>
  <c r="F46" i="8"/>
  <c r="K46" i="8"/>
  <c r="E11" i="8"/>
  <c r="J11" i="8"/>
  <c r="D11" i="8"/>
  <c r="I23" i="8"/>
  <c r="M23" i="8"/>
  <c r="E28" i="8"/>
  <c r="J28" i="8"/>
  <c r="C46" i="8"/>
  <c r="H46" i="8"/>
  <c r="L46" i="8"/>
  <c r="G48" i="8"/>
  <c r="G49" i="8"/>
  <c r="G28" i="8" l="1"/>
  <c r="G23" i="8"/>
  <c r="H103" i="8"/>
  <c r="K103" i="8"/>
  <c r="D103" i="8"/>
  <c r="C103" i="8"/>
  <c r="F103" i="8"/>
  <c r="B103" i="8"/>
  <c r="L103" i="8"/>
  <c r="G102" i="8"/>
  <c r="J103" i="8"/>
  <c r="E103" i="8"/>
  <c r="G11" i="8"/>
  <c r="M103" i="8"/>
  <c r="G46" i="8"/>
  <c r="I103" i="8"/>
  <c r="G103" i="8" l="1"/>
  <c r="M47" i="5" l="1"/>
  <c r="M46" i="5"/>
  <c r="M45" i="5"/>
  <c r="M44" i="5"/>
  <c r="M43" i="5"/>
  <c r="M42" i="5"/>
  <c r="M41" i="5"/>
  <c r="M40" i="5"/>
  <c r="M39" i="5"/>
  <c r="M38" i="5"/>
  <c r="M37" i="5"/>
  <c r="M36" i="5"/>
  <c r="A98" i="5" l="1"/>
  <c r="B98" i="5"/>
  <c r="C98" i="5"/>
  <c r="B100" i="5"/>
  <c r="C100" i="5"/>
  <c r="B101" i="5"/>
  <c r="C101" i="5"/>
  <c r="B102" i="5"/>
  <c r="C102" i="5"/>
  <c r="B103" i="5"/>
  <c r="C103" i="5"/>
  <c r="A104" i="5"/>
  <c r="B104" i="5"/>
  <c r="C104" i="5"/>
  <c r="A105" i="5"/>
  <c r="B105" i="5"/>
  <c r="C105" i="5"/>
  <c r="BC102" i="5" l="1"/>
  <c r="BF102" i="5"/>
  <c r="BB102" i="5"/>
  <c r="BE102" i="5"/>
  <c r="BD102" i="5"/>
  <c r="BA102" i="5"/>
  <c r="BF100" i="5"/>
  <c r="BB100" i="5"/>
  <c r="BC100" i="5"/>
  <c r="BE100" i="5"/>
  <c r="BA100" i="5"/>
  <c r="BD100" i="5"/>
  <c r="BE101" i="5"/>
  <c r="BA101" i="5"/>
  <c r="BC101" i="5"/>
  <c r="BF101" i="5"/>
  <c r="BB101" i="5"/>
  <c r="BD101" i="5"/>
  <c r="BD104" i="5"/>
  <c r="BE104" i="5"/>
  <c r="BA104" i="5"/>
  <c r="BC104" i="5"/>
  <c r="BF104" i="5"/>
  <c r="BB104" i="5"/>
  <c r="BC105" i="5"/>
  <c r="BF105" i="5"/>
  <c r="BB105" i="5"/>
  <c r="BD105" i="5"/>
  <c r="BE105" i="5"/>
  <c r="BA105" i="5"/>
  <c r="BE103" i="5" l="1"/>
  <c r="BA103" i="5"/>
  <c r="BD103" i="5"/>
  <c r="BF103" i="5"/>
  <c r="BB103" i="5"/>
  <c r="BC103" i="5"/>
  <c r="C10" i="5" l="1"/>
  <c r="D10" i="5"/>
  <c r="F10" i="5"/>
  <c r="G10" i="5"/>
  <c r="H10" i="5"/>
  <c r="C11" i="5"/>
  <c r="D11" i="5"/>
  <c r="E11" i="5"/>
  <c r="F11" i="5"/>
  <c r="G11" i="5"/>
  <c r="H11" i="5"/>
  <c r="C12" i="5"/>
  <c r="D12" i="5"/>
  <c r="E12" i="5"/>
  <c r="F12" i="5"/>
  <c r="G12" i="5"/>
  <c r="H12" i="5"/>
  <c r="C13" i="5"/>
  <c r="D13" i="5"/>
  <c r="E13" i="5"/>
  <c r="F13" i="5"/>
  <c r="G13" i="5"/>
  <c r="H13" i="5"/>
  <c r="C14" i="5"/>
  <c r="D14" i="5"/>
  <c r="E14" i="5"/>
  <c r="F14" i="5"/>
  <c r="G14" i="5"/>
  <c r="H14" i="5"/>
  <c r="C15" i="5"/>
  <c r="D15" i="5"/>
  <c r="E15" i="5"/>
  <c r="F15" i="5"/>
  <c r="G15" i="5"/>
  <c r="H15" i="5"/>
  <c r="C16" i="5"/>
  <c r="D16" i="5"/>
  <c r="E16" i="5"/>
  <c r="F16" i="5"/>
  <c r="G16" i="5"/>
  <c r="H16" i="5"/>
  <c r="C17" i="5"/>
  <c r="D17" i="5"/>
  <c r="E17" i="5"/>
  <c r="F17" i="5"/>
  <c r="G17" i="5"/>
  <c r="H17" i="5"/>
  <c r="C18" i="5"/>
  <c r="D18" i="5"/>
  <c r="E18" i="5"/>
  <c r="F18" i="5"/>
  <c r="G18" i="5"/>
  <c r="H18" i="5"/>
  <c r="C19" i="5"/>
  <c r="D19" i="5"/>
  <c r="E19" i="5"/>
  <c r="F19" i="5"/>
  <c r="G19" i="5"/>
  <c r="H19" i="5"/>
  <c r="C20" i="5"/>
  <c r="D20" i="5"/>
  <c r="E20" i="5"/>
  <c r="F20" i="5"/>
  <c r="G20" i="5"/>
  <c r="H20" i="5"/>
  <c r="C21" i="5"/>
  <c r="D21" i="5"/>
  <c r="E21" i="5"/>
  <c r="F21" i="5"/>
  <c r="G21" i="5"/>
  <c r="H21" i="5"/>
  <c r="C22" i="5"/>
  <c r="D22" i="5"/>
  <c r="E22" i="5"/>
  <c r="F22" i="5"/>
  <c r="G22" i="5"/>
  <c r="H22" i="5"/>
  <c r="C23" i="5"/>
  <c r="D23" i="5"/>
  <c r="E23" i="5"/>
  <c r="F23" i="5"/>
  <c r="G23" i="5"/>
  <c r="H23" i="5"/>
  <c r="C24" i="5"/>
  <c r="D24" i="5"/>
  <c r="E24" i="5"/>
  <c r="F24" i="5"/>
  <c r="G24" i="5"/>
  <c r="H24" i="5"/>
  <c r="C25" i="5"/>
  <c r="D25" i="5"/>
  <c r="E25" i="5"/>
  <c r="F25" i="5"/>
  <c r="G25" i="5"/>
  <c r="H25" i="5"/>
  <c r="C26" i="5"/>
  <c r="D26" i="5"/>
  <c r="E26" i="5"/>
  <c r="F26" i="5"/>
  <c r="G26" i="5"/>
  <c r="H26" i="5"/>
  <c r="C27" i="5"/>
  <c r="D27" i="5"/>
  <c r="E27" i="5"/>
  <c r="F27" i="5"/>
  <c r="G27" i="5"/>
  <c r="H27" i="5"/>
  <c r="C28" i="5"/>
  <c r="D28" i="5"/>
  <c r="E28" i="5"/>
  <c r="F28" i="5"/>
  <c r="G28" i="5"/>
  <c r="H28" i="5"/>
  <c r="C29" i="5"/>
  <c r="D29" i="5"/>
  <c r="E29" i="5"/>
  <c r="F29" i="5"/>
  <c r="G29" i="5"/>
  <c r="H29" i="5"/>
  <c r="C30" i="5"/>
  <c r="D30" i="5"/>
  <c r="E30" i="5"/>
  <c r="F30" i="5"/>
  <c r="G30" i="5"/>
  <c r="H30" i="5"/>
  <c r="C31" i="5"/>
  <c r="D31" i="5"/>
  <c r="E31" i="5"/>
  <c r="F31" i="5"/>
  <c r="G31" i="5"/>
  <c r="H31" i="5"/>
  <c r="C70" i="5"/>
  <c r="C71" i="5"/>
  <c r="C72" i="5"/>
  <c r="C58" i="5"/>
  <c r="B58" i="5"/>
  <c r="C57" i="5"/>
  <c r="B57" i="5"/>
  <c r="C56" i="5"/>
  <c r="B56" i="5"/>
  <c r="C55" i="5"/>
  <c r="B55" i="5"/>
  <c r="C54" i="5"/>
  <c r="B54" i="5"/>
  <c r="C53" i="5"/>
  <c r="B53" i="5"/>
  <c r="AF31" i="5"/>
  <c r="AE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B31" i="5"/>
  <c r="AF30" i="5"/>
  <c r="AE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B30" i="5"/>
  <c r="AF29" i="5"/>
  <c r="AE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B29" i="5"/>
  <c r="AF28" i="5"/>
  <c r="AE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B28" i="5"/>
  <c r="AF27" i="5"/>
  <c r="AE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B27" i="5"/>
  <c r="AF26" i="5"/>
  <c r="AE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B26" i="5"/>
  <c r="AF25" i="5"/>
  <c r="AE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B25" i="5"/>
  <c r="AF24" i="5"/>
  <c r="AE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B24" i="5"/>
  <c r="AF23" i="5"/>
  <c r="AE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B23" i="5"/>
  <c r="AF22" i="5"/>
  <c r="AE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B22" i="5"/>
  <c r="AF21" i="5"/>
  <c r="AE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B21" i="5"/>
  <c r="AF20" i="5"/>
  <c r="AE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B20" i="5"/>
  <c r="AF19" i="5"/>
  <c r="AE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B19" i="5"/>
  <c r="AF18" i="5"/>
  <c r="AE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B18" i="5"/>
  <c r="AF17" i="5"/>
  <c r="AE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B17" i="5"/>
  <c r="AF16" i="5"/>
  <c r="AE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B16" i="5"/>
  <c r="AF15" i="5"/>
  <c r="AE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B15" i="5"/>
  <c r="AF14" i="5"/>
  <c r="AE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B14" i="5"/>
  <c r="AF13" i="5"/>
  <c r="AE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B13" i="5"/>
  <c r="AF12" i="5"/>
  <c r="AE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B12" i="5"/>
  <c r="AF11" i="5"/>
  <c r="AE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B11" i="5"/>
  <c r="AF10" i="5"/>
  <c r="AE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B10" i="5"/>
  <c r="C341" i="1" l="1"/>
  <c r="B341" i="1"/>
  <c r="C340" i="1"/>
  <c r="B340" i="1"/>
  <c r="C339" i="1"/>
  <c r="B339" i="1"/>
  <c r="C338" i="1"/>
  <c r="B338" i="1"/>
  <c r="C337" i="1"/>
  <c r="B337" i="1"/>
  <c r="C336" i="1"/>
  <c r="C342" i="1" s="1"/>
  <c r="B336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E312" i="1"/>
  <c r="E307" i="1"/>
  <c r="E303" i="1"/>
  <c r="E302" i="1"/>
  <c r="D302" i="1"/>
  <c r="C302" i="1"/>
  <c r="E301" i="1"/>
  <c r="D301" i="1"/>
  <c r="C301" i="1"/>
  <c r="E300" i="1"/>
  <c r="D300" i="1"/>
  <c r="C300" i="1"/>
  <c r="E299" i="1"/>
  <c r="D299" i="1"/>
  <c r="C299" i="1"/>
  <c r="E298" i="1"/>
  <c r="D298" i="1"/>
  <c r="C298" i="1"/>
  <c r="E297" i="1"/>
  <c r="D297" i="1"/>
  <c r="C297" i="1"/>
  <c r="E296" i="1"/>
  <c r="D296" i="1"/>
  <c r="C296" i="1"/>
  <c r="E291" i="1"/>
  <c r="C291" i="1"/>
  <c r="E290" i="1"/>
  <c r="D290" i="1"/>
  <c r="C290" i="1"/>
  <c r="E289" i="1"/>
  <c r="D289" i="1"/>
  <c r="C289" i="1"/>
  <c r="E288" i="1"/>
  <c r="D288" i="1"/>
  <c r="C288" i="1"/>
  <c r="E287" i="1"/>
  <c r="D287" i="1"/>
  <c r="C287" i="1"/>
  <c r="E286" i="1"/>
  <c r="D286" i="1"/>
  <c r="C286" i="1"/>
  <c r="E281" i="1"/>
  <c r="C281" i="1"/>
  <c r="E280" i="1"/>
  <c r="D280" i="1"/>
  <c r="C280" i="1"/>
  <c r="E279" i="1"/>
  <c r="D279" i="1"/>
  <c r="C279" i="1"/>
  <c r="E278" i="1"/>
  <c r="D278" i="1"/>
  <c r="C278" i="1"/>
  <c r="E277" i="1"/>
  <c r="D277" i="1"/>
  <c r="C277" i="1"/>
  <c r="E276" i="1"/>
  <c r="D276" i="1"/>
  <c r="C276" i="1"/>
  <c r="E275" i="1"/>
  <c r="D275" i="1"/>
  <c r="C275" i="1"/>
  <c r="E273" i="1"/>
  <c r="D273" i="1"/>
  <c r="C273" i="1"/>
  <c r="E272" i="1"/>
  <c r="D272" i="1"/>
  <c r="C272" i="1"/>
  <c r="E271" i="1"/>
  <c r="D271" i="1"/>
  <c r="C271" i="1"/>
  <c r="E270" i="1"/>
  <c r="D270" i="1"/>
  <c r="C270" i="1"/>
  <c r="E269" i="1"/>
  <c r="D269" i="1"/>
  <c r="C269" i="1"/>
  <c r="E268" i="1"/>
  <c r="D268" i="1"/>
  <c r="C268" i="1"/>
  <c r="E267" i="1"/>
  <c r="D267" i="1"/>
  <c r="C267" i="1"/>
  <c r="E266" i="1"/>
  <c r="D266" i="1"/>
  <c r="C266" i="1"/>
  <c r="E265" i="1"/>
  <c r="D265" i="1"/>
  <c r="C265" i="1"/>
  <c r="E264" i="1"/>
  <c r="D264" i="1"/>
  <c r="C264" i="1"/>
  <c r="E263" i="1"/>
  <c r="D263" i="1"/>
  <c r="C263" i="1"/>
  <c r="E262" i="1"/>
  <c r="D262" i="1"/>
  <c r="C262" i="1"/>
  <c r="E261" i="1"/>
  <c r="D261" i="1"/>
  <c r="C261" i="1"/>
  <c r="E260" i="1"/>
  <c r="D260" i="1"/>
  <c r="C260" i="1"/>
  <c r="E259" i="1"/>
  <c r="D259" i="1"/>
  <c r="C259" i="1"/>
  <c r="E258" i="1"/>
  <c r="D258" i="1"/>
  <c r="C258" i="1"/>
  <c r="E257" i="1"/>
  <c r="D257" i="1"/>
  <c r="C257" i="1"/>
  <c r="E256" i="1"/>
  <c r="D256" i="1"/>
  <c r="C256" i="1"/>
  <c r="E254" i="1"/>
  <c r="D254" i="1"/>
  <c r="C254" i="1"/>
  <c r="E253" i="1"/>
  <c r="D253" i="1"/>
  <c r="C253" i="1"/>
  <c r="E252" i="1"/>
  <c r="D252" i="1"/>
  <c r="C252" i="1"/>
  <c r="E251" i="1"/>
  <c r="D251" i="1"/>
  <c r="C251" i="1"/>
  <c r="E250" i="1"/>
  <c r="D250" i="1"/>
  <c r="C250" i="1"/>
  <c r="E249" i="1"/>
  <c r="D249" i="1"/>
  <c r="C249" i="1"/>
  <c r="E248" i="1"/>
  <c r="D248" i="1"/>
  <c r="C248" i="1"/>
  <c r="E247" i="1"/>
  <c r="D247" i="1"/>
  <c r="C247" i="1"/>
  <c r="E246" i="1"/>
  <c r="D246" i="1"/>
  <c r="C246" i="1"/>
  <c r="E245" i="1"/>
  <c r="D245" i="1"/>
  <c r="C245" i="1"/>
  <c r="E244" i="1"/>
  <c r="D244" i="1"/>
  <c r="C244" i="1"/>
  <c r="E243" i="1"/>
  <c r="D243" i="1"/>
  <c r="C243" i="1"/>
  <c r="E242" i="1"/>
  <c r="D242" i="1"/>
  <c r="C242" i="1"/>
  <c r="E241" i="1"/>
  <c r="D241" i="1"/>
  <c r="C241" i="1"/>
  <c r="E237" i="1"/>
  <c r="C237" i="1"/>
  <c r="E232" i="1"/>
  <c r="C232" i="1"/>
  <c r="E231" i="1"/>
  <c r="D231" i="1"/>
  <c r="C231" i="1"/>
  <c r="E230" i="1"/>
  <c r="D230" i="1"/>
  <c r="C230" i="1"/>
  <c r="C225" i="1"/>
  <c r="C224" i="1"/>
  <c r="C223" i="1"/>
  <c r="E218" i="1"/>
  <c r="C218" i="1"/>
  <c r="E217" i="1"/>
  <c r="D217" i="1"/>
  <c r="C217" i="1"/>
  <c r="E216" i="1"/>
  <c r="C216" i="1"/>
  <c r="E215" i="1"/>
  <c r="D215" i="1"/>
  <c r="C215" i="1"/>
  <c r="E214" i="1"/>
  <c r="D214" i="1"/>
  <c r="C214" i="1"/>
  <c r="E213" i="1"/>
  <c r="D213" i="1"/>
  <c r="C213" i="1"/>
  <c r="E212" i="1"/>
  <c r="D212" i="1"/>
  <c r="C212" i="1"/>
  <c r="E211" i="1"/>
  <c r="D211" i="1"/>
  <c r="C211" i="1"/>
  <c r="E210" i="1"/>
  <c r="D210" i="1"/>
  <c r="C210" i="1"/>
  <c r="E209" i="1"/>
  <c r="D209" i="1"/>
  <c r="C209" i="1"/>
  <c r="E204" i="1"/>
  <c r="C204" i="1"/>
  <c r="E203" i="1"/>
  <c r="D203" i="1"/>
  <c r="C203" i="1"/>
  <c r="E202" i="1"/>
  <c r="D202" i="1"/>
  <c r="C202" i="1"/>
  <c r="E201" i="1"/>
  <c r="D201" i="1"/>
  <c r="C201" i="1"/>
  <c r="E200" i="1"/>
  <c r="D200" i="1"/>
  <c r="C200" i="1"/>
  <c r="E199" i="1"/>
  <c r="D199" i="1"/>
  <c r="C199" i="1"/>
  <c r="E198" i="1"/>
  <c r="D198" i="1"/>
  <c r="C198" i="1"/>
  <c r="E197" i="1"/>
  <c r="D197" i="1"/>
  <c r="C197" i="1"/>
  <c r="E196" i="1"/>
  <c r="D196" i="1"/>
  <c r="C196" i="1"/>
  <c r="E195" i="1"/>
  <c r="D195" i="1"/>
  <c r="C195" i="1"/>
  <c r="E194" i="1"/>
  <c r="D194" i="1"/>
  <c r="C194" i="1"/>
  <c r="E193" i="1"/>
  <c r="D193" i="1"/>
  <c r="C193" i="1"/>
  <c r="E192" i="1"/>
  <c r="D192" i="1"/>
  <c r="C192" i="1"/>
  <c r="E191" i="1"/>
  <c r="D191" i="1"/>
  <c r="C191" i="1"/>
  <c r="E190" i="1"/>
  <c r="D190" i="1"/>
  <c r="C190" i="1"/>
  <c r="E189" i="1"/>
  <c r="D189" i="1"/>
  <c r="C189" i="1"/>
  <c r="E188" i="1"/>
  <c r="D188" i="1"/>
  <c r="C188" i="1"/>
  <c r="E187" i="1"/>
  <c r="D187" i="1"/>
  <c r="C187" i="1"/>
  <c r="E186" i="1"/>
  <c r="D186" i="1"/>
  <c r="C186" i="1"/>
  <c r="E185" i="1"/>
  <c r="D185" i="1"/>
  <c r="C185" i="1"/>
  <c r="E184" i="1"/>
  <c r="D184" i="1"/>
  <c r="C184" i="1"/>
  <c r="E183" i="1"/>
  <c r="D183" i="1"/>
  <c r="C183" i="1"/>
  <c r="E182" i="1"/>
  <c r="D182" i="1"/>
  <c r="C182" i="1"/>
  <c r="E181" i="1"/>
  <c r="D181" i="1"/>
  <c r="C181" i="1"/>
  <c r="E180" i="1"/>
  <c r="D180" i="1"/>
  <c r="C180" i="1"/>
  <c r="E179" i="1"/>
  <c r="D179" i="1"/>
  <c r="C179" i="1"/>
  <c r="E178" i="1"/>
  <c r="D178" i="1"/>
  <c r="C178" i="1"/>
  <c r="E177" i="1"/>
  <c r="D177" i="1"/>
  <c r="C177" i="1"/>
  <c r="E176" i="1"/>
  <c r="D176" i="1"/>
  <c r="C176" i="1"/>
  <c r="E175" i="1"/>
  <c r="D175" i="1"/>
  <c r="C175" i="1"/>
  <c r="E174" i="1"/>
  <c r="D174" i="1"/>
  <c r="C174" i="1"/>
  <c r="E173" i="1"/>
  <c r="D173" i="1"/>
  <c r="C173" i="1"/>
  <c r="E168" i="1"/>
  <c r="C168" i="1"/>
  <c r="E167" i="1"/>
  <c r="D167" i="1"/>
  <c r="C167" i="1"/>
  <c r="E166" i="1"/>
  <c r="D166" i="1"/>
  <c r="C166" i="1"/>
  <c r="E165" i="1"/>
  <c r="D165" i="1"/>
  <c r="C165" i="1"/>
  <c r="E164" i="1"/>
  <c r="D164" i="1"/>
  <c r="C164" i="1"/>
  <c r="E163" i="1"/>
  <c r="D163" i="1"/>
  <c r="C163" i="1"/>
  <c r="E162" i="1"/>
  <c r="D162" i="1"/>
  <c r="C162" i="1"/>
  <c r="E161" i="1"/>
  <c r="D161" i="1"/>
  <c r="C161" i="1"/>
  <c r="E160" i="1"/>
  <c r="D160" i="1"/>
  <c r="C160" i="1"/>
  <c r="E155" i="1"/>
  <c r="C155" i="1"/>
  <c r="E154" i="1"/>
  <c r="D154" i="1"/>
  <c r="C154" i="1"/>
  <c r="E153" i="1"/>
  <c r="D153" i="1"/>
  <c r="C153" i="1"/>
  <c r="E148" i="1"/>
  <c r="C148" i="1"/>
  <c r="E147" i="1"/>
  <c r="C147" i="1"/>
  <c r="E146" i="1"/>
  <c r="D146" i="1"/>
  <c r="C146" i="1"/>
  <c r="E145" i="1"/>
  <c r="D145" i="1"/>
  <c r="C145" i="1"/>
  <c r="E144" i="1"/>
  <c r="D144" i="1"/>
  <c r="C144" i="1"/>
  <c r="E143" i="1"/>
  <c r="D143" i="1"/>
  <c r="C143" i="1"/>
  <c r="E142" i="1"/>
  <c r="D142" i="1"/>
  <c r="C142" i="1"/>
  <c r="E141" i="1"/>
  <c r="D141" i="1"/>
  <c r="C141" i="1"/>
  <c r="E140" i="1"/>
  <c r="C140" i="1"/>
  <c r="E139" i="1"/>
  <c r="C139" i="1"/>
  <c r="E138" i="1"/>
  <c r="D138" i="1"/>
  <c r="C138" i="1"/>
  <c r="E137" i="1"/>
  <c r="D137" i="1"/>
  <c r="C137" i="1"/>
  <c r="E136" i="1"/>
  <c r="D136" i="1"/>
  <c r="C136" i="1"/>
  <c r="E135" i="1"/>
  <c r="D135" i="1"/>
  <c r="C135" i="1"/>
  <c r="E134" i="1"/>
  <c r="D134" i="1"/>
  <c r="C134" i="1"/>
  <c r="E133" i="1"/>
  <c r="D133" i="1"/>
  <c r="C133" i="1"/>
  <c r="E132" i="1"/>
  <c r="D132" i="1"/>
  <c r="C132" i="1"/>
  <c r="E131" i="1"/>
  <c r="D131" i="1"/>
  <c r="C131" i="1"/>
  <c r="E130" i="1"/>
  <c r="D130" i="1"/>
  <c r="C130" i="1"/>
  <c r="E129" i="1"/>
  <c r="D129" i="1"/>
  <c r="C129" i="1"/>
  <c r="E128" i="1"/>
  <c r="D128" i="1"/>
  <c r="C128" i="1"/>
  <c r="E127" i="1"/>
  <c r="D127" i="1"/>
  <c r="C127" i="1"/>
  <c r="E126" i="1"/>
  <c r="D126" i="1"/>
  <c r="C126" i="1"/>
  <c r="C121" i="1"/>
  <c r="E116" i="1"/>
  <c r="C116" i="1"/>
  <c r="E115" i="1"/>
  <c r="D115" i="1"/>
  <c r="C115" i="1"/>
  <c r="E114" i="1"/>
  <c r="D114" i="1"/>
  <c r="C114" i="1"/>
  <c r="F109" i="1"/>
  <c r="E109" i="1"/>
  <c r="D109" i="1"/>
  <c r="C109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E84" i="1"/>
  <c r="C84" i="1"/>
  <c r="E83" i="1"/>
  <c r="C83" i="1"/>
  <c r="E82" i="1"/>
  <c r="C82" i="1"/>
  <c r="E81" i="1"/>
  <c r="C81" i="1"/>
  <c r="E76" i="1"/>
  <c r="C76" i="1"/>
  <c r="E75" i="1"/>
  <c r="C75" i="1"/>
  <c r="E74" i="1"/>
  <c r="C74" i="1"/>
  <c r="E73" i="1"/>
  <c r="C73" i="1"/>
  <c r="E72" i="1"/>
  <c r="C72" i="1"/>
  <c r="E71" i="1"/>
  <c r="C71" i="1"/>
  <c r="E70" i="1"/>
  <c r="C70" i="1"/>
  <c r="E69" i="1"/>
  <c r="C69" i="1"/>
  <c r="E68" i="1"/>
  <c r="C68" i="1"/>
  <c r="E67" i="1"/>
  <c r="C67" i="1"/>
  <c r="E66" i="1"/>
  <c r="C66" i="1"/>
  <c r="E65" i="1"/>
  <c r="C65" i="1"/>
  <c r="E64" i="1"/>
  <c r="C64" i="1"/>
  <c r="E63" i="1"/>
  <c r="C63" i="1"/>
  <c r="E62" i="1"/>
  <c r="C62" i="1"/>
  <c r="E61" i="1"/>
  <c r="C61" i="1"/>
  <c r="E60" i="1"/>
  <c r="C60" i="1"/>
  <c r="E59" i="1"/>
  <c r="C59" i="1"/>
  <c r="E58" i="1"/>
  <c r="C58" i="1"/>
  <c r="E57" i="1"/>
  <c r="C57" i="1"/>
  <c r="E56" i="1"/>
  <c r="C56" i="1"/>
  <c r="E55" i="1"/>
  <c r="C55" i="1"/>
  <c r="E50" i="1"/>
  <c r="C50" i="1"/>
  <c r="E49" i="1"/>
  <c r="D49" i="1"/>
  <c r="C49" i="1"/>
  <c r="E48" i="1"/>
  <c r="D48" i="1"/>
  <c r="C48" i="1"/>
  <c r="E47" i="1"/>
  <c r="D47" i="1"/>
  <c r="C47" i="1"/>
  <c r="E45" i="1"/>
  <c r="D45" i="1"/>
  <c r="C45" i="1"/>
  <c r="E44" i="1"/>
  <c r="D44" i="1"/>
  <c r="C44" i="1"/>
  <c r="E43" i="1"/>
  <c r="D43" i="1"/>
  <c r="C43" i="1"/>
  <c r="E42" i="1"/>
  <c r="D42" i="1"/>
  <c r="C42" i="1"/>
  <c r="E40" i="1"/>
  <c r="D40" i="1"/>
  <c r="C40" i="1"/>
  <c r="E39" i="1"/>
  <c r="D39" i="1"/>
  <c r="C39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B342" i="1" l="1"/>
</calcChain>
</file>

<file path=xl/comments1.xml><?xml version="1.0" encoding="utf-8"?>
<comments xmlns="http://schemas.openxmlformats.org/spreadsheetml/2006/main">
  <authors>
    <author>Autor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Evaluacion 2013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Destinado a beneficiarios del Fondo Nacional de Salud</t>
        </r>
      </text>
    </comment>
  </commentList>
</comments>
</file>

<file path=xl/sharedStrings.xml><?xml version="1.0" encoding="utf-8"?>
<sst xmlns="http://schemas.openxmlformats.org/spreadsheetml/2006/main" count="1470" uniqueCount="787">
  <si>
    <t>SERVICIO DE SALUD</t>
  </si>
  <si>
    <t>IDENTIFICACION</t>
  </si>
  <si>
    <t>COMUNA:  - (  )</t>
  </si>
  <si>
    <t>ESTABLECIMIENTO:  - (  )</t>
  </si>
  <si>
    <t>Mes de Facturación</t>
  </si>
  <si>
    <t>MES:  - (  )</t>
  </si>
  <si>
    <t xml:space="preserve"> (  )</t>
  </si>
  <si>
    <t>AÑO: 2013</t>
  </si>
  <si>
    <t>Año de Facturación</t>
  </si>
  <si>
    <t>REM0  -  FACTURACION  PAGO  POR  PRESTACIONES INSTITUCIONALES</t>
  </si>
  <si>
    <t>Establecimiento</t>
  </si>
  <si>
    <t>(P.P.I.)</t>
  </si>
  <si>
    <t>SECCION A: ATENCIONES ABIERTAS (REM 01, 02, 03, 04, 05, 06, 07 y 08)</t>
  </si>
  <si>
    <t>CODIGOS</t>
  </si>
  <si>
    <t>IDENTIFICACION DE PRESTACIONES</t>
  </si>
  <si>
    <t>PRESTACIONES BENEFICIARIOS LEY 18.469</t>
  </si>
  <si>
    <t>ARANCEL UNITARIO ($)</t>
  </si>
  <si>
    <t>PAGO POR PRESTACIONES ($)</t>
  </si>
  <si>
    <t>CONSULTAS Y ATENCION MEDICA</t>
  </si>
  <si>
    <t>0101101</t>
  </si>
  <si>
    <t>Consulta o control médico integral en atención primaria</t>
  </si>
  <si>
    <t>0101102</t>
  </si>
  <si>
    <t>Consulta o control médico integral en especialidades (Hosp. tipo 3)</t>
  </si>
  <si>
    <t>0101103</t>
  </si>
  <si>
    <t>Consulta médica integral en servicio de urgencia (Hosp. tipo 1)</t>
  </si>
  <si>
    <t>0101104</t>
  </si>
  <si>
    <t>Consulta médica integral en C.R.S.</t>
  </si>
  <si>
    <t>0101105</t>
  </si>
  <si>
    <t>Consulta médica integral en servicio de urgencia (Hosp. tipo 2 y 3)</t>
  </si>
  <si>
    <t>0101108</t>
  </si>
  <si>
    <t>Consulta integral de especialidades en Cirugía, Ginecología y Obstetricia, Ortopedia y Traumatología (en C.D.T.)</t>
  </si>
  <si>
    <t>0101109</t>
  </si>
  <si>
    <t>Consulta integral de especialidades en Urología, Otorrinolaringología, Medicina Fisica y Rehabilitación, Dermatología, Pediatría y Subespecialidades (en C.D.T)</t>
  </si>
  <si>
    <t>0101110</t>
  </si>
  <si>
    <t>Consulta integral de especialidades en Medicina Interna y Subespecialidades, Oftalmología, Neurología (en C.D.T.)</t>
  </si>
  <si>
    <t>0101111</t>
  </si>
  <si>
    <t>Consulta integral de especialidades en Cirugía, Ginecología y Obstetricia, Ortopedia y Traumatología (en Hospitales tipo 1 y 2)</t>
  </si>
  <si>
    <t>0101112</t>
  </si>
  <si>
    <t>Consulta integral de especialidades en Urología, Otorrinolaringología, Medicina Fisica y Rehabilitación, Dermatología, Pediatría y Subespecialidades (en Hospitales tipo 1 y 2)</t>
  </si>
  <si>
    <t>0101113</t>
  </si>
  <si>
    <t>Consulta integral de especialidades en Medicina Interna y Subespecialidades, Oftalmología, Neurología (en Hospitales tipo 1 y 2)</t>
  </si>
  <si>
    <t>0903001</t>
  </si>
  <si>
    <t>Consulta de psiquiatría</t>
  </si>
  <si>
    <t>0903006</t>
  </si>
  <si>
    <t>Consultoría de salud mental por psiquiatra (sesión 4 hrs.) (mínimo 8 pacientes)</t>
  </si>
  <si>
    <t>CONSULTAS POR OTROS PROFESIONALES DE LA SALUD</t>
  </si>
  <si>
    <t>0102001</t>
  </si>
  <si>
    <t>Consulta o control por enfermera, matrona o nutricionista</t>
  </si>
  <si>
    <t>0102002</t>
  </si>
  <si>
    <t>Control de salud niño con EDP por enfermera</t>
  </si>
  <si>
    <t>0102003</t>
  </si>
  <si>
    <t>Consulta o control por auxiliar de enfermería</t>
  </si>
  <si>
    <t>0102005</t>
  </si>
  <si>
    <t>Consulta por fonoaudiólogo</t>
  </si>
  <si>
    <t>0102006</t>
  </si>
  <si>
    <t>Atención kinesiológica integral ambulatoria</t>
  </si>
  <si>
    <t>0102007</t>
  </si>
  <si>
    <t>Atención integral por terapeuta ocupacional</t>
  </si>
  <si>
    <t>0903002</t>
  </si>
  <si>
    <t>Consulta o control psicológico clínico</t>
  </si>
  <si>
    <t>0903003</t>
  </si>
  <si>
    <t>Consulta de salud mental por otros profesionales</t>
  </si>
  <si>
    <t>0903004</t>
  </si>
  <si>
    <t>Intervención psicosocial grupal (4 a 8 pacientes, familiares o cuidadores)</t>
  </si>
  <si>
    <t>0903005</t>
  </si>
  <si>
    <t>Psicoterapia de grupo (por psicólogo o psiquiatra) (4 a 8 pacientes)</t>
  </si>
  <si>
    <t>PROGRAMAS DE REHABILITACION</t>
  </si>
  <si>
    <t>0903007</t>
  </si>
  <si>
    <t>Programa de rehabilitación tipo 1 (mensual, grupo 6 a 10 pers.)</t>
  </si>
  <si>
    <t>0903008</t>
  </si>
  <si>
    <t>Programa de rehabilitación tipo 2 (mensual, grupo 5 a 7 pers.)</t>
  </si>
  <si>
    <t>EDUCACION DE GRUPO</t>
  </si>
  <si>
    <t>0103001</t>
  </si>
  <si>
    <t>Educación de grupo por médico</t>
  </si>
  <si>
    <t>0103002</t>
  </si>
  <si>
    <t>Educación de grupo por enfermera, matrona o nutricionista</t>
  </si>
  <si>
    <t>0103003</t>
  </si>
  <si>
    <t>Educación de grupo por asistente social</t>
  </si>
  <si>
    <t>0103004</t>
  </si>
  <si>
    <t>Educación de grupo por auxiliar de enfermería</t>
  </si>
  <si>
    <t>VISITAS DOMICILIARIAS</t>
  </si>
  <si>
    <t>0104001</t>
  </si>
  <si>
    <t>Visita a domicilio por enfermera, matrona o nutricionista</t>
  </si>
  <si>
    <t>0104002</t>
  </si>
  <si>
    <t>Visita a domicilio por asistente social</t>
  </si>
  <si>
    <t>0104003</t>
  </si>
  <si>
    <t>Visita a domicilio por auxiliar de enfermería</t>
  </si>
  <si>
    <t>SUB-TOTAL FACTURACION SECCION A</t>
  </si>
  <si>
    <t>SECCION B: EXAMENES DE DIAGNOSTICO (Libro Anexo REM 17A)</t>
  </si>
  <si>
    <t>IDENTIFICACION DE EXAMENES</t>
  </si>
  <si>
    <t>03</t>
  </si>
  <si>
    <t xml:space="preserve">LABORATORIO CLINICO, TOTALES </t>
  </si>
  <si>
    <t>0301</t>
  </si>
  <si>
    <t>I HEMATOLOGICOS</t>
  </si>
  <si>
    <t>0302</t>
  </si>
  <si>
    <t>II BIOQUIMICOS</t>
  </si>
  <si>
    <t>0303</t>
  </si>
  <si>
    <t>III HORMONALES</t>
  </si>
  <si>
    <t>0304</t>
  </si>
  <si>
    <t>IV GENETICA</t>
  </si>
  <si>
    <t>0305</t>
  </si>
  <si>
    <t>V INMULOGICOS</t>
  </si>
  <si>
    <t>0306</t>
  </si>
  <si>
    <t>VI MICROBIOLOGICOS</t>
  </si>
  <si>
    <t xml:space="preserve"> a)  BACTERIA Y HONGOS</t>
  </si>
  <si>
    <t xml:space="preserve"> b)  PARASITOS</t>
  </si>
  <si>
    <t xml:space="preserve"> c)  VIRUS</t>
  </si>
  <si>
    <t>0307</t>
  </si>
  <si>
    <t>VII PROC. O DETER. DIRECTAS CON PACIENTES</t>
  </si>
  <si>
    <t>0308</t>
  </si>
  <si>
    <t>VIII DEPOSICIONES, EXUDADOS, SECRECIONES Y OTROS</t>
  </si>
  <si>
    <t>0309</t>
  </si>
  <si>
    <t>IX ORINA</t>
  </si>
  <si>
    <t>04</t>
  </si>
  <si>
    <t xml:space="preserve">IMAGENOLOGIA, TOTALES </t>
  </si>
  <si>
    <t>0401</t>
  </si>
  <si>
    <t xml:space="preserve"> EXAMENES RADIOLOGICOS SIMPLES</t>
  </si>
  <si>
    <t>0402</t>
  </si>
  <si>
    <t xml:space="preserve"> EXAMENES RADIOLOGICOS COMPLEJOS</t>
  </si>
  <si>
    <t>0403</t>
  </si>
  <si>
    <t xml:space="preserve"> TOMOGRAFIA AXIAL COMPUTARIZADA (TAC)</t>
  </si>
  <si>
    <t>0404</t>
  </si>
  <si>
    <t xml:space="preserve"> ECOTOMOGRAFIAS  sin ecografía obstétrica</t>
  </si>
  <si>
    <t>04.04.002 ECOGRAFIA OBSTETRICA</t>
  </si>
  <si>
    <t>0405</t>
  </si>
  <si>
    <t xml:space="preserve">RESONANCIA MAGNÉTICA </t>
  </si>
  <si>
    <t>0801</t>
  </si>
  <si>
    <t xml:space="preserve">ANATOMIA PATOLOGICA, TOTALES </t>
  </si>
  <si>
    <t xml:space="preserve">SUB-TOTAL FACTURACION SECCION B </t>
  </si>
  <si>
    <t>SECCION C: PROCEDIMIENTOS DE MEDICINA NUCLEAR , GINECOLOGIA Y OBSTETRICIA, Y ORTOPEDIA (Libro Anexo REM17A)</t>
  </si>
  <si>
    <t>05</t>
  </si>
  <si>
    <t>PROCEDIMIENTOS DE MEDICINA NUCLEAR</t>
  </si>
  <si>
    <t>PROCEDIMIENTOS DE GINECOLOGIA Y OBSTETRICIA</t>
  </si>
  <si>
    <t>2107</t>
  </si>
  <si>
    <t>PROCEDIMIENTOS DE ORTOPEDIA</t>
  </si>
  <si>
    <t>SUB-TOTAL FACTURACION SECCION C</t>
  </si>
  <si>
    <t>SECCION D: INTERVENCIONES QUIRURGICAS (Libro Anexo REM17A)</t>
  </si>
  <si>
    <t>INTERVENCIONES al 100%</t>
  </si>
  <si>
    <t>INTERVENCIONES al 50%</t>
  </si>
  <si>
    <t>INTERVENCIONES al 75%</t>
  </si>
  <si>
    <t>1103</t>
  </si>
  <si>
    <t>I NEUROCIRUGIA</t>
  </si>
  <si>
    <t>1202</t>
  </si>
  <si>
    <t>II CIRUGIA OFTALMOLOGICA</t>
  </si>
  <si>
    <t>1302</t>
  </si>
  <si>
    <t>III CIRUGIA OTORRINOLOGICA</t>
  </si>
  <si>
    <t>1402</t>
  </si>
  <si>
    <t>IV CIRUGIA DE CABEZA Y CUELLO</t>
  </si>
  <si>
    <t>1502</t>
  </si>
  <si>
    <t>V CIRUGIA PLASTICA Y REPARADORA</t>
  </si>
  <si>
    <t>1602</t>
  </si>
  <si>
    <t>VI DERMATOLOGIA Y TEGUMENTOS</t>
  </si>
  <si>
    <t>1703</t>
  </si>
  <si>
    <t>VII CIRUGIA CARDIOVASCULAR</t>
  </si>
  <si>
    <t>1704</t>
  </si>
  <si>
    <t>VIII CIRUGIA TORAXICA</t>
  </si>
  <si>
    <t>1802</t>
  </si>
  <si>
    <t>IX CIRUGIA ABDOMINAL</t>
  </si>
  <si>
    <t>1803</t>
  </si>
  <si>
    <t>X CIRUGIA PROCTOLOGICA</t>
  </si>
  <si>
    <t>1902</t>
  </si>
  <si>
    <t>XI CIRUGIA UROLOGICA Y SUPRARRENAL</t>
  </si>
  <si>
    <t>2002</t>
  </si>
  <si>
    <t>XII CIRUGIA DE LA MAMA</t>
  </si>
  <si>
    <t>2003</t>
  </si>
  <si>
    <t>XIII CIRUGIA GINECOLOGICA</t>
  </si>
  <si>
    <t>2004</t>
  </si>
  <si>
    <t>XIV CIRUGIA OBSTETRICA</t>
  </si>
  <si>
    <t>CESAREA CON HISTERECTOMIA  2004005</t>
  </si>
  <si>
    <t>CESAREA C/S SALPINGOLIGADURA O SALPINGECTOMIA  2004006</t>
  </si>
  <si>
    <t>Abortos 2004001 y 2004002</t>
  </si>
  <si>
    <t xml:space="preserve">2104 </t>
  </si>
  <si>
    <t xml:space="preserve">XV  TRAUMATOLOGIA </t>
  </si>
  <si>
    <t>XVI  RETIRO ELEMENTOS OSTEOSINTESIS</t>
  </si>
  <si>
    <t>SUB-TOTAL FACTURACION SECCION D</t>
  </si>
  <si>
    <t>SECCION E: PARTOS (Libro Anexo REM17A)</t>
  </si>
  <si>
    <t>2004103</t>
  </si>
  <si>
    <t>Parto normal</t>
  </si>
  <si>
    <t>2004113</t>
  </si>
  <si>
    <t>Parto distósico vaginal</t>
  </si>
  <si>
    <t>SUB-TOTAL FACTURACION SECCION E</t>
  </si>
  <si>
    <t>SECCION F: ATENCION ODONTOLOGICA (GRUPO 27 DEL REM17A)</t>
  </si>
  <si>
    <t>Grupo 27</t>
  </si>
  <si>
    <t>TOTAL GRUPO 27</t>
  </si>
  <si>
    <t>SECCION G: ATENCION CERRADA, DIAS DE HOSPITALIZACION (REM 20)</t>
  </si>
  <si>
    <t>0203001</t>
  </si>
  <si>
    <t>Día cama hospitalización integral, hospitales tipo 1</t>
  </si>
  <si>
    <t>0203102</t>
  </si>
  <si>
    <t>Día cama hospitalización integral, hospitales tipo 2</t>
  </si>
  <si>
    <t>0203103</t>
  </si>
  <si>
    <t>Día cama hospitalización integral, hospitales tipo 3 y 4</t>
  </si>
  <si>
    <t>0203002 a 004</t>
  </si>
  <si>
    <t>Día cama hospitalización integral Unidad Cuidado Intensivo (U.C.I.)</t>
  </si>
  <si>
    <t>0203005 a 007</t>
  </si>
  <si>
    <t>Día cama hospitalización integral en Unidad Tratamiento Intermedio (U.T.I.)</t>
  </si>
  <si>
    <t>0203008</t>
  </si>
  <si>
    <t>Día cama hospitalización integral incubadora</t>
  </si>
  <si>
    <t>0203009</t>
  </si>
  <si>
    <t>Día cama hospitalización integral psiquiatría crónicos</t>
  </si>
  <si>
    <t>0203109</t>
  </si>
  <si>
    <t>Día cama hospitalización integral psiquiatría corta estadía</t>
  </si>
  <si>
    <t>0203110</t>
  </si>
  <si>
    <t>Día cama hospitalización integral psiquiatría mediana estadía</t>
  </si>
  <si>
    <t>0203209</t>
  </si>
  <si>
    <t>Día cama hosp. integral desintoxicación alcohol y drogas</t>
  </si>
  <si>
    <t>0203012</t>
  </si>
  <si>
    <t>Día cama integral geriatría o crónicos</t>
  </si>
  <si>
    <t>0203015</t>
  </si>
  <si>
    <t>Día cuna de hospitalización integral</t>
  </si>
  <si>
    <t>0203016</t>
  </si>
  <si>
    <t xml:space="preserve">Día cama hospitalización integral urgencia H.U.A.P. </t>
  </si>
  <si>
    <t>SUBTOTAL DIAS CAMA DE HOSPITALIZACION</t>
  </si>
  <si>
    <t>MISCELANEOS DIAS CAMA</t>
  </si>
  <si>
    <t>0203010</t>
  </si>
  <si>
    <t>Día cama integral psiquiátrico diurno</t>
  </si>
  <si>
    <t>0203011</t>
  </si>
  <si>
    <t>Día cama integral de observación o día cama integral ambulatorio diurno</t>
  </si>
  <si>
    <t>0203111</t>
  </si>
  <si>
    <t>Camilla de observación en servicio de urgencia</t>
  </si>
  <si>
    <t>0203013</t>
  </si>
  <si>
    <t>Día estada en cámara hiperbárica</t>
  </si>
  <si>
    <t>0203014</t>
  </si>
  <si>
    <t>Día cama hogar embarazada rural (del Servicio de Salud)</t>
  </si>
  <si>
    <t>0203017</t>
  </si>
  <si>
    <t>Día cama hogar protegido paciente psiquiátrico compensado</t>
  </si>
  <si>
    <t>SUBTOTAL MISCELANEOS DIAS CAMA</t>
  </si>
  <si>
    <t>SUB-TOTAL FACTURACION SECCION G</t>
  </si>
  <si>
    <t>SECCION H: ACTIVIDADES PROTECCION ESPECIFICA (REM 17A)</t>
  </si>
  <si>
    <t>0105001</t>
  </si>
  <si>
    <t>Vacunaciones (sólo considera administración) REGISTRAR EN LIBRO</t>
  </si>
  <si>
    <t>0105002 y 003</t>
  </si>
  <si>
    <t>Desparasitación sarna y pediculosis (cada persona) Registrar en LIBRO</t>
  </si>
  <si>
    <t>SUB-TOTAL FACTURACION SECCION H</t>
  </si>
  <si>
    <t>SECCION I: HEMODIALISIS Y PERITONEODIALISIS (LIBRO ANEXO REM017A)</t>
  </si>
  <si>
    <t>1901023</t>
  </si>
  <si>
    <t>Hemodiálisis con insumos incluidos</t>
  </si>
  <si>
    <t>1901024</t>
  </si>
  <si>
    <t>Hemodiálisis sin insumos</t>
  </si>
  <si>
    <t>1901025</t>
  </si>
  <si>
    <t>Peritoneodiálisis (incluye insumos)</t>
  </si>
  <si>
    <t>1901026</t>
  </si>
  <si>
    <t>Peritoneodiálisis continua en paciente crónico (adulto o niños) (tratamiento mensual)</t>
  </si>
  <si>
    <t>1901126</t>
  </si>
  <si>
    <t>Instalación de cateter para peritoneodiális</t>
  </si>
  <si>
    <t>1901027</t>
  </si>
  <si>
    <t>Hemodialisis, Tratamiento Mensual (con insumos incluidos)</t>
  </si>
  <si>
    <t>1901028</t>
  </si>
  <si>
    <t>Hemodiálisis con bicarbonato con insumos (por sesion)</t>
  </si>
  <si>
    <t>Hemodiálisis con bicarbonato con insumos (tratamiento mensual)</t>
  </si>
  <si>
    <t>SUB-TOTAL FACTURACION SECCION I</t>
  </si>
  <si>
    <t>SECCION J: PROCEDIMIENTOS DIAGNOSTICOS Y TERAPEUTICOS</t>
  </si>
  <si>
    <t>E.E.G. de 16 o más canales (incluye el cód. 11-01-006)</t>
  </si>
  <si>
    <t>Electroencefalograma (E.E.G.) standard y/o activado...., de 8 canales</t>
  </si>
  <si>
    <t>1701001</t>
  </si>
  <si>
    <t>E.C.G. de reposo (incluye mínimo 12 derivaciones y 4 complejos por derivación)</t>
  </si>
  <si>
    <t>1701003</t>
  </si>
  <si>
    <t>Ergometría (incluye E.C.G. antes, durante y después del ejercicio con monitoreo continuo y medición de la intensidad del esfuerzo)</t>
  </si>
  <si>
    <t>1701006</t>
  </si>
  <si>
    <t>E.C.G. continuo (test Holter o similares, por ej. variabilidad de la frecuencia cardíaca y/o alta resolución del ST y/o depolarización tardía); 20 a 24 horas de registro</t>
  </si>
  <si>
    <t>1701007</t>
  </si>
  <si>
    <t>Ecocardiograma Doppler, con registro (incluye cód.17.01.008)</t>
  </si>
  <si>
    <t>1701045</t>
  </si>
  <si>
    <t>Ecocardiograma Doppler color</t>
  </si>
  <si>
    <t>1701008</t>
  </si>
  <si>
    <t>Ecocardiograma bidimensional (incluye registro modo M, papel fotosensible y fotografía), en adultos o niños (proc. aut.)</t>
  </si>
  <si>
    <t>1701010</t>
  </si>
  <si>
    <t>Sondeo cardíaco derecho c/s termodilución, en adultos o niños</t>
  </si>
  <si>
    <t>1701011</t>
  </si>
  <si>
    <t>Sondeo cardíaco izquierdo y derecho, en adultos o niños</t>
  </si>
  <si>
    <t>1701012</t>
  </si>
  <si>
    <t>Sondeo cardíaco izquierdo, en adultos o niños</t>
  </si>
  <si>
    <t>1701019</t>
  </si>
  <si>
    <t xml:space="preserve">Cinecoronariografía derecha y/o izquierda (incluye sondeo cardíaco izq.  y ventriculografía izq.) </t>
  </si>
  <si>
    <t>1701020</t>
  </si>
  <si>
    <t>Ventriculografía derecha, en adultos o niños (incl. proc. rad. y sondeo cardíaco derecho)</t>
  </si>
  <si>
    <t>1701021</t>
  </si>
  <si>
    <t>Ventriculografía izquierda, en adultos o niños (incl. proc. rad. y sondeo cardíaco izquierdo)</t>
  </si>
  <si>
    <t>1701022</t>
  </si>
  <si>
    <t>Aortografía, en adultos o niños (Incluye proc. rad.)</t>
  </si>
  <si>
    <t>1701023</t>
  </si>
  <si>
    <t>Arteriografía de extremidades, en adultos o niños (incluye proc. rad.)</t>
  </si>
  <si>
    <t>1701024</t>
  </si>
  <si>
    <t xml:space="preserve">Arteriografía selectiva o superselectiva (pulmonar, renal, tronco celíaco, etc)  en adultos o niños (incl. proc. rad.)  </t>
  </si>
  <si>
    <t>1701131</t>
  </si>
  <si>
    <t>Angioplastía Intraluminal coronaria uno o mult. vasos(incl. proc. rad; balón, rotablator, Stent o similar)</t>
  </si>
  <si>
    <t>1701132</t>
  </si>
  <si>
    <t>Angioplastía Intraluminal periférica (incluye proc. rad., balón, Stent o similar)</t>
  </si>
  <si>
    <t>1701043</t>
  </si>
  <si>
    <t>Angioplastía de coartación aórtica (incl. proc. rad.) (proc. completo)</t>
  </si>
  <si>
    <t>1701144</t>
  </si>
  <si>
    <t>Angioplastía de arteria pulmonar o vena cava en niños (incluye proc. rad., balón, Stent o similar)</t>
  </si>
  <si>
    <t>1701033</t>
  </si>
  <si>
    <t>Biopsia endomiocárdica (proc. completo)</t>
  </si>
  <si>
    <t>1701038</t>
  </si>
  <si>
    <t>Septostomía de Rashkind</t>
  </si>
  <si>
    <t>1701035</t>
  </si>
  <si>
    <t>Colocación de sonda marcapaso transitorio (proc. completo)</t>
  </si>
  <si>
    <t>1701141</t>
  </si>
  <si>
    <t>Valvuloplastía mitral o tricúspide (incl. proc. radiológico,  incluye balón)</t>
  </si>
  <si>
    <t>1701142</t>
  </si>
  <si>
    <t>Valvuloplastía aórtica y pulmonar (incl. proc. radiológico,  incluye balón)</t>
  </si>
  <si>
    <t>Gastroduodenoscopía (incluye esofagoscopía)</t>
  </si>
  <si>
    <t>Yeyuno-ileoscopía (incluye esofago-gastro-duodenoscopía)</t>
  </si>
  <si>
    <t>Colonoscopía larga (incluye sigmoidoscopía y ....)</t>
  </si>
  <si>
    <t>14-01-001</t>
  </si>
  <si>
    <t>Punción evacuadora de quiste tiroídeo c/s toma de muestra, c/s inyección de medicamentos</t>
  </si>
  <si>
    <t>11-01-113</t>
  </si>
  <si>
    <t>Angiografía cerebral digital por cateterización femoral (incluye proc. Radiológico, medio de contraste e insumos)</t>
  </si>
  <si>
    <t>SUB-TOTAL FACTURACION SECCION J</t>
  </si>
  <si>
    <t>SECCION K: MISCELANEOS (REM 17A)</t>
  </si>
  <si>
    <t>0101106</t>
  </si>
  <si>
    <t>Asistencia de cardiólogo a cirugías no cardíacas</t>
  </si>
  <si>
    <t>0101107</t>
  </si>
  <si>
    <t>Atención médica del recién nacido</t>
  </si>
  <si>
    <t>0106001</t>
  </si>
  <si>
    <t>Abreu</t>
  </si>
  <si>
    <t>0106002</t>
  </si>
  <si>
    <t>Curación simple ambulatoria</t>
  </si>
  <si>
    <t>0106004</t>
  </si>
  <si>
    <t>Despacho de recetas a crónicos</t>
  </si>
  <si>
    <t>0106005</t>
  </si>
  <si>
    <t>Autocontrol pacientes D.I.D. (mensual)</t>
  </si>
  <si>
    <t>0106006</t>
  </si>
  <si>
    <t>Oxigenoterapia domiciliaria (pacientes oxígeno dependientes)</t>
  </si>
  <si>
    <t>0107001 a 005</t>
  </si>
  <si>
    <t>ACTIVIDAD COMPIN</t>
  </si>
  <si>
    <t>2201102</t>
  </si>
  <si>
    <t>Anestesia peridural o epidural  continua para partos</t>
  </si>
  <si>
    <t>SUB-TOTAL FACTURACION SECCION K</t>
  </si>
  <si>
    <t>SECCION L: FACTURACION POR ATENCIONES SALUD  OCUPACIONAL Y AMBIENTAL (RMC0- SALUD OCUPACIONAL y MEDIO AMBIENTE).</t>
  </si>
  <si>
    <t>43</t>
  </si>
  <si>
    <t>SALUD OCUPACIONAL</t>
  </si>
  <si>
    <t>40 a 42 y 44 a 47</t>
  </si>
  <si>
    <t>SALUD AMBIENTAL</t>
  </si>
  <si>
    <t>SUB-TOTAL FACTURACION SECCION L</t>
  </si>
  <si>
    <t>SECCION M: LENTES, AUDIFONOS, MEDICINA TRANSFUSIONAL, PNDA,  TBC, TRASLADOS Y RONDAS RURALES.</t>
  </si>
  <si>
    <t>3001001</t>
  </si>
  <si>
    <t>Lentes ópticos</t>
  </si>
  <si>
    <t>3001002</t>
  </si>
  <si>
    <t>Audífonos</t>
  </si>
  <si>
    <t>SUB-TOTAL FACTURACION, LENTES Y AUDIFONOS</t>
  </si>
  <si>
    <t>MEDICINA TRANSFUSIONAL</t>
  </si>
  <si>
    <t>Grupo 07</t>
  </si>
  <si>
    <t>Medicina Transfusional</t>
  </si>
  <si>
    <t>PROGRAMA NACIONAL DE DROGAS ANTINEOPLASICAS P.N.D.A. (SOLO SERVICIOS DE SALUD ACREDITADOS)</t>
  </si>
  <si>
    <t>TUMORES DEL ADULTO</t>
  </si>
  <si>
    <t>Nº Pacientes atendidos en el mes</t>
  </si>
  <si>
    <t>3002001</t>
  </si>
  <si>
    <t>Linfoma de Hodgkin</t>
  </si>
  <si>
    <t>3002002</t>
  </si>
  <si>
    <t>Linfoma No Hodgkin no agresivo</t>
  </si>
  <si>
    <t>3002003</t>
  </si>
  <si>
    <t>Linfoma No Hodgkin intermedio</t>
  </si>
  <si>
    <t>3002004</t>
  </si>
  <si>
    <t>Linfoma No Hodgkin., agresivo</t>
  </si>
  <si>
    <t>3002005</t>
  </si>
  <si>
    <t>Leucemia linfoblastica</t>
  </si>
  <si>
    <t>3002006</t>
  </si>
  <si>
    <t>Leucemia Aguda No linfática aguda y Leucemia Promielocítica</t>
  </si>
  <si>
    <t>3002007</t>
  </si>
  <si>
    <t>Cáncer de Testículo y  Germinales extragonadales</t>
  </si>
  <si>
    <t>3002008</t>
  </si>
  <si>
    <t>Enfermedad Trofoblástica Gestacional</t>
  </si>
  <si>
    <t>3002033</t>
  </si>
  <si>
    <t>Rescate de Linfomas</t>
  </si>
  <si>
    <t>3002034</t>
  </si>
  <si>
    <t>Ca. Mama etapa I y II</t>
  </si>
  <si>
    <t>3002135</t>
  </si>
  <si>
    <t>Ca mama etapa III</t>
  </si>
  <si>
    <t>3002136</t>
  </si>
  <si>
    <t>Ca mama etapa IV</t>
  </si>
  <si>
    <t>3002137</t>
  </si>
  <si>
    <t>Ca mama etapa IV metástasis ósea</t>
  </si>
  <si>
    <t>3002036</t>
  </si>
  <si>
    <t>Ca. Cérvico Uterino</t>
  </si>
  <si>
    <t>TUMORES INFANTILES</t>
  </si>
  <si>
    <t>3002009</t>
  </si>
  <si>
    <t>3002010</t>
  </si>
  <si>
    <t>Linfoma B y LLA-B</t>
  </si>
  <si>
    <t>3002011</t>
  </si>
  <si>
    <t>Linfoma Linfoblástico</t>
  </si>
  <si>
    <t>3002012</t>
  </si>
  <si>
    <t>Leucemia linfoblástica aguda</t>
  </si>
  <si>
    <t>3002013</t>
  </si>
  <si>
    <t>Leucemia Mieloide Aguda</t>
  </si>
  <si>
    <t>3002014</t>
  </si>
  <si>
    <t>Neuroblastoma</t>
  </si>
  <si>
    <t>3002015</t>
  </si>
  <si>
    <t>Osteosarcoma</t>
  </si>
  <si>
    <t>3002016</t>
  </si>
  <si>
    <t>Sarcoma partes blandas</t>
  </si>
  <si>
    <t>3002017</t>
  </si>
  <si>
    <t>Ewing</t>
  </si>
  <si>
    <t>3002107</t>
  </si>
  <si>
    <t>Tumores germinales Extra Sistema Nerviso Central (Extra SNC)</t>
  </si>
  <si>
    <t>3002020</t>
  </si>
  <si>
    <t>Tumor de Wilms</t>
  </si>
  <si>
    <t>3002021</t>
  </si>
  <si>
    <t>Retinoblastoma</t>
  </si>
  <si>
    <t>3002022</t>
  </si>
  <si>
    <t>Histiocitosis</t>
  </si>
  <si>
    <t>3002024</t>
  </si>
  <si>
    <t>Recaída tumores sólidos</t>
  </si>
  <si>
    <t>3002025</t>
  </si>
  <si>
    <t>Hepatoblastomas</t>
  </si>
  <si>
    <t>3002026</t>
  </si>
  <si>
    <t>Leucemias mieloide crónica</t>
  </si>
  <si>
    <t>3002126</t>
  </si>
  <si>
    <t>Recaída de Leucemia Mieloide</t>
  </si>
  <si>
    <t>3002027</t>
  </si>
  <si>
    <t>Recaídas de leucemias Linfoblasticas</t>
  </si>
  <si>
    <t>TUMORES CEREBRALES INFANTILES</t>
  </si>
  <si>
    <t>3002028</t>
  </si>
  <si>
    <t>Méduloblastomas</t>
  </si>
  <si>
    <t>3002029</t>
  </si>
  <si>
    <t>Tumores de &lt; de 3 años</t>
  </si>
  <si>
    <t>3002030</t>
  </si>
  <si>
    <t>Glioma</t>
  </si>
  <si>
    <t>3002031</t>
  </si>
  <si>
    <t>Astrocitomas</t>
  </si>
  <si>
    <t>3002032</t>
  </si>
  <si>
    <t>Tumor Germinal SNC</t>
  </si>
  <si>
    <t>3002023</t>
  </si>
  <si>
    <t>Cuidados Paliativos y Alivio del Dolor en Cáncer Terminal (en adultos o niños)</t>
  </si>
  <si>
    <t>SUB-TOTAL FACTURACION P.N.D.A.</t>
  </si>
  <si>
    <t>TRATAMIENTO ABREVIADO DE LA TUBERCULOSIS</t>
  </si>
  <si>
    <t>3003001</t>
  </si>
  <si>
    <t>TBC, Esquema primario (mensual)</t>
  </si>
  <si>
    <t>3003002</t>
  </si>
  <si>
    <t>TBC, Esquema primario simplificado (mensual)</t>
  </si>
  <si>
    <t>3003003</t>
  </si>
  <si>
    <t>TBC, Esquema secundario (mensual)</t>
  </si>
  <si>
    <t>3003004</t>
  </si>
  <si>
    <t>TBC, Esquema normado de retratamiento (mensual)</t>
  </si>
  <si>
    <t>3003005</t>
  </si>
  <si>
    <t>TBC, Esquema especial de retratamiento (mensual)</t>
  </si>
  <si>
    <t>SUB-TOTAL FACTURACION TRATAMIENTO TBC</t>
  </si>
  <si>
    <t>TRASLADO, RESCATES Y RONDAS RURALES</t>
  </si>
  <si>
    <t>Nº TRASLADOS O RONDAS EN EL MES</t>
  </si>
  <si>
    <t>2401061</t>
  </si>
  <si>
    <t>Rescate simple y/o traslado en móvil 1</t>
  </si>
  <si>
    <t>2401062</t>
  </si>
  <si>
    <t>Rescate profesionalizado y/o traslado paciente complejo móvil 2</t>
  </si>
  <si>
    <t>2401063</t>
  </si>
  <si>
    <t>Rescate medicalizado y/o traslado paciente critico en móvil 3</t>
  </si>
  <si>
    <t>2401064</t>
  </si>
  <si>
    <t>Traslado en ambulancia</t>
  </si>
  <si>
    <t>2401065</t>
  </si>
  <si>
    <t>Ronda rural terrestre, c/ km recorrido</t>
  </si>
  <si>
    <t>2401066</t>
  </si>
  <si>
    <t>Ronda rural aérea, c/ hora de vuelo</t>
  </si>
  <si>
    <t>2401067</t>
  </si>
  <si>
    <t>Ronda rural marítima, c/ hora de navegación</t>
  </si>
  <si>
    <t>SUB-TOTAL FACTURACION TRASLADOS, RESCATES Y RONDAS</t>
  </si>
  <si>
    <t>CONSOLIDADO  FACTURACION:  LENTES, AUDIFONOS, MEDICINA TRANSFUSIONAL, PNDA, TBC, TRASLADOS, RESCATES Y RONDAS RURALES</t>
  </si>
  <si>
    <t>SUB-TOTAL FACTURACION SECCION M</t>
  </si>
  <si>
    <t>SECCION M: RESUMEN DE FACTURACION PPP SERVICIO DE SALUD</t>
  </si>
  <si>
    <t>TOTAL FACTURACION PPP</t>
  </si>
  <si>
    <t>TOTAL FACTURACION POR PRESTACIONES (SECCIONES A a M)</t>
  </si>
  <si>
    <t>SECCION N: RESUMEN DE FACTURACION COMPRA DE SERVICIOS</t>
  </si>
  <si>
    <t>(EXCLUSIVAMENTE A BENEFICIARIOS EN LA MODALIDAD INSTITUCIONAL)</t>
  </si>
  <si>
    <t>GRUPOS DE PRESTACIONES</t>
  </si>
  <si>
    <t>MONTO FACTURADO ($)</t>
  </si>
  <si>
    <t>Día cama hogar embarazada rural (no perteneciente al servicio de salud)</t>
  </si>
  <si>
    <t>Día cama centros de geriatria</t>
  </si>
  <si>
    <t>Colocación embarazada</t>
  </si>
  <si>
    <t>Colocación extra hospitalaria</t>
  </si>
  <si>
    <t>COMPRA DE SERVICIOS Subtotal</t>
  </si>
  <si>
    <t>EXAMENES DE DIAGNOSTICO</t>
  </si>
  <si>
    <t>PROC. MEDICINA NUCLEAR, GINEC. OBSTETRICIA Y ORTOPEDIA</t>
  </si>
  <si>
    <t>INTERVENCIONES QUIRURGICAS</t>
  </si>
  <si>
    <t>PROC. DIAGNOSTICOS Y TERAPEUTICOS</t>
  </si>
  <si>
    <t>HEMODIALISIS Y PERITONEODIALISIS</t>
  </si>
  <si>
    <t>TRASLADOS DE PACIENTES</t>
  </si>
  <si>
    <t>RESTO COMPRA DE SERVICIOS</t>
  </si>
  <si>
    <t>SUBTOTAL FACTURACION SECCION N "COMPRA DE SERVICIOS"</t>
  </si>
  <si>
    <t>PERIODO</t>
  </si>
  <si>
    <t xml:space="preserve">FACTURACION POR PRESTACIONES </t>
  </si>
  <si>
    <t xml:space="preserve">COMPRA DE SERVICIOS </t>
  </si>
  <si>
    <t xml:space="preserve">Enero </t>
  </si>
  <si>
    <t>Febrero</t>
  </si>
  <si>
    <t>Marzo</t>
  </si>
  <si>
    <t>Abril</t>
  </si>
  <si>
    <t>Mayo</t>
  </si>
  <si>
    <t>Junio</t>
  </si>
  <si>
    <t>SUB TOTAL SEMESTRE 2013</t>
  </si>
  <si>
    <t>INDICADORES POR CENTRO DE RESPONSABILIDAD  2013</t>
  </si>
  <si>
    <t xml:space="preserve">EGRESOS </t>
  </si>
  <si>
    <t>LETALIDAD</t>
  </si>
  <si>
    <t xml:space="preserve">CAMAS </t>
  </si>
  <si>
    <t xml:space="preserve">MEDICINA </t>
  </si>
  <si>
    <t xml:space="preserve">UTI ADULTO </t>
  </si>
  <si>
    <t xml:space="preserve">UCI ADULTO </t>
  </si>
  <si>
    <t xml:space="preserve">CIRUGIA </t>
  </si>
  <si>
    <t xml:space="preserve">CIRUGIA AGUDO </t>
  </si>
  <si>
    <t xml:space="preserve">PEDIATRIA </t>
  </si>
  <si>
    <t xml:space="preserve">INCUBADORA </t>
  </si>
  <si>
    <t xml:space="preserve">CUNA </t>
  </si>
  <si>
    <t xml:space="preserve">UTI PEDIATRIA </t>
  </si>
  <si>
    <t xml:space="preserve">GINECOLOGIA </t>
  </si>
  <si>
    <t xml:space="preserve">OBSTETRICIA </t>
  </si>
  <si>
    <t xml:space="preserve">PENSIONADO GRAL </t>
  </si>
  <si>
    <t>PENSIONADO OBST</t>
  </si>
  <si>
    <t xml:space="preserve">TOTAL  HOSPITAL </t>
  </si>
  <si>
    <t xml:space="preserve">BENEFICIARIOS </t>
  </si>
  <si>
    <t>PRIMER SEMESTRE 2013</t>
  </si>
  <si>
    <t xml:space="preserve">INDICE OCUPACIONAL </t>
  </si>
  <si>
    <t>PROMEDIO DIAS ESTADA</t>
  </si>
  <si>
    <t xml:space="preserve">INTERVALO DE SUSTITUCION </t>
  </si>
  <si>
    <t xml:space="preserve">INDICE DE ROTACION </t>
  </si>
  <si>
    <t>TIPO DE INTERVENCION QUIRURGICA</t>
  </si>
  <si>
    <t>ACTOS QUIRURGICOS</t>
  </si>
  <si>
    <t>CIRUGÍAS MENORES</t>
  </si>
  <si>
    <t>COMPRAS REALIZADAS AL SISTEMA</t>
  </si>
  <si>
    <t>A BENEFICIARIOS</t>
  </si>
  <si>
    <t>A NO BENEFICIARIOS</t>
  </si>
  <si>
    <t>TOTAL</t>
  </si>
  <si>
    <t>Benef</t>
  </si>
  <si>
    <t>100%</t>
  </si>
  <si>
    <t>50%</t>
  </si>
  <si>
    <t>75%</t>
  </si>
  <si>
    <t>I</t>
  </si>
  <si>
    <t>NEUROCIRUGIA</t>
  </si>
  <si>
    <t>II</t>
  </si>
  <si>
    <t>CIRUGIA OFTALMOLOGICA</t>
  </si>
  <si>
    <t>III</t>
  </si>
  <si>
    <t>CIRUGIA OTORRINOLOGICA</t>
  </si>
  <si>
    <t>IV</t>
  </si>
  <si>
    <t>CIRUGIA DE CABEZA Y CUELLO</t>
  </si>
  <si>
    <t>V</t>
  </si>
  <si>
    <t>CIRUGIA PLASTICA Y REPARADORA</t>
  </si>
  <si>
    <t>VI</t>
  </si>
  <si>
    <t>TEGUMENTOS</t>
  </si>
  <si>
    <t>VII</t>
  </si>
  <si>
    <t>CIRUGIA CARDIOVASCULAR</t>
  </si>
  <si>
    <t>VIII</t>
  </si>
  <si>
    <t>CIRUGIA TORAXICA</t>
  </si>
  <si>
    <t>IX</t>
  </si>
  <si>
    <t>CIRUGIA ABDOMINAL</t>
  </si>
  <si>
    <t>X</t>
  </si>
  <si>
    <t>CIRUGIA PROCTOLOGICA</t>
  </si>
  <si>
    <t>XI</t>
  </si>
  <si>
    <t>CIRUGIA UROLOGICA Y SUPRARRENAL</t>
  </si>
  <si>
    <t>XII</t>
  </si>
  <si>
    <t>CIRUGIA DE LA MAMA</t>
  </si>
  <si>
    <t>XIII</t>
  </si>
  <si>
    <t>CIRUGIA GINECOLOGICA</t>
  </si>
  <si>
    <t>XIV</t>
  </si>
  <si>
    <t>CIRUGIA OBSTETRICA</t>
  </si>
  <si>
    <t>XV</t>
  </si>
  <si>
    <t>TRAUMATOLOGIA Y ORTOPEDIA</t>
  </si>
  <si>
    <t>XVI</t>
  </si>
  <si>
    <t>ODONTOLOGIA (COD 27-03+COD 27-02-001) Aranc.Fonasa</t>
  </si>
  <si>
    <t>TOTAL INTERVENCIONES QUIRURGICAS</t>
  </si>
  <si>
    <t>XV.I</t>
  </si>
  <si>
    <t>TRAUMATOLOGIA</t>
  </si>
  <si>
    <t>XV.II</t>
  </si>
  <si>
    <t>ORTOPEDIA</t>
  </si>
  <si>
    <t/>
  </si>
  <si>
    <t>TIPO DE INTERVENCIÓN</t>
  </si>
  <si>
    <t>&lt; 15 AÑOS</t>
  </si>
  <si>
    <t>15 Y + AÑOS</t>
  </si>
  <si>
    <t xml:space="preserve">ELECTIVAS MAYORES
NO AMBULATORIAS </t>
  </si>
  <si>
    <t>CON MÉDICOS EN HORARIO NORMAL</t>
  </si>
  <si>
    <t xml:space="preserve">ELECTIVAS MAYORES
AMBULATORIAS </t>
  </si>
  <si>
    <t>URGENCIA MAYORES</t>
  </si>
  <si>
    <t>NO AMBULATORIAS</t>
  </si>
  <si>
    <t>MAYOR AMBULATORIAS</t>
  </si>
  <si>
    <t>MENORES</t>
  </si>
  <si>
    <t>SECCIÓN F.2: COMPRAS REALIZADAS AL EXTRASISTEMA DE INTERVENCIONES QUIRÚRGICAS POR TIPO DE INTERVENCIÓN</t>
  </si>
  <si>
    <t>INTERVENCIONES QUIRURGICAS HOSPITAL DE LIMNARES  - PRIMER SEMESTRE 2013</t>
  </si>
  <si>
    <t>BENEFICIARIO</t>
  </si>
  <si>
    <t>TIPO DE ATENCIÓN</t>
  </si>
  <si>
    <t xml:space="preserve">TOTAL        </t>
  </si>
  <si>
    <t>GRUPOS DE EDAD (en años)</t>
  </si>
  <si>
    <t>SEXO</t>
  </si>
  <si>
    <t>ORIGEN DE LA PROCEDENCIA (Sólo pacientes derivados de establecimientos de la Red)</t>
  </si>
  <si>
    <t>0 - 9</t>
  </si>
  <si>
    <t>10 - 14</t>
  </si>
  <si>
    <t>15 - 19</t>
  </si>
  <si>
    <t>20 - 24</t>
  </si>
  <si>
    <t>25 - 64</t>
  </si>
  <si>
    <t>65 y más</t>
  </si>
  <si>
    <t>Hombres</t>
  </si>
  <si>
    <t>Mujeres</t>
  </si>
  <si>
    <t>SAPU</t>
  </si>
  <si>
    <t>Hospital Baja Complejidad</t>
  </si>
  <si>
    <t>Otros Estableci-mientos de la  Red</t>
  </si>
  <si>
    <t>ATENCIÓN MÉDICA NIÑO Y ADULTO</t>
  </si>
  <si>
    <t xml:space="preserve"> </t>
  </si>
  <si>
    <t>ATENCIÓN MÉDICA GINECO-OBSTETRA</t>
  </si>
  <si>
    <t>ATENCIÓN POR MATRONA</t>
  </si>
  <si>
    <t>CATEGORÍAS</t>
  </si>
  <si>
    <t>Menor 15 años</t>
  </si>
  <si>
    <t>15 años y más</t>
  </si>
  <si>
    <t>C1</t>
  </si>
  <si>
    <t>C2</t>
  </si>
  <si>
    <t>C3</t>
  </si>
  <si>
    <t>C4</t>
  </si>
  <si>
    <t>C5</t>
  </si>
  <si>
    <t>SIN CATEGORIZACIÓN</t>
  </si>
  <si>
    <t xml:space="preserve">  </t>
  </si>
  <si>
    <t xml:space="preserve">RESUMEN DE CONSULTAS DE URGENCIA AL PRIMER SEMESTRE 2013 </t>
  </si>
  <si>
    <t xml:space="preserve">CONSULTAS TOTAL </t>
  </si>
  <si>
    <t>CATEGORIZACIÓN DE PACIENTES, PREVIA A LA ATENCIÓN MÉDICA (Hospitales Alta Complejidad).</t>
  </si>
  <si>
    <t>ESPECIALIDADES   Y  SUB-ESPECIALIDADES</t>
  </si>
  <si>
    <t>CONSULTAS MÉDICAS</t>
  </si>
  <si>
    <t>CONSULTAS PERTINENTES 
(Nuevas originadas en APS)</t>
  </si>
  <si>
    <t>INASISTENTE A CONSULTA MÉDICA (NSP)</t>
  </si>
  <si>
    <t>CONSULTA
ABREVIADA
(Confección de
recetas o lectura
de exámenes)</t>
  </si>
  <si>
    <t>INTERCONSULTAS A 
HOSPITALIZADOS 
(EN SALA)</t>
  </si>
  <si>
    <t>ALTA DE CONSULTA 
DE ESPECIALIDAD
AMBULATORIA</t>
  </si>
  <si>
    <t>POR 
HONORARIOS</t>
  </si>
  <si>
    <t>POR
CONSULTO-
RES DE 
LLAMADA</t>
  </si>
  <si>
    <t>Menos 
15 años</t>
  </si>
  <si>
    <t xml:space="preserve">TOTAL               </t>
  </si>
  <si>
    <t>POR SEXO</t>
  </si>
  <si>
    <t>CONSULTAS NUEVAS SEGÚN ORIGEN(*)</t>
  </si>
  <si>
    <t xml:space="preserve">Menos 10 </t>
  </si>
  <si>
    <t>Menos 15 años</t>
  </si>
  <si>
    <t>De 15 y más años</t>
  </si>
  <si>
    <t>15 y más 
años</t>
  </si>
  <si>
    <t>APS</t>
  </si>
  <si>
    <t>CAE/CDT/CRS</t>
  </si>
  <si>
    <t>URGENCIA</t>
  </si>
  <si>
    <t>Según protocolo de referencia</t>
  </si>
  <si>
    <t>Según tiempo establecido</t>
  </si>
  <si>
    <t>Pediatría</t>
  </si>
  <si>
    <t>Medicina Interna</t>
  </si>
  <si>
    <t>Neonatología</t>
  </si>
  <si>
    <t xml:space="preserve">Cardiología </t>
  </si>
  <si>
    <t xml:space="preserve">Gastroenterología </t>
  </si>
  <si>
    <t xml:space="preserve">Nefrología </t>
  </si>
  <si>
    <t>Inf. Transmisión Sexual (excluye VIH/SIDA)</t>
  </si>
  <si>
    <t>VIH/SIDA</t>
  </si>
  <si>
    <t xml:space="preserve">Neurología </t>
  </si>
  <si>
    <t xml:space="preserve">Psiquiatría </t>
  </si>
  <si>
    <t>Cirugía Infantil</t>
  </si>
  <si>
    <t>Cirugía Adulto</t>
  </si>
  <si>
    <t>Cirugía de Mamas (excluye Patología Mamaria)</t>
  </si>
  <si>
    <t>Cirugía de Mamas con Patología Mamaria</t>
  </si>
  <si>
    <t xml:space="preserve">Obstetricia </t>
  </si>
  <si>
    <t>Ginecología (excluye Patología Cervical)</t>
  </si>
  <si>
    <t>Ginecología con Patología Cervical</t>
  </si>
  <si>
    <t>Oftalmología (excluye UAPO)</t>
  </si>
  <si>
    <t>Otorrinolaringología</t>
  </si>
  <si>
    <t xml:space="preserve">Traumatología </t>
  </si>
  <si>
    <t xml:space="preserve">Urología </t>
  </si>
  <si>
    <t>PROFESIONAL</t>
  </si>
  <si>
    <t xml:space="preserve">TOTAL </t>
  </si>
  <si>
    <t>TOTAL CONTROLES</t>
  </si>
  <si>
    <t>ENFERMERA</t>
  </si>
  <si>
    <t>MATRONA</t>
  </si>
  <si>
    <t>NUTRICIONISTA</t>
  </si>
  <si>
    <t>FONOAUDIÓLOGO</t>
  </si>
  <si>
    <t>KINESIÓLOGO</t>
  </si>
  <si>
    <t>TECNÓLOGO MÉDICO</t>
  </si>
  <si>
    <t>ACTIVIDAD</t>
  </si>
  <si>
    <t>CONSULTAS  INFECCIÓN TRANSMISIÓN SEXUAL  (ITS) (excluir VIH/SIDA)</t>
  </si>
  <si>
    <t>CONSULTAS VIH/SIDA</t>
  </si>
  <si>
    <t>CONTROLES DE SALUD A PERSONAS QUE EJERCEN COMERCIO SEXUAL</t>
  </si>
  <si>
    <t xml:space="preserve">TeleCardiología </t>
  </si>
  <si>
    <t xml:space="preserve">TelePsiquiatría </t>
  </si>
  <si>
    <t>* No incluidas como producción del establecimiento (edad,beneficiarios,sexo, etc)</t>
  </si>
  <si>
    <t>** Sólo registra establecimiento de origen</t>
  </si>
  <si>
    <t>CONSULTAS MÉDICAS RESUELTAS POR TELEMEDICINA</t>
  </si>
  <si>
    <t xml:space="preserve">CONSULTAS MEDICAS ESPECIALIDADES </t>
  </si>
  <si>
    <t xml:space="preserve">CONSULTAS - CONTROLES PROFESIONALES EN  ESPECIALIDAD </t>
  </si>
  <si>
    <t>CONSULTAS INFECCIÓN TRANSMISIÓN SEXUAL (ITS) Y CONTROLES DE SALUD SEXUAL EN ESPECIALIDAD</t>
  </si>
  <si>
    <t>CONSULTAS</t>
  </si>
  <si>
    <t xml:space="preserve">CONSULTAS PROFESIONALES DE SALUD MENTAL </t>
  </si>
  <si>
    <t>A BENEFICIA-RIOS</t>
  </si>
  <si>
    <t>OTRAS MORBILIDADES</t>
  </si>
  <si>
    <t xml:space="preserve">CONSULTAS MEDICO GENERAL </t>
  </si>
  <si>
    <t>REM-28.  REHABILITACIÓN FÍSICA</t>
  </si>
  <si>
    <t>SECCIÓN A: CONSULTAS DE REHABILITACIÓN FÍSICA (EVALUACIÓN)</t>
  </si>
  <si>
    <t xml:space="preserve">PRIMERAS CONSULTAS </t>
  </si>
  <si>
    <t>CONTROLES</t>
  </si>
  <si>
    <t>TOTAL I Q.</t>
  </si>
  <si>
    <t>BENEFICIARIOS</t>
  </si>
  <si>
    <t>FORMATO PROGRAMACION PPV 2013</t>
  </si>
  <si>
    <t>PRESTACIONES  2013</t>
  </si>
  <si>
    <t xml:space="preserve">PROGRAMA  HOSPITAL DE LINARES </t>
  </si>
  <si>
    <t xml:space="preserve">REPROGRAMACION SSMAULE 2013 </t>
  </si>
  <si>
    <t>TOTAL PRODUCCION HOSPITAL LINARES 2013</t>
  </si>
  <si>
    <t xml:space="preserve">PORCENTAJE  CUMPLIMIENTO DE PRODUCCION </t>
  </si>
  <si>
    <t>N°</t>
  </si>
  <si>
    <t>PxQ  (pesos)</t>
  </si>
  <si>
    <t>PROGRAMA DE PRESTACIONES COMPLEJAS</t>
  </si>
  <si>
    <t>CARDIOLOGÍA</t>
  </si>
  <si>
    <t>VASCULAR</t>
  </si>
  <si>
    <t>BILIAR</t>
  </si>
  <si>
    <t>NEUROLOGÍA</t>
  </si>
  <si>
    <t>DIGESTIVO</t>
  </si>
  <si>
    <t>NEFROLOGÍA</t>
  </si>
  <si>
    <t>ONCOLOGÍA</t>
  </si>
  <si>
    <t>CIRUGÍAS CÁNCER</t>
  </si>
  <si>
    <t>OFTALMOLOGÍA</t>
  </si>
  <si>
    <t>OTORRINOLARINGOLOGIA</t>
  </si>
  <si>
    <t>NEUMOLOGÍA</t>
  </si>
  <si>
    <t>GINECO OBSTETRICIA</t>
  </si>
  <si>
    <t>SUBTOTAL PROGRAMA COMPLEJAS</t>
  </si>
  <si>
    <t>PROGRAMA RESOLUCION LISTAS DE ESPERA</t>
  </si>
  <si>
    <t>BILIODIGESTIVA</t>
  </si>
  <si>
    <t>ODONTOLOGÍA</t>
  </si>
  <si>
    <t>TRAUMATOLOGÍA</t>
  </si>
  <si>
    <t>UROLOGIA</t>
  </si>
  <si>
    <t>SUBTOTAL PROGRAMA RESOLUCION LISTAS DE ESPERA</t>
  </si>
  <si>
    <t>SALUD MENTAL</t>
  </si>
  <si>
    <t>ATENCIÓN CERRADA</t>
  </si>
  <si>
    <t xml:space="preserve">CANASTAS - PAD </t>
  </si>
  <si>
    <t>PSIQUIATRIA FORENSE</t>
  </si>
  <si>
    <t>SUBTOTAL PROGRAMA SALUD MENTAL</t>
  </si>
  <si>
    <t>OTROS PROGRAMAS</t>
  </si>
  <si>
    <t>CAMAS CRÍTICAS</t>
  </si>
  <si>
    <t>DERMATOLOGIA</t>
  </si>
  <si>
    <t>ENDOCRINOLOGÍA</t>
  </si>
  <si>
    <t>ENFERMEDADES DE TRANSMISIÓN SEXUAL</t>
  </si>
  <si>
    <t>OTORRINOLARINGOLOGÍA</t>
  </si>
  <si>
    <t>UROLOGÍA</t>
  </si>
  <si>
    <t>CIRUGIA TORÁCICA</t>
  </si>
  <si>
    <t>SUBTOTAL PROGRAMA OTROS PROGRAMAS</t>
  </si>
  <si>
    <t>PROGRAMA AUGE 2013</t>
  </si>
  <si>
    <t>INSUFICIENCIA RENAL CRÓNICA TERMINAL</t>
  </si>
  <si>
    <t>CARDIOPATÍAS CONGÉNITAS OPERABLES en menores de 15 años</t>
  </si>
  <si>
    <t>CÁNCER CERVICOUTERINO</t>
  </si>
  <si>
    <t>CUIDADOS PALIATIVOS CÁNCER TERMINAL</t>
  </si>
  <si>
    <t>INFARTO AGUDO DEL MIOCARDIO IAM</t>
  </si>
  <si>
    <t>DIABETES MELLITUS TIPO 1</t>
  </si>
  <si>
    <t>DIABETES MELLITUS TIPO 2</t>
  </si>
  <si>
    <t>CÁNCER DE MAMA en personas de 15 años y más</t>
  </si>
  <si>
    <t>DISRAFIAS ESPINALES</t>
  </si>
  <si>
    <t>CATARATAS que requieren trat. Quirúrgico</t>
  </si>
  <si>
    <t>PROBLEMAS DE SALUD QUE REQUIEREN PRÓTESIS DE CADERA TOTAL</t>
  </si>
  <si>
    <t>ESQUIZOFRENIA</t>
  </si>
  <si>
    <t>CÁNCER TESTÍCULO en personas de 15 años y más</t>
  </si>
  <si>
    <t>LINFOMAS en personas de 15 años y más</t>
  </si>
  <si>
    <t>EPILEPSIA NO REFRACTARIA EN PERSONAS DESDE 1 AÑO Y MENORES DE 15 AÑOS</t>
  </si>
  <si>
    <t>PREVENCIÓN PARTO PREMATURO</t>
  </si>
  <si>
    <t>TRASTORNOS DE CONDUCCIÓN: MARCAPASO en personas de 15 años y más</t>
  </si>
  <si>
    <t>COLECISTECTOMIA PREVENTIVA DEL CANCER DE VESICULA en personas de 35 a 49 años sintomáticos</t>
  </si>
  <si>
    <t>CÁNCER GASTRICO</t>
  </si>
  <si>
    <t>CÁNCER DE PRÓSTATA en personas de 15 años y más</t>
  </si>
  <si>
    <t>VICIOS DE REFRACCIÓN en personas de 65 años y más</t>
  </si>
  <si>
    <t>ESTRABISMO en menores de 9 años</t>
  </si>
  <si>
    <t>RETINOPATÍA DIABETICA</t>
  </si>
  <si>
    <t>DESPRENDIMIENTO DE RETINA REGMATOGENO NO TRAUMATICO</t>
  </si>
  <si>
    <t>DEPRESIÓN en personas de 15 años y más</t>
  </si>
  <si>
    <t>TRATAMIENTO QUIRÚRGICO DE LA HIPERPLASIA BENIGNA DE LA PRÓSTATA en personas sintomáticas</t>
  </si>
  <si>
    <t>ORTESIS para personas de 65 años y más</t>
  </si>
  <si>
    <t>ACCIDENTE CEREBROVASCULAR ISQUEMICO en personas de 15 años y más</t>
  </si>
  <si>
    <t>ENFERMEDAD PULMONAR OBSTRUCTIVA CRÓNICA DE TRATAMIENTO AMBULATORIO</t>
  </si>
  <si>
    <t>ASMA BRONQUIAL MODERADA Y SEVERA en menores de 15 años</t>
  </si>
  <si>
    <t>SÍNDROME DE DIFICULTAD RESPIRATORIA EN EL RECIÉN NACIDO</t>
  </si>
  <si>
    <t>TRATAMIENTO MÉDICO EN PERSONAS DE 55 AÑOS Y MÁS CON ARTROSIS DE CADERA Y/O RODILLA, LEVE O MODERADA</t>
  </si>
  <si>
    <t>HEMORRAGIA SUBARACNOIDEA SECUNDARIA A RUPTURA DE ANEURISMAS CEREBRALES</t>
  </si>
  <si>
    <t>TRATAMIENTO QUIRÚRGICO TUMORES PRIMARIOS DEL SISTEMA NERVIOSO CENTRAL EN PERSONAS DE 15 AÑOS Y MÁS</t>
  </si>
  <si>
    <t>LEUCEMIA EN PERSONAS DE 15 AÑOS Y MÁS</t>
  </si>
  <si>
    <t>URGENCIAS ODONTOLÓGICOS AMBULATORIAS</t>
  </si>
  <si>
    <t>ATENCIÓN ODONTOLÓGICA EN PERSONAS DE 60 AÑOS</t>
  </si>
  <si>
    <t>POLITRAUMATIZADO GRAVE</t>
  </si>
  <si>
    <t>ATENCIÓN DE URGENCIA DEL TRAUMATISMO CRÁNEO ENCEFÁLICO MODERADO O GRAVE</t>
  </si>
  <si>
    <t>TRAUMA OCULAR GRAVE</t>
  </si>
  <si>
    <t>ANALGESIA DEL PARTO</t>
  </si>
  <si>
    <t>GRAN QUEMADO</t>
  </si>
  <si>
    <t>HIPOACUSIA BILATERAL EN PERSONAS DE 65 AÑOS Y MÁS QUE REQUIEREN USO DE AUDÍFONO</t>
  </si>
  <si>
    <t>RETINOPATÍA DEL PREMATURO</t>
  </si>
  <si>
    <t>DISPLASIA BRONCOPULMONAR DEL PREMATURO</t>
  </si>
  <si>
    <t>HIPOACUSIA NEUROSENSORIAL BILATERAL DEL PREMATURO</t>
  </si>
  <si>
    <t>EPILEPSIA MAYORES DE 15 AÑOS</t>
  </si>
  <si>
    <t>ASMA BRONQUIAL ADULTO</t>
  </si>
  <si>
    <t>ENFERMEDAD DE PARKINSON</t>
  </si>
  <si>
    <t>ARTRITIS IDIOPÁTICA JUVENIL</t>
  </si>
  <si>
    <t>PREVENCIÓN SECUNDARIA IRCT EN PERSONAS DE 15 AÑOS Y MÁS</t>
  </si>
  <si>
    <t>DISPLASIA LUXANTE DE CADERA</t>
  </si>
  <si>
    <t>ATENCIÓN ODONTOLÓGICA INTEGRAL DE LA EMBARAZADA</t>
  </si>
  <si>
    <t>ESCLEROSIS MÚLTIPLE REMITENTE RECURRENTE</t>
  </si>
  <si>
    <t>SUBTOTAL PROGRAMA AUGE 2013</t>
  </si>
  <si>
    <t xml:space="preserve">TOTAL PRESTACIONES VALORADAS </t>
  </si>
  <si>
    <t xml:space="preserve">ESTADISTICA </t>
  </si>
  <si>
    <t>RESUMEN PRESTACIONES VALORADAS HOSPITAL LINARES 2013</t>
  </si>
  <si>
    <t xml:space="preserve">PROGRAMA </t>
  </si>
  <si>
    <t xml:space="preserve">VALOR </t>
  </si>
  <si>
    <t xml:space="preserve">REALIZADO </t>
  </si>
  <si>
    <t xml:space="preserve">PORCENTAJE </t>
  </si>
  <si>
    <t xml:space="preserve">SUBTOTAL PROGRAMA AUGE </t>
  </si>
  <si>
    <t>TOTAL PRESTACIONES VALORADAS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</si>
</sst>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(&quot;$&quot;\ * #,##0.00_);_(&quot;$&quot;\ * \(#,##0.00\);_(&quot;$&quot;\ * &quot;-&quot;??_);_(@_)"/>
    <numFmt numFmtId="166" formatCode="_-* #,##0_-;\-* #,##0_-;_-* &quot;-&quot;??_-;_-@_-"/>
    <numFmt numFmtId="167" formatCode="0.0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0"/>
      <name val="Arial"/>
      <family val="2"/>
    </font>
    <font>
      <sz val="14"/>
      <name val="Verdana"/>
      <family val="2"/>
    </font>
    <font>
      <b/>
      <sz val="12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b/>
      <sz val="14"/>
      <color theme="1"/>
      <name val="Calibri"/>
      <family val="2"/>
      <scheme val="minor"/>
    </font>
    <font>
      <sz val="12"/>
      <name val="Verdana"/>
      <family val="2"/>
    </font>
    <font>
      <b/>
      <sz val="11"/>
      <color indexed="10"/>
      <name val="Verdana"/>
      <family val="2"/>
    </font>
    <font>
      <b/>
      <sz val="20"/>
      <name val="Century Gothic"/>
      <family val="2"/>
    </font>
    <font>
      <sz val="10"/>
      <name val="Century Gothic"/>
      <family val="2"/>
    </font>
    <font>
      <sz val="11"/>
      <name val="Century Gothic"/>
      <family val="2"/>
    </font>
    <font>
      <b/>
      <sz val="10"/>
      <color theme="3" tint="-0.499984740745262"/>
      <name val="Century Gothic"/>
      <family val="2"/>
    </font>
    <font>
      <b/>
      <sz val="10"/>
      <name val="Century Gothic"/>
      <family val="2"/>
    </font>
    <font>
      <b/>
      <sz val="12"/>
      <name val="Century Gothic"/>
      <family val="2"/>
    </font>
    <font>
      <sz val="10"/>
      <color theme="3" tint="-0.499984740745262"/>
      <name val="Century Gothic"/>
      <family val="2"/>
    </font>
    <font>
      <sz val="12"/>
      <name val="Century Gothic"/>
      <family val="2"/>
    </font>
    <font>
      <b/>
      <sz val="14"/>
      <name val="Century Gothic"/>
      <family val="2"/>
    </font>
    <font>
      <b/>
      <sz val="14"/>
      <color theme="3" tint="-0.499984740745262"/>
      <name val="Century Gothic"/>
      <family val="2"/>
    </font>
    <font>
      <b/>
      <sz val="11"/>
      <color theme="3" tint="-0.499984740745262"/>
      <name val="Century Gothic"/>
      <family val="2"/>
    </font>
    <font>
      <b/>
      <i/>
      <sz val="10"/>
      <name val="Century Gothic"/>
      <family val="2"/>
    </font>
    <font>
      <sz val="14"/>
      <name val="Century Gothic"/>
      <family val="2"/>
    </font>
    <font>
      <b/>
      <sz val="12"/>
      <color theme="3" tint="-0.499984740745262"/>
      <name val="Century Gothic"/>
      <family val="2"/>
    </font>
    <font>
      <b/>
      <sz val="11"/>
      <name val="Century Gothic"/>
      <family val="2"/>
    </font>
    <font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11">
    <xf numFmtId="0" fontId="0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 applyFont="0" applyBorder="0" applyAlignment="0" applyProtection="0"/>
    <xf numFmtId="4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72">
    <xf numFmtId="0" fontId="0" fillId="0" borderId="0" xfId="0"/>
    <xf numFmtId="0" fontId="3" fillId="0" borderId="0" xfId="1" applyNumberFormat="1" applyFont="1" applyFill="1" applyAlignment="1" applyProtection="1">
      <alignment horizontal="left"/>
    </xf>
    <xf numFmtId="0" fontId="4" fillId="0" borderId="0" xfId="1" applyNumberFormat="1" applyFont="1" applyFill="1" applyAlignment="1" applyProtection="1">
      <alignment horizontal="centerContinuous"/>
    </xf>
    <xf numFmtId="0" fontId="4" fillId="0" borderId="0" xfId="1" quotePrefix="1" applyNumberFormat="1" applyFont="1" applyFill="1" applyAlignment="1" applyProtection="1">
      <alignment horizontal="center"/>
    </xf>
    <xf numFmtId="0" fontId="2" fillId="0" borderId="0" xfId="2"/>
    <xf numFmtId="0" fontId="4" fillId="0" borderId="0" xfId="1" applyNumberFormat="1" applyFont="1" applyFill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Alignment="1" applyProtection="1"/>
    <xf numFmtId="0" fontId="7" fillId="0" borderId="0" xfId="1" applyNumberFormat="1" applyFont="1" applyFill="1" applyAlignment="1" applyProtection="1">
      <alignment horizontal="center"/>
    </xf>
    <xf numFmtId="0" fontId="6" fillId="0" borderId="0" xfId="1" applyNumberFormat="1" applyFont="1" applyFill="1" applyBorder="1" applyAlignment="1" applyProtection="1"/>
    <xf numFmtId="0" fontId="5" fillId="0" borderId="14" xfId="1" applyNumberFormat="1" applyFont="1" applyFill="1" applyBorder="1" applyAlignment="1" applyProtection="1">
      <alignment horizontal="center" vertical="center" wrapText="1"/>
    </xf>
    <xf numFmtId="0" fontId="5" fillId="0" borderId="11" xfId="1" applyNumberFormat="1" applyFont="1" applyFill="1" applyBorder="1" applyAlignment="1" applyProtection="1">
      <alignment horizontal="center" vertical="center" wrapText="1"/>
    </xf>
    <xf numFmtId="0" fontId="5" fillId="0" borderId="15" xfId="1" applyNumberFormat="1" applyFont="1" applyFill="1" applyBorder="1" applyAlignment="1" applyProtection="1">
      <alignment horizontal="center" vertical="center" wrapText="1"/>
    </xf>
    <xf numFmtId="0" fontId="5" fillId="0" borderId="13" xfId="1" applyNumberFormat="1" applyFont="1" applyFill="1" applyBorder="1" applyAlignment="1" applyProtection="1">
      <alignment horizontal="center" vertical="center" wrapText="1"/>
    </xf>
    <xf numFmtId="0" fontId="4" fillId="0" borderId="16" xfId="1" quotePrefix="1" applyNumberFormat="1" applyFont="1" applyFill="1" applyBorder="1" applyAlignment="1" applyProtection="1">
      <alignment horizontal="center"/>
    </xf>
    <xf numFmtId="0" fontId="4" fillId="0" borderId="17" xfId="1" quotePrefix="1" applyNumberFormat="1" applyFont="1" applyFill="1" applyBorder="1" applyAlignment="1" applyProtection="1">
      <alignment horizontal="left"/>
    </xf>
    <xf numFmtId="0" fontId="4" fillId="0" borderId="18" xfId="1" applyNumberFormat="1" applyFont="1" applyFill="1" applyBorder="1" applyAlignment="1" applyProtection="1"/>
    <xf numFmtId="164" fontId="4" fillId="0" borderId="9" xfId="3" applyNumberFormat="1" applyFont="1" applyFill="1" applyBorder="1" applyAlignment="1" applyProtection="1">
      <alignment horizontal="right"/>
    </xf>
    <xf numFmtId="0" fontId="4" fillId="0" borderId="19" xfId="1" quotePrefix="1" applyNumberFormat="1" applyFont="1" applyFill="1" applyBorder="1" applyAlignment="1" applyProtection="1">
      <alignment horizontal="center"/>
    </xf>
    <xf numFmtId="0" fontId="4" fillId="0" borderId="20" xfId="1" quotePrefix="1" applyNumberFormat="1" applyFont="1" applyFill="1" applyBorder="1" applyAlignment="1" applyProtection="1">
      <alignment horizontal="left"/>
    </xf>
    <xf numFmtId="164" fontId="4" fillId="0" borderId="21" xfId="3" applyNumberFormat="1" applyFont="1" applyFill="1" applyBorder="1" applyAlignment="1" applyProtection="1">
      <alignment horizontal="right"/>
    </xf>
    <xf numFmtId="0" fontId="4" fillId="0" borderId="20" xfId="1" quotePrefix="1" applyNumberFormat="1" applyFont="1" applyFill="1" applyBorder="1" applyAlignment="1" applyProtection="1">
      <alignment vertical="center" wrapText="1"/>
    </xf>
    <xf numFmtId="0" fontId="4" fillId="0" borderId="20" xfId="1" applyNumberFormat="1" applyFont="1" applyFill="1" applyBorder="1" applyAlignment="1" applyProtection="1">
      <alignment horizontal="left"/>
    </xf>
    <xf numFmtId="0" fontId="4" fillId="0" borderId="22" xfId="1" quotePrefix="1" applyNumberFormat="1" applyFont="1" applyFill="1" applyBorder="1" applyAlignment="1" applyProtection="1">
      <alignment horizontal="center"/>
    </xf>
    <xf numFmtId="0" fontId="4" fillId="0" borderId="23" xfId="1" applyNumberFormat="1" applyFont="1" applyFill="1" applyBorder="1" applyAlignment="1" applyProtection="1">
      <alignment horizontal="left"/>
    </xf>
    <xf numFmtId="164" fontId="4" fillId="0" borderId="24" xfId="3" applyNumberFormat="1" applyFont="1" applyFill="1" applyBorder="1" applyAlignment="1" applyProtection="1">
      <alignment horizontal="right"/>
    </xf>
    <xf numFmtId="0" fontId="4" fillId="0" borderId="20" xfId="1" applyNumberFormat="1" applyFont="1" applyFill="1" applyBorder="1" applyAlignment="1" applyProtection="1"/>
    <xf numFmtId="0" fontId="4" fillId="0" borderId="23" xfId="1" applyNumberFormat="1" applyFont="1" applyFill="1" applyBorder="1" applyAlignment="1" applyProtection="1"/>
    <xf numFmtId="0" fontId="4" fillId="0" borderId="25" xfId="1" applyNumberFormat="1" applyFont="1" applyFill="1" applyBorder="1" applyAlignment="1" applyProtection="1">
      <alignment horizontal="left"/>
    </xf>
    <xf numFmtId="164" fontId="4" fillId="0" borderId="2" xfId="3" applyNumberFormat="1" applyFont="1" applyFill="1" applyBorder="1" applyAlignment="1" applyProtection="1">
      <alignment horizontal="right"/>
    </xf>
    <xf numFmtId="0" fontId="4" fillId="0" borderId="26" xfId="1" applyNumberFormat="1" applyFont="1" applyFill="1" applyBorder="1" applyAlignment="1" applyProtection="1">
      <alignment horizontal="left"/>
    </xf>
    <xf numFmtId="164" fontId="4" fillId="0" borderId="5" xfId="3" applyNumberFormat="1" applyFont="1" applyFill="1" applyBorder="1" applyAlignment="1" applyProtection="1">
      <alignment horizontal="right"/>
    </xf>
    <xf numFmtId="0" fontId="4" fillId="0" borderId="25" xfId="1" quotePrefix="1" applyNumberFormat="1" applyFont="1" applyFill="1" applyBorder="1" applyAlignment="1" applyProtection="1">
      <alignment horizontal="left"/>
    </xf>
    <xf numFmtId="0" fontId="4" fillId="0" borderId="26" xfId="1" quotePrefix="1" applyNumberFormat="1" applyFont="1" applyFill="1" applyBorder="1" applyAlignment="1" applyProtection="1">
      <alignment horizontal="left"/>
    </xf>
    <xf numFmtId="0" fontId="5" fillId="0" borderId="27" xfId="1" applyNumberFormat="1" applyFont="1" applyFill="1" applyBorder="1" applyAlignment="1" applyProtection="1"/>
    <xf numFmtId="0" fontId="5" fillId="0" borderId="28" xfId="1" applyNumberFormat="1" applyFont="1" applyFill="1" applyBorder="1" applyAlignment="1" applyProtection="1"/>
    <xf numFmtId="0" fontId="5" fillId="0" borderId="29" xfId="4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5" fillId="0" borderId="0" xfId="4" applyNumberFormat="1" applyFont="1" applyFill="1" applyBorder="1" applyAlignment="1" applyProtection="1">
      <alignment horizontal="center"/>
    </xf>
    <xf numFmtId="164" fontId="5" fillId="0" borderId="0" xfId="5" applyNumberFormat="1" applyFont="1" applyFill="1" applyBorder="1" applyAlignment="1" applyProtection="1">
      <alignment horizontal="center"/>
    </xf>
    <xf numFmtId="0" fontId="4" fillId="0" borderId="0" xfId="4" applyNumberFormat="1" applyFont="1" applyFill="1" applyAlignment="1" applyProtection="1">
      <alignment horizontal="center"/>
    </xf>
    <xf numFmtId="0" fontId="6" fillId="0" borderId="0" xfId="4" applyNumberFormat="1" applyFont="1" applyFill="1" applyAlignment="1" applyProtection="1"/>
    <xf numFmtId="0" fontId="5" fillId="2" borderId="15" xfId="1" applyNumberFormat="1" applyFont="1" applyFill="1" applyBorder="1" applyAlignment="1" applyProtection="1">
      <alignment horizontal="center" vertical="center" wrapText="1"/>
    </xf>
    <xf numFmtId="0" fontId="5" fillId="0" borderId="14" xfId="1" quotePrefix="1" applyNumberFormat="1" applyFont="1" applyFill="1" applyBorder="1" applyAlignment="1" applyProtection="1">
      <alignment horizontal="center"/>
    </xf>
    <xf numFmtId="0" fontId="5" fillId="0" borderId="12" xfId="1" applyNumberFormat="1" applyFont="1" applyFill="1" applyBorder="1" applyAlignment="1" applyProtection="1">
      <alignment horizontal="left"/>
    </xf>
    <xf numFmtId="0" fontId="5" fillId="2" borderId="15" xfId="1" applyNumberFormat="1" applyFont="1" applyFill="1" applyBorder="1" applyAlignment="1" applyProtection="1"/>
    <xf numFmtId="0" fontId="4" fillId="0" borderId="30" xfId="1" quotePrefix="1" applyNumberFormat="1" applyFont="1" applyFill="1" applyBorder="1" applyAlignment="1" applyProtection="1">
      <alignment horizontal="center"/>
    </xf>
    <xf numFmtId="0" fontId="4" fillId="2" borderId="9" xfId="1" applyNumberFormat="1" applyFont="1" applyFill="1" applyBorder="1" applyAlignment="1" applyProtection="1"/>
    <xf numFmtId="0" fontId="4" fillId="2" borderId="21" xfId="1" applyNumberFormat="1" applyFont="1" applyFill="1" applyBorder="1" applyAlignment="1" applyProtection="1"/>
    <xf numFmtId="0" fontId="4" fillId="0" borderId="31" xfId="1" quotePrefix="1" applyNumberFormat="1" applyFont="1" applyFill="1" applyBorder="1" applyAlignment="1" applyProtection="1">
      <alignment horizontal="center"/>
    </xf>
    <xf numFmtId="0" fontId="4" fillId="2" borderId="24" xfId="1" applyNumberFormat="1" applyFont="1" applyFill="1" applyBorder="1" applyAlignment="1" applyProtection="1"/>
    <xf numFmtId="0" fontId="4" fillId="0" borderId="32" xfId="1" applyNumberFormat="1" applyFont="1" applyFill="1" applyBorder="1" applyAlignment="1" applyProtection="1">
      <alignment horizontal="left"/>
    </xf>
    <xf numFmtId="0" fontId="4" fillId="2" borderId="33" xfId="1" applyNumberFormat="1" applyFont="1" applyFill="1" applyBorder="1" applyAlignment="1" applyProtection="1"/>
    <xf numFmtId="0" fontId="4" fillId="2" borderId="19" xfId="1" applyNumberFormat="1" applyFont="1" applyFill="1" applyBorder="1" applyAlignment="1" applyProtection="1">
      <alignment horizontal="center"/>
    </xf>
    <xf numFmtId="0" fontId="4" fillId="2" borderId="2" xfId="1" applyNumberFormat="1" applyFont="1" applyFill="1" applyBorder="1" applyAlignment="1" applyProtection="1"/>
    <xf numFmtId="0" fontId="4" fillId="2" borderId="22" xfId="1" applyNumberFormat="1" applyFont="1" applyFill="1" applyBorder="1" applyAlignment="1" applyProtection="1">
      <alignment horizontal="center"/>
    </xf>
    <xf numFmtId="0" fontId="4" fillId="2" borderId="5" xfId="1" applyNumberFormat="1" applyFont="1" applyFill="1" applyBorder="1" applyAlignment="1" applyProtection="1"/>
    <xf numFmtId="0" fontId="4" fillId="0" borderId="17" xfId="1" applyNumberFormat="1" applyFont="1" applyFill="1" applyBorder="1" applyAlignment="1" applyProtection="1">
      <alignment horizontal="left"/>
    </xf>
    <xf numFmtId="0" fontId="5" fillId="0" borderId="16" xfId="1" quotePrefix="1" applyNumberFormat="1" applyFont="1" applyFill="1" applyBorder="1" applyAlignment="1" applyProtection="1">
      <alignment horizontal="center"/>
    </xf>
    <xf numFmtId="0" fontId="5" fillId="0" borderId="25" xfId="1" applyNumberFormat="1" applyFont="1" applyFill="1" applyBorder="1" applyAlignment="1" applyProtection="1">
      <alignment horizontal="left"/>
    </xf>
    <xf numFmtId="0" fontId="5" fillId="2" borderId="2" xfId="1" applyNumberFormat="1" applyFont="1" applyFill="1" applyBorder="1" applyAlignment="1" applyProtection="1"/>
    <xf numFmtId="0" fontId="4" fillId="2" borderId="19" xfId="1" quotePrefix="1" applyNumberFormat="1" applyFont="1" applyFill="1" applyBorder="1" applyAlignment="1" applyProtection="1">
      <alignment horizontal="center"/>
    </xf>
    <xf numFmtId="0" fontId="4" fillId="0" borderId="34" xfId="1" quotePrefix="1" applyNumberFormat="1" applyFont="1" applyFill="1" applyBorder="1" applyAlignment="1" applyProtection="1">
      <alignment horizontal="center"/>
    </xf>
    <xf numFmtId="0" fontId="4" fillId="0" borderId="35" xfId="1" applyNumberFormat="1" applyFont="1" applyFill="1" applyBorder="1" applyAlignment="1" applyProtection="1">
      <alignment horizontal="left"/>
    </xf>
    <xf numFmtId="0" fontId="4" fillId="2" borderId="29" xfId="1" applyNumberFormat="1" applyFont="1" applyFill="1" applyBorder="1" applyAlignment="1" applyProtection="1"/>
    <xf numFmtId="0" fontId="5" fillId="0" borderId="36" xfId="1" quotePrefix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left"/>
    </xf>
    <xf numFmtId="0" fontId="5" fillId="2" borderId="37" xfId="1" applyNumberFormat="1" applyFont="1" applyFill="1" applyBorder="1" applyAlignment="1" applyProtection="1"/>
    <xf numFmtId="0" fontId="5" fillId="0" borderId="14" xfId="1" applyNumberFormat="1" applyFont="1" applyFill="1" applyBorder="1" applyAlignment="1" applyProtection="1"/>
    <xf numFmtId="0" fontId="5" fillId="0" borderId="12" xfId="1" quotePrefix="1" applyNumberFormat="1" applyFont="1" applyFill="1" applyBorder="1" applyAlignment="1" applyProtection="1">
      <alignment horizontal="left"/>
    </xf>
    <xf numFmtId="0" fontId="5" fillId="0" borderId="12" xfId="1" applyNumberFormat="1" applyFont="1" applyFill="1" applyBorder="1" applyAlignment="1" applyProtection="1">
      <alignment horizontal="center" vertical="center" wrapText="1"/>
    </xf>
    <xf numFmtId="0" fontId="5" fillId="0" borderId="38" xfId="1" applyNumberFormat="1" applyFont="1" applyFill="1" applyBorder="1" applyAlignment="1" applyProtection="1">
      <alignment horizontal="center" vertical="center" wrapText="1"/>
    </xf>
    <xf numFmtId="0" fontId="5" fillId="0" borderId="39" xfId="1" applyNumberFormat="1" applyFont="1" applyFill="1" applyBorder="1" applyAlignment="1" applyProtection="1">
      <alignment horizontal="center" vertical="center" wrapText="1"/>
    </xf>
    <xf numFmtId="0" fontId="5" fillId="0" borderId="30" xfId="1" quotePrefix="1" applyNumberFormat="1" applyFont="1" applyFill="1" applyBorder="1" applyAlignment="1" applyProtection="1">
      <alignment horizontal="center"/>
    </xf>
    <xf numFmtId="0" fontId="4" fillId="0" borderId="19" xfId="1" applyNumberFormat="1" applyFont="1" applyFill="1" applyBorder="1" applyAlignment="1" applyProtection="1">
      <alignment horizontal="center"/>
    </xf>
    <xf numFmtId="0" fontId="5" fillId="0" borderId="41" xfId="1" applyNumberFormat="1" applyFont="1" applyFill="1" applyBorder="1" applyAlignment="1" applyProtection="1">
      <alignment horizontal="center" vertical="center" wrapText="1"/>
    </xf>
    <xf numFmtId="0" fontId="4" fillId="0" borderId="22" xfId="1" applyNumberFormat="1" applyFont="1" applyFill="1" applyBorder="1" applyAlignment="1" applyProtection="1">
      <alignment horizontal="center"/>
    </xf>
    <xf numFmtId="0" fontId="5" fillId="0" borderId="34" xfId="1" applyNumberFormat="1" applyFont="1" applyFill="1" applyBorder="1" applyAlignment="1" applyProtection="1"/>
    <xf numFmtId="0" fontId="5" fillId="0" borderId="35" xfId="1" quotePrefix="1" applyNumberFormat="1" applyFont="1" applyFill="1" applyBorder="1" applyAlignment="1" applyProtection="1">
      <alignment horizontal="left"/>
    </xf>
    <xf numFmtId="164" fontId="4" fillId="0" borderId="2" xfId="3" applyNumberFormat="1" applyFont="1" applyFill="1" applyBorder="1" applyAlignment="1" applyProtection="1"/>
    <xf numFmtId="0" fontId="4" fillId="0" borderId="23" xfId="1" quotePrefix="1" applyNumberFormat="1" applyFont="1" applyFill="1" applyBorder="1" applyAlignment="1" applyProtection="1">
      <alignment horizontal="left"/>
    </xf>
    <xf numFmtId="164" fontId="4" fillId="0" borderId="24" xfId="3" applyNumberFormat="1" applyFont="1" applyFill="1" applyBorder="1" applyAlignment="1" applyProtection="1"/>
    <xf numFmtId="0" fontId="5" fillId="0" borderId="38" xfId="1" applyNumberFormat="1" applyFont="1" applyFill="1" applyBorder="1" applyAlignment="1" applyProtection="1"/>
    <xf numFmtId="0" fontId="5" fillId="0" borderId="41" xfId="1" quotePrefix="1" applyNumberFormat="1" applyFont="1" applyFill="1" applyBorder="1" applyAlignment="1" applyProtection="1">
      <alignment horizontal="left"/>
    </xf>
    <xf numFmtId="0" fontId="5" fillId="0" borderId="14" xfId="1" applyNumberFormat="1" applyFont="1" applyFill="1" applyBorder="1" applyAlignment="1" applyProtection="1">
      <alignment horizontal="center"/>
    </xf>
    <xf numFmtId="0" fontId="5" fillId="0" borderId="14" xfId="1" applyNumberFormat="1" applyFont="1" applyFill="1" applyBorder="1" applyAlignment="1" applyProtection="1">
      <alignment horizontal="left"/>
    </xf>
    <xf numFmtId="0" fontId="5" fillId="0" borderId="26" xfId="1" quotePrefix="1" applyNumberFormat="1" applyFont="1" applyFill="1" applyBorder="1" applyAlignment="1" applyProtection="1">
      <alignment horizontal="left"/>
    </xf>
    <xf numFmtId="164" fontId="5" fillId="2" borderId="5" xfId="3" applyNumberFormat="1" applyFont="1" applyFill="1" applyBorder="1" applyAlignment="1" applyProtection="1">
      <alignment horizontal="right"/>
    </xf>
    <xf numFmtId="164" fontId="5" fillId="2" borderId="5" xfId="5" applyNumberFormat="1" applyFont="1" applyFill="1" applyBorder="1" applyAlignment="1" applyProtection="1">
      <alignment horizontal="right"/>
    </xf>
    <xf numFmtId="164" fontId="4" fillId="2" borderId="29" xfId="5" applyNumberFormat="1" applyFont="1" applyFill="1" applyBorder="1" applyAlignment="1" applyProtection="1">
      <alignment horizontal="right"/>
    </xf>
    <xf numFmtId="0" fontId="4" fillId="0" borderId="26" xfId="1" applyNumberFormat="1" applyFont="1" applyFill="1" applyBorder="1" applyAlignment="1" applyProtection="1"/>
    <xf numFmtId="0" fontId="5" fillId="0" borderId="42" xfId="1" applyNumberFormat="1" applyFont="1" applyFill="1" applyBorder="1" applyAlignment="1" applyProtection="1"/>
    <xf numFmtId="0" fontId="5" fillId="0" borderId="42" xfId="1" quotePrefix="1" applyNumberFormat="1" applyFont="1" applyFill="1" applyBorder="1" applyAlignment="1" applyProtection="1">
      <alignment horizontal="left"/>
    </xf>
    <xf numFmtId="164" fontId="4" fillId="2" borderId="42" xfId="5" applyNumberFormat="1" applyFont="1" applyFill="1" applyBorder="1" applyAlignment="1" applyProtection="1">
      <alignment horizontal="right"/>
    </xf>
    <xf numFmtId="0" fontId="4" fillId="0" borderId="16" xfId="1" applyNumberFormat="1" applyFont="1" applyFill="1" applyBorder="1" applyAlignment="1" applyProtection="1">
      <alignment horizontal="center"/>
    </xf>
    <xf numFmtId="0" fontId="4" fillId="0" borderId="25" xfId="1" applyNumberFormat="1" applyFont="1" applyFill="1" applyBorder="1" applyAlignment="1" applyProtection="1">
      <alignment wrapText="1"/>
    </xf>
    <xf numFmtId="0" fontId="4" fillId="0" borderId="20" xfId="1" applyNumberFormat="1" applyFont="1" applyFill="1" applyBorder="1" applyAlignment="1" applyProtection="1">
      <alignment horizontal="left" wrapText="1"/>
    </xf>
    <xf numFmtId="0" fontId="4" fillId="0" borderId="20" xfId="1" applyNumberFormat="1" applyFont="1" applyFill="1" applyBorder="1" applyAlignment="1" applyProtection="1">
      <alignment wrapText="1"/>
    </xf>
    <xf numFmtId="0" fontId="4" fillId="0" borderId="20" xfId="1" quotePrefix="1" applyNumberFormat="1" applyFont="1" applyFill="1" applyBorder="1" applyAlignment="1" applyProtection="1">
      <alignment horizontal="left" wrapText="1"/>
    </xf>
    <xf numFmtId="0" fontId="4" fillId="0" borderId="34" xfId="1" applyNumberFormat="1" applyFont="1" applyFill="1" applyBorder="1" applyAlignment="1" applyProtection="1">
      <alignment horizontal="center"/>
    </xf>
    <xf numFmtId="0" fontId="4" fillId="0" borderId="35" xfId="1" applyNumberFormat="1" applyFont="1" applyFill="1" applyBorder="1" applyAlignment="1" applyProtection="1">
      <alignment horizontal="left" wrapText="1"/>
    </xf>
    <xf numFmtId="164" fontId="4" fillId="0" borderId="29" xfId="3" applyNumberFormat="1" applyFont="1" applyFill="1" applyBorder="1" applyAlignment="1" applyProtection="1">
      <alignment horizontal="right"/>
    </xf>
    <xf numFmtId="164" fontId="4" fillId="2" borderId="21" xfId="3" applyNumberFormat="1" applyFont="1" applyFill="1" applyBorder="1" applyAlignment="1" applyProtection="1">
      <alignment horizontal="right"/>
    </xf>
    <xf numFmtId="0" fontId="4" fillId="0" borderId="43" xfId="1" applyNumberFormat="1" applyFont="1" applyFill="1" applyBorder="1" applyAlignment="1" applyProtection="1"/>
    <xf numFmtId="0" fontId="4" fillId="0" borderId="0" xfId="1" applyNumberFormat="1" applyFont="1" applyFill="1" applyAlignment="1" applyProtection="1">
      <alignment horizontal="right"/>
    </xf>
    <xf numFmtId="0" fontId="4" fillId="0" borderId="22" xfId="1" quotePrefix="1" applyNumberFormat="1" applyFont="1" applyFill="1" applyBorder="1" applyAlignment="1" applyProtection="1"/>
    <xf numFmtId="0" fontId="4" fillId="0" borderId="44" xfId="1" applyNumberFormat="1" applyFont="1" applyFill="1" applyBorder="1" applyAlignment="1" applyProtection="1"/>
    <xf numFmtId="0" fontId="5" fillId="0" borderId="34" xfId="1" quotePrefix="1" applyNumberFormat="1" applyFont="1" applyFill="1" applyBorder="1" applyAlignment="1" applyProtection="1">
      <alignment horizontal="center"/>
    </xf>
    <xf numFmtId="0" fontId="5" fillId="0" borderId="35" xfId="1" applyNumberFormat="1" applyFont="1" applyFill="1" applyBorder="1" applyAlignment="1" applyProtection="1">
      <alignment horizontal="left"/>
    </xf>
    <xf numFmtId="0" fontId="6" fillId="0" borderId="0" xfId="1" applyNumberFormat="1" applyFont="1" applyFill="1" applyAlignment="1" applyProtection="1">
      <alignment horizontal="right"/>
    </xf>
    <xf numFmtId="0" fontId="4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left"/>
    </xf>
    <xf numFmtId="0" fontId="4" fillId="0" borderId="0" xfId="1" quotePrefix="1" applyNumberFormat="1" applyFont="1" applyFill="1" applyBorder="1" applyAlignment="1" applyProtection="1">
      <alignment horizontal="left"/>
    </xf>
    <xf numFmtId="0" fontId="5" fillId="0" borderId="15" xfId="1" applyNumberFormat="1" applyFont="1" applyFill="1" applyBorder="1" applyAlignment="1" applyProtection="1">
      <alignment horizontal="left"/>
    </xf>
    <xf numFmtId="164" fontId="4" fillId="2" borderId="15" xfId="5" applyNumberFormat="1" applyFont="1" applyFill="1" applyBorder="1" applyAlignment="1" applyProtection="1">
      <alignment horizontal="right"/>
    </xf>
    <xf numFmtId="0" fontId="4" fillId="0" borderId="1" xfId="1" quotePrefix="1" applyNumberFormat="1" applyFont="1" applyFill="1" applyBorder="1" applyAlignment="1" applyProtection="1">
      <alignment horizontal="center"/>
    </xf>
    <xf numFmtId="0" fontId="4" fillId="0" borderId="45" xfId="1" applyNumberFormat="1" applyFont="1" applyFill="1" applyBorder="1" applyAlignment="1" applyProtection="1"/>
    <xf numFmtId="0" fontId="4" fillId="0" borderId="18" xfId="1" quotePrefix="1" applyNumberFormat="1" applyFont="1" applyFill="1" applyBorder="1" applyAlignment="1" applyProtection="1">
      <alignment horizontal="center"/>
    </xf>
    <xf numFmtId="0" fontId="4" fillId="0" borderId="46" xfId="1" applyNumberFormat="1" applyFont="1" applyFill="1" applyBorder="1" applyAlignment="1" applyProtection="1"/>
    <xf numFmtId="0" fontId="4" fillId="0" borderId="47" xfId="1" quotePrefix="1" applyNumberFormat="1" applyFont="1" applyFill="1" applyBorder="1" applyAlignment="1" applyProtection="1">
      <alignment horizontal="center"/>
    </xf>
    <xf numFmtId="0" fontId="4" fillId="0" borderId="48" xfId="1" quotePrefix="1" applyNumberFormat="1" applyFont="1" applyFill="1" applyBorder="1" applyAlignment="1" applyProtection="1">
      <alignment horizontal="center"/>
    </xf>
    <xf numFmtId="0" fontId="4" fillId="0" borderId="49" xfId="1" applyNumberFormat="1" applyFont="1" applyFill="1" applyBorder="1" applyAlignment="1" applyProtection="1"/>
    <xf numFmtId="0" fontId="4" fillId="0" borderId="25" xfId="1" applyNumberFormat="1" applyFont="1" applyFill="1" applyBorder="1" applyAlignment="1" applyProtection="1"/>
    <xf numFmtId="0" fontId="4" fillId="0" borderId="0" xfId="6" applyNumberFormat="1" applyFont="1" applyFill="1" applyAlignment="1" applyProtection="1"/>
    <xf numFmtId="0" fontId="4" fillId="0" borderId="14" xfId="1" quotePrefix="1" applyNumberFormat="1" applyFont="1" applyFill="1" applyBorder="1" applyAlignment="1" applyProtection="1">
      <alignment horizontal="center"/>
    </xf>
    <xf numFmtId="0" fontId="4" fillId="0" borderId="12" xfId="1" applyNumberFormat="1" applyFont="1" applyFill="1" applyBorder="1" applyAlignment="1" applyProtection="1"/>
    <xf numFmtId="164" fontId="4" fillId="0" borderId="15" xfId="3" applyNumberFormat="1" applyFont="1" applyFill="1" applyBorder="1" applyAlignment="1" applyProtection="1">
      <alignment horizontal="right"/>
    </xf>
    <xf numFmtId="0" fontId="5" fillId="0" borderId="35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right"/>
    </xf>
    <xf numFmtId="0" fontId="6" fillId="0" borderId="0" xfId="6" applyNumberFormat="1" applyFont="1" applyFill="1" applyAlignment="1" applyProtection="1"/>
    <xf numFmtId="0" fontId="4" fillId="0" borderId="25" xfId="7" applyNumberFormat="1" applyFont="1" applyFill="1" applyBorder="1" applyAlignment="1" applyProtection="1"/>
    <xf numFmtId="0" fontId="4" fillId="0" borderId="20" xfId="7" applyNumberFormat="1" applyFont="1" applyFill="1" applyBorder="1" applyAlignment="1" applyProtection="1"/>
    <xf numFmtId="0" fontId="4" fillId="0" borderId="26" xfId="7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center"/>
    </xf>
    <xf numFmtId="0" fontId="4" fillId="0" borderId="50" xfId="1" applyNumberFormat="1" applyFont="1" applyFill="1" applyBorder="1" applyAlignment="1" applyProtection="1">
      <alignment horizontal="center"/>
    </xf>
    <xf numFmtId="0" fontId="5" fillId="0" borderId="11" xfId="1" applyNumberFormat="1" applyFont="1" applyFill="1" applyBorder="1" applyAlignment="1" applyProtection="1">
      <alignment horizontal="centerContinuous"/>
    </xf>
    <xf numFmtId="0" fontId="5" fillId="0" borderId="38" xfId="1" quotePrefix="1" applyNumberFormat="1" applyFont="1" applyFill="1" applyBorder="1" applyAlignment="1" applyProtection="1">
      <alignment horizontal="center" vertical="center" wrapText="1"/>
    </xf>
    <xf numFmtId="0" fontId="5" fillId="0" borderId="11" xfId="1" applyNumberFormat="1" applyFont="1" applyFill="1" applyBorder="1" applyAlignment="1" applyProtection="1"/>
    <xf numFmtId="0" fontId="9" fillId="0" borderId="18" xfId="1" applyNumberFormat="1" applyFont="1" applyFill="1" applyBorder="1" applyAlignment="1" applyProtection="1"/>
    <xf numFmtId="0" fontId="4" fillId="0" borderId="1" xfId="1" quotePrefix="1" applyNumberFormat="1" applyFont="1" applyFill="1" applyBorder="1" applyAlignment="1" applyProtection="1">
      <alignment horizontal="left"/>
    </xf>
    <xf numFmtId="0" fontId="4" fillId="0" borderId="18" xfId="1" applyNumberFormat="1" applyFont="1" applyFill="1" applyBorder="1" applyAlignment="1" applyProtection="1">
      <alignment horizontal="left"/>
    </xf>
    <xf numFmtId="0" fontId="5" fillId="0" borderId="4" xfId="1" quotePrefix="1" applyNumberFormat="1" applyFont="1" applyFill="1" applyBorder="1" applyAlignment="1" applyProtection="1">
      <alignment horizontal="left"/>
    </xf>
    <xf numFmtId="0" fontId="5" fillId="0" borderId="49" xfId="1" applyNumberFormat="1" applyFont="1" applyFill="1" applyBorder="1" applyAlignment="1" applyProtection="1"/>
    <xf numFmtId="0" fontId="4" fillId="0" borderId="1" xfId="1" applyNumberFormat="1" applyFont="1" applyFill="1" applyBorder="1" applyAlignment="1" applyProtection="1"/>
    <xf numFmtId="0" fontId="4" fillId="0" borderId="45" xfId="1" applyNumberFormat="1" applyFont="1" applyFill="1" applyBorder="1" applyAlignment="1" applyProtection="1">
      <alignment horizontal="left"/>
    </xf>
    <xf numFmtId="0" fontId="4" fillId="0" borderId="18" xfId="1" quotePrefix="1" applyNumberFormat="1" applyFont="1" applyFill="1" applyBorder="1" applyAlignment="1" applyProtection="1">
      <alignment horizontal="left"/>
    </xf>
    <xf numFmtId="0" fontId="4" fillId="0" borderId="46" xfId="1" applyNumberFormat="1" applyFont="1" applyFill="1" applyBorder="1" applyAlignment="1" applyProtection="1">
      <alignment horizontal="left"/>
    </xf>
    <xf numFmtId="0" fontId="4" fillId="0" borderId="4" xfId="1" applyNumberFormat="1" applyFont="1" applyFill="1" applyBorder="1" applyAlignment="1" applyProtection="1">
      <alignment horizontal="left"/>
    </xf>
    <xf numFmtId="0" fontId="0" fillId="0" borderId="0" xfId="0" applyBorder="1"/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/>
    <xf numFmtId="0" fontId="1" fillId="0" borderId="0" xfId="0" applyFont="1"/>
    <xf numFmtId="0" fontId="4" fillId="0" borderId="14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Continuous"/>
    </xf>
    <xf numFmtId="0" fontId="7" fillId="0" borderId="14" xfId="1" applyNumberFormat="1" applyFont="1" applyFill="1" applyBorder="1" applyAlignment="1" applyProtection="1">
      <alignment horizontal="right"/>
    </xf>
    <xf numFmtId="3" fontId="4" fillId="0" borderId="14" xfId="1" applyNumberFormat="1" applyFont="1" applyFill="1" applyBorder="1" applyAlignment="1" applyProtection="1">
      <alignment horizontal="center"/>
    </xf>
    <xf numFmtId="3" fontId="0" fillId="0" borderId="14" xfId="0" applyNumberForma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0" fontId="4" fillId="0" borderId="52" xfId="1" applyNumberFormat="1" applyFont="1" applyFill="1" applyBorder="1" applyAlignment="1" applyProtection="1">
      <alignment horizontal="left"/>
    </xf>
    <xf numFmtId="0" fontId="4" fillId="0" borderId="53" xfId="1" applyNumberFormat="1" applyFont="1" applyFill="1" applyBorder="1" applyAlignment="1" applyProtection="1"/>
    <xf numFmtId="0" fontId="5" fillId="0" borderId="14" xfId="1" quotePrefix="1" applyNumberFormat="1" applyFont="1" applyFill="1" applyBorder="1" applyAlignment="1" applyProtection="1">
      <alignment horizontal="left"/>
    </xf>
    <xf numFmtId="0" fontId="9" fillId="0" borderId="14" xfId="1" applyNumberFormat="1" applyFont="1" applyFill="1" applyBorder="1" applyAlignment="1" applyProtection="1"/>
    <xf numFmtId="0" fontId="11" fillId="0" borderId="0" xfId="0" applyFont="1"/>
    <xf numFmtId="0" fontId="11" fillId="0" borderId="14" xfId="0" applyFont="1" applyBorder="1"/>
    <xf numFmtId="2" fontId="11" fillId="0" borderId="14" xfId="0" applyNumberFormat="1" applyFont="1" applyBorder="1"/>
    <xf numFmtId="0" fontId="1" fillId="0" borderId="0" xfId="0" applyFont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6" fillId="3" borderId="0" xfId="0" applyFont="1" applyFill="1" applyProtection="1"/>
    <xf numFmtId="0" fontId="6" fillId="3" borderId="0" xfId="0" applyNumberFormat="1" applyFont="1" applyFill="1" applyAlignment="1" applyProtection="1"/>
    <xf numFmtId="0" fontId="15" fillId="3" borderId="0" xfId="0" applyNumberFormat="1" applyFont="1" applyFill="1" applyBorder="1" applyAlignment="1" applyProtection="1">
      <alignment vertical="center"/>
    </xf>
    <xf numFmtId="0" fontId="6" fillId="3" borderId="0" xfId="0" applyNumberFormat="1" applyFont="1" applyFill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/>
    <xf numFmtId="0" fontId="6" fillId="0" borderId="0" xfId="0" applyFont="1" applyFill="1" applyProtection="1"/>
    <xf numFmtId="0" fontId="6" fillId="0" borderId="32" xfId="0" applyFont="1" applyBorder="1" applyAlignment="1" applyProtection="1">
      <alignment horizontal="center" vertical="center" wrapText="1"/>
    </xf>
    <xf numFmtId="0" fontId="6" fillId="0" borderId="38" xfId="0" applyNumberFormat="1" applyFont="1" applyFill="1" applyBorder="1" applyAlignment="1" applyProtection="1">
      <alignment horizontal="center" vertical="center" wrapText="1"/>
    </xf>
    <xf numFmtId="0" fontId="6" fillId="0" borderId="39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6" fillId="0" borderId="38" xfId="0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41" fontId="6" fillId="3" borderId="0" xfId="0" applyNumberFormat="1" applyFont="1" applyFill="1" applyBorder="1" applyAlignment="1" applyProtection="1"/>
    <xf numFmtId="0" fontId="6" fillId="0" borderId="60" xfId="0" applyNumberFormat="1" applyFont="1" applyFill="1" applyBorder="1" applyAlignment="1" applyProtection="1"/>
    <xf numFmtId="3" fontId="6" fillId="5" borderId="1" xfId="0" applyNumberFormat="1" applyFont="1" applyFill="1" applyBorder="1" applyAlignment="1" applyProtection="1">
      <protection locked="0"/>
    </xf>
    <xf numFmtId="0" fontId="6" fillId="4" borderId="0" xfId="0" applyNumberFormat="1" applyFont="1" applyFill="1" applyAlignment="1" applyProtection="1"/>
    <xf numFmtId="0" fontId="6" fillId="4" borderId="0" xfId="0" applyNumberFormat="1" applyFont="1" applyFill="1" applyBorder="1" applyAlignment="1" applyProtection="1"/>
    <xf numFmtId="0" fontId="6" fillId="4" borderId="0" xfId="0" applyFont="1" applyFill="1" applyBorder="1" applyAlignment="1" applyProtection="1">
      <alignment wrapText="1"/>
    </xf>
    <xf numFmtId="0" fontId="6" fillId="0" borderId="0" xfId="0" applyFont="1" applyFill="1" applyAlignment="1" applyProtection="1">
      <alignment wrapText="1"/>
    </xf>
    <xf numFmtId="0" fontId="6" fillId="6" borderId="0" xfId="0" applyNumberFormat="1" applyFont="1" applyFill="1" applyBorder="1" applyAlignment="1" applyProtection="1"/>
    <xf numFmtId="0" fontId="6" fillId="0" borderId="47" xfId="0" applyNumberFormat="1" applyFont="1" applyFill="1" applyBorder="1" applyAlignment="1" applyProtection="1"/>
    <xf numFmtId="0" fontId="6" fillId="4" borderId="0" xfId="0" applyFont="1" applyFill="1" applyAlignment="1" applyProtection="1">
      <alignment wrapText="1"/>
    </xf>
    <xf numFmtId="0" fontId="6" fillId="0" borderId="0" xfId="0" applyNumberFormat="1" applyFont="1" applyFill="1" applyBorder="1" applyAlignment="1" applyProtection="1"/>
    <xf numFmtId="0" fontId="6" fillId="0" borderId="47" xfId="0" applyNumberFormat="1" applyFont="1" applyFill="1" applyBorder="1" applyAlignment="1" applyProtection="1">
      <alignment wrapText="1"/>
    </xf>
    <xf numFmtId="0" fontId="6" fillId="0" borderId="61" xfId="0" applyNumberFormat="1" applyFont="1" applyFill="1" applyBorder="1" applyAlignment="1" applyProtection="1"/>
    <xf numFmtId="3" fontId="6" fillId="0" borderId="14" xfId="0" applyNumberFormat="1" applyFont="1" applyFill="1" applyBorder="1" applyAlignment="1" applyProtection="1"/>
    <xf numFmtId="0" fontId="14" fillId="0" borderId="35" xfId="0" applyNumberFormat="1" applyFont="1" applyFill="1" applyBorder="1" applyAlignment="1" applyProtection="1"/>
    <xf numFmtId="0" fontId="6" fillId="3" borderId="0" xfId="0" applyNumberFormat="1" applyFont="1" applyFill="1" applyBorder="1" applyAlignment="1" applyProtection="1"/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NumberFormat="1" applyFont="1" applyFill="1" applyBorder="1" applyAlignment="1" applyProtection="1">
      <alignment vertical="center"/>
    </xf>
    <xf numFmtId="0" fontId="6" fillId="6" borderId="0" xfId="0" applyNumberFormat="1" applyFont="1" applyFill="1" applyAlignment="1" applyProtection="1"/>
    <xf numFmtId="0" fontId="6" fillId="0" borderId="19" xfId="0" applyNumberFormat="1" applyFont="1" applyFill="1" applyBorder="1" applyAlignment="1" applyProtection="1">
      <alignment vertical="center"/>
    </xf>
    <xf numFmtId="0" fontId="6" fillId="0" borderId="19" xfId="0" applyNumberFormat="1" applyFont="1" applyFill="1" applyBorder="1" applyAlignment="1" applyProtection="1">
      <alignment horizontal="left" vertical="center"/>
    </xf>
    <xf numFmtId="0" fontId="6" fillId="0" borderId="31" xfId="0" applyNumberFormat="1" applyFont="1" applyFill="1" applyBorder="1" applyAlignment="1" applyProtection="1">
      <alignment horizontal="left" vertical="center"/>
    </xf>
    <xf numFmtId="0" fontId="6" fillId="0" borderId="22" xfId="0" applyNumberFormat="1" applyFont="1" applyFill="1" applyBorder="1" applyAlignment="1" applyProtection="1">
      <alignment vertical="center"/>
    </xf>
    <xf numFmtId="0" fontId="4" fillId="3" borderId="0" xfId="0" applyFont="1" applyFill="1"/>
    <xf numFmtId="0" fontId="6" fillId="0" borderId="40" xfId="0" applyNumberFormat="1" applyFont="1" applyFill="1" applyBorder="1" applyAlignment="1" applyProtection="1">
      <alignment horizontal="center" vertical="center"/>
    </xf>
    <xf numFmtId="0" fontId="7" fillId="3" borderId="0" xfId="0" applyNumberFormat="1" applyFont="1" applyFill="1" applyAlignment="1" applyProtection="1"/>
    <xf numFmtId="0" fontId="6" fillId="3" borderId="0" xfId="0" applyNumberFormat="1" applyFont="1" applyFill="1" applyAlignment="1" applyProtection="1">
      <protection hidden="1"/>
    </xf>
    <xf numFmtId="0" fontId="14" fillId="3" borderId="0" xfId="0" applyNumberFormat="1" applyFont="1" applyFill="1" applyBorder="1" applyAlignment="1" applyProtection="1">
      <alignment horizontal="left"/>
    </xf>
    <xf numFmtId="0" fontId="6" fillId="3" borderId="0" xfId="0" applyNumberFormat="1" applyFont="1" applyFill="1" applyBorder="1" applyAlignment="1" applyProtection="1">
      <alignment horizontal="left"/>
    </xf>
    <xf numFmtId="0" fontId="6" fillId="7" borderId="0" xfId="0" applyNumberFormat="1" applyFont="1" applyFill="1" applyAlignment="1" applyProtection="1"/>
    <xf numFmtId="0" fontId="6" fillId="7" borderId="0" xfId="0" applyNumberFormat="1" applyFont="1" applyFill="1" applyAlignment="1" applyProtection="1">
      <protection hidden="1"/>
    </xf>
    <xf numFmtId="0" fontId="6" fillId="0" borderId="0" xfId="0" applyNumberFormat="1" applyFont="1" applyFill="1" applyBorder="1" applyAlignment="1" applyProtection="1">
      <alignment horizontal="left" vertical="center" wrapText="1"/>
      <protection hidden="1"/>
    </xf>
    <xf numFmtId="3" fontId="6" fillId="5" borderId="0" xfId="0" applyNumberFormat="1" applyFont="1" applyFill="1" applyBorder="1" applyAlignment="1" applyProtection="1">
      <protection locked="0"/>
    </xf>
    <xf numFmtId="3" fontId="6" fillId="5" borderId="57" xfId="0" applyNumberFormat="1" applyFont="1" applyFill="1" applyBorder="1" applyAlignment="1" applyProtection="1">
      <protection locked="0"/>
    </xf>
    <xf numFmtId="0" fontId="6" fillId="0" borderId="0" xfId="0" applyFont="1" applyFill="1" applyBorder="1" applyProtection="1"/>
    <xf numFmtId="3" fontId="6" fillId="5" borderId="16" xfId="0" applyNumberFormat="1" applyFont="1" applyFill="1" applyBorder="1" applyAlignment="1" applyProtection="1">
      <protection locked="0"/>
    </xf>
    <xf numFmtId="3" fontId="6" fillId="5" borderId="14" xfId="0" applyNumberFormat="1" applyFont="1" applyFill="1" applyBorder="1" applyAlignment="1" applyProtection="1">
      <protection locked="0"/>
    </xf>
    <xf numFmtId="3" fontId="6" fillId="5" borderId="62" xfId="0" applyNumberFormat="1" applyFont="1" applyFill="1" applyBorder="1" applyAlignment="1" applyProtection="1">
      <protection locked="0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3" fontId="6" fillId="5" borderId="63" xfId="0" applyNumberFormat="1" applyFont="1" applyFill="1" applyBorder="1" applyAlignment="1" applyProtection="1">
      <protection locked="0"/>
    </xf>
    <xf numFmtId="0" fontId="1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15" fillId="3" borderId="0" xfId="0" applyFont="1" applyFill="1" applyBorder="1" applyAlignment="1" applyProtection="1">
      <alignment vertical="center"/>
    </xf>
    <xf numFmtId="3" fontId="6" fillId="0" borderId="0" xfId="0" applyNumberFormat="1" applyFont="1" applyFill="1" applyBorder="1" applyAlignment="1" applyProtection="1">
      <protection locked="0"/>
    </xf>
    <xf numFmtId="0" fontId="0" fillId="0" borderId="0" xfId="0" applyFill="1" applyBorder="1"/>
    <xf numFmtId="0" fontId="1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wrapText="1"/>
    </xf>
    <xf numFmtId="0" fontId="6" fillId="0" borderId="14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41" fontId="6" fillId="0" borderId="0" xfId="0" applyNumberFormat="1" applyFont="1" applyFill="1" applyBorder="1" applyAlignment="1" applyProtection="1"/>
    <xf numFmtId="0" fontId="6" fillId="0" borderId="14" xfId="0" applyNumberFormat="1" applyFont="1" applyFill="1" applyBorder="1" applyAlignment="1" applyProtection="1">
      <alignment horizontal="center" vertical="center"/>
    </xf>
    <xf numFmtId="41" fontId="6" fillId="3" borderId="14" xfId="0" applyNumberFormat="1" applyFont="1" applyFill="1" applyBorder="1" applyAlignment="1" applyProtection="1"/>
    <xf numFmtId="0" fontId="17" fillId="0" borderId="0" xfId="0" applyFont="1"/>
    <xf numFmtId="0" fontId="0" fillId="0" borderId="0" xfId="0" applyFill="1"/>
    <xf numFmtId="0" fontId="15" fillId="0" borderId="0" xfId="0" applyFont="1" applyFill="1" applyAlignment="1" applyProtection="1">
      <alignment vertical="center"/>
    </xf>
    <xf numFmtId="0" fontId="15" fillId="0" borderId="0" xfId="0" applyNumberFormat="1" applyFont="1" applyFill="1" applyBorder="1" applyAlignment="1" applyProtection="1"/>
    <xf numFmtId="0" fontId="15" fillId="0" borderId="0" xfId="0" applyFont="1" applyFill="1" applyBorder="1" applyAlignment="1" applyProtection="1"/>
    <xf numFmtId="0" fontId="6" fillId="0" borderId="50" xfId="0" applyNumberFormat="1" applyFont="1" applyFill="1" applyBorder="1" applyAlignment="1" applyProtection="1">
      <alignment vertical="center"/>
    </xf>
    <xf numFmtId="0" fontId="6" fillId="0" borderId="40" xfId="0" applyNumberFormat="1" applyFont="1" applyFill="1" applyBorder="1" applyAlignment="1" applyProtection="1">
      <alignment vertical="center"/>
    </xf>
    <xf numFmtId="3" fontId="6" fillId="5" borderId="40" xfId="0" applyNumberFormat="1" applyFont="1" applyFill="1" applyBorder="1" applyAlignment="1" applyProtection="1">
      <protection locked="0"/>
    </xf>
    <xf numFmtId="0" fontId="6" fillId="0" borderId="14" xfId="0" applyNumberFormat="1" applyFont="1" applyFill="1" applyBorder="1" applyAlignment="1" applyProtection="1">
      <alignment vertical="center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0" fontId="18" fillId="3" borderId="0" xfId="0" applyFont="1" applyFill="1" applyBorder="1" applyProtection="1"/>
    <xf numFmtId="0" fontId="18" fillId="3" borderId="0" xfId="0" applyFont="1" applyFill="1" applyProtection="1"/>
    <xf numFmtId="0" fontId="18" fillId="3" borderId="0" xfId="0" applyFont="1" applyFill="1" applyBorder="1" applyAlignment="1" applyProtection="1">
      <alignment horizontal="left"/>
    </xf>
    <xf numFmtId="0" fontId="3" fillId="3" borderId="0" xfId="0" applyNumberFormat="1" applyFont="1" applyFill="1" applyAlignment="1" applyProtection="1"/>
    <xf numFmtId="0" fontId="3" fillId="3" borderId="0" xfId="0" applyFont="1" applyFill="1" applyAlignment="1" applyProtection="1">
      <alignment wrapText="1"/>
    </xf>
    <xf numFmtId="0" fontId="14" fillId="3" borderId="0" xfId="0" applyNumberFormat="1" applyFont="1" applyFill="1" applyAlignment="1" applyProtection="1">
      <alignment horizontal="left"/>
    </xf>
    <xf numFmtId="41" fontId="6" fillId="0" borderId="14" xfId="0" applyNumberFormat="1" applyFont="1" applyFill="1" applyBorder="1" applyAlignment="1" applyProtection="1">
      <alignment horizontal="center"/>
    </xf>
    <xf numFmtId="3" fontId="6" fillId="3" borderId="14" xfId="0" applyNumberFormat="1" applyFont="1" applyFill="1" applyBorder="1" applyAlignment="1" applyProtection="1"/>
    <xf numFmtId="0" fontId="3" fillId="3" borderId="0" xfId="0" applyFont="1" applyFill="1" applyBorder="1" applyAlignment="1" applyProtection="1">
      <alignment horizontal="left" wrapText="1"/>
    </xf>
    <xf numFmtId="3" fontId="6" fillId="0" borderId="0" xfId="0" applyNumberFormat="1" applyFont="1" applyFill="1" applyBorder="1" applyAlignment="1" applyProtection="1"/>
    <xf numFmtId="3" fontId="6" fillId="0" borderId="0" xfId="0" applyNumberFormat="1" applyFont="1" applyFill="1" applyBorder="1" applyAlignment="1" applyProtection="1">
      <alignment wrapText="1"/>
    </xf>
    <xf numFmtId="41" fontId="6" fillId="0" borderId="14" xfId="0" applyNumberFormat="1" applyFont="1" applyFill="1" applyBorder="1" applyAlignment="1" applyProtection="1">
      <alignment horizontal="left" vertical="center" wrapText="1"/>
    </xf>
    <xf numFmtId="0" fontId="14" fillId="3" borderId="0" xfId="0" applyFont="1" applyFill="1" applyProtection="1"/>
    <xf numFmtId="0" fontId="19" fillId="3" borderId="0" xfId="0" applyFont="1" applyFill="1" applyProtection="1"/>
    <xf numFmtId="0" fontId="3" fillId="3" borderId="0" xfId="0" applyFont="1" applyFill="1" applyProtection="1"/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Border="1" applyAlignment="1" applyProtection="1">
      <protection locked="0"/>
    </xf>
    <xf numFmtId="3" fontId="3" fillId="0" borderId="63" xfId="0" applyNumberFormat="1" applyFont="1" applyFill="1" applyBorder="1" applyAlignment="1" applyProtection="1">
      <protection locked="0"/>
    </xf>
    <xf numFmtId="0" fontId="3" fillId="0" borderId="0" xfId="0" applyFont="1" applyFill="1" applyAlignment="1" applyProtection="1">
      <alignment wrapText="1"/>
    </xf>
    <xf numFmtId="0" fontId="14" fillId="0" borderId="0" xfId="0" applyFont="1" applyFill="1" applyBorder="1" applyProtection="1"/>
    <xf numFmtId="0" fontId="14" fillId="0" borderId="0" xfId="0" applyFont="1" applyFill="1" applyProtection="1"/>
    <xf numFmtId="0" fontId="19" fillId="0" borderId="0" xfId="0" applyFont="1" applyFill="1" applyProtection="1"/>
    <xf numFmtId="0" fontId="6" fillId="0" borderId="14" xfId="0" applyFont="1" applyFill="1" applyBorder="1" applyAlignment="1" applyProtection="1">
      <alignment vertical="center" wrapText="1"/>
    </xf>
    <xf numFmtId="3" fontId="3" fillId="5" borderId="14" xfId="0" applyNumberFormat="1" applyFont="1" applyFill="1" applyBorder="1" applyAlignment="1" applyProtection="1">
      <protection locked="0"/>
    </xf>
    <xf numFmtId="0" fontId="16" fillId="3" borderId="0" xfId="0" applyFont="1" applyFill="1" applyBorder="1" applyAlignment="1" applyProtection="1">
      <alignment vertical="center" wrapText="1"/>
    </xf>
    <xf numFmtId="0" fontId="6" fillId="3" borderId="0" xfId="0" applyFont="1" applyFill="1"/>
    <xf numFmtId="0" fontId="6" fillId="0" borderId="0" xfId="0" applyFont="1" applyFill="1"/>
    <xf numFmtId="0" fontId="6" fillId="0" borderId="14" xfId="0" applyNumberFormat="1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vertical="center"/>
    </xf>
    <xf numFmtId="0" fontId="1" fillId="0" borderId="11" xfId="0" applyFont="1" applyBorder="1"/>
    <xf numFmtId="0" fontId="21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166" fontId="24" fillId="0" borderId="0" xfId="0" applyNumberFormat="1" applyFont="1" applyFill="1" applyBorder="1" applyAlignment="1">
      <alignment vertical="center"/>
    </xf>
    <xf numFmtId="0" fontId="21" fillId="0" borderId="64" xfId="0" applyFont="1" applyFill="1" applyBorder="1" applyAlignment="1">
      <alignment vertical="center" wrapText="1"/>
    </xf>
    <xf numFmtId="0" fontId="23" fillId="0" borderId="64" xfId="0" applyFont="1" applyFill="1" applyBorder="1" applyAlignment="1">
      <alignment vertical="center" wrapText="1"/>
    </xf>
    <xf numFmtId="0" fontId="24" fillId="0" borderId="64" xfId="0" applyFont="1" applyFill="1" applyBorder="1" applyAlignment="1">
      <alignment vertical="center"/>
    </xf>
    <xf numFmtId="166" fontId="25" fillId="8" borderId="73" xfId="9" applyNumberFormat="1" applyFont="1" applyFill="1" applyBorder="1" applyAlignment="1">
      <alignment horizontal="center" vertical="center" wrapText="1"/>
    </xf>
    <xf numFmtId="166" fontId="25" fillId="8" borderId="68" xfId="9" applyNumberFormat="1" applyFont="1" applyFill="1" applyBorder="1" applyAlignment="1">
      <alignment horizontal="center" vertical="center" wrapText="1"/>
    </xf>
    <xf numFmtId="166" fontId="25" fillId="8" borderId="74" xfId="9" applyNumberFormat="1" applyFont="1" applyFill="1" applyBorder="1" applyAlignment="1">
      <alignment horizontal="center" vertical="center" wrapText="1"/>
    </xf>
    <xf numFmtId="166" fontId="28" fillId="7" borderId="77" xfId="9" applyNumberFormat="1" applyFont="1" applyFill="1" applyBorder="1" applyAlignment="1">
      <alignment horizontal="center" vertical="center" wrapText="1"/>
    </xf>
    <xf numFmtId="166" fontId="29" fillId="7" borderId="77" xfId="9" applyNumberFormat="1" applyFont="1" applyFill="1" applyBorder="1" applyAlignment="1">
      <alignment horizontal="center" vertical="center" wrapText="1"/>
    </xf>
    <xf numFmtId="166" fontId="30" fillId="9" borderId="77" xfId="9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/>
    </xf>
    <xf numFmtId="166" fontId="24" fillId="10" borderId="77" xfId="9" applyNumberFormat="1" applyFont="1" applyFill="1" applyBorder="1" applyAlignment="1">
      <alignment horizontal="center" vertical="center" wrapText="1"/>
    </xf>
    <xf numFmtId="166" fontId="23" fillId="10" borderId="77" xfId="9" applyNumberFormat="1" applyFont="1" applyFill="1" applyBorder="1" applyAlignment="1">
      <alignment horizontal="center" vertical="center" wrapText="1"/>
    </xf>
    <xf numFmtId="166" fontId="21" fillId="10" borderId="77" xfId="9" applyNumberFormat="1" applyFont="1" applyFill="1" applyBorder="1" applyAlignment="1">
      <alignment vertical="center" wrapText="1"/>
    </xf>
    <xf numFmtId="0" fontId="30" fillId="9" borderId="77" xfId="9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vertical="center"/>
    </xf>
    <xf numFmtId="166" fontId="24" fillId="10" borderId="77" xfId="10" applyNumberFormat="1" applyFont="1" applyFill="1" applyBorder="1" applyAlignment="1">
      <alignment horizontal="center" vertical="center" wrapText="1"/>
    </xf>
    <xf numFmtId="2" fontId="30" fillId="9" borderId="77" xfId="9" applyNumberFormat="1" applyFont="1" applyFill="1" applyBorder="1" applyAlignment="1">
      <alignment horizontal="center" vertical="center" wrapText="1"/>
    </xf>
    <xf numFmtId="166" fontId="28" fillId="8" borderId="68" xfId="9" applyNumberFormat="1" applyFont="1" applyFill="1" applyBorder="1" applyAlignment="1" applyProtection="1">
      <alignment horizontal="center" vertical="center" wrapText="1"/>
    </xf>
    <xf numFmtId="166" fontId="29" fillId="8" borderId="68" xfId="9" applyNumberFormat="1" applyFont="1" applyFill="1" applyBorder="1" applyAlignment="1" applyProtection="1">
      <alignment horizontal="center" vertical="center" wrapText="1"/>
    </xf>
    <xf numFmtId="2" fontId="30" fillId="8" borderId="74" xfId="9" applyNumberFormat="1" applyFont="1" applyFill="1" applyBorder="1" applyAlignment="1">
      <alignment horizontal="center" vertical="center" wrapText="1"/>
    </xf>
    <xf numFmtId="166" fontId="29" fillId="11" borderId="77" xfId="9" applyNumberFormat="1" applyFont="1" applyFill="1" applyBorder="1" applyAlignment="1">
      <alignment horizontal="center" vertical="center" wrapText="1"/>
    </xf>
    <xf numFmtId="0" fontId="32" fillId="0" borderId="0" xfId="0" applyFont="1" applyFill="1" applyAlignment="1">
      <alignment vertical="center"/>
    </xf>
    <xf numFmtId="2" fontId="30" fillId="9" borderId="78" xfId="9" applyNumberFormat="1" applyFont="1" applyFill="1" applyBorder="1" applyAlignment="1">
      <alignment horizontal="center" vertical="center" wrapText="1"/>
    </xf>
    <xf numFmtId="166" fontId="32" fillId="0" borderId="0" xfId="0" applyNumberFormat="1" applyFont="1" applyFill="1" applyAlignment="1">
      <alignment vertical="center"/>
    </xf>
    <xf numFmtId="166" fontId="25" fillId="8" borderId="68" xfId="9" applyNumberFormat="1" applyFont="1" applyFill="1" applyBorder="1" applyAlignment="1" applyProtection="1">
      <alignment horizontal="center" vertical="center" wrapText="1"/>
    </xf>
    <xf numFmtId="166" fontId="33" fillId="8" borderId="68" xfId="9" applyNumberFormat="1" applyFont="1" applyFill="1" applyBorder="1" applyAlignment="1" applyProtection="1">
      <alignment horizontal="center" vertical="center" wrapText="1"/>
    </xf>
    <xf numFmtId="167" fontId="30" fillId="9" borderId="77" xfId="9" applyNumberFormat="1" applyFont="1" applyFill="1" applyBorder="1" applyAlignment="1">
      <alignment horizontal="center" vertical="center" wrapText="1"/>
    </xf>
    <xf numFmtId="166" fontId="34" fillId="8" borderId="68" xfId="9" applyNumberFormat="1" applyFont="1" applyFill="1" applyBorder="1" applyAlignment="1" applyProtection="1">
      <alignment horizontal="center" vertical="center" wrapText="1"/>
    </xf>
    <xf numFmtId="166" fontId="30" fillId="8" borderId="68" xfId="9" applyNumberFormat="1" applyFont="1" applyFill="1" applyBorder="1" applyAlignment="1" applyProtection="1">
      <alignment horizontal="center" vertical="center" wrapText="1"/>
    </xf>
    <xf numFmtId="167" fontId="30" fillId="8" borderId="74" xfId="9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166" fontId="34" fillId="12" borderId="68" xfId="9" applyNumberFormat="1" applyFont="1" applyFill="1" applyBorder="1" applyAlignment="1" applyProtection="1">
      <alignment horizontal="center" vertical="center" wrapText="1"/>
    </xf>
    <xf numFmtId="166" fontId="30" fillId="12" borderId="68" xfId="9" applyNumberFormat="1" applyFont="1" applyFill="1" applyBorder="1" applyAlignment="1" applyProtection="1">
      <alignment horizontal="center" vertical="center" wrapText="1"/>
    </xf>
    <xf numFmtId="167" fontId="30" fillId="12" borderId="74" xfId="9" applyNumberFormat="1" applyFont="1" applyFill="1" applyBorder="1" applyAlignment="1">
      <alignment horizontal="center" vertical="center" wrapText="1"/>
    </xf>
    <xf numFmtId="0" fontId="35" fillId="0" borderId="0" xfId="0" applyFont="1"/>
    <xf numFmtId="2" fontId="0" fillId="0" borderId="14" xfId="0" applyNumberFormat="1" applyBorder="1"/>
    <xf numFmtId="2" fontId="35" fillId="0" borderId="14" xfId="0" applyNumberFormat="1" applyFont="1" applyBorder="1"/>
    <xf numFmtId="0" fontId="5" fillId="0" borderId="11" xfId="1" quotePrefix="1" applyNumberFormat="1" applyFont="1" applyFill="1" applyBorder="1" applyAlignment="1" applyProtection="1">
      <alignment horizontal="center" vertical="center" wrapText="1"/>
    </xf>
    <xf numFmtId="0" fontId="5" fillId="0" borderId="12" xfId="1" quotePrefix="1" applyNumberFormat="1" applyFont="1" applyFill="1" applyBorder="1" applyAlignment="1" applyProtection="1">
      <alignment horizontal="center" vertical="center" wrapText="1"/>
    </xf>
    <xf numFmtId="0" fontId="5" fillId="0" borderId="13" xfId="1" quotePrefix="1" applyNumberFormat="1" applyFont="1" applyFill="1" applyBorder="1" applyAlignment="1" applyProtection="1">
      <alignment horizontal="center" vertical="center" wrapText="1"/>
    </xf>
    <xf numFmtId="0" fontId="5" fillId="0" borderId="11" xfId="1" applyNumberFormat="1" applyFont="1" applyFill="1" applyBorder="1" applyAlignment="1" applyProtection="1">
      <alignment horizontal="center" vertical="center" wrapText="1"/>
    </xf>
    <xf numFmtId="0" fontId="5" fillId="0" borderId="12" xfId="1" applyNumberFormat="1" applyFont="1" applyFill="1" applyBorder="1" applyAlignment="1" applyProtection="1">
      <alignment horizontal="center" vertical="center" wrapText="1"/>
    </xf>
    <xf numFmtId="0" fontId="5" fillId="0" borderId="13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5" fillId="0" borderId="11" xfId="1" quotePrefix="1" applyNumberFormat="1" applyFont="1" applyFill="1" applyBorder="1" applyAlignment="1" applyProtection="1">
      <alignment horizontal="left" vertical="center" wrapText="1"/>
    </xf>
    <xf numFmtId="0" fontId="5" fillId="0" borderId="12" xfId="1" quotePrefix="1" applyNumberFormat="1" applyFont="1" applyFill="1" applyBorder="1" applyAlignment="1" applyProtection="1">
      <alignment horizontal="left" vertical="center" wrapText="1"/>
    </xf>
    <xf numFmtId="0" fontId="5" fillId="0" borderId="13" xfId="1" quotePrefix="1" applyNumberFormat="1" applyFont="1" applyFill="1" applyBorder="1" applyAlignment="1" applyProtection="1">
      <alignment horizontal="left" vertical="center" wrapText="1"/>
    </xf>
    <xf numFmtId="0" fontId="5" fillId="0" borderId="11" xfId="1" applyNumberFormat="1" applyFont="1" applyFill="1" applyBorder="1" applyAlignment="1" applyProtection="1">
      <alignment horizontal="center"/>
    </xf>
    <xf numFmtId="0" fontId="5" fillId="0" borderId="12" xfId="1" quotePrefix="1" applyNumberFormat="1" applyFont="1" applyFill="1" applyBorder="1" applyAlignment="1" applyProtection="1">
      <alignment horizontal="center"/>
    </xf>
    <xf numFmtId="0" fontId="5" fillId="0" borderId="13" xfId="1" quotePrefix="1" applyNumberFormat="1" applyFont="1" applyFill="1" applyBorder="1" applyAlignment="1" applyProtection="1">
      <alignment horizontal="center"/>
    </xf>
    <xf numFmtId="0" fontId="5" fillId="0" borderId="12" xfId="1" applyNumberFormat="1" applyFont="1" applyFill="1" applyBorder="1" applyAlignment="1" applyProtection="1">
      <alignment horizontal="center"/>
    </xf>
    <xf numFmtId="0" fontId="5" fillId="0" borderId="13" xfId="1" applyNumberFormat="1" applyFont="1" applyFill="1" applyBorder="1" applyAlignment="1" applyProtection="1">
      <alignment horizontal="center"/>
    </xf>
    <xf numFmtId="0" fontId="5" fillId="0" borderId="12" xfId="1" quotePrefix="1" applyNumberFormat="1" applyFont="1" applyFill="1" applyBorder="1" applyAlignment="1" applyProtection="1">
      <alignment horizontal="left"/>
    </xf>
    <xf numFmtId="0" fontId="5" fillId="0" borderId="51" xfId="1" quotePrefix="1" applyNumberFormat="1" applyFont="1" applyFill="1" applyBorder="1" applyAlignment="1" applyProtection="1">
      <alignment horizontal="left"/>
    </xf>
    <xf numFmtId="0" fontId="5" fillId="0" borderId="11" xfId="1" quotePrefix="1" applyNumberFormat="1" applyFont="1" applyFill="1" applyBorder="1" applyAlignment="1" applyProtection="1">
      <alignment horizontal="center"/>
    </xf>
    <xf numFmtId="0" fontId="5" fillId="0" borderId="40" xfId="1" applyNumberFormat="1" applyFont="1" applyFill="1" applyBorder="1" applyAlignment="1" applyProtection="1">
      <alignment horizontal="center" vertical="center" wrapText="1"/>
    </xf>
    <xf numFmtId="0" fontId="5" fillId="0" borderId="34" xfId="1" applyNumberFormat="1" applyFont="1" applyFill="1" applyBorder="1" applyAlignment="1" applyProtection="1">
      <alignment horizontal="center" vertical="center" wrapText="1"/>
    </xf>
    <xf numFmtId="0" fontId="5" fillId="0" borderId="14" xfId="1" quotePrefix="1" applyNumberFormat="1" applyFont="1" applyFill="1" applyBorder="1" applyAlignment="1" applyProtection="1">
      <alignment horizontal="center"/>
    </xf>
    <xf numFmtId="0" fontId="5" fillId="0" borderId="11" xfId="1" quotePrefix="1" applyNumberFormat="1" applyFont="1" applyFill="1" applyBorder="1" applyAlignment="1" applyProtection="1">
      <alignment horizontal="center" wrapText="1"/>
    </xf>
    <xf numFmtId="0" fontId="5" fillId="0" borderId="12" xfId="1" quotePrefix="1" applyNumberFormat="1" applyFont="1" applyFill="1" applyBorder="1" applyAlignment="1" applyProtection="1">
      <alignment horizontal="center" wrapText="1"/>
    </xf>
    <xf numFmtId="0" fontId="5" fillId="0" borderId="13" xfId="1" quotePrefix="1" applyNumberFormat="1" applyFont="1" applyFill="1" applyBorder="1" applyAlignment="1" applyProtection="1">
      <alignment horizontal="center" wrapText="1"/>
    </xf>
    <xf numFmtId="0" fontId="7" fillId="0" borderId="0" xfId="1" applyNumberFormat="1" applyFont="1" applyFill="1" applyAlignment="1" applyProtection="1">
      <alignment horizontal="center"/>
    </xf>
    <xf numFmtId="0" fontId="7" fillId="0" borderId="7" xfId="1" applyNumberFormat="1" applyFont="1" applyFill="1" applyBorder="1" applyAlignment="1" applyProtection="1">
      <alignment horizontal="center"/>
    </xf>
    <xf numFmtId="0" fontId="5" fillId="0" borderId="8" xfId="1" applyNumberFormat="1" applyFont="1" applyFill="1" applyBorder="1" applyAlignment="1" applyProtection="1">
      <alignment horizontal="center"/>
    </xf>
    <xf numFmtId="0" fontId="5" fillId="0" borderId="9" xfId="1" applyNumberFormat="1" applyFont="1" applyFill="1" applyBorder="1" applyAlignment="1" applyProtection="1">
      <alignment horizontal="center"/>
    </xf>
    <xf numFmtId="0" fontId="5" fillId="0" borderId="10" xfId="1" applyNumberFormat="1" applyFont="1" applyFill="1" applyBorder="1" applyAlignment="1" applyProtection="1">
      <alignment horizontal="center"/>
    </xf>
    <xf numFmtId="0" fontId="5" fillId="0" borderId="4" xfId="1" applyNumberFormat="1" applyFont="1" applyFill="1" applyBorder="1" applyAlignment="1" applyProtection="1">
      <alignment horizontal="center"/>
    </xf>
    <xf numFmtId="0" fontId="5" fillId="0" borderId="5" xfId="1" applyNumberFormat="1" applyFont="1" applyFill="1" applyBorder="1" applyAlignment="1" applyProtection="1">
      <alignment horizontal="center"/>
    </xf>
    <xf numFmtId="0" fontId="5" fillId="0" borderId="6" xfId="1" applyNumberFormat="1" applyFont="1" applyFill="1" applyBorder="1" applyAlignment="1" applyProtection="1">
      <alignment horizontal="center"/>
    </xf>
    <xf numFmtId="0" fontId="5" fillId="0" borderId="1" xfId="1" applyNumberFormat="1" applyFont="1" applyFill="1" applyBorder="1" applyAlignment="1" applyProtection="1">
      <alignment horizontal="center"/>
    </xf>
    <xf numFmtId="0" fontId="5" fillId="0" borderId="2" xfId="1" applyNumberFormat="1" applyFont="1" applyFill="1" applyBorder="1" applyAlignment="1" applyProtection="1">
      <alignment horizontal="center"/>
    </xf>
    <xf numFmtId="0" fontId="5" fillId="0" borderId="3" xfId="1" applyNumberFormat="1" applyFont="1" applyFill="1" applyBorder="1" applyAlignment="1" applyProtection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21" fillId="8" borderId="71" xfId="0" applyFont="1" applyFill="1" applyBorder="1" applyAlignment="1">
      <alignment horizontal="center" vertical="center"/>
    </xf>
    <xf numFmtId="0" fontId="21" fillId="8" borderId="76" xfId="0" applyFont="1" applyFill="1" applyBorder="1" applyAlignment="1">
      <alignment horizontal="center" vertical="center"/>
    </xf>
    <xf numFmtId="0" fontId="22" fillId="8" borderId="65" xfId="0" applyFont="1" applyFill="1" applyBorder="1" applyAlignment="1">
      <alignment horizontal="center" vertical="center" wrapText="1"/>
    </xf>
    <xf numFmtId="0" fontId="22" fillId="8" borderId="72" xfId="0" applyFont="1" applyFill="1" applyBorder="1" applyAlignment="1">
      <alignment horizontal="center" vertical="center" wrapText="1"/>
    </xf>
    <xf numFmtId="0" fontId="21" fillId="8" borderId="70" xfId="0" applyFont="1" applyFill="1" applyBorder="1" applyAlignment="1">
      <alignment horizontal="center" vertical="center"/>
    </xf>
    <xf numFmtId="0" fontId="21" fillId="8" borderId="75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66" fontId="25" fillId="8" borderId="65" xfId="9" applyNumberFormat="1" applyFont="1" applyFill="1" applyBorder="1" applyAlignment="1">
      <alignment horizontal="center" vertical="center" wrapText="1"/>
    </xf>
    <xf numFmtId="166" fontId="25" fillId="8" borderId="72" xfId="9" applyNumberFormat="1" applyFont="1" applyFill="1" applyBorder="1" applyAlignment="1">
      <alignment horizontal="center" vertical="center" wrapText="1"/>
    </xf>
    <xf numFmtId="166" fontId="26" fillId="8" borderId="65" xfId="9" applyNumberFormat="1" applyFont="1" applyFill="1" applyBorder="1" applyAlignment="1">
      <alignment horizontal="center" vertical="center" wrapText="1"/>
    </xf>
    <xf numFmtId="166" fontId="26" fillId="8" borderId="72" xfId="9" applyNumberFormat="1" applyFont="1" applyFill="1" applyBorder="1" applyAlignment="1">
      <alignment horizontal="center" vertical="center" wrapText="1"/>
    </xf>
    <xf numFmtId="166" fontId="27" fillId="8" borderId="66" xfId="9" applyNumberFormat="1" applyFont="1" applyFill="1" applyBorder="1" applyAlignment="1">
      <alignment horizontal="center" vertical="center" wrapText="1"/>
    </xf>
    <xf numFmtId="166" fontId="27" fillId="8" borderId="67" xfId="9" applyNumberFormat="1" applyFont="1" applyFill="1" applyBorder="1" applyAlignment="1">
      <alignment horizontal="center" vertical="center" wrapText="1"/>
    </xf>
    <xf numFmtId="0" fontId="21" fillId="8" borderId="68" xfId="0" applyFont="1" applyFill="1" applyBorder="1" applyAlignment="1">
      <alignment horizontal="center" vertical="center" wrapText="1"/>
    </xf>
    <xf numFmtId="0" fontId="21" fillId="8" borderId="69" xfId="0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wrapText="1"/>
    </xf>
    <xf numFmtId="0" fontId="11" fillId="0" borderId="35" xfId="0" applyFont="1" applyBorder="1" applyAlignment="1">
      <alignment wrapText="1"/>
    </xf>
    <xf numFmtId="0" fontId="11" fillId="0" borderId="55" xfId="0" applyFont="1" applyBorder="1" applyAlignment="1">
      <alignment wrapText="1"/>
    </xf>
    <xf numFmtId="0" fontId="11" fillId="0" borderId="56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54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2" xfId="0" applyFont="1" applyBorder="1" applyAlignment="1">
      <alignment horizontal="center" wrapText="1"/>
    </xf>
    <xf numFmtId="0" fontId="11" fillId="0" borderId="35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0" xfId="0" applyFont="1" applyBorder="1" applyAlignment="1">
      <alignment wrapText="1"/>
    </xf>
    <xf numFmtId="0" fontId="1" fillId="0" borderId="34" xfId="0" applyFont="1" applyBorder="1" applyAlignment="1">
      <alignment wrapText="1"/>
    </xf>
    <xf numFmtId="2" fontId="1" fillId="0" borderId="40" xfId="0" applyNumberFormat="1" applyFont="1" applyBorder="1" applyAlignment="1">
      <alignment wrapText="1"/>
    </xf>
    <xf numFmtId="2" fontId="1" fillId="0" borderId="36" xfId="0" applyNumberFormat="1" applyFont="1" applyBorder="1" applyAlignment="1">
      <alignment wrapText="1"/>
    </xf>
    <xf numFmtId="2" fontId="1" fillId="0" borderId="34" xfId="0" applyNumberFormat="1" applyFont="1" applyBorder="1" applyAlignment="1">
      <alignment wrapText="1"/>
    </xf>
    <xf numFmtId="0" fontId="12" fillId="0" borderId="14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" fillId="0" borderId="40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1" fillId="0" borderId="5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0" borderId="54" xfId="0" applyFont="1" applyBorder="1" applyAlignment="1">
      <alignment wrapText="1"/>
    </xf>
    <xf numFmtId="0" fontId="12" fillId="0" borderId="50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40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40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6" fillId="0" borderId="54" xfId="0" applyFont="1" applyBorder="1" applyAlignment="1" applyProtection="1">
      <alignment horizontal="center" vertical="center" wrapText="1"/>
    </xf>
    <xf numFmtId="0" fontId="6" fillId="0" borderId="42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3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55" xfId="0" applyFont="1" applyFill="1" applyBorder="1" applyAlignment="1" applyProtection="1">
      <alignment horizontal="center" vertical="center" wrapText="1"/>
    </xf>
    <xf numFmtId="0" fontId="6" fillId="0" borderId="56" xfId="0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40" xfId="0" applyNumberFormat="1" applyFont="1" applyFill="1" applyBorder="1" applyAlignment="1" applyProtection="1">
      <alignment horizontal="center" vertical="center" wrapText="1"/>
    </xf>
    <xf numFmtId="0" fontId="6" fillId="0" borderId="36" xfId="0" applyNumberFormat="1" applyFont="1" applyFill="1" applyBorder="1" applyAlignment="1" applyProtection="1">
      <alignment horizontal="center" vertical="center" wrapText="1"/>
    </xf>
    <xf numFmtId="0" fontId="6" fillId="0" borderId="34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  <protection hidden="1"/>
    </xf>
    <xf numFmtId="0" fontId="6" fillId="0" borderId="40" xfId="0" applyNumberFormat="1" applyFont="1" applyFill="1" applyBorder="1" applyAlignment="1" applyProtection="1">
      <alignment horizontal="center" vertical="center"/>
    </xf>
    <xf numFmtId="0" fontId="6" fillId="0" borderId="34" xfId="0" applyNumberFormat="1" applyFont="1" applyFill="1" applyBorder="1" applyAlignment="1" applyProtection="1">
      <alignment horizontal="center" vertical="center"/>
    </xf>
    <xf numFmtId="0" fontId="6" fillId="0" borderId="58" xfId="0" applyNumberFormat="1" applyFont="1" applyFill="1" applyBorder="1" applyAlignment="1" applyProtection="1">
      <alignment horizontal="center" vertical="center" wrapText="1"/>
    </xf>
    <xf numFmtId="0" fontId="6" fillId="0" borderId="59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horizontal="center" vertical="center"/>
    </xf>
    <xf numFmtId="0" fontId="6" fillId="0" borderId="54" xfId="0" applyNumberFormat="1" applyFont="1" applyFill="1" applyBorder="1" applyAlignment="1" applyProtection="1">
      <alignment horizontal="center" vertical="center"/>
    </xf>
    <xf numFmtId="0" fontId="6" fillId="0" borderId="42" xfId="0" applyNumberFormat="1" applyFont="1" applyFill="1" applyBorder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54" xfId="0" applyNumberFormat="1" applyFont="1" applyFill="1" applyBorder="1" applyAlignment="1" applyProtection="1">
      <alignment horizontal="center" vertical="center" wrapText="1"/>
    </xf>
    <xf numFmtId="0" fontId="6" fillId="0" borderId="55" xfId="0" applyNumberFormat="1" applyFont="1" applyFill="1" applyBorder="1" applyAlignment="1" applyProtection="1">
      <alignment horizontal="center" vertical="center" wrapText="1"/>
    </xf>
    <xf numFmtId="0" fontId="6" fillId="0" borderId="42" xfId="0" applyNumberFormat="1" applyFont="1" applyFill="1" applyBorder="1" applyAlignment="1" applyProtection="1">
      <alignment horizontal="center" vertical="center" wrapText="1"/>
    </xf>
    <xf numFmtId="0" fontId="6" fillId="0" borderId="56" xfId="0" applyNumberFormat="1" applyFont="1" applyFill="1" applyBorder="1" applyAlignment="1" applyProtection="1">
      <alignment horizontal="center" vertical="center" wrapText="1"/>
    </xf>
    <xf numFmtId="0" fontId="6" fillId="0" borderId="55" xfId="0" applyNumberFormat="1" applyFont="1" applyFill="1" applyBorder="1" applyAlignment="1" applyProtection="1">
      <alignment horizontal="center" vertical="center"/>
    </xf>
    <xf numFmtId="0" fontId="6" fillId="0" borderId="56" xfId="0" applyNumberFormat="1" applyFont="1" applyFill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57" xfId="0" applyNumberFormat="1" applyFont="1" applyFill="1" applyBorder="1" applyAlignment="1" applyProtection="1">
      <alignment horizontal="center" vertical="center" wrapText="1"/>
    </xf>
    <xf numFmtId="0" fontId="6" fillId="0" borderId="27" xfId="0" applyNumberFormat="1" applyFont="1" applyFill="1" applyBorder="1" applyAlignment="1" applyProtection="1">
      <alignment horizontal="center" vertical="center" wrapText="1"/>
    </xf>
    <xf numFmtId="0" fontId="6" fillId="0" borderId="50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6" fillId="0" borderId="55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56" xfId="0" applyFont="1" applyBorder="1" applyAlignment="1" applyProtection="1">
      <alignment horizontal="center" vertical="center" wrapText="1"/>
    </xf>
    <xf numFmtId="0" fontId="6" fillId="0" borderId="33" xfId="0" applyNumberFormat="1" applyFont="1" applyFill="1" applyBorder="1" applyAlignment="1" applyProtection="1">
      <alignment horizontal="center" vertical="center" wrapText="1"/>
    </xf>
    <xf numFmtId="0" fontId="6" fillId="0" borderId="29" xfId="0" applyNumberFormat="1" applyFont="1" applyFill="1" applyBorder="1" applyAlignment="1" applyProtection="1">
      <alignment horizontal="center" vertical="center" wrapText="1"/>
    </xf>
  </cellXfs>
  <cellStyles count="11">
    <cellStyle name="Millares" xfId="9" builtinId="3"/>
    <cellStyle name="Millares [0] 5" xfId="8"/>
    <cellStyle name="Millares 2" xfId="10"/>
    <cellStyle name="Millares_RMC0 2" xfId="6"/>
    <cellStyle name="Moneda 2 2" xfId="3"/>
    <cellStyle name="Moneda 4" xfId="5"/>
    <cellStyle name="Moneda_rem0 2" xfId="4"/>
    <cellStyle name="Normal" xfId="0" builtinId="0"/>
    <cellStyle name="Normal 3" xfId="2"/>
    <cellStyle name="Normal_rem0" xfId="7"/>
    <cellStyle name="Normal_RMC_0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[1]CONSOLIDADO!$B$335</c:f>
              <c:strCache>
                <c:ptCount val="1"/>
                <c:pt idx="0">
                  <c:v>FACTURACION POR PRESTACIONES </c:v>
                </c:pt>
              </c:strCache>
            </c:strRef>
          </c:tx>
          <c:invertIfNegative val="0"/>
          <c:cat>
            <c:strRef>
              <c:f>[1]CONSOLIDADO!$A$336:$A$341</c:f>
              <c:strCache>
                <c:ptCount val="6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[1]CONSOLIDADO!$B$336:$B$341</c:f>
              <c:numCache>
                <c:formatCode>General</c:formatCode>
                <c:ptCount val="6"/>
                <c:pt idx="0">
                  <c:v>568147960</c:v>
                </c:pt>
                <c:pt idx="1">
                  <c:v>585132020</c:v>
                </c:pt>
                <c:pt idx="2">
                  <c:v>684638475</c:v>
                </c:pt>
                <c:pt idx="3">
                  <c:v>696422670</c:v>
                </c:pt>
                <c:pt idx="4">
                  <c:v>697341460</c:v>
                </c:pt>
                <c:pt idx="5">
                  <c:v>684005505</c:v>
                </c:pt>
              </c:numCache>
            </c:numRef>
          </c:val>
        </c:ser>
        <c:ser>
          <c:idx val="1"/>
          <c:order val="1"/>
          <c:tx>
            <c:strRef>
              <c:f>[1]CONSOLIDADO!$C$335</c:f>
              <c:strCache>
                <c:ptCount val="1"/>
                <c:pt idx="0">
                  <c:v>COMPRA DE SERVICIOS </c:v>
                </c:pt>
              </c:strCache>
            </c:strRef>
          </c:tx>
          <c:invertIfNegative val="0"/>
          <c:cat>
            <c:strRef>
              <c:f>[1]CONSOLIDADO!$A$336:$A$341</c:f>
              <c:strCache>
                <c:ptCount val="6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[1]CONSOLIDADO!$C$336:$C$341</c:f>
              <c:numCache>
                <c:formatCode>General</c:formatCode>
                <c:ptCount val="6"/>
                <c:pt idx="0">
                  <c:v>80755171</c:v>
                </c:pt>
                <c:pt idx="1">
                  <c:v>60086178</c:v>
                </c:pt>
                <c:pt idx="2">
                  <c:v>64643519</c:v>
                </c:pt>
                <c:pt idx="3">
                  <c:v>107592762</c:v>
                </c:pt>
                <c:pt idx="4">
                  <c:v>113998234</c:v>
                </c:pt>
                <c:pt idx="5">
                  <c:v>109965783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23648"/>
        <c:axId val="186790272"/>
        <c:axId val="0"/>
      </c:bar3DChart>
      <c:catAx>
        <c:axId val="186923648"/>
        <c:scaling>
          <c:orientation val="minMax"/>
        </c:scaling>
        <c:delete val="0"/>
        <c:axPos val="b"/>
        <c:majorTickMark val="out"/>
        <c:minorTickMark val="none"/>
        <c:tickLblPos val="nextTo"/>
        <c:crossAx val="186790272"/>
        <c:crosses val="autoZero"/>
        <c:auto val="1"/>
        <c:lblAlgn val="ctr"/>
        <c:lblOffset val="100"/>
        <c:noMultiLvlLbl val="0"/>
      </c:catAx>
      <c:valAx>
        <c:axId val="186790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923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9408223146302196"/>
          <c:y val="7.407407407407407E-2"/>
          <c:w val="0.38825191763348699"/>
          <c:h val="0.8330941965587634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'INT.QUIRURGICAS '!$B$6</c:f>
              <c:strCache>
                <c:ptCount val="1"/>
                <c:pt idx="0">
                  <c:v>TIPO DE INTERVENCION QUIRURGICA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'INT.QUIRURGICAS '!$C$9:$C$25</c:f>
              <c:strCache>
                <c:ptCount val="17"/>
                <c:pt idx="0">
                  <c:v>NEUROCIRUGIA</c:v>
                </c:pt>
                <c:pt idx="1">
                  <c:v>CIRUGIA OFTALMOLOGICA</c:v>
                </c:pt>
                <c:pt idx="2">
                  <c:v>CIRUGIA OTORRINOLOGICA</c:v>
                </c:pt>
                <c:pt idx="3">
                  <c:v>CIRUGIA DE CABEZA Y CUELLO</c:v>
                </c:pt>
                <c:pt idx="4">
                  <c:v>CIRUGIA PLASTICA Y REPARADORA</c:v>
                </c:pt>
                <c:pt idx="5">
                  <c:v>TEGUMENTOS</c:v>
                </c:pt>
                <c:pt idx="6">
                  <c:v>CIRUGIA CARDIOVASCULAR</c:v>
                </c:pt>
                <c:pt idx="7">
                  <c:v>CIRUGIA TORAXICA</c:v>
                </c:pt>
                <c:pt idx="8">
                  <c:v>CIRUGIA ABDOMINAL</c:v>
                </c:pt>
                <c:pt idx="9">
                  <c:v>CIRUGIA PROCTOLOGICA</c:v>
                </c:pt>
                <c:pt idx="10">
                  <c:v>CIRUGIA UROLOGICA Y SUPRARRENAL</c:v>
                </c:pt>
                <c:pt idx="11">
                  <c:v>CIRUGIA DE LA MAMA</c:v>
                </c:pt>
                <c:pt idx="12">
                  <c:v>CIRUGIA GINECOLOGICA</c:v>
                </c:pt>
                <c:pt idx="13">
                  <c:v>CIRUGIA OBSTETRICA</c:v>
                </c:pt>
                <c:pt idx="14">
                  <c:v>TRAUMATOLOGIA Y ORTOPEDIA</c:v>
                </c:pt>
                <c:pt idx="15">
                  <c:v>ODONTOLOGIA (COD 27-03+COD 27-02-001) Aranc.Fonasa</c:v>
                </c:pt>
                <c:pt idx="16">
                  <c:v>XVI  RETIRO ELEMENTOS OSTEOSINTESIS</c:v>
                </c:pt>
              </c:strCache>
            </c:strRef>
          </c:cat>
          <c:val>
            <c:numRef>
              <c:f>'INT.QUIRURGICAS '!$D$9:$D$25</c:f>
              <c:numCache>
                <c:formatCode>General</c:formatCode>
                <c:ptCount val="17"/>
                <c:pt idx="0">
                  <c:v>35</c:v>
                </c:pt>
                <c:pt idx="1">
                  <c:v>962</c:v>
                </c:pt>
                <c:pt idx="2">
                  <c:v>211</c:v>
                </c:pt>
                <c:pt idx="3">
                  <c:v>42</c:v>
                </c:pt>
                <c:pt idx="4">
                  <c:v>540</c:v>
                </c:pt>
                <c:pt idx="5">
                  <c:v>903</c:v>
                </c:pt>
                <c:pt idx="6">
                  <c:v>20</c:v>
                </c:pt>
                <c:pt idx="7">
                  <c:v>20</c:v>
                </c:pt>
                <c:pt idx="8">
                  <c:v>1106</c:v>
                </c:pt>
                <c:pt idx="9">
                  <c:v>79</c:v>
                </c:pt>
                <c:pt idx="10">
                  <c:v>254</c:v>
                </c:pt>
                <c:pt idx="11">
                  <c:v>59</c:v>
                </c:pt>
                <c:pt idx="12">
                  <c:v>371</c:v>
                </c:pt>
                <c:pt idx="13">
                  <c:v>773</c:v>
                </c:pt>
                <c:pt idx="14">
                  <c:v>346</c:v>
                </c:pt>
                <c:pt idx="15">
                  <c:v>361</c:v>
                </c:pt>
                <c:pt idx="16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9593472"/>
        <c:axId val="189595008"/>
        <c:axId val="0"/>
      </c:bar3DChart>
      <c:catAx>
        <c:axId val="189593472"/>
        <c:scaling>
          <c:orientation val="minMax"/>
        </c:scaling>
        <c:delete val="0"/>
        <c:axPos val="l"/>
        <c:majorTickMark val="out"/>
        <c:minorTickMark val="none"/>
        <c:tickLblPos val="nextTo"/>
        <c:crossAx val="189595008"/>
        <c:crosses val="autoZero"/>
        <c:auto val="1"/>
        <c:lblAlgn val="ctr"/>
        <c:lblOffset val="100"/>
        <c:noMultiLvlLbl val="0"/>
      </c:catAx>
      <c:valAx>
        <c:axId val="1895950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9593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'INT.QUIRURGICAS '!$E$8</c:f>
              <c:strCache>
                <c:ptCount val="1"/>
                <c:pt idx="0">
                  <c:v>BENEFICIARIO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cat>
            <c:strRef>
              <c:f>'INT.QUIRURGICAS '!$C$9:$C$25</c:f>
              <c:strCache>
                <c:ptCount val="17"/>
                <c:pt idx="0">
                  <c:v>NEUROCIRUGIA</c:v>
                </c:pt>
                <c:pt idx="1">
                  <c:v>CIRUGIA OFTALMOLOGICA</c:v>
                </c:pt>
                <c:pt idx="2">
                  <c:v>CIRUGIA OTORRINOLOGICA</c:v>
                </c:pt>
                <c:pt idx="3">
                  <c:v>CIRUGIA DE CABEZA Y CUELLO</c:v>
                </c:pt>
                <c:pt idx="4">
                  <c:v>CIRUGIA PLASTICA Y REPARADORA</c:v>
                </c:pt>
                <c:pt idx="5">
                  <c:v>TEGUMENTOS</c:v>
                </c:pt>
                <c:pt idx="6">
                  <c:v>CIRUGIA CARDIOVASCULAR</c:v>
                </c:pt>
                <c:pt idx="7">
                  <c:v>CIRUGIA TORAXICA</c:v>
                </c:pt>
                <c:pt idx="8">
                  <c:v>CIRUGIA ABDOMINAL</c:v>
                </c:pt>
                <c:pt idx="9">
                  <c:v>CIRUGIA PROCTOLOGICA</c:v>
                </c:pt>
                <c:pt idx="10">
                  <c:v>CIRUGIA UROLOGICA Y SUPRARRENAL</c:v>
                </c:pt>
                <c:pt idx="11">
                  <c:v>CIRUGIA DE LA MAMA</c:v>
                </c:pt>
                <c:pt idx="12">
                  <c:v>CIRUGIA GINECOLOGICA</c:v>
                </c:pt>
                <c:pt idx="13">
                  <c:v>CIRUGIA OBSTETRICA</c:v>
                </c:pt>
                <c:pt idx="14">
                  <c:v>TRAUMATOLOGIA Y ORTOPEDIA</c:v>
                </c:pt>
                <c:pt idx="15">
                  <c:v>ODONTOLOGIA (COD 27-03+COD 27-02-001) Aranc.Fonasa</c:v>
                </c:pt>
                <c:pt idx="16">
                  <c:v>XVI  RETIRO ELEMENTOS OSTEOSINTESIS</c:v>
                </c:pt>
              </c:strCache>
            </c:strRef>
          </c:cat>
          <c:val>
            <c:numRef>
              <c:f>'INT.QUIRURGICAS '!$E$9:$E$25</c:f>
              <c:numCache>
                <c:formatCode>General</c:formatCode>
                <c:ptCount val="17"/>
                <c:pt idx="0">
                  <c:v>23</c:v>
                </c:pt>
                <c:pt idx="1">
                  <c:v>927</c:v>
                </c:pt>
                <c:pt idx="2">
                  <c:v>147</c:v>
                </c:pt>
                <c:pt idx="3">
                  <c:v>33</c:v>
                </c:pt>
                <c:pt idx="4">
                  <c:v>531</c:v>
                </c:pt>
                <c:pt idx="5">
                  <c:v>830</c:v>
                </c:pt>
                <c:pt idx="6">
                  <c:v>14</c:v>
                </c:pt>
                <c:pt idx="7">
                  <c:v>19</c:v>
                </c:pt>
                <c:pt idx="8">
                  <c:v>937</c:v>
                </c:pt>
                <c:pt idx="9">
                  <c:v>64</c:v>
                </c:pt>
                <c:pt idx="10">
                  <c:v>128</c:v>
                </c:pt>
                <c:pt idx="11">
                  <c:v>53</c:v>
                </c:pt>
                <c:pt idx="12">
                  <c:v>225</c:v>
                </c:pt>
                <c:pt idx="13">
                  <c:v>376</c:v>
                </c:pt>
                <c:pt idx="14">
                  <c:v>279</c:v>
                </c:pt>
                <c:pt idx="15">
                  <c:v>338</c:v>
                </c:pt>
                <c:pt idx="16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9615488"/>
        <c:axId val="189625472"/>
        <c:axId val="0"/>
      </c:bar3DChart>
      <c:catAx>
        <c:axId val="189615488"/>
        <c:scaling>
          <c:orientation val="minMax"/>
        </c:scaling>
        <c:delete val="0"/>
        <c:axPos val="l"/>
        <c:majorTickMark val="out"/>
        <c:minorTickMark val="none"/>
        <c:tickLblPos val="nextTo"/>
        <c:crossAx val="189625472"/>
        <c:crosses val="autoZero"/>
        <c:auto val="1"/>
        <c:lblAlgn val="ctr"/>
        <c:lblOffset val="100"/>
        <c:noMultiLvlLbl val="0"/>
      </c:catAx>
      <c:valAx>
        <c:axId val="1896254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9615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'INT.QUIRURGICAS '!$N$6:$N$8</c:f>
              <c:strCache>
                <c:ptCount val="1"/>
                <c:pt idx="0">
                  <c:v>CIRUGÍAS MENORES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'INT.QUIRURGICAS '!$C$9:$C$25</c:f>
              <c:strCache>
                <c:ptCount val="17"/>
                <c:pt idx="0">
                  <c:v>NEUROCIRUGIA</c:v>
                </c:pt>
                <c:pt idx="1">
                  <c:v>CIRUGIA OFTALMOLOGICA</c:v>
                </c:pt>
                <c:pt idx="2">
                  <c:v>CIRUGIA OTORRINOLOGICA</c:v>
                </c:pt>
                <c:pt idx="3">
                  <c:v>CIRUGIA DE CABEZA Y CUELLO</c:v>
                </c:pt>
                <c:pt idx="4">
                  <c:v>CIRUGIA PLASTICA Y REPARADORA</c:v>
                </c:pt>
                <c:pt idx="5">
                  <c:v>TEGUMENTOS</c:v>
                </c:pt>
                <c:pt idx="6">
                  <c:v>CIRUGIA CARDIOVASCULAR</c:v>
                </c:pt>
                <c:pt idx="7">
                  <c:v>CIRUGIA TORAXICA</c:v>
                </c:pt>
                <c:pt idx="8">
                  <c:v>CIRUGIA ABDOMINAL</c:v>
                </c:pt>
                <c:pt idx="9">
                  <c:v>CIRUGIA PROCTOLOGICA</c:v>
                </c:pt>
                <c:pt idx="10">
                  <c:v>CIRUGIA UROLOGICA Y SUPRARRENAL</c:v>
                </c:pt>
                <c:pt idx="11">
                  <c:v>CIRUGIA DE LA MAMA</c:v>
                </c:pt>
                <c:pt idx="12">
                  <c:v>CIRUGIA GINECOLOGICA</c:v>
                </c:pt>
                <c:pt idx="13">
                  <c:v>CIRUGIA OBSTETRICA</c:v>
                </c:pt>
                <c:pt idx="14">
                  <c:v>TRAUMATOLOGIA Y ORTOPEDIA</c:v>
                </c:pt>
                <c:pt idx="15">
                  <c:v>ODONTOLOGIA (COD 27-03+COD 27-02-001) Aranc.Fonasa</c:v>
                </c:pt>
                <c:pt idx="16">
                  <c:v>XVI  RETIRO ELEMENTOS OSTEOSINTESIS</c:v>
                </c:pt>
              </c:strCache>
            </c:strRef>
          </c:cat>
          <c:val>
            <c:numRef>
              <c:f>'INT.QUIRURGICAS '!$N$9:$N$25</c:f>
              <c:numCache>
                <c:formatCode>General</c:formatCode>
                <c:ptCount val="17"/>
                <c:pt idx="0">
                  <c:v>0</c:v>
                </c:pt>
                <c:pt idx="1">
                  <c:v>396</c:v>
                </c:pt>
                <c:pt idx="2">
                  <c:v>101</c:v>
                </c:pt>
                <c:pt idx="3">
                  <c:v>23</c:v>
                </c:pt>
                <c:pt idx="4">
                  <c:v>520</c:v>
                </c:pt>
                <c:pt idx="5">
                  <c:v>914</c:v>
                </c:pt>
                <c:pt idx="6">
                  <c:v>9</c:v>
                </c:pt>
                <c:pt idx="7">
                  <c:v>18</c:v>
                </c:pt>
                <c:pt idx="8">
                  <c:v>0</c:v>
                </c:pt>
                <c:pt idx="9">
                  <c:v>32</c:v>
                </c:pt>
                <c:pt idx="10">
                  <c:v>0</c:v>
                </c:pt>
                <c:pt idx="11">
                  <c:v>7</c:v>
                </c:pt>
                <c:pt idx="12">
                  <c:v>9</c:v>
                </c:pt>
                <c:pt idx="13">
                  <c:v>0</c:v>
                </c:pt>
                <c:pt idx="14">
                  <c:v>42</c:v>
                </c:pt>
                <c:pt idx="15">
                  <c:v>326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9645952"/>
        <c:axId val="189647488"/>
        <c:axId val="0"/>
      </c:bar3DChart>
      <c:catAx>
        <c:axId val="189645952"/>
        <c:scaling>
          <c:orientation val="minMax"/>
        </c:scaling>
        <c:delete val="0"/>
        <c:axPos val="l"/>
        <c:majorTickMark val="out"/>
        <c:minorTickMark val="none"/>
        <c:tickLblPos val="nextTo"/>
        <c:crossAx val="189647488"/>
        <c:crosses val="autoZero"/>
        <c:auto val="1"/>
        <c:lblAlgn val="ctr"/>
        <c:lblOffset val="100"/>
        <c:noMultiLvlLbl val="0"/>
      </c:catAx>
      <c:valAx>
        <c:axId val="1896474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9645952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'INT.QUIRURGICAS '!$J$7:$M$7</c:f>
              <c:strCache>
                <c:ptCount val="1"/>
                <c:pt idx="0">
                  <c:v>A NO BENEFICIARIOS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'INT.QUIRURGICAS '!$C$9:$C$25</c:f>
              <c:strCache>
                <c:ptCount val="17"/>
                <c:pt idx="0">
                  <c:v>NEUROCIRUGIA</c:v>
                </c:pt>
                <c:pt idx="1">
                  <c:v>CIRUGIA OFTALMOLOGICA</c:v>
                </c:pt>
                <c:pt idx="2">
                  <c:v>CIRUGIA OTORRINOLOGICA</c:v>
                </c:pt>
                <c:pt idx="3">
                  <c:v>CIRUGIA DE CABEZA Y CUELLO</c:v>
                </c:pt>
                <c:pt idx="4">
                  <c:v>CIRUGIA PLASTICA Y REPARADORA</c:v>
                </c:pt>
                <c:pt idx="5">
                  <c:v>TEGUMENTOS</c:v>
                </c:pt>
                <c:pt idx="6">
                  <c:v>CIRUGIA CARDIOVASCULAR</c:v>
                </c:pt>
                <c:pt idx="7">
                  <c:v>CIRUGIA TORAXICA</c:v>
                </c:pt>
                <c:pt idx="8">
                  <c:v>CIRUGIA ABDOMINAL</c:v>
                </c:pt>
                <c:pt idx="9">
                  <c:v>CIRUGIA PROCTOLOGICA</c:v>
                </c:pt>
                <c:pt idx="10">
                  <c:v>CIRUGIA UROLOGICA Y SUPRARRENAL</c:v>
                </c:pt>
                <c:pt idx="11">
                  <c:v>CIRUGIA DE LA MAMA</c:v>
                </c:pt>
                <c:pt idx="12">
                  <c:v>CIRUGIA GINECOLOGICA</c:v>
                </c:pt>
                <c:pt idx="13">
                  <c:v>CIRUGIA OBSTETRICA</c:v>
                </c:pt>
                <c:pt idx="14">
                  <c:v>TRAUMATOLOGIA Y ORTOPEDIA</c:v>
                </c:pt>
                <c:pt idx="15">
                  <c:v>ODONTOLOGIA (COD 27-03+COD 27-02-001) Aranc.Fonasa</c:v>
                </c:pt>
                <c:pt idx="16">
                  <c:v>XVI  RETIRO ELEMENTOS OSTEOSINTESIS</c:v>
                </c:pt>
              </c:strCache>
            </c:strRef>
          </c:cat>
          <c:val>
            <c:numRef>
              <c:f>'INT.QUIRURGICAS '!$J$9:$J$25</c:f>
              <c:numCache>
                <c:formatCode>General</c:formatCode>
                <c:ptCount val="17"/>
                <c:pt idx="0">
                  <c:v>12</c:v>
                </c:pt>
                <c:pt idx="1">
                  <c:v>35</c:v>
                </c:pt>
                <c:pt idx="2">
                  <c:v>80</c:v>
                </c:pt>
                <c:pt idx="3">
                  <c:v>9</c:v>
                </c:pt>
                <c:pt idx="4">
                  <c:v>11</c:v>
                </c:pt>
                <c:pt idx="5">
                  <c:v>75</c:v>
                </c:pt>
                <c:pt idx="6">
                  <c:v>7</c:v>
                </c:pt>
                <c:pt idx="7">
                  <c:v>1</c:v>
                </c:pt>
                <c:pt idx="8">
                  <c:v>187</c:v>
                </c:pt>
                <c:pt idx="9">
                  <c:v>15</c:v>
                </c:pt>
                <c:pt idx="10">
                  <c:v>133</c:v>
                </c:pt>
                <c:pt idx="11">
                  <c:v>6</c:v>
                </c:pt>
                <c:pt idx="12">
                  <c:v>156</c:v>
                </c:pt>
                <c:pt idx="13">
                  <c:v>398</c:v>
                </c:pt>
                <c:pt idx="14">
                  <c:v>68</c:v>
                </c:pt>
                <c:pt idx="15">
                  <c:v>23</c:v>
                </c:pt>
                <c:pt idx="16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9655680"/>
        <c:axId val="189751680"/>
        <c:axId val="0"/>
      </c:bar3DChart>
      <c:catAx>
        <c:axId val="189655680"/>
        <c:scaling>
          <c:orientation val="minMax"/>
        </c:scaling>
        <c:delete val="0"/>
        <c:axPos val="l"/>
        <c:majorTickMark val="out"/>
        <c:minorTickMark val="none"/>
        <c:tickLblPos val="nextTo"/>
        <c:crossAx val="189751680"/>
        <c:crosses val="autoZero"/>
        <c:auto val="1"/>
        <c:lblAlgn val="ctr"/>
        <c:lblOffset val="100"/>
        <c:noMultiLvlLbl val="0"/>
      </c:catAx>
      <c:valAx>
        <c:axId val="1897516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965568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340616797900264"/>
          <c:y val="0.21890507781015561"/>
          <c:w val="0.40471894138232728"/>
          <c:h val="0.47067063467460268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'CONSULTAS URGENCIA '!$B$4</c:f>
              <c:strCache>
                <c:ptCount val="1"/>
                <c:pt idx="0">
                  <c:v>CONSULTAS TOTAL 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'CONSULTAS URGENCIA '!$A$6:$A$8</c:f>
              <c:strCache>
                <c:ptCount val="3"/>
                <c:pt idx="0">
                  <c:v>ATENCIÓN MÉDICA NIÑO Y ADULTO</c:v>
                </c:pt>
                <c:pt idx="1">
                  <c:v>ATENCIÓN MÉDICA GINECO-OBSTETRA</c:v>
                </c:pt>
                <c:pt idx="2">
                  <c:v>ATENCIÓN POR MATRONA</c:v>
                </c:pt>
              </c:strCache>
            </c:strRef>
          </c:cat>
          <c:val>
            <c:numRef>
              <c:f>'CONSULTAS URGENCIA '!$B$6:$B$8</c:f>
              <c:numCache>
                <c:formatCode>General</c:formatCode>
                <c:ptCount val="3"/>
                <c:pt idx="0">
                  <c:v>41334</c:v>
                </c:pt>
                <c:pt idx="1">
                  <c:v>3894</c:v>
                </c:pt>
                <c:pt idx="2">
                  <c:v>1727</c:v>
                </c:pt>
              </c:numCache>
            </c:numRef>
          </c:val>
        </c:ser>
        <c:ser>
          <c:idx val="1"/>
          <c:order val="1"/>
          <c:tx>
            <c:strRef>
              <c:f>'CONSULTAS URGENCIA '!$I$4:$I$5</c:f>
              <c:strCache>
                <c:ptCount val="1"/>
                <c:pt idx="0">
                  <c:v>BENEFICIARIO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'CONSULTAS URGENCIA '!$A$6:$A$8</c:f>
              <c:strCache>
                <c:ptCount val="3"/>
                <c:pt idx="0">
                  <c:v>ATENCIÓN MÉDICA NIÑO Y ADULTO</c:v>
                </c:pt>
                <c:pt idx="1">
                  <c:v>ATENCIÓN MÉDICA GINECO-OBSTETRA</c:v>
                </c:pt>
                <c:pt idx="2">
                  <c:v>ATENCIÓN POR MATRONA</c:v>
                </c:pt>
              </c:strCache>
            </c:strRef>
          </c:cat>
          <c:val>
            <c:numRef>
              <c:f>'CONSULTAS URGENCIA '!$I$6:$I$8</c:f>
              <c:numCache>
                <c:formatCode>General</c:formatCode>
                <c:ptCount val="3"/>
                <c:pt idx="0">
                  <c:v>39678</c:v>
                </c:pt>
                <c:pt idx="1">
                  <c:v>3841</c:v>
                </c:pt>
                <c:pt idx="2">
                  <c:v>1727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9797888"/>
        <c:axId val="189799424"/>
        <c:axId val="0"/>
      </c:bar3DChart>
      <c:catAx>
        <c:axId val="189797888"/>
        <c:scaling>
          <c:orientation val="minMax"/>
        </c:scaling>
        <c:delete val="0"/>
        <c:axPos val="l"/>
        <c:majorTickMark val="out"/>
        <c:minorTickMark val="none"/>
        <c:tickLblPos val="nextTo"/>
        <c:crossAx val="189799424"/>
        <c:crosses val="autoZero"/>
        <c:auto val="1"/>
        <c:lblAlgn val="ctr"/>
        <c:lblOffset val="100"/>
        <c:noMultiLvlLbl val="0"/>
      </c:catAx>
      <c:valAx>
        <c:axId val="1897994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9797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L" sz="1400"/>
              <a:t>SEGUN</a:t>
            </a:r>
            <a:r>
              <a:rPr lang="es-CL" sz="1400" baseline="0"/>
              <a:t> SEXO </a:t>
            </a:r>
            <a:endParaRPr lang="es-CL" sz="14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'CONSULTAS URGENCIA '!$B$12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'CONSULTAS URGENCIA '!$A$13:$A$15</c:f>
              <c:strCache>
                <c:ptCount val="3"/>
                <c:pt idx="0">
                  <c:v>ATENCIÓN MÉDICA NIÑO Y ADULTO</c:v>
                </c:pt>
                <c:pt idx="1">
                  <c:v>ATENCIÓN MÉDICA GINECO-OBSTETRA</c:v>
                </c:pt>
                <c:pt idx="2">
                  <c:v>ATENCIÓN POR MATRONA</c:v>
                </c:pt>
              </c:strCache>
            </c:strRef>
          </c:cat>
          <c:val>
            <c:numRef>
              <c:f>'CONSULTAS URGENCIA '!$B$13:$B$15</c:f>
              <c:numCache>
                <c:formatCode>General</c:formatCode>
                <c:ptCount val="3"/>
                <c:pt idx="0">
                  <c:v>20821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'CONSULTAS URGENCIA '!$C$12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'CONSULTAS URGENCIA '!$A$13:$A$15</c:f>
              <c:strCache>
                <c:ptCount val="3"/>
                <c:pt idx="0">
                  <c:v>ATENCIÓN MÉDICA NIÑO Y ADULTO</c:v>
                </c:pt>
                <c:pt idx="1">
                  <c:v>ATENCIÓN MÉDICA GINECO-OBSTETRA</c:v>
                </c:pt>
                <c:pt idx="2">
                  <c:v>ATENCIÓN POR MATRONA</c:v>
                </c:pt>
              </c:strCache>
            </c:strRef>
          </c:cat>
          <c:val>
            <c:numRef>
              <c:f>'CONSULTAS URGENCIA '!$C$13:$C$15</c:f>
              <c:numCache>
                <c:formatCode>General</c:formatCode>
                <c:ptCount val="3"/>
                <c:pt idx="0">
                  <c:v>20513</c:v>
                </c:pt>
                <c:pt idx="1">
                  <c:v>3894</c:v>
                </c:pt>
                <c:pt idx="2">
                  <c:v>1727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9837696"/>
        <c:axId val="189839232"/>
        <c:axId val="0"/>
      </c:bar3DChart>
      <c:catAx>
        <c:axId val="189837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89839232"/>
        <c:crosses val="autoZero"/>
        <c:auto val="1"/>
        <c:lblAlgn val="ctr"/>
        <c:lblOffset val="100"/>
        <c:noMultiLvlLbl val="0"/>
      </c:catAx>
      <c:valAx>
        <c:axId val="189839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837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ORIGEN DE PROCEDENCIA </a:t>
            </a:r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'CONSULTAS URGENCIA '!$A$26</c:f>
              <c:strCache>
                <c:ptCount val="1"/>
                <c:pt idx="0">
                  <c:v>ATENCIÓN MÉDICA NIÑO Y ADULTO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'CONSULTAS URGENCIA '!$B$25:$D$25</c:f>
              <c:strCache>
                <c:ptCount val="3"/>
                <c:pt idx="0">
                  <c:v>SAPU</c:v>
                </c:pt>
                <c:pt idx="1">
                  <c:v>Hospital Baja Complejidad</c:v>
                </c:pt>
                <c:pt idx="2">
                  <c:v>Otros Estableci-mientos de la  Red</c:v>
                </c:pt>
              </c:strCache>
            </c:strRef>
          </c:cat>
          <c:val>
            <c:numRef>
              <c:f>'CONSULTAS URGENCIA '!$B$26:$D$26</c:f>
              <c:numCache>
                <c:formatCode>General</c:formatCode>
                <c:ptCount val="3"/>
                <c:pt idx="0">
                  <c:v>904</c:v>
                </c:pt>
                <c:pt idx="1">
                  <c:v>1232</c:v>
                </c:pt>
                <c:pt idx="2">
                  <c:v>4300</c:v>
                </c:pt>
              </c:numCache>
            </c:numRef>
          </c:val>
        </c:ser>
        <c:ser>
          <c:idx val="1"/>
          <c:order val="1"/>
          <c:tx>
            <c:strRef>
              <c:f>'CONSULTAS URGENCIA '!$A$27</c:f>
              <c:strCache>
                <c:ptCount val="1"/>
                <c:pt idx="0">
                  <c:v>ATENCIÓN MÉDICA GINECO-OBSTETRA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'CONSULTAS URGENCIA '!$B$25:$D$25</c:f>
              <c:strCache>
                <c:ptCount val="3"/>
                <c:pt idx="0">
                  <c:v>SAPU</c:v>
                </c:pt>
                <c:pt idx="1">
                  <c:v>Hospital Baja Complejidad</c:v>
                </c:pt>
                <c:pt idx="2">
                  <c:v>Otros Estableci-mientos de la  Red</c:v>
                </c:pt>
              </c:strCache>
            </c:strRef>
          </c:cat>
          <c:val>
            <c:numRef>
              <c:f>'CONSULTAS URGENCIA '!$B$27:$D$27</c:f>
              <c:numCache>
                <c:formatCode>General</c:formatCode>
                <c:ptCount val="3"/>
                <c:pt idx="0">
                  <c:v>68</c:v>
                </c:pt>
                <c:pt idx="1">
                  <c:v>39</c:v>
                </c:pt>
                <c:pt idx="2">
                  <c:v>473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9860864"/>
        <c:axId val="189874944"/>
        <c:axId val="0"/>
      </c:bar3DChart>
      <c:catAx>
        <c:axId val="189860864"/>
        <c:scaling>
          <c:orientation val="minMax"/>
        </c:scaling>
        <c:delete val="0"/>
        <c:axPos val="l"/>
        <c:majorTickMark val="out"/>
        <c:minorTickMark val="none"/>
        <c:tickLblPos val="nextTo"/>
        <c:crossAx val="189874944"/>
        <c:crosses val="autoZero"/>
        <c:auto val="1"/>
        <c:lblAlgn val="ctr"/>
        <c:lblOffset val="100"/>
        <c:noMultiLvlLbl val="0"/>
      </c:catAx>
      <c:valAx>
        <c:axId val="1898749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9860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750043744531933"/>
          <c:y val="0.3965405336478689"/>
          <c:w val="0.26583289588801401"/>
          <c:h val="0.3904542701393095"/>
        </c:manualLayout>
      </c:layout>
      <c:overlay val="0"/>
    </c:legend>
    <c:plotVisOnly val="1"/>
    <c:dispBlanksAs val="gap"/>
    <c:showDLblsOverMax val="0"/>
  </c:chart>
  <c:spPr>
    <a:solidFill>
      <a:schemeClr val="accent5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CATEGORIZACION</a:t>
            </a:r>
            <a:r>
              <a:rPr lang="en-US" baseline="0"/>
              <a:t> </a:t>
            </a:r>
            <a:endParaRPr lang="en-US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'CONSULTAS URGENCIA '!$A$34</c:f>
              <c:strCache>
                <c:ptCount val="1"/>
                <c:pt idx="0">
                  <c:v>CATEGORÍAS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'CONSULTAS URGENCIA '!$A$35:$A$40</c:f>
              <c:strCache>
                <c:ptCount val="6"/>
                <c:pt idx="0">
                  <c:v>C1</c:v>
                </c:pt>
                <c:pt idx="1">
                  <c:v>C2</c:v>
                </c:pt>
                <c:pt idx="2">
                  <c:v>C3</c:v>
                </c:pt>
                <c:pt idx="3">
                  <c:v>C4</c:v>
                </c:pt>
                <c:pt idx="4">
                  <c:v>C5</c:v>
                </c:pt>
                <c:pt idx="5">
                  <c:v>SIN CATEGORIZACIÓN</c:v>
                </c:pt>
              </c:strCache>
            </c:strRef>
          </c:cat>
          <c:val>
            <c:numRef>
              <c:f>'CONSULTAS URGENCIA '!$B$35:$B$40</c:f>
              <c:numCache>
                <c:formatCode>General</c:formatCode>
                <c:ptCount val="6"/>
                <c:pt idx="0">
                  <c:v>77</c:v>
                </c:pt>
                <c:pt idx="1">
                  <c:v>517</c:v>
                </c:pt>
                <c:pt idx="2">
                  <c:v>19494</c:v>
                </c:pt>
                <c:pt idx="3">
                  <c:v>18160</c:v>
                </c:pt>
                <c:pt idx="4">
                  <c:v>3055</c:v>
                </c:pt>
                <c:pt idx="5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9899904"/>
        <c:axId val="189901440"/>
        <c:axId val="0"/>
      </c:bar3DChart>
      <c:catAx>
        <c:axId val="189899904"/>
        <c:scaling>
          <c:orientation val="minMax"/>
        </c:scaling>
        <c:delete val="0"/>
        <c:axPos val="l"/>
        <c:majorTickMark val="out"/>
        <c:minorTickMark val="none"/>
        <c:tickLblPos val="nextTo"/>
        <c:crossAx val="189901440"/>
        <c:crosses val="autoZero"/>
        <c:auto val="1"/>
        <c:lblAlgn val="ctr"/>
        <c:lblOffset val="100"/>
        <c:noMultiLvlLbl val="0"/>
      </c:catAx>
      <c:valAx>
        <c:axId val="1899014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989990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4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521106736657917"/>
          <c:y val="7.407407407407407E-2"/>
          <c:w val="0.44644860017497812"/>
          <c:h val="0.8330941965587634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'CONSULTA MEDICA AMBULATORIA'!$B$2</c:f>
              <c:strCache>
                <c:ptCount val="1"/>
                <c:pt idx="0">
                  <c:v>CONSULTAS MEDICAS ESPECIALIDADES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'CONSULTA MEDICA AMBULATORIA'!$A$10:$A$30</c:f>
              <c:strCache>
                <c:ptCount val="21"/>
                <c:pt idx="0">
                  <c:v>Pediatría</c:v>
                </c:pt>
                <c:pt idx="1">
                  <c:v>Medicina Interna</c:v>
                </c:pt>
                <c:pt idx="2">
                  <c:v>Neonatología</c:v>
                </c:pt>
                <c:pt idx="3">
                  <c:v>Cardiología </c:v>
                </c:pt>
                <c:pt idx="4">
                  <c:v>Gastroenterología </c:v>
                </c:pt>
                <c:pt idx="5">
                  <c:v>Nefrología </c:v>
                </c:pt>
                <c:pt idx="6">
                  <c:v>Inf. Transmisión Sexual (excluye VIH/SIDA)</c:v>
                </c:pt>
                <c:pt idx="7">
                  <c:v>VIH/SIDA</c:v>
                </c:pt>
                <c:pt idx="8">
                  <c:v>Neurología </c:v>
                </c:pt>
                <c:pt idx="9">
                  <c:v>Psiquiatría </c:v>
                </c:pt>
                <c:pt idx="10">
                  <c:v>Cirugía Infantil</c:v>
                </c:pt>
                <c:pt idx="11">
                  <c:v>Cirugía Adulto</c:v>
                </c:pt>
                <c:pt idx="12">
                  <c:v>Cirugía de Mamas (excluye Patología Mamaria)</c:v>
                </c:pt>
                <c:pt idx="13">
                  <c:v>Cirugía de Mamas con Patología Mamaria</c:v>
                </c:pt>
                <c:pt idx="14">
                  <c:v>Obstetricia </c:v>
                </c:pt>
                <c:pt idx="15">
                  <c:v>Ginecología (excluye Patología Cervical)</c:v>
                </c:pt>
                <c:pt idx="16">
                  <c:v>Ginecología con Patología Cervical</c:v>
                </c:pt>
                <c:pt idx="17">
                  <c:v>Oftalmología (excluye UAPO)</c:v>
                </c:pt>
                <c:pt idx="18">
                  <c:v>Otorrinolaringología</c:v>
                </c:pt>
                <c:pt idx="19">
                  <c:v>Traumatología </c:v>
                </c:pt>
                <c:pt idx="20">
                  <c:v>Urología </c:v>
                </c:pt>
              </c:strCache>
            </c:strRef>
          </c:cat>
          <c:val>
            <c:numRef>
              <c:f>'CONSULTA MEDICA AMBULATORIA'!$B$10:$B$30</c:f>
              <c:numCache>
                <c:formatCode>#,##0</c:formatCode>
                <c:ptCount val="21"/>
                <c:pt idx="0">
                  <c:v>1963</c:v>
                </c:pt>
                <c:pt idx="1">
                  <c:v>897</c:v>
                </c:pt>
                <c:pt idx="2">
                  <c:v>489</c:v>
                </c:pt>
                <c:pt idx="3">
                  <c:v>1700</c:v>
                </c:pt>
                <c:pt idx="4">
                  <c:v>182</c:v>
                </c:pt>
                <c:pt idx="5">
                  <c:v>112</c:v>
                </c:pt>
                <c:pt idx="6">
                  <c:v>172</c:v>
                </c:pt>
                <c:pt idx="7">
                  <c:v>51</c:v>
                </c:pt>
                <c:pt idx="8">
                  <c:v>798</c:v>
                </c:pt>
                <c:pt idx="9">
                  <c:v>1274</c:v>
                </c:pt>
                <c:pt idx="10">
                  <c:v>459</c:v>
                </c:pt>
                <c:pt idx="11">
                  <c:v>1819</c:v>
                </c:pt>
                <c:pt idx="12">
                  <c:v>66</c:v>
                </c:pt>
                <c:pt idx="13">
                  <c:v>1060</c:v>
                </c:pt>
                <c:pt idx="14">
                  <c:v>1740</c:v>
                </c:pt>
                <c:pt idx="15">
                  <c:v>1790</c:v>
                </c:pt>
                <c:pt idx="16">
                  <c:v>1074</c:v>
                </c:pt>
                <c:pt idx="17">
                  <c:v>3837</c:v>
                </c:pt>
                <c:pt idx="18">
                  <c:v>1338</c:v>
                </c:pt>
                <c:pt idx="19">
                  <c:v>2674</c:v>
                </c:pt>
                <c:pt idx="20">
                  <c:v>923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825728"/>
        <c:axId val="188850944"/>
        <c:axId val="0"/>
      </c:bar3DChart>
      <c:catAx>
        <c:axId val="186825728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88850944"/>
        <c:crosses val="autoZero"/>
        <c:auto val="1"/>
        <c:lblAlgn val="ctr"/>
        <c:lblOffset val="100"/>
        <c:noMultiLvlLbl val="0"/>
      </c:catAx>
      <c:valAx>
        <c:axId val="188850944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18682572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'CONSULTA MEDICA AMBULATORIA'!$B$49</c:f>
              <c:strCache>
                <c:ptCount val="1"/>
                <c:pt idx="0">
                  <c:v>CONSULTAS - CONTROLES PROFESIONALES EN  ESPECIALIDAD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'CONSULTA MEDICA AMBULATORIA'!$A$53:$A$57</c:f>
              <c:strCache>
                <c:ptCount val="5"/>
                <c:pt idx="0">
                  <c:v>ENFERMERA</c:v>
                </c:pt>
                <c:pt idx="1">
                  <c:v>MATRONA</c:v>
                </c:pt>
                <c:pt idx="2">
                  <c:v>NUTRICIONISTA</c:v>
                </c:pt>
                <c:pt idx="3">
                  <c:v>FONOAUDIÓLOGO</c:v>
                </c:pt>
                <c:pt idx="4">
                  <c:v>TECNÓLOGO MÉDICO</c:v>
                </c:pt>
              </c:strCache>
            </c:strRef>
          </c:cat>
          <c:val>
            <c:numRef>
              <c:f>'CONSULTA MEDICA AMBULATORIA'!$B$53:$B$57</c:f>
              <c:numCache>
                <c:formatCode>#,##0</c:formatCode>
                <c:ptCount val="5"/>
                <c:pt idx="0">
                  <c:v>3377</c:v>
                </c:pt>
                <c:pt idx="1">
                  <c:v>2349</c:v>
                </c:pt>
                <c:pt idx="2">
                  <c:v>2113</c:v>
                </c:pt>
                <c:pt idx="3">
                  <c:v>96</c:v>
                </c:pt>
                <c:pt idx="4">
                  <c:v>569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0017920"/>
        <c:axId val="190019456"/>
        <c:axId val="0"/>
      </c:bar3DChart>
      <c:catAx>
        <c:axId val="190017920"/>
        <c:scaling>
          <c:orientation val="minMax"/>
        </c:scaling>
        <c:delete val="0"/>
        <c:axPos val="l"/>
        <c:majorTickMark val="out"/>
        <c:minorTickMark val="none"/>
        <c:tickLblPos val="nextTo"/>
        <c:crossAx val="190019456"/>
        <c:crosses val="autoZero"/>
        <c:auto val="1"/>
        <c:lblAlgn val="ctr"/>
        <c:lblOffset val="100"/>
        <c:noMultiLvlLbl val="0"/>
      </c:catAx>
      <c:valAx>
        <c:axId val="190019456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19001792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5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'FACTURACION PPV'!$B$113</c:f>
              <c:strCache>
                <c:ptCount val="1"/>
                <c:pt idx="0">
                  <c:v>PROGRAMA 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'FACTURACION PPV'!$A$114:$A$118</c:f>
              <c:strCache>
                <c:ptCount val="5"/>
                <c:pt idx="0">
                  <c:v>SUBTOTAL PROGRAMA COMPLEJAS</c:v>
                </c:pt>
                <c:pt idx="1">
                  <c:v>SUBTOTAL PROGRAMA RESOLUCION LISTAS DE ESPERA</c:v>
                </c:pt>
                <c:pt idx="2">
                  <c:v>SUBTOTAL PROGRAMA SALUD MENTAL</c:v>
                </c:pt>
                <c:pt idx="3">
                  <c:v>SUBTOTAL PROGRAMA OTROS PROGRAMAS</c:v>
                </c:pt>
                <c:pt idx="4">
                  <c:v>SUBTOTAL PROGRAMA AUGE </c:v>
                </c:pt>
              </c:strCache>
            </c:strRef>
          </c:cat>
          <c:val>
            <c:numRef>
              <c:f>'FACTURACION PPV'!$B$114:$B$118</c:f>
              <c:numCache>
                <c:formatCode>General</c:formatCode>
                <c:ptCount val="5"/>
                <c:pt idx="0">
                  <c:v>90</c:v>
                </c:pt>
                <c:pt idx="1">
                  <c:v>3077</c:v>
                </c:pt>
                <c:pt idx="2">
                  <c:v>6419</c:v>
                </c:pt>
                <c:pt idx="3">
                  <c:v>13751</c:v>
                </c:pt>
                <c:pt idx="4">
                  <c:v>24186</c:v>
                </c:pt>
              </c:numCache>
            </c:numRef>
          </c:val>
        </c:ser>
        <c:ser>
          <c:idx val="1"/>
          <c:order val="1"/>
          <c:tx>
            <c:strRef>
              <c:f>'FACTURACION PPV'!$D$113</c:f>
              <c:strCache>
                <c:ptCount val="1"/>
                <c:pt idx="0">
                  <c:v>REALIZADO 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'FACTURACION PPV'!$A$114:$A$118</c:f>
              <c:strCache>
                <c:ptCount val="5"/>
                <c:pt idx="0">
                  <c:v>SUBTOTAL PROGRAMA COMPLEJAS</c:v>
                </c:pt>
                <c:pt idx="1">
                  <c:v>SUBTOTAL PROGRAMA RESOLUCION LISTAS DE ESPERA</c:v>
                </c:pt>
                <c:pt idx="2">
                  <c:v>SUBTOTAL PROGRAMA SALUD MENTAL</c:v>
                </c:pt>
                <c:pt idx="3">
                  <c:v>SUBTOTAL PROGRAMA OTROS PROGRAMAS</c:v>
                </c:pt>
                <c:pt idx="4">
                  <c:v>SUBTOTAL PROGRAMA AUGE </c:v>
                </c:pt>
              </c:strCache>
            </c:strRef>
          </c:cat>
          <c:val>
            <c:numRef>
              <c:f>'FACTURACION PPV'!$D$114:$D$118</c:f>
              <c:numCache>
                <c:formatCode>General</c:formatCode>
                <c:ptCount val="5"/>
                <c:pt idx="0">
                  <c:v>240</c:v>
                </c:pt>
                <c:pt idx="1">
                  <c:v>1334</c:v>
                </c:pt>
                <c:pt idx="2">
                  <c:v>3637</c:v>
                </c:pt>
                <c:pt idx="3">
                  <c:v>2895</c:v>
                </c:pt>
                <c:pt idx="4">
                  <c:v>11402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8684160"/>
        <c:axId val="188685696"/>
        <c:axId val="0"/>
      </c:bar3DChart>
      <c:catAx>
        <c:axId val="188684160"/>
        <c:scaling>
          <c:orientation val="minMax"/>
        </c:scaling>
        <c:delete val="0"/>
        <c:axPos val="l"/>
        <c:majorTickMark val="out"/>
        <c:minorTickMark val="none"/>
        <c:tickLblPos val="nextTo"/>
        <c:crossAx val="188685696"/>
        <c:crosses val="autoZero"/>
        <c:auto val="1"/>
        <c:lblAlgn val="ctr"/>
        <c:lblOffset val="100"/>
        <c:noMultiLvlLbl val="0"/>
      </c:catAx>
      <c:valAx>
        <c:axId val="1886856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8684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4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477765279340082"/>
          <c:y val="0"/>
        </c:manualLayout>
      </c:layout>
      <c:overlay val="0"/>
      <c:txPr>
        <a:bodyPr/>
        <a:lstStyle/>
        <a:p>
          <a:pPr>
            <a:defRPr sz="1200"/>
          </a:pPr>
          <a:endParaRPr lang="es-CL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'CONSULTA MEDICA AMBULATORIA'!$B$66</c:f>
              <c:strCache>
                <c:ptCount val="1"/>
                <c:pt idx="0">
                  <c:v>CONSULTAS INFECCIÓN TRANSMISIÓN SEXUAL (ITS) Y CONTROLES DE SALUD SEXUAL EN ESPECIALIDAD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'CONSULTA MEDICA AMBULATORIA'!$B$70:$B$72</c:f>
              <c:strCache>
                <c:ptCount val="3"/>
                <c:pt idx="0">
                  <c:v>MATRONA</c:v>
                </c:pt>
                <c:pt idx="1">
                  <c:v>ENFERMERA</c:v>
                </c:pt>
                <c:pt idx="2">
                  <c:v>MATRONA</c:v>
                </c:pt>
              </c:strCache>
            </c:strRef>
          </c:cat>
          <c:val>
            <c:numRef>
              <c:f>'CONSULTA MEDICA AMBULATORIA'!$C$70:$C$72</c:f>
              <c:numCache>
                <c:formatCode>#,##0</c:formatCode>
                <c:ptCount val="3"/>
                <c:pt idx="0">
                  <c:v>102</c:v>
                </c:pt>
                <c:pt idx="1">
                  <c:v>258</c:v>
                </c:pt>
                <c:pt idx="2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0048128"/>
        <c:axId val="190049664"/>
        <c:axId val="0"/>
      </c:bar3DChart>
      <c:catAx>
        <c:axId val="190048128"/>
        <c:scaling>
          <c:orientation val="minMax"/>
        </c:scaling>
        <c:delete val="0"/>
        <c:axPos val="l"/>
        <c:majorTickMark val="out"/>
        <c:minorTickMark val="none"/>
        <c:tickLblPos val="nextTo"/>
        <c:crossAx val="190049664"/>
        <c:crosses val="autoZero"/>
        <c:auto val="1"/>
        <c:lblAlgn val="ctr"/>
        <c:lblOffset val="100"/>
        <c:noMultiLvlLbl val="0"/>
      </c:catAx>
      <c:valAx>
        <c:axId val="190049664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19004812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'CONSULTA MEDICA AMBULATORIA'!$B$80</c:f>
              <c:strCache>
                <c:ptCount val="1"/>
                <c:pt idx="0">
                  <c:v>CONSULTAS MÉDICAS RESUELTAS POR TELEMEDICINA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'CONSULTA MEDICA AMBULATORIA'!$A$86:$A$87</c:f>
              <c:strCache>
                <c:ptCount val="2"/>
                <c:pt idx="0">
                  <c:v>TeleCardiología </c:v>
                </c:pt>
                <c:pt idx="1">
                  <c:v>TelePsiquiatría </c:v>
                </c:pt>
              </c:strCache>
            </c:strRef>
          </c:cat>
          <c:val>
            <c:numRef>
              <c:f>'CONSULTA MEDICA AMBULATORIA'!$B$86:$B$87</c:f>
              <c:numCache>
                <c:formatCode>#,##0</c:formatCode>
                <c:ptCount val="2"/>
                <c:pt idx="0">
                  <c:v>139</c:v>
                </c:pt>
                <c:pt idx="1">
                  <c:v>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0066048"/>
        <c:axId val="190538880"/>
        <c:axId val="0"/>
      </c:bar3DChart>
      <c:catAx>
        <c:axId val="190066048"/>
        <c:scaling>
          <c:orientation val="minMax"/>
        </c:scaling>
        <c:delete val="0"/>
        <c:axPos val="l"/>
        <c:majorTickMark val="out"/>
        <c:minorTickMark val="none"/>
        <c:tickLblPos val="nextTo"/>
        <c:crossAx val="190538880"/>
        <c:crosses val="autoZero"/>
        <c:auto val="1"/>
        <c:lblAlgn val="ctr"/>
        <c:lblOffset val="100"/>
        <c:noMultiLvlLbl val="0"/>
      </c:catAx>
      <c:valAx>
        <c:axId val="190538880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19006604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400"/>
          </a:pPr>
          <a:endParaRPr lang="es-CL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55905511811023"/>
          <c:y val="7.407407407407407E-2"/>
          <c:w val="0.52840704286964124"/>
          <c:h val="0.8330941965587634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'CONSULTA MEDICA AMBULATORIA'!$B$96</c:f>
              <c:strCache>
                <c:ptCount val="1"/>
                <c:pt idx="0">
                  <c:v>CONSULTAS PROFESIONALES DE SALUD MENTAL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'CONSULTA MEDICA AMBULATORIA'!$B$100:$B$102</c:f>
              <c:strCache>
                <c:ptCount val="3"/>
                <c:pt idx="0">
                  <c:v> PSICÓLOGO/A </c:v>
                </c:pt>
                <c:pt idx="1">
                  <c:v> ENFERMERO/A </c:v>
                </c:pt>
                <c:pt idx="2">
                  <c:v> ASISTENTE SOCIAL </c:v>
                </c:pt>
              </c:strCache>
            </c:strRef>
          </c:cat>
          <c:val>
            <c:numRef>
              <c:f>'CONSULTA MEDICA AMBULATORIA'!$C$100:$C$102</c:f>
              <c:numCache>
                <c:formatCode>#,##0</c:formatCode>
                <c:ptCount val="3"/>
                <c:pt idx="0">
                  <c:v>525</c:v>
                </c:pt>
                <c:pt idx="1">
                  <c:v>2378</c:v>
                </c:pt>
                <c:pt idx="2">
                  <c:v>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0555264"/>
        <c:axId val="190556800"/>
        <c:axId val="0"/>
      </c:bar3DChart>
      <c:catAx>
        <c:axId val="190555264"/>
        <c:scaling>
          <c:orientation val="minMax"/>
        </c:scaling>
        <c:delete val="0"/>
        <c:axPos val="l"/>
        <c:majorTickMark val="out"/>
        <c:minorTickMark val="none"/>
        <c:tickLblPos val="nextTo"/>
        <c:crossAx val="190556800"/>
        <c:crosses val="autoZero"/>
        <c:auto val="1"/>
        <c:lblAlgn val="ctr"/>
        <c:lblOffset val="100"/>
        <c:noMultiLvlLbl val="0"/>
      </c:catAx>
      <c:valAx>
        <c:axId val="190556800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19055526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6">
        <a:lumMod val="60000"/>
        <a:lumOff val="40000"/>
      </a:schemeClr>
    </a:solidFill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invertIfNegative val="0"/>
          <c:cat>
            <c:multiLvlStrRef>
              <c:f>'CONSULTA MEDICA AMBULATORIA'!$A$104:$B$105</c:f>
              <c:multiLvlStrCache>
                <c:ptCount val="2"/>
                <c:lvl>
                  <c:pt idx="0">
                    <c:v> PSICÓLOGO/A </c:v>
                  </c:pt>
                  <c:pt idx="1">
                    <c:v> PSICÓLOGO/A </c:v>
                  </c:pt>
                </c:lvl>
                <c:lvl>
                  <c:pt idx="0">
                    <c:v>PSICODIAGNOSTICO</c:v>
                  </c:pt>
                  <c:pt idx="1">
                    <c:v>PSICOTERAPIA INDIVIDUAL</c:v>
                  </c:pt>
                </c:lvl>
              </c:multiLvlStrCache>
            </c:multiLvlStrRef>
          </c:cat>
          <c:val>
            <c:numRef>
              <c:f>'CONSULTA MEDICA AMBULATORIA'!$C$104:$C$105</c:f>
              <c:numCache>
                <c:formatCode>#,##0</c:formatCode>
                <c:ptCount val="2"/>
                <c:pt idx="0">
                  <c:v>149</c:v>
                </c:pt>
                <c:pt idx="1">
                  <c:v>1178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0253696"/>
        <c:axId val="190255488"/>
        <c:axId val="0"/>
      </c:bar3DChart>
      <c:catAx>
        <c:axId val="190253696"/>
        <c:scaling>
          <c:orientation val="minMax"/>
        </c:scaling>
        <c:delete val="0"/>
        <c:axPos val="l"/>
        <c:majorTickMark val="out"/>
        <c:minorTickMark val="none"/>
        <c:tickLblPos val="nextTo"/>
        <c:crossAx val="190255488"/>
        <c:crosses val="autoZero"/>
        <c:auto val="1"/>
        <c:lblAlgn val="ctr"/>
        <c:lblOffset val="100"/>
        <c:noMultiLvlLbl val="0"/>
      </c:catAx>
      <c:valAx>
        <c:axId val="190255488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19025369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'CONSULTA MEDICA AMBULATORIA'!$A$34</c:f>
              <c:strCache>
                <c:ptCount val="1"/>
                <c:pt idx="0">
                  <c:v>OTRAS MORBILIDADES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val>
            <c:numRef>
              <c:f>'CONSULTA MEDICA AMBULATORIA'!$B$34</c:f>
              <c:numCache>
                <c:formatCode>#,##0</c:formatCode>
                <c:ptCount val="1"/>
                <c:pt idx="0">
                  <c:v>3192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0291968"/>
        <c:axId val="190293504"/>
        <c:axId val="0"/>
      </c:bar3DChart>
      <c:catAx>
        <c:axId val="190291968"/>
        <c:scaling>
          <c:orientation val="minMax"/>
        </c:scaling>
        <c:delete val="1"/>
        <c:axPos val="l"/>
        <c:majorTickMark val="out"/>
        <c:minorTickMark val="none"/>
        <c:tickLblPos val="nextTo"/>
        <c:crossAx val="190293504"/>
        <c:crosses val="autoZero"/>
        <c:auto val="1"/>
        <c:lblAlgn val="ctr"/>
        <c:lblOffset val="100"/>
        <c:noMultiLvlLbl val="0"/>
      </c:catAx>
      <c:valAx>
        <c:axId val="190293504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190291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'CONSULTA MEDICA AMBULATORIA'!$A$118</c:f>
              <c:strCache>
                <c:ptCount val="1"/>
                <c:pt idx="0">
                  <c:v>KINESIÓLOGO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'CONSULTA MEDICA AMBULATORIA'!$B$116:$C$117</c:f>
              <c:strCache>
                <c:ptCount val="2"/>
                <c:pt idx="0">
                  <c:v>PRIMERAS CONSULTAS </c:v>
                </c:pt>
                <c:pt idx="1">
                  <c:v>CONTROLES</c:v>
                </c:pt>
              </c:strCache>
            </c:strRef>
          </c:cat>
          <c:val>
            <c:numRef>
              <c:f>'CONSULTA MEDICA AMBULATORIA'!$B$118:$C$118</c:f>
              <c:numCache>
                <c:formatCode>#,##0</c:formatCode>
                <c:ptCount val="2"/>
                <c:pt idx="0">
                  <c:v>462</c:v>
                </c:pt>
                <c:pt idx="1">
                  <c:v>4269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0318464"/>
        <c:axId val="190320000"/>
        <c:axId val="0"/>
      </c:bar3DChart>
      <c:catAx>
        <c:axId val="190318464"/>
        <c:scaling>
          <c:orientation val="minMax"/>
        </c:scaling>
        <c:delete val="0"/>
        <c:axPos val="l"/>
        <c:majorTickMark val="out"/>
        <c:minorTickMark val="none"/>
        <c:tickLblPos val="nextTo"/>
        <c:crossAx val="190320000"/>
        <c:crosses val="autoZero"/>
        <c:auto val="1"/>
        <c:lblAlgn val="ctr"/>
        <c:lblOffset val="100"/>
        <c:noMultiLvlLbl val="0"/>
      </c:catAx>
      <c:valAx>
        <c:axId val="190320000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19031846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'EGRESOS '!$B$4:$B$5</c:f>
              <c:strCache>
                <c:ptCount val="1"/>
                <c:pt idx="0">
                  <c:v>CAMAS 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'EGRESOS '!$A$6:$A$18</c:f>
              <c:strCache>
                <c:ptCount val="13"/>
                <c:pt idx="0">
                  <c:v>MEDICINA </c:v>
                </c:pt>
                <c:pt idx="1">
                  <c:v>UTI ADULTO </c:v>
                </c:pt>
                <c:pt idx="2">
                  <c:v>UCI ADULTO </c:v>
                </c:pt>
                <c:pt idx="3">
                  <c:v>CIRUGIA </c:v>
                </c:pt>
                <c:pt idx="4">
                  <c:v>CIRUGIA AGUDO </c:v>
                </c:pt>
                <c:pt idx="5">
                  <c:v>PEDIATRIA </c:v>
                </c:pt>
                <c:pt idx="6">
                  <c:v>INCUBADORA </c:v>
                </c:pt>
                <c:pt idx="7">
                  <c:v>CUNA </c:v>
                </c:pt>
                <c:pt idx="8">
                  <c:v>UTI PEDIATRIA </c:v>
                </c:pt>
                <c:pt idx="9">
                  <c:v>GINECOLOGIA </c:v>
                </c:pt>
                <c:pt idx="10">
                  <c:v>OBSTETRICIA </c:v>
                </c:pt>
                <c:pt idx="11">
                  <c:v>PENSIONADO GRAL </c:v>
                </c:pt>
                <c:pt idx="12">
                  <c:v>PENSIONADO OBST</c:v>
                </c:pt>
              </c:strCache>
            </c:strRef>
          </c:cat>
          <c:val>
            <c:numRef>
              <c:f>'EGRESOS '!$B$6:$B$18</c:f>
              <c:numCache>
                <c:formatCode>General</c:formatCode>
                <c:ptCount val="13"/>
                <c:pt idx="0">
                  <c:v>71</c:v>
                </c:pt>
                <c:pt idx="1">
                  <c:v>6</c:v>
                </c:pt>
                <c:pt idx="2">
                  <c:v>8</c:v>
                </c:pt>
                <c:pt idx="3">
                  <c:v>45</c:v>
                </c:pt>
                <c:pt idx="4">
                  <c:v>20</c:v>
                </c:pt>
                <c:pt idx="5">
                  <c:v>30</c:v>
                </c:pt>
                <c:pt idx="6">
                  <c:v>10</c:v>
                </c:pt>
                <c:pt idx="7">
                  <c:v>10</c:v>
                </c:pt>
                <c:pt idx="8">
                  <c:v>6</c:v>
                </c:pt>
                <c:pt idx="9">
                  <c:v>20</c:v>
                </c:pt>
                <c:pt idx="10">
                  <c:v>40</c:v>
                </c:pt>
                <c:pt idx="11">
                  <c:v>16</c:v>
                </c:pt>
                <c:pt idx="1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8736256"/>
        <c:axId val="188737792"/>
        <c:axId val="0"/>
      </c:bar3DChart>
      <c:catAx>
        <c:axId val="188736256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88737792"/>
        <c:crosses val="autoZero"/>
        <c:auto val="1"/>
        <c:lblAlgn val="ctr"/>
        <c:lblOffset val="100"/>
        <c:noMultiLvlLbl val="0"/>
      </c:catAx>
      <c:valAx>
        <c:axId val="1887377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873625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'EGRESOS '!$C$4:$C$5</c:f>
              <c:strCache>
                <c:ptCount val="1"/>
                <c:pt idx="0">
                  <c:v>EGRESOS 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'EGRESOS '!$A$6:$A$18</c:f>
              <c:strCache>
                <c:ptCount val="13"/>
                <c:pt idx="0">
                  <c:v>MEDICINA </c:v>
                </c:pt>
                <c:pt idx="1">
                  <c:v>UTI ADULTO </c:v>
                </c:pt>
                <c:pt idx="2">
                  <c:v>UCI ADULTO </c:v>
                </c:pt>
                <c:pt idx="3">
                  <c:v>CIRUGIA </c:v>
                </c:pt>
                <c:pt idx="4">
                  <c:v>CIRUGIA AGUDO </c:v>
                </c:pt>
                <c:pt idx="5">
                  <c:v>PEDIATRIA </c:v>
                </c:pt>
                <c:pt idx="6">
                  <c:v>INCUBADORA </c:v>
                </c:pt>
                <c:pt idx="7">
                  <c:v>CUNA </c:v>
                </c:pt>
                <c:pt idx="8">
                  <c:v>UTI PEDIATRIA </c:v>
                </c:pt>
                <c:pt idx="9">
                  <c:v>GINECOLOGIA </c:v>
                </c:pt>
                <c:pt idx="10">
                  <c:v>OBSTETRICIA </c:v>
                </c:pt>
                <c:pt idx="11">
                  <c:v>PENSIONADO GRAL </c:v>
                </c:pt>
                <c:pt idx="12">
                  <c:v>PENSIONADO OBST</c:v>
                </c:pt>
              </c:strCache>
            </c:strRef>
          </c:cat>
          <c:val>
            <c:numRef>
              <c:f>'EGRESOS '!$C$6:$C$18</c:f>
              <c:numCache>
                <c:formatCode>General</c:formatCode>
                <c:ptCount val="13"/>
                <c:pt idx="0">
                  <c:v>1468</c:v>
                </c:pt>
                <c:pt idx="1">
                  <c:v>39</c:v>
                </c:pt>
                <c:pt idx="2">
                  <c:v>54</c:v>
                </c:pt>
                <c:pt idx="3">
                  <c:v>1004</c:v>
                </c:pt>
                <c:pt idx="4">
                  <c:v>531</c:v>
                </c:pt>
                <c:pt idx="5">
                  <c:v>464</c:v>
                </c:pt>
                <c:pt idx="6">
                  <c:v>46</c:v>
                </c:pt>
                <c:pt idx="7">
                  <c:v>226</c:v>
                </c:pt>
                <c:pt idx="8">
                  <c:v>97</c:v>
                </c:pt>
                <c:pt idx="9">
                  <c:v>385</c:v>
                </c:pt>
                <c:pt idx="10">
                  <c:v>1297</c:v>
                </c:pt>
                <c:pt idx="11">
                  <c:v>538</c:v>
                </c:pt>
                <c:pt idx="12">
                  <c:v>586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8506112"/>
        <c:axId val="188507648"/>
        <c:axId val="0"/>
      </c:bar3DChart>
      <c:catAx>
        <c:axId val="188506112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88507648"/>
        <c:crosses val="autoZero"/>
        <c:auto val="1"/>
        <c:lblAlgn val="ctr"/>
        <c:lblOffset val="100"/>
        <c:noMultiLvlLbl val="0"/>
      </c:catAx>
      <c:valAx>
        <c:axId val="1885076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8506112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solidFill>
        <a:schemeClr val="accent5">
          <a:lumMod val="20000"/>
          <a:lumOff val="8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'EGRESOS '!$D$4:$D$5</c:f>
              <c:strCache>
                <c:ptCount val="1"/>
                <c:pt idx="0">
                  <c:v>INDICE OCUPACIONAL 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'EGRESOS '!$A$6:$A$18</c:f>
              <c:strCache>
                <c:ptCount val="13"/>
                <c:pt idx="0">
                  <c:v>MEDICINA </c:v>
                </c:pt>
                <c:pt idx="1">
                  <c:v>UTI ADULTO </c:v>
                </c:pt>
                <c:pt idx="2">
                  <c:v>UCI ADULTO </c:v>
                </c:pt>
                <c:pt idx="3">
                  <c:v>CIRUGIA </c:v>
                </c:pt>
                <c:pt idx="4">
                  <c:v>CIRUGIA AGUDO </c:v>
                </c:pt>
                <c:pt idx="5">
                  <c:v>PEDIATRIA </c:v>
                </c:pt>
                <c:pt idx="6">
                  <c:v>INCUBADORA </c:v>
                </c:pt>
                <c:pt idx="7">
                  <c:v>CUNA </c:v>
                </c:pt>
                <c:pt idx="8">
                  <c:v>UTI PEDIATRIA </c:v>
                </c:pt>
                <c:pt idx="9">
                  <c:v>GINECOLOGIA </c:v>
                </c:pt>
                <c:pt idx="10">
                  <c:v>OBSTETRICIA </c:v>
                </c:pt>
                <c:pt idx="11">
                  <c:v>PENSIONADO GRAL </c:v>
                </c:pt>
                <c:pt idx="12">
                  <c:v>PENSIONADO OBST</c:v>
                </c:pt>
              </c:strCache>
            </c:strRef>
          </c:cat>
          <c:val>
            <c:numRef>
              <c:f>'EGRESOS '!$D$6:$D$18</c:f>
              <c:numCache>
                <c:formatCode>0.00</c:formatCode>
                <c:ptCount val="13"/>
                <c:pt idx="0">
                  <c:v>90.12416271851005</c:v>
                </c:pt>
                <c:pt idx="1">
                  <c:v>88.494726749760304</c:v>
                </c:pt>
                <c:pt idx="2">
                  <c:v>84.081954294720248</c:v>
                </c:pt>
                <c:pt idx="3">
                  <c:v>87.132955261499689</c:v>
                </c:pt>
                <c:pt idx="4">
                  <c:v>73.462783171521039</c:v>
                </c:pt>
                <c:pt idx="5">
                  <c:v>52.403467297084319</c:v>
                </c:pt>
                <c:pt idx="6">
                  <c:v>60.952380952380956</c:v>
                </c:pt>
                <c:pt idx="7">
                  <c:v>70.303030303030297</c:v>
                </c:pt>
                <c:pt idx="8">
                  <c:v>54.553817847286112</c:v>
                </c:pt>
                <c:pt idx="9">
                  <c:v>47.668195718654431</c:v>
                </c:pt>
                <c:pt idx="10">
                  <c:v>66.564698684613035</c:v>
                </c:pt>
                <c:pt idx="11">
                  <c:v>37.425149700598801</c:v>
                </c:pt>
                <c:pt idx="12">
                  <c:v>62.322015334063529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513664"/>
        <c:axId val="188535936"/>
      </c:lineChart>
      <c:catAx>
        <c:axId val="1885136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88535936"/>
        <c:crosses val="autoZero"/>
        <c:auto val="1"/>
        <c:lblAlgn val="ctr"/>
        <c:lblOffset val="100"/>
        <c:noMultiLvlLbl val="0"/>
      </c:catAx>
      <c:valAx>
        <c:axId val="1885359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88513664"/>
        <c:crosses val="autoZero"/>
        <c:crossBetween val="between"/>
      </c:valAx>
      <c:spPr>
        <a:solidFill>
          <a:schemeClr val="accent6">
            <a:lumMod val="40000"/>
            <a:lumOff val="60000"/>
          </a:schemeClr>
        </a:solidFill>
      </c:spPr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'EGRESOS '!$E$4:$E$5</c:f>
              <c:strCache>
                <c:ptCount val="1"/>
                <c:pt idx="0">
                  <c:v>PROMEDIO DIAS ESTADA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'EGRESOS '!$A$6:$A$18</c:f>
              <c:strCache>
                <c:ptCount val="13"/>
                <c:pt idx="0">
                  <c:v>MEDICINA </c:v>
                </c:pt>
                <c:pt idx="1">
                  <c:v>UTI ADULTO </c:v>
                </c:pt>
                <c:pt idx="2">
                  <c:v>UCI ADULTO </c:v>
                </c:pt>
                <c:pt idx="3">
                  <c:v>CIRUGIA </c:v>
                </c:pt>
                <c:pt idx="4">
                  <c:v>CIRUGIA AGUDO </c:v>
                </c:pt>
                <c:pt idx="5">
                  <c:v>PEDIATRIA </c:v>
                </c:pt>
                <c:pt idx="6">
                  <c:v>INCUBADORA </c:v>
                </c:pt>
                <c:pt idx="7">
                  <c:v>CUNA </c:v>
                </c:pt>
                <c:pt idx="8">
                  <c:v>UTI PEDIATRIA </c:v>
                </c:pt>
                <c:pt idx="9">
                  <c:v>GINECOLOGIA </c:v>
                </c:pt>
                <c:pt idx="10">
                  <c:v>OBSTETRICIA </c:v>
                </c:pt>
                <c:pt idx="11">
                  <c:v>PENSIONADO GRAL </c:v>
                </c:pt>
                <c:pt idx="12">
                  <c:v>PENSIONADO OBST</c:v>
                </c:pt>
              </c:strCache>
            </c:strRef>
          </c:cat>
          <c:val>
            <c:numRef>
              <c:f>'EGRESOS '!$E$6:$E$18</c:f>
              <c:numCache>
                <c:formatCode>0.00</c:formatCode>
                <c:ptCount val="13"/>
                <c:pt idx="0">
                  <c:v>7.2820163487738423</c:v>
                </c:pt>
                <c:pt idx="1">
                  <c:v>22.358974358974358</c:v>
                </c:pt>
                <c:pt idx="2">
                  <c:v>17.981481481481481</c:v>
                </c:pt>
                <c:pt idx="3">
                  <c:v>6.8655378486055776</c:v>
                </c:pt>
                <c:pt idx="4">
                  <c:v>4.6986817325800381</c:v>
                </c:pt>
                <c:pt idx="5">
                  <c:v>4.4008620689655169</c:v>
                </c:pt>
                <c:pt idx="6">
                  <c:v>19.413043478260871</c:v>
                </c:pt>
                <c:pt idx="7">
                  <c:v>4.5398230088495577</c:v>
                </c:pt>
                <c:pt idx="8">
                  <c:v>5.9175257731958766</c:v>
                </c:pt>
                <c:pt idx="9">
                  <c:v>3.2623376623376625</c:v>
                </c:pt>
                <c:pt idx="10">
                  <c:v>3.3153430994602928</c:v>
                </c:pt>
                <c:pt idx="11">
                  <c:v>1.9256505576208178</c:v>
                </c:pt>
                <c:pt idx="12">
                  <c:v>1.9453924914675769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346944"/>
        <c:axId val="189348480"/>
      </c:lineChart>
      <c:catAx>
        <c:axId val="1893469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89348480"/>
        <c:crosses val="autoZero"/>
        <c:auto val="1"/>
        <c:lblAlgn val="ctr"/>
        <c:lblOffset val="100"/>
        <c:noMultiLvlLbl val="0"/>
      </c:catAx>
      <c:valAx>
        <c:axId val="1893484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89346944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'EGRESOS '!$F$4:$F$5</c:f>
              <c:strCache>
                <c:ptCount val="1"/>
                <c:pt idx="0">
                  <c:v>INTERVALO DE SUSTITUCION 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'EGRESOS '!$A$6:$A$18</c:f>
              <c:strCache>
                <c:ptCount val="13"/>
                <c:pt idx="0">
                  <c:v>MEDICINA </c:v>
                </c:pt>
                <c:pt idx="1">
                  <c:v>UTI ADULTO </c:v>
                </c:pt>
                <c:pt idx="2">
                  <c:v>UCI ADULTO </c:v>
                </c:pt>
                <c:pt idx="3">
                  <c:v>CIRUGIA </c:v>
                </c:pt>
                <c:pt idx="4">
                  <c:v>CIRUGIA AGUDO </c:v>
                </c:pt>
                <c:pt idx="5">
                  <c:v>PEDIATRIA </c:v>
                </c:pt>
                <c:pt idx="6">
                  <c:v>INCUBADORA </c:v>
                </c:pt>
                <c:pt idx="7">
                  <c:v>CUNA </c:v>
                </c:pt>
                <c:pt idx="8">
                  <c:v>UTI PEDIATRIA </c:v>
                </c:pt>
                <c:pt idx="9">
                  <c:v>GINECOLOGIA </c:v>
                </c:pt>
                <c:pt idx="10">
                  <c:v>OBSTETRICIA </c:v>
                </c:pt>
                <c:pt idx="11">
                  <c:v>PENSIONADO GRAL </c:v>
                </c:pt>
                <c:pt idx="12">
                  <c:v>PENSIONADO OBST</c:v>
                </c:pt>
              </c:strCache>
            </c:strRef>
          </c:cat>
          <c:val>
            <c:numRef>
              <c:f>'EGRESOS '!$F$6:$F$18</c:f>
              <c:numCache>
                <c:formatCode>0.00</c:formatCode>
                <c:ptCount val="13"/>
                <c:pt idx="0">
                  <c:v>0.71034077555816688</c:v>
                </c:pt>
                <c:pt idx="1">
                  <c:v>0.59405940594059403</c:v>
                </c:pt>
                <c:pt idx="2">
                  <c:v>1.2242424242424241</c:v>
                </c:pt>
                <c:pt idx="3">
                  <c:v>0.90434012400354291</c:v>
                </c:pt>
                <c:pt idx="4">
                  <c:v>1.0476190476190477</c:v>
                </c:pt>
                <c:pt idx="5">
                  <c:v>3.705521472392638</c:v>
                </c:pt>
                <c:pt idx="6">
                  <c:v>2.7464114832535884</c:v>
                </c:pt>
                <c:pt idx="7">
                  <c:v>2.0940170940170941</c:v>
                </c:pt>
                <c:pt idx="8">
                  <c:v>3.0493827160493829</c:v>
                </c:pt>
                <c:pt idx="9">
                  <c:v>3.4139650872817957</c:v>
                </c:pt>
                <c:pt idx="10">
                  <c:v>1.6661585365853659</c:v>
                </c:pt>
                <c:pt idx="11">
                  <c:v>3.0678899082568809</c:v>
                </c:pt>
                <c:pt idx="12">
                  <c:v>1.1740614334470989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380480"/>
        <c:axId val="189382016"/>
      </c:lineChart>
      <c:catAx>
        <c:axId val="1893804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89382016"/>
        <c:crosses val="autoZero"/>
        <c:auto val="1"/>
        <c:lblAlgn val="ctr"/>
        <c:lblOffset val="100"/>
        <c:noMultiLvlLbl val="0"/>
      </c:catAx>
      <c:valAx>
        <c:axId val="1893820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89380480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</c:spPr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'EGRESOS '!$G$4:$G$5</c:f>
              <c:strCache>
                <c:ptCount val="1"/>
                <c:pt idx="0">
                  <c:v>INDICE DE ROTACION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'EGRESOS '!$A$6:$A$18</c:f>
              <c:strCache>
                <c:ptCount val="13"/>
                <c:pt idx="0">
                  <c:v>MEDICINA </c:v>
                </c:pt>
                <c:pt idx="1">
                  <c:v>UTI ADULTO </c:v>
                </c:pt>
                <c:pt idx="2">
                  <c:v>UCI ADULTO </c:v>
                </c:pt>
                <c:pt idx="3">
                  <c:v>CIRUGIA </c:v>
                </c:pt>
                <c:pt idx="4">
                  <c:v>CIRUGIA AGUDO </c:v>
                </c:pt>
                <c:pt idx="5">
                  <c:v>PEDIATRIA </c:v>
                </c:pt>
                <c:pt idx="6">
                  <c:v>INCUBADORA </c:v>
                </c:pt>
                <c:pt idx="7">
                  <c:v>CUNA </c:v>
                </c:pt>
                <c:pt idx="8">
                  <c:v>UTI PEDIATRIA </c:v>
                </c:pt>
                <c:pt idx="9">
                  <c:v>GINECOLOGIA </c:v>
                </c:pt>
                <c:pt idx="10">
                  <c:v>OBSTETRICIA </c:v>
                </c:pt>
                <c:pt idx="11">
                  <c:v>PENSIONADO GRAL </c:v>
                </c:pt>
                <c:pt idx="12">
                  <c:v>PENSIONADO OBST</c:v>
                </c:pt>
              </c:strCache>
            </c:strRef>
          </c:cat>
          <c:val>
            <c:numRef>
              <c:f>'EGRESOS '!$G$6:$G$18</c:f>
              <c:numCache>
                <c:formatCode>0.00</c:formatCode>
                <c:ptCount val="13"/>
                <c:pt idx="0">
                  <c:v>4.194058705004629</c:v>
                </c:pt>
                <c:pt idx="1">
                  <c:v>5.8424416746564409</c:v>
                </c:pt>
                <c:pt idx="2">
                  <c:v>3.9223798266351459</c:v>
                </c:pt>
                <c:pt idx="3">
                  <c:v>4.2921445074564168</c:v>
                </c:pt>
                <c:pt idx="4">
                  <c:v>7.6415122094733734</c:v>
                </c:pt>
                <c:pt idx="5">
                  <c:v>3.8748358287365381</c:v>
                </c:pt>
                <c:pt idx="6">
                  <c:v>4.2890022675736956</c:v>
                </c:pt>
                <c:pt idx="7">
                  <c:v>4.2781818181818183</c:v>
                </c:pt>
                <c:pt idx="8">
                  <c:v>4.4958601655933759</c:v>
                </c:pt>
                <c:pt idx="9">
                  <c:v>4.6241717635066264</c:v>
                </c:pt>
                <c:pt idx="10">
                  <c:v>6.0536351585602119</c:v>
                </c:pt>
                <c:pt idx="11">
                  <c:v>6.153006487025948</c:v>
                </c:pt>
                <c:pt idx="12">
                  <c:v>9.6810879883169036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397632"/>
        <c:axId val="189489536"/>
      </c:lineChart>
      <c:catAx>
        <c:axId val="1893976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89489536"/>
        <c:crosses val="autoZero"/>
        <c:auto val="1"/>
        <c:lblAlgn val="ctr"/>
        <c:lblOffset val="100"/>
        <c:noMultiLvlLbl val="0"/>
      </c:catAx>
      <c:valAx>
        <c:axId val="1894895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89397632"/>
        <c:crosses val="autoZero"/>
        <c:crossBetween val="between"/>
      </c:valAx>
      <c:spPr>
        <a:solidFill>
          <a:schemeClr val="bg2"/>
        </a:solidFill>
      </c:spPr>
    </c:plotArea>
    <c:plotVisOnly val="1"/>
    <c:dispBlanksAs val="gap"/>
    <c:showDLblsOverMax val="0"/>
  </c:chart>
  <c:spPr>
    <a:solidFill>
      <a:schemeClr val="bg2"/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'EGRESOS '!$H$4:$H$5</c:f>
              <c:strCache>
                <c:ptCount val="1"/>
                <c:pt idx="0">
                  <c:v>LETALIDAD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'EGRESOS '!$A$6:$A$18</c:f>
              <c:strCache>
                <c:ptCount val="13"/>
                <c:pt idx="0">
                  <c:v>MEDICINA </c:v>
                </c:pt>
                <c:pt idx="1">
                  <c:v>UTI ADULTO </c:v>
                </c:pt>
                <c:pt idx="2">
                  <c:v>UCI ADULTO </c:v>
                </c:pt>
                <c:pt idx="3">
                  <c:v>CIRUGIA </c:v>
                </c:pt>
                <c:pt idx="4">
                  <c:v>CIRUGIA AGUDO </c:v>
                </c:pt>
                <c:pt idx="5">
                  <c:v>PEDIATRIA </c:v>
                </c:pt>
                <c:pt idx="6">
                  <c:v>INCUBADORA </c:v>
                </c:pt>
                <c:pt idx="7">
                  <c:v>CUNA </c:v>
                </c:pt>
                <c:pt idx="8">
                  <c:v>UTI PEDIATRIA </c:v>
                </c:pt>
                <c:pt idx="9">
                  <c:v>GINECOLOGIA </c:v>
                </c:pt>
                <c:pt idx="10">
                  <c:v>OBSTETRICIA </c:v>
                </c:pt>
                <c:pt idx="11">
                  <c:v>PENSIONADO GRAL </c:v>
                </c:pt>
                <c:pt idx="12">
                  <c:v>PENSIONADO OBST</c:v>
                </c:pt>
              </c:strCache>
            </c:strRef>
          </c:cat>
          <c:val>
            <c:numRef>
              <c:f>'EGRESOS '!$H$6:$H$18</c:f>
              <c:numCache>
                <c:formatCode>0.00</c:formatCode>
                <c:ptCount val="13"/>
                <c:pt idx="0">
                  <c:v>8.5781433607520565</c:v>
                </c:pt>
                <c:pt idx="1">
                  <c:v>4.9504950495049505</c:v>
                </c:pt>
                <c:pt idx="2">
                  <c:v>23.030303030303031</c:v>
                </c:pt>
                <c:pt idx="3">
                  <c:v>1.0628875110717448</c:v>
                </c:pt>
                <c:pt idx="4">
                  <c:v>1.8583042973286876</c:v>
                </c:pt>
                <c:pt idx="5">
                  <c:v>0</c:v>
                </c:pt>
                <c:pt idx="6">
                  <c:v>0.4784688995215311</c:v>
                </c:pt>
                <c:pt idx="7">
                  <c:v>0</c:v>
                </c:pt>
                <c:pt idx="8">
                  <c:v>0.61728395061728392</c:v>
                </c:pt>
                <c:pt idx="9">
                  <c:v>0.24937655860349126</c:v>
                </c:pt>
                <c:pt idx="10">
                  <c:v>0</c:v>
                </c:pt>
                <c:pt idx="11">
                  <c:v>0.91743119266055051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05536"/>
        <c:axId val="189507072"/>
      </c:barChart>
      <c:catAx>
        <c:axId val="1895055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89507072"/>
        <c:crosses val="autoZero"/>
        <c:auto val="1"/>
        <c:lblAlgn val="ctr"/>
        <c:lblOffset val="100"/>
        <c:noMultiLvlLbl val="0"/>
      </c:catAx>
      <c:valAx>
        <c:axId val="1895070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89505536"/>
        <c:crosses val="autoZero"/>
        <c:crossBetween val="between"/>
      </c:valAx>
      <c:spPr>
        <a:solidFill>
          <a:schemeClr val="accent3">
            <a:lumMod val="40000"/>
            <a:lumOff val="60000"/>
          </a:schemeClr>
        </a:solidFill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1819275</xdr:colOff>
      <xdr:row>342</xdr:row>
      <xdr:rowOff>176212</xdr:rowOff>
    </xdr:from>
    <xdr:to>
      <xdr:col>2</xdr:col>
      <xdr:colOff>838200</xdr:colOff>
      <xdr:row>357</xdr:row>
      <xdr:rowOff>61912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3</xdr:row>
      <xdr:rowOff>190500</xdr:rowOff>
    </xdr:from>
    <xdr:ext cx="184731" cy="264560"/>
    <xdr:sp macro="" textlink="">
      <xdr:nvSpPr>
        <xdr:cNvPr id="2" name="1 CuadroTexto"/>
        <xdr:cNvSpPr txBox="1"/>
      </xdr:nvSpPr>
      <xdr:spPr>
        <a:xfrm>
          <a:off x="6553200" y="94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/>
        </a:p>
      </xdr:txBody>
    </xdr:sp>
    <xdr:clientData/>
  </xdr:oneCellAnchor>
  <xdr:twoCellAnchor>
    <xdr:from>
      <xdr:col>0</xdr:col>
      <xdr:colOff>276224</xdr:colOff>
      <xdr:row>120</xdr:row>
      <xdr:rowOff>33337</xdr:rowOff>
    </xdr:from>
    <xdr:to>
      <xdr:col>3</xdr:col>
      <xdr:colOff>247649</xdr:colOff>
      <xdr:row>134</xdr:row>
      <xdr:rowOff>109537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23</xdr:row>
      <xdr:rowOff>185737</xdr:rowOff>
    </xdr:from>
    <xdr:to>
      <xdr:col>1</xdr:col>
      <xdr:colOff>676275</xdr:colOff>
      <xdr:row>38</xdr:row>
      <xdr:rowOff>71437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</xdr:colOff>
      <xdr:row>24</xdr:row>
      <xdr:rowOff>33337</xdr:rowOff>
    </xdr:from>
    <xdr:to>
      <xdr:col>5</xdr:col>
      <xdr:colOff>552450</xdr:colOff>
      <xdr:row>38</xdr:row>
      <xdr:rowOff>109537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38</xdr:row>
      <xdr:rowOff>166687</xdr:rowOff>
    </xdr:from>
    <xdr:to>
      <xdr:col>2</xdr:col>
      <xdr:colOff>314325</xdr:colOff>
      <xdr:row>53</xdr:row>
      <xdr:rowOff>52387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390525</xdr:colOff>
      <xdr:row>39</xdr:row>
      <xdr:rowOff>4762</xdr:rowOff>
    </xdr:from>
    <xdr:to>
      <xdr:col>6</xdr:col>
      <xdr:colOff>219075</xdr:colOff>
      <xdr:row>53</xdr:row>
      <xdr:rowOff>80962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333375</xdr:colOff>
      <xdr:row>39</xdr:row>
      <xdr:rowOff>14287</xdr:rowOff>
    </xdr:from>
    <xdr:to>
      <xdr:col>11</xdr:col>
      <xdr:colOff>428625</xdr:colOff>
      <xdr:row>53</xdr:row>
      <xdr:rowOff>90487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600075</xdr:colOff>
      <xdr:row>39</xdr:row>
      <xdr:rowOff>73818</xdr:rowOff>
    </xdr:from>
    <xdr:to>
      <xdr:col>18</xdr:col>
      <xdr:colOff>133350</xdr:colOff>
      <xdr:row>53</xdr:row>
      <xdr:rowOff>150018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638175</xdr:colOff>
      <xdr:row>24</xdr:row>
      <xdr:rowOff>23812</xdr:rowOff>
    </xdr:from>
    <xdr:to>
      <xdr:col>9</xdr:col>
      <xdr:colOff>552450</xdr:colOff>
      <xdr:row>38</xdr:row>
      <xdr:rowOff>100012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47</xdr:row>
      <xdr:rowOff>70075</xdr:rowOff>
    </xdr:from>
    <xdr:to>
      <xdr:col>2</xdr:col>
      <xdr:colOff>1944462</xdr:colOff>
      <xdr:row>73</xdr:row>
      <xdr:rowOff>13607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2190750</xdr:colOff>
      <xdr:row>47</xdr:row>
      <xdr:rowOff>91167</xdr:rowOff>
    </xdr:from>
    <xdr:to>
      <xdr:col>4</xdr:col>
      <xdr:colOff>1510392</xdr:colOff>
      <xdr:row>73</xdr:row>
      <xdr:rowOff>13607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54429</xdr:colOff>
      <xdr:row>47</xdr:row>
      <xdr:rowOff>91166</xdr:rowOff>
    </xdr:from>
    <xdr:to>
      <xdr:col>9</xdr:col>
      <xdr:colOff>666750</xdr:colOff>
      <xdr:row>72</xdr:row>
      <xdr:rowOff>163285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789215</xdr:colOff>
      <xdr:row>47</xdr:row>
      <xdr:rowOff>91166</xdr:rowOff>
    </xdr:from>
    <xdr:to>
      <xdr:col>16</xdr:col>
      <xdr:colOff>54429</xdr:colOff>
      <xdr:row>73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1</xdr:row>
      <xdr:rowOff>9525</xdr:rowOff>
    </xdr:from>
    <xdr:to>
      <xdr:col>15</xdr:col>
      <xdr:colOff>304800</xdr:colOff>
      <xdr:row>8</xdr:row>
      <xdr:rowOff>180975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180975</xdr:colOff>
      <xdr:row>9</xdr:row>
      <xdr:rowOff>57150</xdr:rowOff>
    </xdr:from>
    <xdr:to>
      <xdr:col>8</xdr:col>
      <xdr:colOff>333375</xdr:colOff>
      <xdr:row>21</xdr:row>
      <xdr:rowOff>38099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304800</xdr:colOff>
      <xdr:row>23</xdr:row>
      <xdr:rowOff>9525</xdr:rowOff>
    </xdr:from>
    <xdr:to>
      <xdr:col>9</xdr:col>
      <xdr:colOff>704850</xdr:colOff>
      <xdr:row>27</xdr:row>
      <xdr:rowOff>28575</xdr:rowOff>
    </xdr:to>
    <xdr:graphicFrame macro="">
      <xdr:nvGraphicFramePr>
        <xdr:cNvPr id="4" name="3 Gráfico" title="ORIGEN DE PROCEDENCIA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504825</xdr:colOff>
      <xdr:row>32</xdr:row>
      <xdr:rowOff>276225</xdr:rowOff>
    </xdr:from>
    <xdr:to>
      <xdr:col>10</xdr:col>
      <xdr:colOff>142875</xdr:colOff>
      <xdr:row>41</xdr:row>
      <xdr:rowOff>47625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0.125</cdr:x>
      <cdr:y>0.06693</cdr:y>
    </cdr:from>
    <cdr:to>
      <cdr:x>0.73125</cdr:x>
      <cdr:y>0.1811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71499" y="161926"/>
          <a:ext cx="2771775" cy="276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L" sz="1400" b="1"/>
            <a:t>CONSULTAS  DE</a:t>
          </a:r>
          <a:r>
            <a:rPr lang="es-CL" sz="1400" b="1" baseline="0"/>
            <a:t> URGENCIA </a:t>
          </a:r>
        </a:p>
        <a:p xmlns:a="http://schemas.openxmlformats.org/drawingml/2006/main">
          <a:endParaRPr lang="es-CL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514350</xdr:colOff>
      <xdr:row>31</xdr:row>
      <xdr:rowOff>209550</xdr:rowOff>
    </xdr:from>
    <xdr:to>
      <xdr:col>16</xdr:col>
      <xdr:colOff>590550</xdr:colOff>
      <xdr:row>52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314325</xdr:colOff>
      <xdr:row>49</xdr:row>
      <xdr:rowOff>119062</xdr:rowOff>
    </xdr:from>
    <xdr:to>
      <xdr:col>9</xdr:col>
      <xdr:colOff>314325</xdr:colOff>
      <xdr:row>62</xdr:row>
      <xdr:rowOff>147637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381000</xdr:colOff>
      <xdr:row>66</xdr:row>
      <xdr:rowOff>123824</xdr:rowOff>
    </xdr:from>
    <xdr:to>
      <xdr:col>8</xdr:col>
      <xdr:colOff>571500</xdr:colOff>
      <xdr:row>78</xdr:row>
      <xdr:rowOff>28575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171449</xdr:colOff>
      <xdr:row>80</xdr:row>
      <xdr:rowOff>38100</xdr:rowOff>
    </xdr:from>
    <xdr:to>
      <xdr:col>7</xdr:col>
      <xdr:colOff>409574</xdr:colOff>
      <xdr:row>94</xdr:row>
      <xdr:rowOff>85725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238124</xdr:colOff>
      <xdr:row>97</xdr:row>
      <xdr:rowOff>14287</xdr:rowOff>
    </xdr:from>
    <xdr:to>
      <xdr:col>9</xdr:col>
      <xdr:colOff>571499</xdr:colOff>
      <xdr:row>107</xdr:row>
      <xdr:rowOff>123825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733425</xdr:colOff>
      <xdr:row>94</xdr:row>
      <xdr:rowOff>171450</xdr:rowOff>
    </xdr:from>
    <xdr:to>
      <xdr:col>15</xdr:col>
      <xdr:colOff>733425</xdr:colOff>
      <xdr:row>107</xdr:row>
      <xdr:rowOff>95251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419100</xdr:colOff>
      <xdr:row>32</xdr:row>
      <xdr:rowOff>128587</xdr:rowOff>
    </xdr:from>
    <xdr:to>
      <xdr:col>8</xdr:col>
      <xdr:colOff>419100</xdr:colOff>
      <xdr:row>42</xdr:row>
      <xdr:rowOff>142875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238125</xdr:colOff>
      <xdr:row>112</xdr:row>
      <xdr:rowOff>180975</xdr:rowOff>
    </xdr:from>
    <xdr:to>
      <xdr:col>11</xdr:col>
      <xdr:colOff>238125</xdr:colOff>
      <xdr:row>124</xdr:row>
      <xdr:rowOff>47625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BS%200%20%20Facturacion%20Pago%20por%20Prestaciones%20Institucionales%20May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RZO/16108%20SBS-13_V1%206_MODIF-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Valoradas%202013/PPV%202013/Valoradas%20Junio%202013/Evaluacion%20%20Valoradas%20H%20Linares%202013-0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%20%2007%20%20Atencion%20de%20Especialidades%20Jun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%2004%20%20Consulta%20General%20Juni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%20%2006%20%20Salud%20Mental%20Especialidades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ENERO 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>
        <row r="335">
          <cell r="B335" t="str">
            <v xml:space="preserve">FACTURACION POR PRESTACIONES </v>
          </cell>
          <cell r="C335" t="str">
            <v xml:space="preserve">COMPRA DE SERVICIOS </v>
          </cell>
        </row>
        <row r="336">
          <cell r="A336" t="str">
            <v xml:space="preserve">Enero </v>
          </cell>
          <cell r="B336">
            <v>568147960</v>
          </cell>
          <cell r="C336">
            <v>80755171</v>
          </cell>
        </row>
        <row r="337">
          <cell r="A337" t="str">
            <v>Febrero</v>
          </cell>
          <cell r="B337">
            <v>585132020</v>
          </cell>
          <cell r="C337">
            <v>60086178</v>
          </cell>
        </row>
        <row r="338">
          <cell r="A338" t="str">
            <v>Marzo</v>
          </cell>
          <cell r="B338">
            <v>684638475</v>
          </cell>
          <cell r="C338">
            <v>64643519</v>
          </cell>
        </row>
        <row r="339">
          <cell r="A339" t="str">
            <v>Abril</v>
          </cell>
          <cell r="B339">
            <v>696422670</v>
          </cell>
          <cell r="C339">
            <v>107592762</v>
          </cell>
        </row>
        <row r="340">
          <cell r="A340" t="str">
            <v>Mayo</v>
          </cell>
          <cell r="B340">
            <v>697341460</v>
          </cell>
          <cell r="C340">
            <v>113998234</v>
          </cell>
        </row>
        <row r="341">
          <cell r="A341" t="str">
            <v>Junio</v>
          </cell>
          <cell r="B341">
            <v>684005505</v>
          </cell>
          <cell r="C341">
            <v>109965783</v>
          </cell>
        </row>
      </sheetData>
      <sheetData sheetId="1">
        <row r="14">
          <cell r="C14">
            <v>0</v>
          </cell>
          <cell r="E14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7495</v>
          </cell>
          <cell r="E16">
            <v>79521950</v>
          </cell>
        </row>
        <row r="17">
          <cell r="C17">
            <v>0</v>
          </cell>
          <cell r="E17">
            <v>0</v>
          </cell>
        </row>
        <row r="18">
          <cell r="C18">
            <v>0</v>
          </cell>
          <cell r="E18">
            <v>0</v>
          </cell>
        </row>
        <row r="19">
          <cell r="C19">
            <v>0</v>
          </cell>
          <cell r="E19">
            <v>0</v>
          </cell>
        </row>
        <row r="20">
          <cell r="C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1570</v>
          </cell>
          <cell r="E22">
            <v>8415200</v>
          </cell>
        </row>
        <row r="23">
          <cell r="C23">
            <v>510</v>
          </cell>
          <cell r="E23">
            <v>3279300</v>
          </cell>
        </row>
        <row r="24">
          <cell r="C24">
            <v>1950</v>
          </cell>
          <cell r="E24">
            <v>15561000</v>
          </cell>
        </row>
        <row r="25">
          <cell r="C25">
            <v>147</v>
          </cell>
          <cell r="E25">
            <v>956970</v>
          </cell>
        </row>
        <row r="26">
          <cell r="C26">
            <v>1</v>
          </cell>
          <cell r="E26">
            <v>26970</v>
          </cell>
        </row>
        <row r="28">
          <cell r="C28">
            <v>1344</v>
          </cell>
          <cell r="E28">
            <v>1411200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13</v>
          </cell>
          <cell r="E31">
            <v>18460</v>
          </cell>
        </row>
        <row r="32">
          <cell r="C32">
            <v>643</v>
          </cell>
          <cell r="E32">
            <v>733020</v>
          </cell>
        </row>
        <row r="33">
          <cell r="C33">
            <v>0</v>
          </cell>
          <cell r="E33">
            <v>0</v>
          </cell>
        </row>
        <row r="34">
          <cell r="C34">
            <v>262</v>
          </cell>
          <cell r="E34">
            <v>668100</v>
          </cell>
        </row>
        <row r="35">
          <cell r="C35">
            <v>407</v>
          </cell>
          <cell r="E35">
            <v>1037850</v>
          </cell>
        </row>
        <row r="36">
          <cell r="C36">
            <v>0</v>
          </cell>
          <cell r="E36">
            <v>0</v>
          </cell>
        </row>
        <row r="37">
          <cell r="C37">
            <v>29</v>
          </cell>
          <cell r="E37">
            <v>344810</v>
          </cell>
        </row>
        <row r="39">
          <cell r="C39">
            <v>0</v>
          </cell>
          <cell r="E39">
            <v>0</v>
          </cell>
        </row>
        <row r="40">
          <cell r="C40">
            <v>0</v>
          </cell>
          <cell r="E40">
            <v>0</v>
          </cell>
        </row>
        <row r="42">
          <cell r="C42">
            <v>0</v>
          </cell>
          <cell r="E42">
            <v>0</v>
          </cell>
        </row>
        <row r="43">
          <cell r="C43">
            <v>502</v>
          </cell>
          <cell r="E43">
            <v>948780</v>
          </cell>
        </row>
        <row r="44">
          <cell r="C44">
            <v>0</v>
          </cell>
          <cell r="E44">
            <v>0</v>
          </cell>
        </row>
        <row r="45">
          <cell r="C45">
            <v>447</v>
          </cell>
          <cell r="E45">
            <v>254790</v>
          </cell>
        </row>
        <row r="47">
          <cell r="C47">
            <v>16</v>
          </cell>
          <cell r="E47">
            <v>26080</v>
          </cell>
        </row>
        <row r="48">
          <cell r="C48">
            <v>15</v>
          </cell>
          <cell r="E48">
            <v>24450</v>
          </cell>
        </row>
        <row r="49">
          <cell r="C49">
            <v>0</v>
          </cell>
          <cell r="E49">
            <v>0</v>
          </cell>
        </row>
        <row r="50">
          <cell r="C50">
            <v>15351</v>
          </cell>
          <cell r="E50">
            <v>113228930</v>
          </cell>
        </row>
        <row r="55">
          <cell r="C55">
            <v>55357</v>
          </cell>
          <cell r="E55">
            <v>71200680</v>
          </cell>
        </row>
        <row r="56">
          <cell r="C56">
            <v>20780</v>
          </cell>
          <cell r="E56">
            <v>20258740</v>
          </cell>
        </row>
        <row r="57">
          <cell r="C57">
            <v>25289</v>
          </cell>
          <cell r="E57">
            <v>28286160</v>
          </cell>
        </row>
        <row r="58">
          <cell r="C58">
            <v>1124</v>
          </cell>
          <cell r="E58">
            <v>3669700</v>
          </cell>
        </row>
        <row r="59">
          <cell r="C59">
            <v>0</v>
          </cell>
          <cell r="E59">
            <v>0</v>
          </cell>
        </row>
        <row r="60">
          <cell r="C60">
            <v>1270</v>
          </cell>
          <cell r="E60">
            <v>5574090</v>
          </cell>
        </row>
        <row r="61">
          <cell r="C61">
            <v>4460</v>
          </cell>
          <cell r="E61">
            <v>10682940</v>
          </cell>
        </row>
        <row r="62">
          <cell r="C62">
            <v>3925</v>
          </cell>
          <cell r="E62">
            <v>8713320</v>
          </cell>
        </row>
        <row r="63">
          <cell r="C63">
            <v>72</v>
          </cell>
          <cell r="E63">
            <v>182980</v>
          </cell>
        </row>
        <row r="64">
          <cell r="C64">
            <v>463</v>
          </cell>
          <cell r="E64">
            <v>1786640</v>
          </cell>
        </row>
        <row r="65">
          <cell r="C65">
            <v>0</v>
          </cell>
          <cell r="E65">
            <v>0</v>
          </cell>
        </row>
        <row r="66">
          <cell r="C66">
            <v>64</v>
          </cell>
          <cell r="E66">
            <v>88340</v>
          </cell>
        </row>
        <row r="67">
          <cell r="C67">
            <v>2370</v>
          </cell>
          <cell r="E67">
            <v>2640710</v>
          </cell>
        </row>
        <row r="68">
          <cell r="C68">
            <v>3416</v>
          </cell>
          <cell r="E68">
            <v>49291800</v>
          </cell>
        </row>
        <row r="69">
          <cell r="C69">
            <v>1996</v>
          </cell>
          <cell r="E69">
            <v>14324540</v>
          </cell>
        </row>
        <row r="70">
          <cell r="C70">
            <v>0</v>
          </cell>
          <cell r="E70">
            <v>0</v>
          </cell>
        </row>
        <row r="71">
          <cell r="C71">
            <v>502</v>
          </cell>
          <cell r="E71">
            <v>23957980</v>
          </cell>
        </row>
        <row r="72">
          <cell r="C72">
            <v>700</v>
          </cell>
          <cell r="E72">
            <v>9962880</v>
          </cell>
        </row>
        <row r="73">
          <cell r="C73">
            <v>218</v>
          </cell>
          <cell r="E73">
            <v>1046400</v>
          </cell>
        </row>
        <row r="74">
          <cell r="C74">
            <v>0</v>
          </cell>
          <cell r="E74">
            <v>0</v>
          </cell>
        </row>
        <row r="75">
          <cell r="C75">
            <v>0</v>
          </cell>
          <cell r="E75">
            <v>0</v>
          </cell>
        </row>
        <row r="76">
          <cell r="C76">
            <v>58773</v>
          </cell>
          <cell r="E76">
            <v>120492480</v>
          </cell>
        </row>
        <row r="81">
          <cell r="C81">
            <v>0</v>
          </cell>
          <cell r="E81">
            <v>0</v>
          </cell>
        </row>
        <row r="82">
          <cell r="C82">
            <v>1462</v>
          </cell>
          <cell r="E82">
            <v>11504030</v>
          </cell>
        </row>
        <row r="83">
          <cell r="C83">
            <v>50</v>
          </cell>
          <cell r="E83">
            <v>2682740</v>
          </cell>
        </row>
        <row r="84">
          <cell r="C84">
            <v>1512</v>
          </cell>
          <cell r="E84">
            <v>14186770</v>
          </cell>
        </row>
        <row r="90">
          <cell r="C90">
            <v>5</v>
          </cell>
          <cell r="D90">
            <v>0</v>
          </cell>
          <cell r="E90">
            <v>0</v>
          </cell>
          <cell r="F90">
            <v>1295360</v>
          </cell>
        </row>
        <row r="91">
          <cell r="C91">
            <v>155</v>
          </cell>
          <cell r="D91">
            <v>0</v>
          </cell>
          <cell r="E91">
            <v>0</v>
          </cell>
          <cell r="F91">
            <v>43070870</v>
          </cell>
        </row>
        <row r="92">
          <cell r="C92">
            <v>16</v>
          </cell>
          <cell r="D92">
            <v>0</v>
          </cell>
          <cell r="E92">
            <v>0</v>
          </cell>
          <cell r="F92">
            <v>980410</v>
          </cell>
        </row>
        <row r="93">
          <cell r="C93">
            <v>3</v>
          </cell>
          <cell r="D93">
            <v>0</v>
          </cell>
          <cell r="E93">
            <v>0</v>
          </cell>
          <cell r="F93">
            <v>69420</v>
          </cell>
        </row>
        <row r="94">
          <cell r="C94">
            <v>103</v>
          </cell>
          <cell r="D94">
            <v>0</v>
          </cell>
          <cell r="E94">
            <v>0</v>
          </cell>
          <cell r="F94">
            <v>5667460</v>
          </cell>
        </row>
        <row r="95">
          <cell r="C95">
            <v>176</v>
          </cell>
          <cell r="D95">
            <v>1</v>
          </cell>
          <cell r="E95">
            <v>0</v>
          </cell>
          <cell r="F95">
            <v>4053140</v>
          </cell>
        </row>
        <row r="96">
          <cell r="C96">
            <v>1</v>
          </cell>
          <cell r="D96">
            <v>0</v>
          </cell>
          <cell r="E96">
            <v>0</v>
          </cell>
          <cell r="F96">
            <v>37900</v>
          </cell>
        </row>
        <row r="97">
          <cell r="C97">
            <v>2</v>
          </cell>
          <cell r="D97">
            <v>0</v>
          </cell>
          <cell r="E97">
            <v>0</v>
          </cell>
          <cell r="F97">
            <v>155830</v>
          </cell>
        </row>
        <row r="98">
          <cell r="C98">
            <v>158</v>
          </cell>
          <cell r="D98">
            <v>9</v>
          </cell>
          <cell r="E98">
            <v>0</v>
          </cell>
          <cell r="F98">
            <v>38987430</v>
          </cell>
        </row>
        <row r="99">
          <cell r="C99">
            <v>12</v>
          </cell>
          <cell r="D99">
            <v>0</v>
          </cell>
          <cell r="E99">
            <v>0</v>
          </cell>
          <cell r="F99">
            <v>1144580</v>
          </cell>
        </row>
        <row r="100">
          <cell r="C100">
            <v>20</v>
          </cell>
          <cell r="D100">
            <v>3</v>
          </cell>
          <cell r="E100">
            <v>0</v>
          </cell>
          <cell r="F100">
            <v>3600815</v>
          </cell>
        </row>
        <row r="101">
          <cell r="C101">
            <v>12</v>
          </cell>
          <cell r="D101">
            <v>1</v>
          </cell>
          <cell r="E101">
            <v>0</v>
          </cell>
          <cell r="F101">
            <v>3019545</v>
          </cell>
        </row>
        <row r="102">
          <cell r="C102">
            <v>34</v>
          </cell>
          <cell r="D102">
            <v>2</v>
          </cell>
          <cell r="E102">
            <v>0</v>
          </cell>
          <cell r="F102">
            <v>5958960</v>
          </cell>
        </row>
        <row r="103">
          <cell r="C103">
            <v>57</v>
          </cell>
          <cell r="D103">
            <v>2</v>
          </cell>
          <cell r="E103">
            <v>0</v>
          </cell>
          <cell r="F103">
            <v>6685030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</row>
        <row r="105">
          <cell r="C105">
            <v>45</v>
          </cell>
          <cell r="D105">
            <v>1</v>
          </cell>
          <cell r="E105">
            <v>0</v>
          </cell>
          <cell r="F105">
            <v>5535530</v>
          </cell>
        </row>
        <row r="106">
          <cell r="C106">
            <v>12</v>
          </cell>
          <cell r="D106">
            <v>1</v>
          </cell>
          <cell r="E106">
            <v>0</v>
          </cell>
          <cell r="F106">
            <v>1149500</v>
          </cell>
        </row>
        <row r="107">
          <cell r="C107">
            <v>39</v>
          </cell>
          <cell r="D107">
            <v>1</v>
          </cell>
          <cell r="E107">
            <v>0</v>
          </cell>
          <cell r="F107">
            <v>7967990</v>
          </cell>
        </row>
        <row r="108">
          <cell r="C108">
            <v>3</v>
          </cell>
          <cell r="D108">
            <v>0</v>
          </cell>
          <cell r="E108">
            <v>0</v>
          </cell>
          <cell r="F108">
            <v>152640</v>
          </cell>
        </row>
        <row r="109">
          <cell r="C109">
            <v>796</v>
          </cell>
          <cell r="D109">
            <v>19</v>
          </cell>
          <cell r="E109">
            <v>0</v>
          </cell>
          <cell r="F109">
            <v>122847380</v>
          </cell>
        </row>
        <row r="114">
          <cell r="C114">
            <v>104</v>
          </cell>
          <cell r="E114">
            <v>12651600</v>
          </cell>
        </row>
        <row r="115">
          <cell r="C115">
            <v>4</v>
          </cell>
          <cell r="E115">
            <v>512040</v>
          </cell>
        </row>
        <row r="116">
          <cell r="C116">
            <v>108</v>
          </cell>
          <cell r="E116">
            <v>13163640</v>
          </cell>
        </row>
        <row r="121">
          <cell r="C121">
            <v>11122000</v>
          </cell>
        </row>
        <row r="126">
          <cell r="C126">
            <v>3508</v>
          </cell>
          <cell r="E126">
            <v>109309280</v>
          </cell>
        </row>
        <row r="127">
          <cell r="C127">
            <v>0</v>
          </cell>
          <cell r="E127">
            <v>0</v>
          </cell>
        </row>
        <row r="128">
          <cell r="C128">
            <v>0</v>
          </cell>
          <cell r="E128">
            <v>0</v>
          </cell>
        </row>
        <row r="129">
          <cell r="C129">
            <v>82</v>
          </cell>
          <cell r="E129">
            <v>10621460</v>
          </cell>
        </row>
        <row r="130">
          <cell r="C130">
            <v>179</v>
          </cell>
          <cell r="E130">
            <v>11198240</v>
          </cell>
        </row>
        <row r="131">
          <cell r="C131">
            <v>119</v>
          </cell>
          <cell r="E131">
            <v>6679470</v>
          </cell>
        </row>
        <row r="132">
          <cell r="C132">
            <v>0</v>
          </cell>
          <cell r="E132">
            <v>0</v>
          </cell>
        </row>
        <row r="133">
          <cell r="C133">
            <v>0</v>
          </cell>
          <cell r="E133">
            <v>0</v>
          </cell>
        </row>
        <row r="134">
          <cell r="C134">
            <v>0</v>
          </cell>
          <cell r="E134">
            <v>0</v>
          </cell>
        </row>
        <row r="135">
          <cell r="C135">
            <v>0</v>
          </cell>
          <cell r="E135">
            <v>0</v>
          </cell>
        </row>
        <row r="136">
          <cell r="C136">
            <v>0</v>
          </cell>
          <cell r="E136">
            <v>0</v>
          </cell>
        </row>
        <row r="137">
          <cell r="C137">
            <v>39</v>
          </cell>
          <cell r="E137">
            <v>235560</v>
          </cell>
        </row>
        <row r="138">
          <cell r="C138">
            <v>0</v>
          </cell>
          <cell r="E138">
            <v>0</v>
          </cell>
        </row>
        <row r="139">
          <cell r="C139">
            <v>3927</v>
          </cell>
          <cell r="E139">
            <v>138044010</v>
          </cell>
        </row>
        <row r="140">
          <cell r="C140">
            <v>0</v>
          </cell>
          <cell r="E140">
            <v>0</v>
          </cell>
        </row>
        <row r="141">
          <cell r="C141">
            <v>0</v>
          </cell>
          <cell r="E141">
            <v>0</v>
          </cell>
        </row>
        <row r="142">
          <cell r="C142">
            <v>0</v>
          </cell>
          <cell r="E142">
            <v>0</v>
          </cell>
        </row>
        <row r="143">
          <cell r="C143">
            <v>16</v>
          </cell>
          <cell r="E143">
            <v>73920</v>
          </cell>
        </row>
        <row r="144">
          <cell r="C144">
            <v>0</v>
          </cell>
          <cell r="E144">
            <v>0</v>
          </cell>
        </row>
        <row r="145">
          <cell r="C145">
            <v>0</v>
          </cell>
          <cell r="E145">
            <v>0</v>
          </cell>
        </row>
        <row r="146">
          <cell r="C146">
            <v>0</v>
          </cell>
          <cell r="E146">
            <v>0</v>
          </cell>
        </row>
        <row r="147">
          <cell r="C147">
            <v>16</v>
          </cell>
          <cell r="E147">
            <v>73920</v>
          </cell>
        </row>
        <row r="148">
          <cell r="C148">
            <v>3943</v>
          </cell>
          <cell r="E148">
            <v>138117930</v>
          </cell>
        </row>
        <row r="153">
          <cell r="C153">
            <v>287</v>
          </cell>
          <cell r="E153">
            <v>206640</v>
          </cell>
        </row>
        <row r="154">
          <cell r="C154">
            <v>0</v>
          </cell>
          <cell r="E154">
            <v>0</v>
          </cell>
        </row>
        <row r="155">
          <cell r="C155">
            <v>287</v>
          </cell>
          <cell r="E155">
            <v>206640</v>
          </cell>
        </row>
        <row r="160">
          <cell r="C160">
            <v>0</v>
          </cell>
          <cell r="E160">
            <v>0</v>
          </cell>
        </row>
        <row r="161">
          <cell r="C161">
            <v>0</v>
          </cell>
          <cell r="E161">
            <v>0</v>
          </cell>
        </row>
        <row r="162">
          <cell r="C162">
            <v>0</v>
          </cell>
          <cell r="E162">
            <v>0</v>
          </cell>
        </row>
        <row r="163">
          <cell r="C163">
            <v>0</v>
          </cell>
          <cell r="E163">
            <v>0</v>
          </cell>
        </row>
        <row r="164">
          <cell r="C164">
            <v>0</v>
          </cell>
          <cell r="E164">
            <v>0</v>
          </cell>
        </row>
        <row r="165">
          <cell r="C165">
            <v>0</v>
          </cell>
          <cell r="E165">
            <v>0</v>
          </cell>
        </row>
        <row r="166">
          <cell r="C166">
            <v>0</v>
          </cell>
          <cell r="E166">
            <v>0</v>
          </cell>
        </row>
        <row r="167">
          <cell r="C167">
            <v>0</v>
          </cell>
          <cell r="E167">
            <v>0</v>
          </cell>
        </row>
        <row r="168">
          <cell r="C168">
            <v>0</v>
          </cell>
          <cell r="E168">
            <v>0</v>
          </cell>
        </row>
        <row r="173">
          <cell r="C173">
            <v>0</v>
          </cell>
          <cell r="E173">
            <v>0</v>
          </cell>
        </row>
        <row r="174">
          <cell r="C174">
            <v>0</v>
          </cell>
          <cell r="E174">
            <v>0</v>
          </cell>
        </row>
        <row r="175">
          <cell r="C175">
            <v>617</v>
          </cell>
          <cell r="E175">
            <v>2844370</v>
          </cell>
        </row>
        <row r="176">
          <cell r="C176">
            <v>12</v>
          </cell>
          <cell r="E176">
            <v>155880</v>
          </cell>
        </row>
        <row r="177">
          <cell r="C177">
            <v>24</v>
          </cell>
          <cell r="E177">
            <v>528720</v>
          </cell>
        </row>
        <row r="178">
          <cell r="C178">
            <v>0</v>
          </cell>
          <cell r="E178">
            <v>0</v>
          </cell>
        </row>
        <row r="179">
          <cell r="C179">
            <v>42</v>
          </cell>
          <cell r="E179">
            <v>1968960</v>
          </cell>
        </row>
        <row r="180">
          <cell r="C180">
            <v>0</v>
          </cell>
          <cell r="E180">
            <v>0</v>
          </cell>
        </row>
        <row r="181">
          <cell r="C181">
            <v>0</v>
          </cell>
          <cell r="E181">
            <v>0</v>
          </cell>
        </row>
        <row r="182">
          <cell r="C182">
            <v>0</v>
          </cell>
          <cell r="E182">
            <v>0</v>
          </cell>
        </row>
        <row r="183">
          <cell r="C183">
            <v>0</v>
          </cell>
          <cell r="E183">
            <v>0</v>
          </cell>
        </row>
        <row r="184">
          <cell r="C184">
            <v>0</v>
          </cell>
          <cell r="E184">
            <v>0</v>
          </cell>
        </row>
        <row r="185">
          <cell r="C185">
            <v>0</v>
          </cell>
          <cell r="E185">
            <v>0</v>
          </cell>
        </row>
        <row r="186">
          <cell r="C186">
            <v>0</v>
          </cell>
          <cell r="E186">
            <v>0</v>
          </cell>
        </row>
        <row r="187">
          <cell r="C187">
            <v>0</v>
          </cell>
          <cell r="E187">
            <v>0</v>
          </cell>
        </row>
        <row r="188">
          <cell r="C188">
            <v>0</v>
          </cell>
          <cell r="E188">
            <v>0</v>
          </cell>
        </row>
        <row r="189">
          <cell r="C189">
            <v>0</v>
          </cell>
          <cell r="E189">
            <v>0</v>
          </cell>
        </row>
        <row r="190">
          <cell r="C190">
            <v>0</v>
          </cell>
          <cell r="E190">
            <v>0</v>
          </cell>
        </row>
        <row r="191">
          <cell r="C191">
            <v>0</v>
          </cell>
          <cell r="E191">
            <v>0</v>
          </cell>
        </row>
        <row r="192">
          <cell r="C192">
            <v>0</v>
          </cell>
          <cell r="E192">
            <v>0</v>
          </cell>
        </row>
        <row r="193">
          <cell r="C193">
            <v>0</v>
          </cell>
          <cell r="E193">
            <v>0</v>
          </cell>
        </row>
        <row r="194">
          <cell r="C194">
            <v>0</v>
          </cell>
          <cell r="E194">
            <v>0</v>
          </cell>
        </row>
        <row r="195">
          <cell r="C195">
            <v>0</v>
          </cell>
          <cell r="E195">
            <v>0</v>
          </cell>
        </row>
        <row r="196">
          <cell r="C196">
            <v>0</v>
          </cell>
          <cell r="E196">
            <v>0</v>
          </cell>
        </row>
        <row r="197">
          <cell r="C197">
            <v>0</v>
          </cell>
          <cell r="E197">
            <v>0</v>
          </cell>
        </row>
        <row r="198">
          <cell r="C198">
            <v>0</v>
          </cell>
          <cell r="E198">
            <v>0</v>
          </cell>
        </row>
        <row r="199">
          <cell r="C199">
            <v>24</v>
          </cell>
          <cell r="E199">
            <v>763680</v>
          </cell>
        </row>
        <row r="200">
          <cell r="C200">
            <v>0</v>
          </cell>
          <cell r="E200">
            <v>0</v>
          </cell>
        </row>
        <row r="201">
          <cell r="C201">
            <v>4</v>
          </cell>
          <cell r="E201">
            <v>163480</v>
          </cell>
        </row>
        <row r="202">
          <cell r="C202">
            <v>1</v>
          </cell>
          <cell r="E202">
            <v>8600</v>
          </cell>
        </row>
        <row r="203">
          <cell r="C203">
            <v>0</v>
          </cell>
          <cell r="E203">
            <v>0</v>
          </cell>
        </row>
        <row r="204">
          <cell r="C204">
            <v>724</v>
          </cell>
          <cell r="E204">
            <v>6433690</v>
          </cell>
        </row>
        <row r="209">
          <cell r="C209">
            <v>0</v>
          </cell>
          <cell r="E209">
            <v>0</v>
          </cell>
        </row>
        <row r="210">
          <cell r="C210">
            <v>70</v>
          </cell>
          <cell r="E210">
            <v>931700</v>
          </cell>
        </row>
        <row r="211">
          <cell r="C211">
            <v>0</v>
          </cell>
          <cell r="E211">
            <v>0</v>
          </cell>
        </row>
        <row r="212">
          <cell r="C212">
            <v>556</v>
          </cell>
          <cell r="E212">
            <v>344720</v>
          </cell>
        </row>
        <row r="213">
          <cell r="C213">
            <v>304</v>
          </cell>
          <cell r="E213">
            <v>574560</v>
          </cell>
        </row>
        <row r="214">
          <cell r="C214">
            <v>39</v>
          </cell>
          <cell r="E214">
            <v>553020</v>
          </cell>
        </row>
        <row r="215">
          <cell r="C215">
            <v>76</v>
          </cell>
          <cell r="E215">
            <v>2474560</v>
          </cell>
        </row>
        <row r="216">
          <cell r="C216">
            <v>2</v>
          </cell>
          <cell r="E216">
            <v>16240</v>
          </cell>
        </row>
        <row r="217">
          <cell r="C217">
            <v>50</v>
          </cell>
          <cell r="E217">
            <v>1319500</v>
          </cell>
        </row>
        <row r="218">
          <cell r="C218">
            <v>1097</v>
          </cell>
          <cell r="E218">
            <v>6214300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30">
          <cell r="C230">
            <v>66</v>
          </cell>
          <cell r="E230">
            <v>1202520</v>
          </cell>
        </row>
        <row r="231">
          <cell r="C231">
            <v>0</v>
          </cell>
          <cell r="E231">
            <v>0</v>
          </cell>
        </row>
        <row r="232">
          <cell r="C232">
            <v>66</v>
          </cell>
          <cell r="E232">
            <v>1202520</v>
          </cell>
        </row>
        <row r="237">
          <cell r="C237">
            <v>662</v>
          </cell>
          <cell r="E237">
            <v>4581500</v>
          </cell>
        </row>
        <row r="241">
          <cell r="C241">
            <v>0</v>
          </cell>
          <cell r="E241">
            <v>0</v>
          </cell>
        </row>
        <row r="242">
          <cell r="C242">
            <v>0</v>
          </cell>
          <cell r="E242">
            <v>0</v>
          </cell>
        </row>
        <row r="243">
          <cell r="C243">
            <v>0</v>
          </cell>
          <cell r="E243">
            <v>0</v>
          </cell>
        </row>
        <row r="244">
          <cell r="C244">
            <v>0</v>
          </cell>
          <cell r="E244">
            <v>0</v>
          </cell>
        </row>
        <row r="245">
          <cell r="C245">
            <v>0</v>
          </cell>
          <cell r="E245">
            <v>0</v>
          </cell>
        </row>
        <row r="246">
          <cell r="C246">
            <v>0</v>
          </cell>
          <cell r="E246">
            <v>0</v>
          </cell>
        </row>
        <row r="247">
          <cell r="C247">
            <v>0</v>
          </cell>
          <cell r="E247">
            <v>0</v>
          </cell>
        </row>
        <row r="248">
          <cell r="C248">
            <v>0</v>
          </cell>
          <cell r="E248">
            <v>0</v>
          </cell>
        </row>
        <row r="249">
          <cell r="C249">
            <v>0</v>
          </cell>
          <cell r="E249">
            <v>0</v>
          </cell>
        </row>
        <row r="250">
          <cell r="C250">
            <v>0</v>
          </cell>
          <cell r="E250">
            <v>0</v>
          </cell>
        </row>
        <row r="251">
          <cell r="C251">
            <v>0</v>
          </cell>
          <cell r="E251">
            <v>0</v>
          </cell>
        </row>
        <row r="252">
          <cell r="C252">
            <v>0</v>
          </cell>
          <cell r="E252">
            <v>0</v>
          </cell>
        </row>
        <row r="253">
          <cell r="C253">
            <v>0</v>
          </cell>
          <cell r="E253">
            <v>0</v>
          </cell>
        </row>
        <row r="254">
          <cell r="C254">
            <v>0</v>
          </cell>
          <cell r="E254">
            <v>0</v>
          </cell>
        </row>
        <row r="256">
          <cell r="C256">
            <v>0</v>
          </cell>
          <cell r="E256">
            <v>0</v>
          </cell>
        </row>
        <row r="257">
          <cell r="C257">
            <v>0</v>
          </cell>
          <cell r="E257">
            <v>0</v>
          </cell>
        </row>
        <row r="258">
          <cell r="C258">
            <v>0</v>
          </cell>
          <cell r="E258">
            <v>0</v>
          </cell>
        </row>
        <row r="259">
          <cell r="C259">
            <v>0</v>
          </cell>
          <cell r="E259">
            <v>0</v>
          </cell>
        </row>
        <row r="260">
          <cell r="C260">
            <v>0</v>
          </cell>
          <cell r="E260">
            <v>0</v>
          </cell>
        </row>
        <row r="261">
          <cell r="C261">
            <v>0</v>
          </cell>
          <cell r="E261">
            <v>0</v>
          </cell>
        </row>
        <row r="262">
          <cell r="C262">
            <v>0</v>
          </cell>
          <cell r="E262">
            <v>0</v>
          </cell>
        </row>
        <row r="263">
          <cell r="C263">
            <v>0</v>
          </cell>
          <cell r="E263">
            <v>0</v>
          </cell>
        </row>
        <row r="264">
          <cell r="C264">
            <v>0</v>
          </cell>
          <cell r="E264">
            <v>0</v>
          </cell>
        </row>
        <row r="265">
          <cell r="C265">
            <v>0</v>
          </cell>
          <cell r="E265">
            <v>0</v>
          </cell>
        </row>
        <row r="266">
          <cell r="C266">
            <v>0</v>
          </cell>
          <cell r="E266">
            <v>0</v>
          </cell>
        </row>
        <row r="267">
          <cell r="C267">
            <v>0</v>
          </cell>
          <cell r="E267">
            <v>0</v>
          </cell>
        </row>
        <row r="268">
          <cell r="C268">
            <v>0</v>
          </cell>
          <cell r="E268">
            <v>0</v>
          </cell>
        </row>
        <row r="269">
          <cell r="C269">
            <v>0</v>
          </cell>
          <cell r="E269">
            <v>0</v>
          </cell>
        </row>
        <row r="270">
          <cell r="C270">
            <v>0</v>
          </cell>
          <cell r="E270">
            <v>0</v>
          </cell>
        </row>
        <row r="271">
          <cell r="C271">
            <v>0</v>
          </cell>
          <cell r="E271">
            <v>0</v>
          </cell>
        </row>
        <row r="272">
          <cell r="C272">
            <v>0</v>
          </cell>
          <cell r="E272">
            <v>0</v>
          </cell>
        </row>
        <row r="273">
          <cell r="C273">
            <v>0</v>
          </cell>
          <cell r="E273">
            <v>0</v>
          </cell>
        </row>
        <row r="275">
          <cell r="C275">
            <v>0</v>
          </cell>
          <cell r="E275">
            <v>0</v>
          </cell>
        </row>
        <row r="276">
          <cell r="C276">
            <v>0</v>
          </cell>
          <cell r="E276">
            <v>0</v>
          </cell>
        </row>
        <row r="277">
          <cell r="C277">
            <v>0</v>
          </cell>
          <cell r="E277">
            <v>0</v>
          </cell>
        </row>
        <row r="278">
          <cell r="C278">
            <v>0</v>
          </cell>
          <cell r="E278">
            <v>0</v>
          </cell>
        </row>
        <row r="279">
          <cell r="C279">
            <v>0</v>
          </cell>
          <cell r="E279">
            <v>0</v>
          </cell>
        </row>
        <row r="280">
          <cell r="C280">
            <v>91</v>
          </cell>
          <cell r="E280">
            <v>3006640</v>
          </cell>
        </row>
        <row r="281">
          <cell r="C281">
            <v>91</v>
          </cell>
          <cell r="E281">
            <v>3006640</v>
          </cell>
        </row>
        <row r="286">
          <cell r="C286">
            <v>4</v>
          </cell>
          <cell r="E286">
            <v>26000</v>
          </cell>
        </row>
        <row r="287">
          <cell r="C287">
            <v>0</v>
          </cell>
          <cell r="E287">
            <v>0</v>
          </cell>
        </row>
        <row r="288">
          <cell r="C288">
            <v>1</v>
          </cell>
          <cell r="E288">
            <v>13050</v>
          </cell>
        </row>
        <row r="289">
          <cell r="C289">
            <v>0</v>
          </cell>
          <cell r="E289">
            <v>0</v>
          </cell>
        </row>
        <row r="290">
          <cell r="C290">
            <v>0</v>
          </cell>
          <cell r="E290">
            <v>0</v>
          </cell>
        </row>
        <row r="291">
          <cell r="C291">
            <v>5</v>
          </cell>
          <cell r="E291">
            <v>39050</v>
          </cell>
        </row>
        <row r="296">
          <cell r="C296">
            <v>179</v>
          </cell>
          <cell r="E296">
            <v>3112810</v>
          </cell>
        </row>
        <row r="297">
          <cell r="C297">
            <v>180</v>
          </cell>
          <cell r="E297">
            <v>9844200</v>
          </cell>
        </row>
        <row r="298">
          <cell r="C298">
            <v>0</v>
          </cell>
          <cell r="E298">
            <v>0</v>
          </cell>
        </row>
        <row r="299">
          <cell r="C299">
            <v>146</v>
          </cell>
          <cell r="E299">
            <v>347480</v>
          </cell>
        </row>
        <row r="300">
          <cell r="C300">
            <v>0</v>
          </cell>
          <cell r="E300">
            <v>0</v>
          </cell>
        </row>
        <row r="301">
          <cell r="C301">
            <v>0</v>
          </cell>
          <cell r="E301">
            <v>0</v>
          </cell>
        </row>
        <row r="302">
          <cell r="C302">
            <v>0</v>
          </cell>
          <cell r="E302">
            <v>0</v>
          </cell>
        </row>
        <row r="303">
          <cell r="E303">
            <v>13304490</v>
          </cell>
        </row>
        <row r="307">
          <cell r="E307">
            <v>22134200</v>
          </cell>
        </row>
        <row r="312">
          <cell r="E312">
            <v>568147960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3420341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77334830</v>
          </cell>
        </row>
        <row r="330">
          <cell r="C330">
            <v>80755171</v>
          </cell>
        </row>
      </sheetData>
      <sheetData sheetId="2">
        <row r="14">
          <cell r="C14">
            <v>0</v>
          </cell>
          <cell r="E14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6514</v>
          </cell>
          <cell r="E16">
            <v>71132880</v>
          </cell>
        </row>
        <row r="17">
          <cell r="C17">
            <v>0</v>
          </cell>
          <cell r="E17">
            <v>0</v>
          </cell>
        </row>
        <row r="18">
          <cell r="C18">
            <v>0</v>
          </cell>
          <cell r="E18">
            <v>0</v>
          </cell>
        </row>
        <row r="19">
          <cell r="C19">
            <v>0</v>
          </cell>
          <cell r="E19">
            <v>0</v>
          </cell>
        </row>
        <row r="20">
          <cell r="C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1535</v>
          </cell>
          <cell r="E22">
            <v>8473200</v>
          </cell>
        </row>
        <row r="23">
          <cell r="C23">
            <v>824</v>
          </cell>
          <cell r="E23">
            <v>5454880</v>
          </cell>
        </row>
        <row r="24">
          <cell r="C24">
            <v>1152</v>
          </cell>
          <cell r="E24">
            <v>9457920</v>
          </cell>
        </row>
        <row r="25">
          <cell r="C25">
            <v>172</v>
          </cell>
          <cell r="E25">
            <v>1152400</v>
          </cell>
        </row>
        <row r="26">
          <cell r="C26">
            <v>0</v>
          </cell>
          <cell r="E26">
            <v>0</v>
          </cell>
        </row>
        <row r="28">
          <cell r="C28">
            <v>1427</v>
          </cell>
          <cell r="E28">
            <v>1541160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17</v>
          </cell>
          <cell r="E31">
            <v>24820</v>
          </cell>
        </row>
        <row r="32">
          <cell r="C32">
            <v>762</v>
          </cell>
          <cell r="E32">
            <v>891540</v>
          </cell>
        </row>
        <row r="33">
          <cell r="C33">
            <v>0</v>
          </cell>
          <cell r="E33">
            <v>0</v>
          </cell>
        </row>
        <row r="34">
          <cell r="C34">
            <v>198</v>
          </cell>
          <cell r="E34">
            <v>518760</v>
          </cell>
        </row>
        <row r="35">
          <cell r="C35">
            <v>513</v>
          </cell>
          <cell r="E35">
            <v>1344060</v>
          </cell>
        </row>
        <row r="36">
          <cell r="C36">
            <v>0</v>
          </cell>
          <cell r="E36">
            <v>0</v>
          </cell>
        </row>
        <row r="37">
          <cell r="C37">
            <v>23</v>
          </cell>
          <cell r="E37">
            <v>281290</v>
          </cell>
        </row>
        <row r="39">
          <cell r="C39">
            <v>0</v>
          </cell>
          <cell r="E39">
            <v>0</v>
          </cell>
        </row>
        <row r="40">
          <cell r="C40">
            <v>0</v>
          </cell>
          <cell r="E40">
            <v>0</v>
          </cell>
        </row>
        <row r="42">
          <cell r="C42">
            <v>0</v>
          </cell>
          <cell r="E42">
            <v>0</v>
          </cell>
        </row>
        <row r="43">
          <cell r="C43">
            <v>461</v>
          </cell>
          <cell r="E43">
            <v>894340</v>
          </cell>
        </row>
        <row r="44">
          <cell r="C44">
            <v>1</v>
          </cell>
          <cell r="E44">
            <v>1940</v>
          </cell>
        </row>
        <row r="45">
          <cell r="C45">
            <v>230</v>
          </cell>
          <cell r="E45">
            <v>135700</v>
          </cell>
        </row>
        <row r="47">
          <cell r="C47">
            <v>41</v>
          </cell>
          <cell r="E47">
            <v>68880</v>
          </cell>
        </row>
        <row r="48">
          <cell r="C48">
            <v>37</v>
          </cell>
          <cell r="E48">
            <v>62160</v>
          </cell>
        </row>
        <row r="49">
          <cell r="C49">
            <v>0</v>
          </cell>
          <cell r="E49">
            <v>0</v>
          </cell>
        </row>
        <row r="50">
          <cell r="C50">
            <v>13907</v>
          </cell>
          <cell r="E50">
            <v>101435930</v>
          </cell>
        </row>
        <row r="55">
          <cell r="C55">
            <v>52841</v>
          </cell>
          <cell r="E55">
            <v>69056220</v>
          </cell>
        </row>
        <row r="56">
          <cell r="C56">
            <v>20272</v>
          </cell>
          <cell r="E56">
            <v>20385490</v>
          </cell>
        </row>
        <row r="57">
          <cell r="C57">
            <v>24087</v>
          </cell>
          <cell r="E57">
            <v>27791270</v>
          </cell>
        </row>
        <row r="58">
          <cell r="C58">
            <v>930</v>
          </cell>
          <cell r="E58">
            <v>3117980</v>
          </cell>
        </row>
        <row r="59">
          <cell r="C59">
            <v>0</v>
          </cell>
          <cell r="E59">
            <v>0</v>
          </cell>
        </row>
        <row r="60">
          <cell r="C60">
            <v>1272</v>
          </cell>
          <cell r="E60">
            <v>5788940</v>
          </cell>
        </row>
        <row r="61">
          <cell r="C61">
            <v>3876</v>
          </cell>
          <cell r="E61">
            <v>9160110</v>
          </cell>
        </row>
        <row r="62">
          <cell r="C62">
            <v>3383</v>
          </cell>
          <cell r="E62">
            <v>7361540</v>
          </cell>
        </row>
        <row r="63">
          <cell r="C63">
            <v>110</v>
          </cell>
          <cell r="E63">
            <v>253780</v>
          </cell>
        </row>
        <row r="64">
          <cell r="C64">
            <v>383</v>
          </cell>
          <cell r="E64">
            <v>1544790</v>
          </cell>
        </row>
        <row r="65">
          <cell r="C65">
            <v>0</v>
          </cell>
          <cell r="E65">
            <v>0</v>
          </cell>
        </row>
        <row r="66">
          <cell r="C66">
            <v>72</v>
          </cell>
          <cell r="E66">
            <v>151840</v>
          </cell>
        </row>
        <row r="67">
          <cell r="C67">
            <v>2332</v>
          </cell>
          <cell r="E67">
            <v>2660590</v>
          </cell>
        </row>
        <row r="68">
          <cell r="C68">
            <v>3382</v>
          </cell>
          <cell r="E68">
            <v>50631520</v>
          </cell>
        </row>
        <row r="69">
          <cell r="C69">
            <v>2203</v>
          </cell>
          <cell r="E69">
            <v>17049920</v>
          </cell>
        </row>
        <row r="70">
          <cell r="C70">
            <v>0</v>
          </cell>
          <cell r="E70">
            <v>0</v>
          </cell>
        </row>
        <row r="71">
          <cell r="C71">
            <v>502</v>
          </cell>
          <cell r="E71">
            <v>24904170</v>
          </cell>
        </row>
        <row r="72">
          <cell r="C72">
            <v>495</v>
          </cell>
          <cell r="E72">
            <v>7778350</v>
          </cell>
        </row>
        <row r="73">
          <cell r="C73">
            <v>182</v>
          </cell>
          <cell r="E73">
            <v>899080</v>
          </cell>
        </row>
        <row r="74">
          <cell r="C74">
            <v>0</v>
          </cell>
          <cell r="E74">
            <v>0</v>
          </cell>
        </row>
        <row r="75">
          <cell r="C75">
            <v>0</v>
          </cell>
          <cell r="E75">
            <v>0</v>
          </cell>
        </row>
        <row r="76">
          <cell r="C76">
            <v>56223</v>
          </cell>
          <cell r="E76">
            <v>119687740</v>
          </cell>
        </row>
        <row r="81">
          <cell r="C81">
            <v>0</v>
          </cell>
          <cell r="E81">
            <v>0</v>
          </cell>
        </row>
        <row r="82">
          <cell r="C82">
            <v>1434</v>
          </cell>
          <cell r="E82">
            <v>11704880</v>
          </cell>
        </row>
        <row r="83">
          <cell r="C83">
            <v>24</v>
          </cell>
          <cell r="E83">
            <v>1455220</v>
          </cell>
        </row>
        <row r="84">
          <cell r="C84">
            <v>1458</v>
          </cell>
          <cell r="E84">
            <v>13160100</v>
          </cell>
        </row>
        <row r="90">
          <cell r="C90">
            <v>3</v>
          </cell>
          <cell r="D90">
            <v>0</v>
          </cell>
          <cell r="E90">
            <v>0</v>
          </cell>
          <cell r="F90">
            <v>435210</v>
          </cell>
        </row>
        <row r="91">
          <cell r="C91">
            <v>104</v>
          </cell>
          <cell r="D91">
            <v>0</v>
          </cell>
          <cell r="E91">
            <v>0</v>
          </cell>
          <cell r="F91">
            <v>43374620</v>
          </cell>
        </row>
        <row r="92">
          <cell r="C92">
            <v>14</v>
          </cell>
          <cell r="D92">
            <v>1</v>
          </cell>
          <cell r="E92">
            <v>0</v>
          </cell>
          <cell r="F92">
            <v>1310235</v>
          </cell>
        </row>
        <row r="93">
          <cell r="C93">
            <v>4</v>
          </cell>
          <cell r="D93">
            <v>0</v>
          </cell>
          <cell r="E93">
            <v>0</v>
          </cell>
          <cell r="F93">
            <v>338530</v>
          </cell>
        </row>
        <row r="94">
          <cell r="C94">
            <v>103</v>
          </cell>
          <cell r="D94">
            <v>4</v>
          </cell>
          <cell r="E94">
            <v>0</v>
          </cell>
          <cell r="F94">
            <v>5847635</v>
          </cell>
        </row>
        <row r="95">
          <cell r="C95">
            <v>175</v>
          </cell>
          <cell r="D95">
            <v>1</v>
          </cell>
          <cell r="E95">
            <v>0</v>
          </cell>
          <cell r="F95">
            <v>4365320</v>
          </cell>
        </row>
        <row r="96">
          <cell r="C96">
            <v>2</v>
          </cell>
          <cell r="D96">
            <v>1</v>
          </cell>
          <cell r="E96">
            <v>0</v>
          </cell>
          <cell r="F96">
            <v>392115</v>
          </cell>
        </row>
        <row r="97">
          <cell r="C97">
            <v>8</v>
          </cell>
          <cell r="D97">
            <v>0</v>
          </cell>
          <cell r="E97">
            <v>0</v>
          </cell>
          <cell r="F97">
            <v>466830</v>
          </cell>
        </row>
        <row r="98">
          <cell r="C98">
            <v>114</v>
          </cell>
          <cell r="D98">
            <v>16</v>
          </cell>
          <cell r="E98">
            <v>0</v>
          </cell>
          <cell r="F98">
            <v>27920720</v>
          </cell>
        </row>
        <row r="99">
          <cell r="C99">
            <v>9</v>
          </cell>
          <cell r="D99">
            <v>0</v>
          </cell>
          <cell r="E99">
            <v>0</v>
          </cell>
          <cell r="F99">
            <v>619010</v>
          </cell>
        </row>
        <row r="100">
          <cell r="C100">
            <v>18</v>
          </cell>
          <cell r="D100">
            <v>0</v>
          </cell>
          <cell r="E100">
            <v>0</v>
          </cell>
          <cell r="F100">
            <v>3217750</v>
          </cell>
        </row>
        <row r="101">
          <cell r="C101">
            <v>4</v>
          </cell>
          <cell r="D101">
            <v>0</v>
          </cell>
          <cell r="E101">
            <v>0</v>
          </cell>
          <cell r="F101">
            <v>685140</v>
          </cell>
        </row>
        <row r="102">
          <cell r="C102">
            <v>25</v>
          </cell>
          <cell r="D102">
            <v>1</v>
          </cell>
          <cell r="E102">
            <v>0</v>
          </cell>
          <cell r="F102">
            <v>3637920</v>
          </cell>
        </row>
        <row r="103">
          <cell r="C103">
            <v>51</v>
          </cell>
          <cell r="D103">
            <v>0</v>
          </cell>
          <cell r="E103">
            <v>0</v>
          </cell>
          <cell r="F103">
            <v>5895730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</row>
        <row r="105">
          <cell r="C105">
            <v>35</v>
          </cell>
          <cell r="D105">
            <v>0</v>
          </cell>
          <cell r="E105">
            <v>0</v>
          </cell>
          <cell r="F105">
            <v>4381650</v>
          </cell>
        </row>
        <row r="106">
          <cell r="C106">
            <v>16</v>
          </cell>
          <cell r="D106">
            <v>0</v>
          </cell>
          <cell r="E106">
            <v>0</v>
          </cell>
          <cell r="F106">
            <v>1514080</v>
          </cell>
        </row>
        <row r="107">
          <cell r="C107">
            <v>43</v>
          </cell>
          <cell r="D107">
            <v>2</v>
          </cell>
          <cell r="E107">
            <v>0</v>
          </cell>
          <cell r="F107">
            <v>8224945</v>
          </cell>
        </row>
        <row r="108">
          <cell r="C108">
            <v>2</v>
          </cell>
          <cell r="D108">
            <v>0</v>
          </cell>
          <cell r="E108">
            <v>0</v>
          </cell>
          <cell r="F108">
            <v>104720</v>
          </cell>
        </row>
        <row r="109">
          <cell r="C109">
            <v>679</v>
          </cell>
          <cell r="D109">
            <v>26</v>
          </cell>
          <cell r="E109">
            <v>0</v>
          </cell>
          <cell r="F109">
            <v>106836430</v>
          </cell>
        </row>
        <row r="114">
          <cell r="C114">
            <v>109</v>
          </cell>
          <cell r="E114">
            <v>13644620</v>
          </cell>
        </row>
        <row r="115">
          <cell r="C115">
            <v>5</v>
          </cell>
          <cell r="E115">
            <v>658600</v>
          </cell>
        </row>
        <row r="116">
          <cell r="C116">
            <v>114</v>
          </cell>
          <cell r="E116">
            <v>14303220</v>
          </cell>
        </row>
        <row r="121">
          <cell r="C121">
            <v>7403280</v>
          </cell>
        </row>
        <row r="126">
          <cell r="C126">
            <v>4390</v>
          </cell>
          <cell r="E126">
            <v>140743400</v>
          </cell>
        </row>
        <row r="127">
          <cell r="C127">
            <v>0</v>
          </cell>
          <cell r="E127">
            <v>0</v>
          </cell>
        </row>
        <row r="128">
          <cell r="C128">
            <v>0</v>
          </cell>
          <cell r="E128">
            <v>0</v>
          </cell>
        </row>
        <row r="129">
          <cell r="C129">
            <v>178</v>
          </cell>
          <cell r="E129">
            <v>23725620</v>
          </cell>
        </row>
        <row r="130">
          <cell r="C130">
            <v>241</v>
          </cell>
          <cell r="E130">
            <v>15513170</v>
          </cell>
        </row>
        <row r="131">
          <cell r="C131">
            <v>155</v>
          </cell>
          <cell r="E131">
            <v>8952800</v>
          </cell>
        </row>
        <row r="132">
          <cell r="C132">
            <v>0</v>
          </cell>
          <cell r="E132">
            <v>0</v>
          </cell>
        </row>
        <row r="133">
          <cell r="C133">
            <v>0</v>
          </cell>
          <cell r="E133">
            <v>0</v>
          </cell>
        </row>
        <row r="134">
          <cell r="C134">
            <v>0</v>
          </cell>
          <cell r="E134">
            <v>0</v>
          </cell>
        </row>
        <row r="135">
          <cell r="C135">
            <v>0</v>
          </cell>
          <cell r="E135">
            <v>0</v>
          </cell>
        </row>
        <row r="136">
          <cell r="C136">
            <v>0</v>
          </cell>
          <cell r="E136">
            <v>0</v>
          </cell>
        </row>
        <row r="137">
          <cell r="C137">
            <v>32</v>
          </cell>
          <cell r="E137">
            <v>199040</v>
          </cell>
        </row>
        <row r="138">
          <cell r="C138">
            <v>0</v>
          </cell>
          <cell r="E138">
            <v>0</v>
          </cell>
        </row>
        <row r="139">
          <cell r="C139">
            <v>4996</v>
          </cell>
          <cell r="E139">
            <v>189134030</v>
          </cell>
        </row>
        <row r="140">
          <cell r="C140">
            <v>0</v>
          </cell>
          <cell r="E140">
            <v>0</v>
          </cell>
        </row>
        <row r="141">
          <cell r="C141">
            <v>0</v>
          </cell>
          <cell r="E141">
            <v>0</v>
          </cell>
        </row>
        <row r="142">
          <cell r="C142">
            <v>0</v>
          </cell>
          <cell r="E142">
            <v>0</v>
          </cell>
        </row>
        <row r="143">
          <cell r="C143">
            <v>0</v>
          </cell>
          <cell r="E143">
            <v>0</v>
          </cell>
        </row>
        <row r="144">
          <cell r="C144">
            <v>0</v>
          </cell>
          <cell r="E144">
            <v>0</v>
          </cell>
        </row>
        <row r="145">
          <cell r="C145">
            <v>0</v>
          </cell>
          <cell r="E145">
            <v>0</v>
          </cell>
        </row>
        <row r="146">
          <cell r="C146">
            <v>0</v>
          </cell>
          <cell r="E146">
            <v>0</v>
          </cell>
        </row>
        <row r="147">
          <cell r="C147">
            <v>0</v>
          </cell>
          <cell r="E147">
            <v>0</v>
          </cell>
        </row>
        <row r="148">
          <cell r="C148">
            <v>4996</v>
          </cell>
          <cell r="E148">
            <v>189134030</v>
          </cell>
        </row>
        <row r="153">
          <cell r="C153">
            <v>293</v>
          </cell>
          <cell r="E153">
            <v>216820</v>
          </cell>
        </row>
        <row r="154">
          <cell r="C154">
            <v>0</v>
          </cell>
          <cell r="E154">
            <v>0</v>
          </cell>
        </row>
        <row r="155">
          <cell r="C155">
            <v>293</v>
          </cell>
          <cell r="E155">
            <v>216820</v>
          </cell>
        </row>
        <row r="160">
          <cell r="C160">
            <v>0</v>
          </cell>
          <cell r="E160">
            <v>0</v>
          </cell>
        </row>
        <row r="161">
          <cell r="C161">
            <v>0</v>
          </cell>
          <cell r="E161">
            <v>0</v>
          </cell>
        </row>
        <row r="162">
          <cell r="C162">
            <v>0</v>
          </cell>
          <cell r="E162">
            <v>0</v>
          </cell>
        </row>
        <row r="163">
          <cell r="C163">
            <v>0</v>
          </cell>
          <cell r="E163">
            <v>0</v>
          </cell>
        </row>
        <row r="164">
          <cell r="C164">
            <v>0</v>
          </cell>
          <cell r="E164">
            <v>0</v>
          </cell>
        </row>
        <row r="165">
          <cell r="C165">
            <v>0</v>
          </cell>
          <cell r="E165">
            <v>0</v>
          </cell>
        </row>
        <row r="166">
          <cell r="C166">
            <v>0</v>
          </cell>
          <cell r="E166">
            <v>0</v>
          </cell>
        </row>
        <row r="167">
          <cell r="C167">
            <v>0</v>
          </cell>
          <cell r="E167">
            <v>0</v>
          </cell>
        </row>
        <row r="168">
          <cell r="C168">
            <v>0</v>
          </cell>
          <cell r="E168">
            <v>0</v>
          </cell>
        </row>
        <row r="173">
          <cell r="C173">
            <v>5</v>
          </cell>
          <cell r="E173">
            <v>69200</v>
          </cell>
        </row>
        <row r="174">
          <cell r="C174">
            <v>0</v>
          </cell>
          <cell r="E174">
            <v>0</v>
          </cell>
        </row>
        <row r="175">
          <cell r="C175">
            <v>531</v>
          </cell>
          <cell r="E175">
            <v>2516940</v>
          </cell>
        </row>
        <row r="176">
          <cell r="C176">
            <v>0</v>
          </cell>
          <cell r="E176">
            <v>0</v>
          </cell>
        </row>
        <row r="177">
          <cell r="C177">
            <v>25</v>
          </cell>
          <cell r="E177">
            <v>566750</v>
          </cell>
        </row>
        <row r="178">
          <cell r="C178">
            <v>0</v>
          </cell>
          <cell r="E178">
            <v>0</v>
          </cell>
        </row>
        <row r="179">
          <cell r="C179">
            <v>19</v>
          </cell>
          <cell r="E179">
            <v>916560</v>
          </cell>
        </row>
        <row r="180">
          <cell r="C180">
            <v>0</v>
          </cell>
          <cell r="E180">
            <v>0</v>
          </cell>
        </row>
        <row r="181">
          <cell r="C181">
            <v>0</v>
          </cell>
          <cell r="E181">
            <v>0</v>
          </cell>
        </row>
        <row r="182">
          <cell r="C182">
            <v>0</v>
          </cell>
          <cell r="E182">
            <v>0</v>
          </cell>
        </row>
        <row r="183">
          <cell r="C183">
            <v>0</v>
          </cell>
          <cell r="E183">
            <v>0</v>
          </cell>
        </row>
        <row r="184">
          <cell r="C184">
            <v>0</v>
          </cell>
          <cell r="E184">
            <v>0</v>
          </cell>
        </row>
        <row r="185">
          <cell r="C185">
            <v>0</v>
          </cell>
          <cell r="E185">
            <v>0</v>
          </cell>
        </row>
        <row r="186">
          <cell r="C186">
            <v>0</v>
          </cell>
          <cell r="E186">
            <v>0</v>
          </cell>
        </row>
        <row r="187">
          <cell r="C187">
            <v>0</v>
          </cell>
          <cell r="E187">
            <v>0</v>
          </cell>
        </row>
        <row r="188">
          <cell r="C188">
            <v>0</v>
          </cell>
          <cell r="E188">
            <v>0</v>
          </cell>
        </row>
        <row r="189">
          <cell r="C189">
            <v>0</v>
          </cell>
          <cell r="E189">
            <v>0</v>
          </cell>
        </row>
        <row r="190">
          <cell r="C190">
            <v>0</v>
          </cell>
          <cell r="E190">
            <v>0</v>
          </cell>
        </row>
        <row r="191">
          <cell r="C191">
            <v>0</v>
          </cell>
          <cell r="E191">
            <v>0</v>
          </cell>
        </row>
        <row r="192">
          <cell r="C192">
            <v>0</v>
          </cell>
          <cell r="E192">
            <v>0</v>
          </cell>
        </row>
        <row r="193">
          <cell r="C193">
            <v>0</v>
          </cell>
          <cell r="E193">
            <v>0</v>
          </cell>
        </row>
        <row r="194">
          <cell r="C194">
            <v>0</v>
          </cell>
          <cell r="E194">
            <v>0</v>
          </cell>
        </row>
        <row r="195">
          <cell r="C195">
            <v>0</v>
          </cell>
          <cell r="E195">
            <v>0</v>
          </cell>
        </row>
        <row r="196">
          <cell r="C196">
            <v>0</v>
          </cell>
          <cell r="E196">
            <v>0</v>
          </cell>
        </row>
        <row r="197">
          <cell r="C197">
            <v>0</v>
          </cell>
          <cell r="E197">
            <v>0</v>
          </cell>
        </row>
        <row r="198">
          <cell r="C198">
            <v>0</v>
          </cell>
          <cell r="E198">
            <v>0</v>
          </cell>
        </row>
        <row r="199">
          <cell r="C199">
            <v>18</v>
          </cell>
          <cell r="E199">
            <v>589320</v>
          </cell>
        </row>
        <row r="200">
          <cell r="C200">
            <v>0</v>
          </cell>
          <cell r="E200">
            <v>0</v>
          </cell>
        </row>
        <row r="201">
          <cell r="C201">
            <v>2</v>
          </cell>
          <cell r="E201">
            <v>84120</v>
          </cell>
        </row>
        <row r="202">
          <cell r="C202">
            <v>0</v>
          </cell>
          <cell r="E202">
            <v>0</v>
          </cell>
        </row>
        <row r="203">
          <cell r="C203">
            <v>0</v>
          </cell>
          <cell r="E203">
            <v>0</v>
          </cell>
        </row>
        <row r="204">
          <cell r="C204">
            <v>600</v>
          </cell>
          <cell r="E204">
            <v>4742890</v>
          </cell>
        </row>
        <row r="209">
          <cell r="C209">
            <v>0</v>
          </cell>
          <cell r="E209">
            <v>0</v>
          </cell>
        </row>
        <row r="210">
          <cell r="C210">
            <v>48</v>
          </cell>
          <cell r="E210">
            <v>657600</v>
          </cell>
        </row>
        <row r="211">
          <cell r="C211">
            <v>0</v>
          </cell>
          <cell r="E211">
            <v>0</v>
          </cell>
        </row>
        <row r="212">
          <cell r="C212">
            <v>504</v>
          </cell>
          <cell r="E212">
            <v>322560</v>
          </cell>
        </row>
        <row r="213">
          <cell r="C213">
            <v>288</v>
          </cell>
          <cell r="E213">
            <v>558720</v>
          </cell>
        </row>
        <row r="214">
          <cell r="C214">
            <v>38</v>
          </cell>
          <cell r="E214">
            <v>554420</v>
          </cell>
        </row>
        <row r="215">
          <cell r="C215">
            <v>79</v>
          </cell>
          <cell r="E215">
            <v>2646500</v>
          </cell>
        </row>
        <row r="216">
          <cell r="C216">
            <v>0</v>
          </cell>
          <cell r="E216">
            <v>0</v>
          </cell>
        </row>
        <row r="217">
          <cell r="C217">
            <v>44</v>
          </cell>
          <cell r="E217">
            <v>1195040</v>
          </cell>
        </row>
        <row r="218">
          <cell r="C218">
            <v>1001</v>
          </cell>
          <cell r="E218">
            <v>5934840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30">
          <cell r="C230">
            <v>91</v>
          </cell>
          <cell r="E230">
            <v>1706250</v>
          </cell>
        </row>
        <row r="231">
          <cell r="C231">
            <v>0</v>
          </cell>
          <cell r="E231">
            <v>0</v>
          </cell>
        </row>
        <row r="232">
          <cell r="C232">
            <v>91</v>
          </cell>
          <cell r="E232">
            <v>1706250</v>
          </cell>
        </row>
        <row r="237">
          <cell r="C237">
            <v>669</v>
          </cell>
          <cell r="E237">
            <v>4545510</v>
          </cell>
        </row>
        <row r="241">
          <cell r="C241">
            <v>0</v>
          </cell>
          <cell r="E241">
            <v>0</v>
          </cell>
        </row>
        <row r="242">
          <cell r="C242">
            <v>0</v>
          </cell>
          <cell r="E242">
            <v>0</v>
          </cell>
        </row>
        <row r="243">
          <cell r="C243">
            <v>0</v>
          </cell>
          <cell r="E243">
            <v>0</v>
          </cell>
        </row>
        <row r="244">
          <cell r="C244">
            <v>0</v>
          </cell>
          <cell r="E244">
            <v>0</v>
          </cell>
        </row>
        <row r="245">
          <cell r="C245">
            <v>0</v>
          </cell>
          <cell r="E245">
            <v>0</v>
          </cell>
        </row>
        <row r="246">
          <cell r="C246">
            <v>0</v>
          </cell>
          <cell r="E246">
            <v>0</v>
          </cell>
        </row>
        <row r="247">
          <cell r="C247">
            <v>0</v>
          </cell>
          <cell r="E247">
            <v>0</v>
          </cell>
        </row>
        <row r="248">
          <cell r="C248">
            <v>0</v>
          </cell>
          <cell r="E248">
            <v>0</v>
          </cell>
        </row>
        <row r="249">
          <cell r="C249">
            <v>0</v>
          </cell>
          <cell r="E249">
            <v>0</v>
          </cell>
        </row>
        <row r="250">
          <cell r="C250">
            <v>0</v>
          </cell>
          <cell r="E250">
            <v>0</v>
          </cell>
        </row>
        <row r="251">
          <cell r="C251">
            <v>0</v>
          </cell>
          <cell r="E251">
            <v>0</v>
          </cell>
        </row>
        <row r="252">
          <cell r="C252">
            <v>0</v>
          </cell>
          <cell r="E252">
            <v>0</v>
          </cell>
        </row>
        <row r="253">
          <cell r="C253">
            <v>0</v>
          </cell>
          <cell r="E253">
            <v>0</v>
          </cell>
        </row>
        <row r="254">
          <cell r="C254">
            <v>0</v>
          </cell>
          <cell r="E254">
            <v>0</v>
          </cell>
        </row>
        <row r="256">
          <cell r="C256">
            <v>0</v>
          </cell>
          <cell r="E256">
            <v>0</v>
          </cell>
        </row>
        <row r="257">
          <cell r="C257">
            <v>0</v>
          </cell>
          <cell r="E257">
            <v>0</v>
          </cell>
        </row>
        <row r="258">
          <cell r="C258">
            <v>0</v>
          </cell>
          <cell r="E258">
            <v>0</v>
          </cell>
        </row>
        <row r="259">
          <cell r="C259">
            <v>0</v>
          </cell>
          <cell r="E259">
            <v>0</v>
          </cell>
        </row>
        <row r="260">
          <cell r="C260">
            <v>0</v>
          </cell>
          <cell r="E260">
            <v>0</v>
          </cell>
        </row>
        <row r="261">
          <cell r="C261">
            <v>0</v>
          </cell>
          <cell r="E261">
            <v>0</v>
          </cell>
        </row>
        <row r="262">
          <cell r="C262">
            <v>0</v>
          </cell>
          <cell r="E262">
            <v>0</v>
          </cell>
        </row>
        <row r="263">
          <cell r="C263">
            <v>0</v>
          </cell>
          <cell r="E263">
            <v>0</v>
          </cell>
        </row>
        <row r="264">
          <cell r="C264">
            <v>0</v>
          </cell>
          <cell r="E264">
            <v>0</v>
          </cell>
        </row>
        <row r="265">
          <cell r="C265">
            <v>0</v>
          </cell>
          <cell r="E265">
            <v>0</v>
          </cell>
        </row>
        <row r="266">
          <cell r="C266">
            <v>0</v>
          </cell>
          <cell r="E266">
            <v>0</v>
          </cell>
        </row>
        <row r="267">
          <cell r="C267">
            <v>0</v>
          </cell>
          <cell r="E267">
            <v>0</v>
          </cell>
        </row>
        <row r="268">
          <cell r="C268">
            <v>0</v>
          </cell>
          <cell r="E268">
            <v>0</v>
          </cell>
        </row>
        <row r="269">
          <cell r="C269">
            <v>0</v>
          </cell>
          <cell r="E269">
            <v>0</v>
          </cell>
        </row>
        <row r="270">
          <cell r="C270">
            <v>0</v>
          </cell>
          <cell r="E270">
            <v>0</v>
          </cell>
        </row>
        <row r="271">
          <cell r="C271">
            <v>0</v>
          </cell>
          <cell r="E271">
            <v>0</v>
          </cell>
        </row>
        <row r="272">
          <cell r="C272">
            <v>0</v>
          </cell>
          <cell r="E272">
            <v>0</v>
          </cell>
        </row>
        <row r="273">
          <cell r="C273">
            <v>0</v>
          </cell>
          <cell r="E273">
            <v>0</v>
          </cell>
        </row>
        <row r="275">
          <cell r="C275">
            <v>0</v>
          </cell>
          <cell r="E275">
            <v>0</v>
          </cell>
        </row>
        <row r="276">
          <cell r="C276">
            <v>0</v>
          </cell>
          <cell r="E276">
            <v>0</v>
          </cell>
        </row>
        <row r="277">
          <cell r="C277">
            <v>0</v>
          </cell>
          <cell r="E277">
            <v>0</v>
          </cell>
        </row>
        <row r="278">
          <cell r="C278">
            <v>0</v>
          </cell>
          <cell r="E278">
            <v>0</v>
          </cell>
        </row>
        <row r="279">
          <cell r="C279">
            <v>0</v>
          </cell>
          <cell r="E279">
            <v>0</v>
          </cell>
        </row>
        <row r="280">
          <cell r="C280">
            <v>90</v>
          </cell>
          <cell r="E280">
            <v>3060000</v>
          </cell>
        </row>
        <row r="281">
          <cell r="C281">
            <v>90</v>
          </cell>
          <cell r="E281">
            <v>3060000</v>
          </cell>
        </row>
        <row r="286">
          <cell r="C286">
            <v>4</v>
          </cell>
          <cell r="E286">
            <v>26760</v>
          </cell>
        </row>
        <row r="287">
          <cell r="C287">
            <v>0</v>
          </cell>
          <cell r="E287">
            <v>0</v>
          </cell>
        </row>
        <row r="288">
          <cell r="C288">
            <v>1</v>
          </cell>
          <cell r="E288">
            <v>13430</v>
          </cell>
        </row>
        <row r="289">
          <cell r="C289">
            <v>0</v>
          </cell>
          <cell r="E289">
            <v>0</v>
          </cell>
        </row>
        <row r="290">
          <cell r="C290">
            <v>0</v>
          </cell>
          <cell r="E290">
            <v>0</v>
          </cell>
        </row>
        <row r="291">
          <cell r="C291">
            <v>5</v>
          </cell>
          <cell r="E291">
            <v>40190</v>
          </cell>
        </row>
        <row r="296">
          <cell r="C296">
            <v>173</v>
          </cell>
          <cell r="E296">
            <v>3094970</v>
          </cell>
        </row>
        <row r="297">
          <cell r="C297">
            <v>169</v>
          </cell>
          <cell r="E297">
            <v>9511320</v>
          </cell>
        </row>
        <row r="298">
          <cell r="C298">
            <v>0</v>
          </cell>
          <cell r="E298">
            <v>0</v>
          </cell>
        </row>
        <row r="299">
          <cell r="C299">
            <v>130</v>
          </cell>
          <cell r="E299">
            <v>318500</v>
          </cell>
        </row>
        <row r="300">
          <cell r="C300">
            <v>0</v>
          </cell>
          <cell r="E300">
            <v>0</v>
          </cell>
        </row>
        <row r="301">
          <cell r="C301">
            <v>0</v>
          </cell>
          <cell r="E301">
            <v>0</v>
          </cell>
        </row>
        <row r="302">
          <cell r="C302">
            <v>0</v>
          </cell>
          <cell r="E302">
            <v>0</v>
          </cell>
        </row>
        <row r="303">
          <cell r="E303">
            <v>12924790</v>
          </cell>
        </row>
        <row r="307">
          <cell r="E307">
            <v>22276740</v>
          </cell>
        </row>
        <row r="312">
          <cell r="E312">
            <v>585132020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4291642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55794536</v>
          </cell>
        </row>
        <row r="330">
          <cell r="C330">
            <v>60086178</v>
          </cell>
        </row>
      </sheetData>
      <sheetData sheetId="3">
        <row r="14">
          <cell r="C14">
            <v>0</v>
          </cell>
          <cell r="E14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7617</v>
          </cell>
          <cell r="E16">
            <v>83177640</v>
          </cell>
        </row>
        <row r="17">
          <cell r="C17">
            <v>0</v>
          </cell>
          <cell r="E17">
            <v>0</v>
          </cell>
        </row>
        <row r="18">
          <cell r="C18">
            <v>0</v>
          </cell>
          <cell r="E18">
            <v>0</v>
          </cell>
        </row>
        <row r="19">
          <cell r="C19">
            <v>0</v>
          </cell>
          <cell r="E19">
            <v>0</v>
          </cell>
        </row>
        <row r="20">
          <cell r="C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1794</v>
          </cell>
          <cell r="E22">
            <v>9902880</v>
          </cell>
        </row>
        <row r="23">
          <cell r="C23">
            <v>887</v>
          </cell>
          <cell r="E23">
            <v>5871940</v>
          </cell>
        </row>
        <row r="24">
          <cell r="C24">
            <v>2030</v>
          </cell>
          <cell r="E24">
            <v>16666300</v>
          </cell>
        </row>
        <row r="25">
          <cell r="C25">
            <v>248</v>
          </cell>
          <cell r="E25">
            <v>1661600</v>
          </cell>
        </row>
        <row r="26">
          <cell r="C26">
            <v>0</v>
          </cell>
          <cell r="E26">
            <v>0</v>
          </cell>
        </row>
        <row r="28">
          <cell r="C28">
            <v>1631</v>
          </cell>
          <cell r="E28">
            <v>1761480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25</v>
          </cell>
          <cell r="E31">
            <v>36500</v>
          </cell>
        </row>
        <row r="32">
          <cell r="C32">
            <v>866</v>
          </cell>
          <cell r="E32">
            <v>1013220</v>
          </cell>
        </row>
        <row r="33">
          <cell r="C33">
            <v>0</v>
          </cell>
          <cell r="E33">
            <v>0</v>
          </cell>
        </row>
        <row r="34">
          <cell r="C34">
            <v>310</v>
          </cell>
          <cell r="E34">
            <v>812200</v>
          </cell>
        </row>
        <row r="35">
          <cell r="C35">
            <v>401</v>
          </cell>
          <cell r="E35">
            <v>1050620</v>
          </cell>
        </row>
        <row r="36">
          <cell r="C36">
            <v>0</v>
          </cell>
          <cell r="E36">
            <v>0</v>
          </cell>
        </row>
        <row r="37">
          <cell r="C37">
            <v>28</v>
          </cell>
          <cell r="E37">
            <v>342440</v>
          </cell>
        </row>
        <row r="39">
          <cell r="C39">
            <v>0</v>
          </cell>
          <cell r="E39">
            <v>0</v>
          </cell>
        </row>
        <row r="40">
          <cell r="C40">
            <v>0</v>
          </cell>
          <cell r="E40">
            <v>0</v>
          </cell>
        </row>
        <row r="42">
          <cell r="C42">
            <v>0</v>
          </cell>
          <cell r="E42">
            <v>0</v>
          </cell>
        </row>
        <row r="43">
          <cell r="C43">
            <v>699</v>
          </cell>
          <cell r="E43">
            <v>1356060</v>
          </cell>
        </row>
        <row r="44">
          <cell r="C44">
            <v>0</v>
          </cell>
          <cell r="E44">
            <v>0</v>
          </cell>
        </row>
        <row r="45">
          <cell r="C45">
            <v>345</v>
          </cell>
          <cell r="E45">
            <v>203550</v>
          </cell>
        </row>
        <row r="47">
          <cell r="C47">
            <v>6</v>
          </cell>
          <cell r="E47">
            <v>10080</v>
          </cell>
        </row>
        <row r="48">
          <cell r="C48">
            <v>16</v>
          </cell>
          <cell r="E48">
            <v>26880</v>
          </cell>
        </row>
        <row r="49">
          <cell r="C49">
            <v>0</v>
          </cell>
          <cell r="E49">
            <v>0</v>
          </cell>
        </row>
        <row r="50">
          <cell r="C50">
            <v>16903</v>
          </cell>
          <cell r="E50">
            <v>123893390</v>
          </cell>
        </row>
        <row r="55">
          <cell r="C55">
            <v>61311</v>
          </cell>
          <cell r="E55">
            <v>81261020</v>
          </cell>
        </row>
        <row r="56">
          <cell r="C56">
            <v>22859</v>
          </cell>
          <cell r="E56">
            <v>23291750</v>
          </cell>
        </row>
        <row r="57">
          <cell r="C57">
            <v>27939</v>
          </cell>
          <cell r="E57">
            <v>31931570</v>
          </cell>
        </row>
        <row r="58">
          <cell r="C58">
            <v>1237</v>
          </cell>
          <cell r="E58">
            <v>4166080</v>
          </cell>
        </row>
        <row r="59">
          <cell r="C59">
            <v>0</v>
          </cell>
          <cell r="E59">
            <v>0</v>
          </cell>
        </row>
        <row r="60">
          <cell r="C60">
            <v>1369</v>
          </cell>
          <cell r="E60">
            <v>6148070</v>
          </cell>
        </row>
        <row r="61">
          <cell r="C61">
            <v>5215</v>
          </cell>
          <cell r="E61">
            <v>12555440</v>
          </cell>
        </row>
        <row r="62">
          <cell r="C62">
            <v>4536</v>
          </cell>
          <cell r="E62">
            <v>9986710</v>
          </cell>
        </row>
        <row r="63">
          <cell r="C63">
            <v>84</v>
          </cell>
          <cell r="E63">
            <v>210410</v>
          </cell>
        </row>
        <row r="64">
          <cell r="C64">
            <v>595</v>
          </cell>
          <cell r="E64">
            <v>2358320</v>
          </cell>
        </row>
        <row r="65">
          <cell r="C65">
            <v>0</v>
          </cell>
          <cell r="E65">
            <v>0</v>
          </cell>
        </row>
        <row r="66">
          <cell r="C66">
            <v>90</v>
          </cell>
          <cell r="E66">
            <v>151120</v>
          </cell>
        </row>
        <row r="67">
          <cell r="C67">
            <v>2602</v>
          </cell>
          <cell r="E67">
            <v>3016990</v>
          </cell>
        </row>
        <row r="68">
          <cell r="C68">
            <v>3498</v>
          </cell>
          <cell r="E68">
            <v>53428530</v>
          </cell>
        </row>
        <row r="69">
          <cell r="C69">
            <v>2171</v>
          </cell>
          <cell r="E69">
            <v>16906730</v>
          </cell>
        </row>
        <row r="70">
          <cell r="C70">
            <v>1</v>
          </cell>
          <cell r="E70">
            <v>22610</v>
          </cell>
        </row>
        <row r="71">
          <cell r="C71">
            <v>527</v>
          </cell>
          <cell r="E71">
            <v>26587950</v>
          </cell>
        </row>
        <row r="72">
          <cell r="C72">
            <v>618</v>
          </cell>
          <cell r="E72">
            <v>9017100</v>
          </cell>
        </row>
        <row r="73">
          <cell r="C73">
            <v>181</v>
          </cell>
          <cell r="E73">
            <v>894140</v>
          </cell>
        </row>
        <row r="74">
          <cell r="C74">
            <v>0</v>
          </cell>
          <cell r="E74">
            <v>0</v>
          </cell>
        </row>
        <row r="75">
          <cell r="C75">
            <v>0</v>
          </cell>
          <cell r="E75">
            <v>0</v>
          </cell>
        </row>
        <row r="76">
          <cell r="C76">
            <v>64809</v>
          </cell>
          <cell r="E76">
            <v>134689550</v>
          </cell>
        </row>
        <row r="81">
          <cell r="C81">
            <v>0</v>
          </cell>
          <cell r="E81">
            <v>0</v>
          </cell>
        </row>
        <row r="82">
          <cell r="C82">
            <v>1262</v>
          </cell>
          <cell r="E82">
            <v>9815200</v>
          </cell>
        </row>
        <row r="83">
          <cell r="C83">
            <v>46</v>
          </cell>
          <cell r="E83">
            <v>2891450</v>
          </cell>
        </row>
        <row r="84">
          <cell r="C84">
            <v>1308</v>
          </cell>
          <cell r="E84">
            <v>12706650</v>
          </cell>
        </row>
        <row r="90">
          <cell r="C90">
            <v>2</v>
          </cell>
          <cell r="D90">
            <v>0</v>
          </cell>
          <cell r="E90">
            <v>0</v>
          </cell>
          <cell r="F90">
            <v>290140</v>
          </cell>
        </row>
        <row r="91">
          <cell r="C91">
            <v>192</v>
          </cell>
          <cell r="D91">
            <v>0</v>
          </cell>
          <cell r="E91">
            <v>0</v>
          </cell>
          <cell r="F91">
            <v>66437630</v>
          </cell>
        </row>
        <row r="92">
          <cell r="C92">
            <v>29</v>
          </cell>
          <cell r="D92">
            <v>0</v>
          </cell>
          <cell r="E92">
            <v>0</v>
          </cell>
          <cell r="F92">
            <v>2002910</v>
          </cell>
        </row>
        <row r="93">
          <cell r="C93">
            <v>4</v>
          </cell>
          <cell r="D93">
            <v>0</v>
          </cell>
          <cell r="E93">
            <v>0</v>
          </cell>
          <cell r="F93">
            <v>428250</v>
          </cell>
        </row>
        <row r="94">
          <cell r="C94">
            <v>104</v>
          </cell>
          <cell r="D94">
            <v>0</v>
          </cell>
          <cell r="E94">
            <v>0</v>
          </cell>
          <cell r="F94">
            <v>5406590</v>
          </cell>
        </row>
        <row r="95">
          <cell r="C95">
            <v>126</v>
          </cell>
          <cell r="D95">
            <v>1</v>
          </cell>
          <cell r="E95">
            <v>0</v>
          </cell>
          <cell r="F95">
            <v>3505660</v>
          </cell>
        </row>
        <row r="96">
          <cell r="C96">
            <v>2</v>
          </cell>
          <cell r="D96">
            <v>0</v>
          </cell>
          <cell r="E96">
            <v>0</v>
          </cell>
          <cell r="F96">
            <v>319630</v>
          </cell>
        </row>
        <row r="97">
          <cell r="C97">
            <v>1</v>
          </cell>
          <cell r="D97">
            <v>1</v>
          </cell>
          <cell r="E97">
            <v>0</v>
          </cell>
          <cell r="F97">
            <v>76620</v>
          </cell>
        </row>
        <row r="98">
          <cell r="C98">
            <v>156</v>
          </cell>
          <cell r="D98">
            <v>25</v>
          </cell>
          <cell r="E98">
            <v>0</v>
          </cell>
          <cell r="F98">
            <v>36624750</v>
          </cell>
        </row>
        <row r="99">
          <cell r="C99">
            <v>11</v>
          </cell>
          <cell r="D99">
            <v>0</v>
          </cell>
          <cell r="E99">
            <v>0</v>
          </cell>
          <cell r="F99">
            <v>415470</v>
          </cell>
        </row>
        <row r="100">
          <cell r="C100">
            <v>19</v>
          </cell>
          <cell r="D100">
            <v>5</v>
          </cell>
          <cell r="E100">
            <v>0</v>
          </cell>
          <cell r="F100">
            <v>4219395</v>
          </cell>
        </row>
        <row r="101">
          <cell r="C101">
            <v>8</v>
          </cell>
          <cell r="D101">
            <v>0</v>
          </cell>
          <cell r="E101">
            <v>0</v>
          </cell>
          <cell r="F101">
            <v>1887780</v>
          </cell>
        </row>
        <row r="102">
          <cell r="C102">
            <v>31</v>
          </cell>
          <cell r="D102">
            <v>1</v>
          </cell>
          <cell r="E102">
            <v>0</v>
          </cell>
          <cell r="F102">
            <v>5980570</v>
          </cell>
        </row>
        <row r="103">
          <cell r="C103">
            <v>64</v>
          </cell>
          <cell r="D103">
            <v>0</v>
          </cell>
          <cell r="E103">
            <v>0</v>
          </cell>
          <cell r="F103">
            <v>7095360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</row>
        <row r="105">
          <cell r="C105">
            <v>34</v>
          </cell>
          <cell r="D105">
            <v>0</v>
          </cell>
          <cell r="E105">
            <v>0</v>
          </cell>
          <cell r="F105">
            <v>4256460</v>
          </cell>
        </row>
        <row r="106">
          <cell r="C106">
            <v>30</v>
          </cell>
          <cell r="D106">
            <v>0</v>
          </cell>
          <cell r="E106">
            <v>0</v>
          </cell>
          <cell r="F106">
            <v>2838900</v>
          </cell>
        </row>
        <row r="107">
          <cell r="C107">
            <v>47</v>
          </cell>
          <cell r="D107">
            <v>1</v>
          </cell>
          <cell r="E107">
            <v>0</v>
          </cell>
          <cell r="F107">
            <v>7917590</v>
          </cell>
        </row>
        <row r="108">
          <cell r="C108">
            <v>6</v>
          </cell>
          <cell r="D108">
            <v>0</v>
          </cell>
          <cell r="E108">
            <v>0</v>
          </cell>
          <cell r="F108">
            <v>366340</v>
          </cell>
        </row>
        <row r="109">
          <cell r="C109">
            <v>802</v>
          </cell>
          <cell r="D109">
            <v>34</v>
          </cell>
          <cell r="E109">
            <v>0</v>
          </cell>
          <cell r="F109">
            <v>142974685</v>
          </cell>
        </row>
        <row r="114">
          <cell r="C114">
            <v>83</v>
          </cell>
          <cell r="E114">
            <v>10389940</v>
          </cell>
        </row>
        <row r="115">
          <cell r="C115">
            <v>7</v>
          </cell>
          <cell r="E115">
            <v>922040</v>
          </cell>
        </row>
        <row r="116">
          <cell r="C116">
            <v>90</v>
          </cell>
          <cell r="E116">
            <v>11311980</v>
          </cell>
        </row>
        <row r="121">
          <cell r="C121">
            <v>10506970</v>
          </cell>
        </row>
        <row r="126">
          <cell r="C126">
            <v>5149</v>
          </cell>
          <cell r="E126">
            <v>165076940</v>
          </cell>
        </row>
        <row r="127">
          <cell r="C127">
            <v>0</v>
          </cell>
          <cell r="E127">
            <v>0</v>
          </cell>
        </row>
        <row r="128">
          <cell r="C128">
            <v>0</v>
          </cell>
          <cell r="E128">
            <v>0</v>
          </cell>
        </row>
        <row r="129">
          <cell r="C129">
            <v>145</v>
          </cell>
          <cell r="E129">
            <v>19327050</v>
          </cell>
        </row>
        <row r="130">
          <cell r="C130">
            <v>231</v>
          </cell>
          <cell r="E130">
            <v>14869470</v>
          </cell>
        </row>
        <row r="131">
          <cell r="C131">
            <v>110</v>
          </cell>
          <cell r="E131">
            <v>6353600</v>
          </cell>
        </row>
        <row r="132">
          <cell r="C132">
            <v>0</v>
          </cell>
          <cell r="E132">
            <v>0</v>
          </cell>
        </row>
        <row r="133">
          <cell r="C133">
            <v>0</v>
          </cell>
          <cell r="E133">
            <v>0</v>
          </cell>
        </row>
        <row r="134">
          <cell r="C134">
            <v>0</v>
          </cell>
          <cell r="E134">
            <v>0</v>
          </cell>
        </row>
        <row r="135">
          <cell r="C135">
            <v>0</v>
          </cell>
          <cell r="E135">
            <v>0</v>
          </cell>
        </row>
        <row r="136">
          <cell r="C136">
            <v>0</v>
          </cell>
          <cell r="E136">
            <v>0</v>
          </cell>
        </row>
        <row r="137">
          <cell r="C137">
            <v>35</v>
          </cell>
          <cell r="E137">
            <v>217700</v>
          </cell>
        </row>
        <row r="138">
          <cell r="C138">
            <v>0</v>
          </cell>
          <cell r="E138">
            <v>0</v>
          </cell>
        </row>
        <row r="139">
          <cell r="C139">
            <v>5670</v>
          </cell>
          <cell r="E139">
            <v>205844760</v>
          </cell>
        </row>
        <row r="140">
          <cell r="C140">
            <v>0</v>
          </cell>
          <cell r="E140">
            <v>0</v>
          </cell>
        </row>
        <row r="141">
          <cell r="C141">
            <v>0</v>
          </cell>
          <cell r="E141">
            <v>0</v>
          </cell>
        </row>
        <row r="142">
          <cell r="C142">
            <v>0</v>
          </cell>
          <cell r="E142">
            <v>0</v>
          </cell>
        </row>
        <row r="143">
          <cell r="C143">
            <v>9</v>
          </cell>
          <cell r="E143">
            <v>42750</v>
          </cell>
        </row>
        <row r="144">
          <cell r="C144">
            <v>0</v>
          </cell>
          <cell r="E144">
            <v>0</v>
          </cell>
        </row>
        <row r="145">
          <cell r="C145">
            <v>0</v>
          </cell>
          <cell r="E145">
            <v>0</v>
          </cell>
        </row>
        <row r="146">
          <cell r="C146">
            <v>0</v>
          </cell>
          <cell r="E146">
            <v>0</v>
          </cell>
        </row>
        <row r="147">
          <cell r="C147">
            <v>9</v>
          </cell>
          <cell r="E147">
            <v>42750</v>
          </cell>
        </row>
        <row r="148">
          <cell r="C148">
            <v>5679</v>
          </cell>
          <cell r="E148">
            <v>205887510</v>
          </cell>
        </row>
        <row r="153">
          <cell r="C153">
            <v>276</v>
          </cell>
          <cell r="E153">
            <v>204240</v>
          </cell>
        </row>
        <row r="154">
          <cell r="C154">
            <v>0</v>
          </cell>
          <cell r="E154">
            <v>0</v>
          </cell>
        </row>
        <row r="155">
          <cell r="C155">
            <v>276</v>
          </cell>
          <cell r="E155">
            <v>204240</v>
          </cell>
        </row>
        <row r="160">
          <cell r="C160">
            <v>0</v>
          </cell>
          <cell r="E160">
            <v>0</v>
          </cell>
        </row>
        <row r="161">
          <cell r="C161">
            <v>0</v>
          </cell>
          <cell r="E161">
            <v>0</v>
          </cell>
        </row>
        <row r="162">
          <cell r="C162">
            <v>0</v>
          </cell>
          <cell r="E162">
            <v>0</v>
          </cell>
        </row>
        <row r="163">
          <cell r="C163">
            <v>0</v>
          </cell>
          <cell r="E163">
            <v>0</v>
          </cell>
        </row>
        <row r="164">
          <cell r="C164">
            <v>0</v>
          </cell>
          <cell r="E164">
            <v>0</v>
          </cell>
        </row>
        <row r="165">
          <cell r="C165">
            <v>0</v>
          </cell>
          <cell r="E165">
            <v>0</v>
          </cell>
        </row>
        <row r="166">
          <cell r="C166">
            <v>0</v>
          </cell>
          <cell r="E166">
            <v>0</v>
          </cell>
        </row>
        <row r="167">
          <cell r="C167">
            <v>0</v>
          </cell>
          <cell r="E167">
            <v>0</v>
          </cell>
        </row>
        <row r="168">
          <cell r="C168">
            <v>0</v>
          </cell>
          <cell r="E168">
            <v>0</v>
          </cell>
        </row>
        <row r="173">
          <cell r="C173">
            <v>8</v>
          </cell>
          <cell r="E173">
            <v>110720</v>
          </cell>
        </row>
        <row r="174">
          <cell r="C174">
            <v>0</v>
          </cell>
          <cell r="E174">
            <v>0</v>
          </cell>
        </row>
        <row r="175">
          <cell r="C175">
            <v>654</v>
          </cell>
          <cell r="E175">
            <v>3099960</v>
          </cell>
        </row>
        <row r="176">
          <cell r="C176">
            <v>14</v>
          </cell>
          <cell r="E176">
            <v>187180</v>
          </cell>
        </row>
        <row r="177">
          <cell r="C177">
            <v>46</v>
          </cell>
          <cell r="E177">
            <v>1042820</v>
          </cell>
        </row>
        <row r="178">
          <cell r="C178">
            <v>0</v>
          </cell>
          <cell r="E178">
            <v>0</v>
          </cell>
        </row>
        <row r="179">
          <cell r="C179">
            <v>24</v>
          </cell>
          <cell r="E179">
            <v>1157760</v>
          </cell>
        </row>
        <row r="180">
          <cell r="C180">
            <v>0</v>
          </cell>
          <cell r="E180">
            <v>0</v>
          </cell>
        </row>
        <row r="181">
          <cell r="C181">
            <v>0</v>
          </cell>
          <cell r="E181">
            <v>0</v>
          </cell>
        </row>
        <row r="182">
          <cell r="C182">
            <v>0</v>
          </cell>
          <cell r="E182">
            <v>0</v>
          </cell>
        </row>
        <row r="183">
          <cell r="C183">
            <v>0</v>
          </cell>
          <cell r="E183">
            <v>0</v>
          </cell>
        </row>
        <row r="184">
          <cell r="C184">
            <v>0</v>
          </cell>
          <cell r="E184">
            <v>0</v>
          </cell>
        </row>
        <row r="185">
          <cell r="C185">
            <v>0</v>
          </cell>
          <cell r="E185">
            <v>0</v>
          </cell>
        </row>
        <row r="186">
          <cell r="C186">
            <v>0</v>
          </cell>
          <cell r="E186">
            <v>0</v>
          </cell>
        </row>
        <row r="187">
          <cell r="C187">
            <v>0</v>
          </cell>
          <cell r="E187">
            <v>0</v>
          </cell>
        </row>
        <row r="188">
          <cell r="C188">
            <v>0</v>
          </cell>
          <cell r="E188">
            <v>0</v>
          </cell>
        </row>
        <row r="189">
          <cell r="C189">
            <v>0</v>
          </cell>
          <cell r="E189">
            <v>0</v>
          </cell>
        </row>
        <row r="190">
          <cell r="C190">
            <v>0</v>
          </cell>
          <cell r="E190">
            <v>0</v>
          </cell>
        </row>
        <row r="191">
          <cell r="C191">
            <v>0</v>
          </cell>
          <cell r="E191">
            <v>0</v>
          </cell>
        </row>
        <row r="192">
          <cell r="C192">
            <v>0</v>
          </cell>
          <cell r="E192">
            <v>0</v>
          </cell>
        </row>
        <row r="193">
          <cell r="C193">
            <v>0</v>
          </cell>
          <cell r="E193">
            <v>0</v>
          </cell>
        </row>
        <row r="194">
          <cell r="C194">
            <v>0</v>
          </cell>
          <cell r="E194">
            <v>0</v>
          </cell>
        </row>
        <row r="195">
          <cell r="C195">
            <v>0</v>
          </cell>
          <cell r="E195">
            <v>0</v>
          </cell>
        </row>
        <row r="196">
          <cell r="C196">
            <v>0</v>
          </cell>
          <cell r="E196">
            <v>0</v>
          </cell>
        </row>
        <row r="197">
          <cell r="C197">
            <v>0</v>
          </cell>
          <cell r="E197">
            <v>0</v>
          </cell>
        </row>
        <row r="198">
          <cell r="C198">
            <v>0</v>
          </cell>
          <cell r="E198">
            <v>0</v>
          </cell>
        </row>
        <row r="199">
          <cell r="C199">
            <v>28</v>
          </cell>
          <cell r="E199">
            <v>916720</v>
          </cell>
        </row>
        <row r="200">
          <cell r="C200">
            <v>0</v>
          </cell>
          <cell r="E200">
            <v>0</v>
          </cell>
        </row>
        <row r="201">
          <cell r="C201">
            <v>2</v>
          </cell>
          <cell r="E201">
            <v>84120</v>
          </cell>
        </row>
        <row r="202">
          <cell r="C202">
            <v>1</v>
          </cell>
          <cell r="E202">
            <v>8850</v>
          </cell>
        </row>
        <row r="203">
          <cell r="C203">
            <v>0</v>
          </cell>
          <cell r="E203">
            <v>0</v>
          </cell>
        </row>
        <row r="204">
          <cell r="C204">
            <v>777</v>
          </cell>
          <cell r="E204">
            <v>6608130</v>
          </cell>
        </row>
        <row r="209">
          <cell r="C209">
            <v>0</v>
          </cell>
          <cell r="E209">
            <v>0</v>
          </cell>
        </row>
        <row r="210">
          <cell r="C210">
            <v>50</v>
          </cell>
          <cell r="E210">
            <v>685000</v>
          </cell>
        </row>
        <row r="211">
          <cell r="C211">
            <v>0</v>
          </cell>
          <cell r="E211">
            <v>0</v>
          </cell>
        </row>
        <row r="212">
          <cell r="C212">
            <v>526</v>
          </cell>
          <cell r="E212">
            <v>336640</v>
          </cell>
        </row>
        <row r="213">
          <cell r="C213">
            <v>379</v>
          </cell>
          <cell r="E213">
            <v>735260</v>
          </cell>
        </row>
        <row r="214">
          <cell r="C214">
            <v>45</v>
          </cell>
          <cell r="E214">
            <v>656550</v>
          </cell>
        </row>
        <row r="215">
          <cell r="C215">
            <v>87</v>
          </cell>
          <cell r="E215">
            <v>2914500</v>
          </cell>
        </row>
        <row r="216">
          <cell r="C216">
            <v>0</v>
          </cell>
          <cell r="E216">
            <v>0</v>
          </cell>
        </row>
        <row r="217">
          <cell r="C217">
            <v>53</v>
          </cell>
          <cell r="E217">
            <v>1439480</v>
          </cell>
        </row>
        <row r="218">
          <cell r="C218">
            <v>1140</v>
          </cell>
          <cell r="E218">
            <v>6767430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30">
          <cell r="C230">
            <v>332</v>
          </cell>
          <cell r="E230">
            <v>6225000</v>
          </cell>
        </row>
        <row r="231">
          <cell r="C231">
            <v>0</v>
          </cell>
          <cell r="E231">
            <v>0</v>
          </cell>
        </row>
        <row r="232">
          <cell r="C232">
            <v>332</v>
          </cell>
          <cell r="E232">
            <v>6225000</v>
          </cell>
        </row>
        <row r="237">
          <cell r="C237">
            <v>890</v>
          </cell>
          <cell r="E237">
            <v>6125330</v>
          </cell>
        </row>
        <row r="241">
          <cell r="C241">
            <v>0</v>
          </cell>
          <cell r="E241">
            <v>0</v>
          </cell>
        </row>
        <row r="242">
          <cell r="C242">
            <v>0</v>
          </cell>
          <cell r="E242">
            <v>0</v>
          </cell>
        </row>
        <row r="243">
          <cell r="C243">
            <v>0</v>
          </cell>
          <cell r="E243">
            <v>0</v>
          </cell>
        </row>
        <row r="244">
          <cell r="C244">
            <v>0</v>
          </cell>
          <cell r="E244">
            <v>0</v>
          </cell>
        </row>
        <row r="245">
          <cell r="C245">
            <v>0</v>
          </cell>
          <cell r="E245">
            <v>0</v>
          </cell>
        </row>
        <row r="246">
          <cell r="C246">
            <v>0</v>
          </cell>
          <cell r="E246">
            <v>0</v>
          </cell>
        </row>
        <row r="247">
          <cell r="C247">
            <v>0</v>
          </cell>
          <cell r="E247">
            <v>0</v>
          </cell>
        </row>
        <row r="248">
          <cell r="C248">
            <v>0</v>
          </cell>
          <cell r="E248">
            <v>0</v>
          </cell>
        </row>
        <row r="249">
          <cell r="C249">
            <v>0</v>
          </cell>
          <cell r="E249">
            <v>0</v>
          </cell>
        </row>
        <row r="250">
          <cell r="C250">
            <v>0</v>
          </cell>
          <cell r="E250">
            <v>0</v>
          </cell>
        </row>
        <row r="251">
          <cell r="C251">
            <v>0</v>
          </cell>
          <cell r="E251">
            <v>0</v>
          </cell>
        </row>
        <row r="252">
          <cell r="C252">
            <v>0</v>
          </cell>
          <cell r="E252">
            <v>0</v>
          </cell>
        </row>
        <row r="253">
          <cell r="C253">
            <v>0</v>
          </cell>
          <cell r="E253">
            <v>0</v>
          </cell>
        </row>
        <row r="254">
          <cell r="C254">
            <v>0</v>
          </cell>
          <cell r="E254">
            <v>0</v>
          </cell>
        </row>
        <row r="256">
          <cell r="C256">
            <v>0</v>
          </cell>
          <cell r="E256">
            <v>0</v>
          </cell>
        </row>
        <row r="257">
          <cell r="C257">
            <v>0</v>
          </cell>
          <cell r="E257">
            <v>0</v>
          </cell>
        </row>
        <row r="258">
          <cell r="C258">
            <v>0</v>
          </cell>
          <cell r="E258">
            <v>0</v>
          </cell>
        </row>
        <row r="259">
          <cell r="C259">
            <v>0</v>
          </cell>
          <cell r="E259">
            <v>0</v>
          </cell>
        </row>
        <row r="260">
          <cell r="C260">
            <v>0</v>
          </cell>
          <cell r="E260">
            <v>0</v>
          </cell>
        </row>
        <row r="261">
          <cell r="C261">
            <v>0</v>
          </cell>
          <cell r="E261">
            <v>0</v>
          </cell>
        </row>
        <row r="262">
          <cell r="C262">
            <v>0</v>
          </cell>
          <cell r="E262">
            <v>0</v>
          </cell>
        </row>
        <row r="263">
          <cell r="C263">
            <v>0</v>
          </cell>
          <cell r="E263">
            <v>0</v>
          </cell>
        </row>
        <row r="264">
          <cell r="C264">
            <v>0</v>
          </cell>
          <cell r="E264">
            <v>0</v>
          </cell>
        </row>
        <row r="265">
          <cell r="C265">
            <v>0</v>
          </cell>
          <cell r="E265">
            <v>0</v>
          </cell>
        </row>
        <row r="266">
          <cell r="C266">
            <v>0</v>
          </cell>
          <cell r="E266">
            <v>0</v>
          </cell>
        </row>
        <row r="267">
          <cell r="C267">
            <v>0</v>
          </cell>
          <cell r="E267">
            <v>0</v>
          </cell>
        </row>
        <row r="268">
          <cell r="C268">
            <v>0</v>
          </cell>
          <cell r="E268">
            <v>0</v>
          </cell>
        </row>
        <row r="269">
          <cell r="C269">
            <v>0</v>
          </cell>
          <cell r="E269">
            <v>0</v>
          </cell>
        </row>
        <row r="270">
          <cell r="C270">
            <v>0</v>
          </cell>
          <cell r="E270">
            <v>0</v>
          </cell>
        </row>
        <row r="271">
          <cell r="C271">
            <v>0</v>
          </cell>
          <cell r="E271">
            <v>0</v>
          </cell>
        </row>
        <row r="272">
          <cell r="C272">
            <v>0</v>
          </cell>
          <cell r="E272">
            <v>0</v>
          </cell>
        </row>
        <row r="273">
          <cell r="C273">
            <v>0</v>
          </cell>
          <cell r="E273">
            <v>0</v>
          </cell>
        </row>
        <row r="275">
          <cell r="C275">
            <v>0</v>
          </cell>
          <cell r="E275">
            <v>0</v>
          </cell>
        </row>
        <row r="276">
          <cell r="C276">
            <v>0</v>
          </cell>
          <cell r="E276">
            <v>0</v>
          </cell>
        </row>
        <row r="277">
          <cell r="C277">
            <v>0</v>
          </cell>
          <cell r="E277">
            <v>0</v>
          </cell>
        </row>
        <row r="278">
          <cell r="C278">
            <v>0</v>
          </cell>
          <cell r="E278">
            <v>0</v>
          </cell>
        </row>
        <row r="279">
          <cell r="C279">
            <v>0</v>
          </cell>
          <cell r="E279">
            <v>0</v>
          </cell>
        </row>
        <row r="280">
          <cell r="C280">
            <v>104</v>
          </cell>
          <cell r="E280">
            <v>3536000</v>
          </cell>
        </row>
        <row r="281">
          <cell r="C281">
            <v>104</v>
          </cell>
          <cell r="E281">
            <v>3536000</v>
          </cell>
        </row>
        <row r="286">
          <cell r="C286">
            <v>4</v>
          </cell>
          <cell r="E286">
            <v>26760</v>
          </cell>
        </row>
        <row r="287">
          <cell r="C287">
            <v>0</v>
          </cell>
          <cell r="E287">
            <v>0</v>
          </cell>
        </row>
        <row r="288">
          <cell r="C288">
            <v>1</v>
          </cell>
          <cell r="E288">
            <v>13430</v>
          </cell>
        </row>
        <row r="289">
          <cell r="C289">
            <v>0</v>
          </cell>
          <cell r="E289">
            <v>0</v>
          </cell>
        </row>
        <row r="290">
          <cell r="C290">
            <v>0</v>
          </cell>
          <cell r="E290">
            <v>0</v>
          </cell>
        </row>
        <row r="291">
          <cell r="C291">
            <v>5</v>
          </cell>
          <cell r="E291">
            <v>40190</v>
          </cell>
        </row>
        <row r="296">
          <cell r="C296">
            <v>172</v>
          </cell>
          <cell r="E296">
            <v>3077080</v>
          </cell>
        </row>
        <row r="297">
          <cell r="C297">
            <v>173</v>
          </cell>
          <cell r="E297">
            <v>9736440</v>
          </cell>
        </row>
        <row r="298">
          <cell r="C298">
            <v>0</v>
          </cell>
          <cell r="E298">
            <v>0</v>
          </cell>
        </row>
        <row r="299">
          <cell r="C299">
            <v>142</v>
          </cell>
          <cell r="E299">
            <v>347900</v>
          </cell>
        </row>
        <row r="300">
          <cell r="C300">
            <v>0</v>
          </cell>
          <cell r="E300">
            <v>0</v>
          </cell>
        </row>
        <row r="301">
          <cell r="C301">
            <v>0</v>
          </cell>
          <cell r="E301">
            <v>0</v>
          </cell>
        </row>
        <row r="302">
          <cell r="C302">
            <v>0</v>
          </cell>
          <cell r="E302">
            <v>0</v>
          </cell>
        </row>
        <row r="303">
          <cell r="E303">
            <v>13161420</v>
          </cell>
        </row>
        <row r="307">
          <cell r="E307">
            <v>29087940</v>
          </cell>
        </row>
        <row r="312">
          <cell r="E312">
            <v>684638475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4843422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59800097</v>
          </cell>
        </row>
        <row r="330">
          <cell r="C330">
            <v>64643519</v>
          </cell>
        </row>
      </sheetData>
      <sheetData sheetId="4">
        <row r="14">
          <cell r="C14">
            <v>0</v>
          </cell>
          <cell r="E14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7642</v>
          </cell>
          <cell r="E16">
            <v>83450640</v>
          </cell>
        </row>
        <row r="17">
          <cell r="C17">
            <v>0</v>
          </cell>
          <cell r="E17">
            <v>0</v>
          </cell>
        </row>
        <row r="18">
          <cell r="C18">
            <v>0</v>
          </cell>
          <cell r="E18">
            <v>0</v>
          </cell>
        </row>
        <row r="19">
          <cell r="C19">
            <v>0</v>
          </cell>
          <cell r="E19">
            <v>0</v>
          </cell>
        </row>
        <row r="20">
          <cell r="C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2071</v>
          </cell>
          <cell r="E22">
            <v>11431920</v>
          </cell>
        </row>
        <row r="23">
          <cell r="C23">
            <v>1042</v>
          </cell>
          <cell r="E23">
            <v>6898040</v>
          </cell>
        </row>
        <row r="24">
          <cell r="C24">
            <v>1857</v>
          </cell>
          <cell r="E24">
            <v>15245970</v>
          </cell>
        </row>
        <row r="25">
          <cell r="C25">
            <v>281</v>
          </cell>
          <cell r="E25">
            <v>1882700</v>
          </cell>
        </row>
        <row r="26">
          <cell r="C26">
            <v>0</v>
          </cell>
          <cell r="E26">
            <v>0</v>
          </cell>
        </row>
        <row r="28">
          <cell r="C28">
            <v>1816</v>
          </cell>
          <cell r="E28">
            <v>1961280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2</v>
          </cell>
          <cell r="E31">
            <v>2920</v>
          </cell>
        </row>
        <row r="32">
          <cell r="C32">
            <v>842</v>
          </cell>
          <cell r="E32">
            <v>985140</v>
          </cell>
        </row>
        <row r="33">
          <cell r="C33">
            <v>0</v>
          </cell>
          <cell r="E33">
            <v>0</v>
          </cell>
        </row>
        <row r="34">
          <cell r="C34">
            <v>356</v>
          </cell>
          <cell r="E34">
            <v>932720</v>
          </cell>
        </row>
        <row r="35">
          <cell r="C35">
            <v>458</v>
          </cell>
          <cell r="E35">
            <v>1199960</v>
          </cell>
        </row>
        <row r="36">
          <cell r="C36">
            <v>2</v>
          </cell>
          <cell r="E36">
            <v>20900</v>
          </cell>
        </row>
        <row r="37">
          <cell r="C37">
            <v>36</v>
          </cell>
          <cell r="E37">
            <v>440280</v>
          </cell>
        </row>
        <row r="39">
          <cell r="C39">
            <v>0</v>
          </cell>
          <cell r="E39">
            <v>0</v>
          </cell>
        </row>
        <row r="40">
          <cell r="C40">
            <v>0</v>
          </cell>
          <cell r="E40">
            <v>0</v>
          </cell>
        </row>
        <row r="42">
          <cell r="C42">
            <v>0</v>
          </cell>
          <cell r="E42">
            <v>0</v>
          </cell>
        </row>
        <row r="43">
          <cell r="C43">
            <v>598</v>
          </cell>
          <cell r="E43">
            <v>1160120</v>
          </cell>
        </row>
        <row r="44">
          <cell r="C44">
            <v>5</v>
          </cell>
          <cell r="E44">
            <v>9700</v>
          </cell>
        </row>
        <row r="45">
          <cell r="C45">
            <v>346</v>
          </cell>
          <cell r="E45">
            <v>204140</v>
          </cell>
        </row>
        <row r="47">
          <cell r="C47">
            <v>29</v>
          </cell>
          <cell r="E47">
            <v>48720</v>
          </cell>
        </row>
        <row r="48">
          <cell r="C48">
            <v>27</v>
          </cell>
          <cell r="E48">
            <v>45360</v>
          </cell>
        </row>
        <row r="49">
          <cell r="C49">
            <v>0</v>
          </cell>
          <cell r="E49">
            <v>0</v>
          </cell>
        </row>
        <row r="50">
          <cell r="C50">
            <v>17410</v>
          </cell>
          <cell r="E50">
            <v>125920510</v>
          </cell>
        </row>
        <row r="55">
          <cell r="C55">
            <v>57347</v>
          </cell>
          <cell r="E55">
            <v>79790950</v>
          </cell>
        </row>
        <row r="56">
          <cell r="C56">
            <v>21936</v>
          </cell>
          <cell r="E56">
            <v>24304980</v>
          </cell>
        </row>
        <row r="57">
          <cell r="C57">
            <v>24493</v>
          </cell>
          <cell r="E57">
            <v>29137820</v>
          </cell>
        </row>
        <row r="58">
          <cell r="C58">
            <v>1438</v>
          </cell>
          <cell r="E58">
            <v>4847580</v>
          </cell>
        </row>
        <row r="59">
          <cell r="C59">
            <v>0</v>
          </cell>
          <cell r="E59">
            <v>0</v>
          </cell>
        </row>
        <row r="60">
          <cell r="C60">
            <v>1089</v>
          </cell>
          <cell r="E60">
            <v>4819310</v>
          </cell>
        </row>
        <row r="61">
          <cell r="C61">
            <v>5383</v>
          </cell>
          <cell r="E61">
            <v>12982990</v>
          </cell>
        </row>
        <row r="62">
          <cell r="C62">
            <v>4659</v>
          </cell>
          <cell r="E62">
            <v>10263910</v>
          </cell>
        </row>
        <row r="63">
          <cell r="C63">
            <v>68</v>
          </cell>
          <cell r="E63">
            <v>172550</v>
          </cell>
        </row>
        <row r="64">
          <cell r="C64">
            <v>656</v>
          </cell>
          <cell r="E64">
            <v>2546530</v>
          </cell>
        </row>
        <row r="65">
          <cell r="C65">
            <v>0</v>
          </cell>
          <cell r="E65">
            <v>0</v>
          </cell>
        </row>
        <row r="66">
          <cell r="C66">
            <v>55</v>
          </cell>
          <cell r="E66">
            <v>89370</v>
          </cell>
        </row>
        <row r="67">
          <cell r="C67">
            <v>2953</v>
          </cell>
          <cell r="E67">
            <v>3608900</v>
          </cell>
        </row>
        <row r="68">
          <cell r="C68">
            <v>4474</v>
          </cell>
          <cell r="E68">
            <v>65157370</v>
          </cell>
        </row>
        <row r="69">
          <cell r="C69">
            <v>2948</v>
          </cell>
          <cell r="E69">
            <v>23054820</v>
          </cell>
        </row>
        <row r="70">
          <cell r="C70">
            <v>4</v>
          </cell>
          <cell r="E70">
            <v>63000</v>
          </cell>
        </row>
        <row r="71">
          <cell r="C71">
            <v>609</v>
          </cell>
          <cell r="E71">
            <v>30115140</v>
          </cell>
        </row>
        <row r="72">
          <cell r="C72">
            <v>725</v>
          </cell>
          <cell r="E72">
            <v>10995690</v>
          </cell>
        </row>
        <row r="73">
          <cell r="C73">
            <v>188</v>
          </cell>
          <cell r="E73">
            <v>928720</v>
          </cell>
        </row>
        <row r="74">
          <cell r="C74">
            <v>0</v>
          </cell>
          <cell r="E74">
            <v>0</v>
          </cell>
        </row>
        <row r="75">
          <cell r="C75">
            <v>0</v>
          </cell>
          <cell r="E75">
            <v>0</v>
          </cell>
        </row>
        <row r="76">
          <cell r="C76">
            <v>61821</v>
          </cell>
          <cell r="E76">
            <v>144948320</v>
          </cell>
        </row>
        <row r="81">
          <cell r="C81">
            <v>0</v>
          </cell>
          <cell r="E81">
            <v>0</v>
          </cell>
        </row>
        <row r="82">
          <cell r="C82">
            <v>977</v>
          </cell>
          <cell r="E82">
            <v>8691580</v>
          </cell>
        </row>
        <row r="83">
          <cell r="C83">
            <v>30</v>
          </cell>
          <cell r="E83">
            <v>1901950</v>
          </cell>
        </row>
        <row r="84">
          <cell r="C84">
            <v>1007</v>
          </cell>
          <cell r="E84">
            <v>10593530</v>
          </cell>
        </row>
        <row r="90">
          <cell r="C90">
            <v>1</v>
          </cell>
          <cell r="D90">
            <v>0</v>
          </cell>
          <cell r="E90">
            <v>0</v>
          </cell>
          <cell r="F90">
            <v>166560</v>
          </cell>
        </row>
        <row r="91">
          <cell r="C91">
            <v>127</v>
          </cell>
          <cell r="D91">
            <v>0</v>
          </cell>
          <cell r="E91">
            <v>0</v>
          </cell>
          <cell r="F91">
            <v>36247430</v>
          </cell>
        </row>
        <row r="92">
          <cell r="C92">
            <v>37</v>
          </cell>
          <cell r="D92">
            <v>5</v>
          </cell>
          <cell r="E92">
            <v>0</v>
          </cell>
          <cell r="F92">
            <v>3617285</v>
          </cell>
        </row>
        <row r="93">
          <cell r="C93">
            <v>9</v>
          </cell>
          <cell r="D93">
            <v>0</v>
          </cell>
          <cell r="E93">
            <v>0</v>
          </cell>
          <cell r="F93">
            <v>1262430</v>
          </cell>
        </row>
        <row r="94">
          <cell r="C94">
            <v>81</v>
          </cell>
          <cell r="D94">
            <v>1</v>
          </cell>
          <cell r="E94">
            <v>0</v>
          </cell>
          <cell r="F94">
            <v>4789240</v>
          </cell>
        </row>
        <row r="95">
          <cell r="C95">
            <v>130</v>
          </cell>
          <cell r="D95">
            <v>3</v>
          </cell>
          <cell r="E95">
            <v>0</v>
          </cell>
          <cell r="F95">
            <v>3710940</v>
          </cell>
        </row>
        <row r="96">
          <cell r="C96">
            <v>5</v>
          </cell>
          <cell r="D96">
            <v>1</v>
          </cell>
          <cell r="E96">
            <v>0</v>
          </cell>
          <cell r="F96">
            <v>1329645</v>
          </cell>
        </row>
        <row r="97">
          <cell r="C97">
            <v>1</v>
          </cell>
          <cell r="D97">
            <v>0</v>
          </cell>
          <cell r="E97">
            <v>0</v>
          </cell>
          <cell r="F97">
            <v>51080</v>
          </cell>
        </row>
        <row r="98">
          <cell r="C98">
            <v>184</v>
          </cell>
          <cell r="D98">
            <v>29</v>
          </cell>
          <cell r="E98">
            <v>0</v>
          </cell>
          <cell r="F98">
            <v>50639890</v>
          </cell>
        </row>
        <row r="99">
          <cell r="C99">
            <v>5</v>
          </cell>
          <cell r="D99">
            <v>0</v>
          </cell>
          <cell r="E99">
            <v>0</v>
          </cell>
          <cell r="F99">
            <v>426630</v>
          </cell>
        </row>
        <row r="100">
          <cell r="C100">
            <v>31</v>
          </cell>
          <cell r="D100">
            <v>1</v>
          </cell>
          <cell r="E100">
            <v>0</v>
          </cell>
          <cell r="F100">
            <v>6610865</v>
          </cell>
        </row>
        <row r="101">
          <cell r="C101">
            <v>14</v>
          </cell>
          <cell r="D101">
            <v>2</v>
          </cell>
          <cell r="E101">
            <v>0</v>
          </cell>
          <cell r="F101">
            <v>2557440</v>
          </cell>
        </row>
        <row r="102">
          <cell r="C102">
            <v>56</v>
          </cell>
          <cell r="D102">
            <v>20</v>
          </cell>
          <cell r="E102">
            <v>0</v>
          </cell>
          <cell r="F102">
            <v>12978055</v>
          </cell>
        </row>
        <row r="103">
          <cell r="C103">
            <v>66</v>
          </cell>
          <cell r="D103">
            <v>2</v>
          </cell>
          <cell r="E103">
            <v>0</v>
          </cell>
          <cell r="F103">
            <v>7840140</v>
          </cell>
        </row>
        <row r="104">
          <cell r="C104">
            <v>1</v>
          </cell>
          <cell r="D104">
            <v>0</v>
          </cell>
          <cell r="E104">
            <v>0</v>
          </cell>
          <cell r="F104">
            <v>246010</v>
          </cell>
        </row>
        <row r="105">
          <cell r="C105">
            <v>44</v>
          </cell>
          <cell r="D105">
            <v>0</v>
          </cell>
          <cell r="E105">
            <v>0</v>
          </cell>
          <cell r="F105">
            <v>5508360</v>
          </cell>
        </row>
        <row r="106">
          <cell r="C106">
            <v>21</v>
          </cell>
          <cell r="D106">
            <v>2</v>
          </cell>
          <cell r="E106">
            <v>0</v>
          </cell>
          <cell r="F106">
            <v>2085770</v>
          </cell>
        </row>
        <row r="107">
          <cell r="C107">
            <v>52</v>
          </cell>
          <cell r="D107">
            <v>0</v>
          </cell>
          <cell r="E107">
            <v>0</v>
          </cell>
          <cell r="F107">
            <v>9142990</v>
          </cell>
        </row>
        <row r="108">
          <cell r="C108">
            <v>8</v>
          </cell>
          <cell r="D108">
            <v>0</v>
          </cell>
          <cell r="E108">
            <v>0</v>
          </cell>
          <cell r="F108">
            <v>418880</v>
          </cell>
        </row>
        <row r="109">
          <cell r="C109">
            <v>807</v>
          </cell>
          <cell r="D109">
            <v>64</v>
          </cell>
          <cell r="E109">
            <v>0</v>
          </cell>
          <cell r="F109">
            <v>141789500</v>
          </cell>
        </row>
        <row r="114">
          <cell r="C114">
            <v>104</v>
          </cell>
          <cell r="E114">
            <v>13018720</v>
          </cell>
        </row>
        <row r="115">
          <cell r="C115">
            <v>8</v>
          </cell>
          <cell r="E115">
            <v>1053760</v>
          </cell>
        </row>
        <row r="116">
          <cell r="C116">
            <v>112</v>
          </cell>
          <cell r="E116">
            <v>14072480</v>
          </cell>
        </row>
        <row r="121">
          <cell r="C121">
            <v>12513580</v>
          </cell>
        </row>
        <row r="126">
          <cell r="C126">
            <v>5209</v>
          </cell>
          <cell r="E126">
            <v>167000540</v>
          </cell>
        </row>
        <row r="127">
          <cell r="C127">
            <v>0</v>
          </cell>
          <cell r="E127">
            <v>0</v>
          </cell>
        </row>
        <row r="128">
          <cell r="C128">
            <v>0</v>
          </cell>
          <cell r="E128">
            <v>0</v>
          </cell>
        </row>
        <row r="129">
          <cell r="C129">
            <v>130</v>
          </cell>
          <cell r="E129">
            <v>17327700</v>
          </cell>
        </row>
        <row r="130">
          <cell r="C130">
            <v>256</v>
          </cell>
          <cell r="E130">
            <v>16478720</v>
          </cell>
        </row>
        <row r="131">
          <cell r="C131">
            <v>85</v>
          </cell>
          <cell r="E131">
            <v>4909600</v>
          </cell>
        </row>
        <row r="132">
          <cell r="C132">
            <v>0</v>
          </cell>
          <cell r="E132">
            <v>0</v>
          </cell>
        </row>
        <row r="133">
          <cell r="C133">
            <v>0</v>
          </cell>
          <cell r="E133">
            <v>0</v>
          </cell>
        </row>
        <row r="134">
          <cell r="C134">
            <v>0</v>
          </cell>
          <cell r="E134">
            <v>0</v>
          </cell>
        </row>
        <row r="135">
          <cell r="C135">
            <v>0</v>
          </cell>
          <cell r="E135">
            <v>0</v>
          </cell>
        </row>
        <row r="136">
          <cell r="C136">
            <v>0</v>
          </cell>
          <cell r="E136">
            <v>0</v>
          </cell>
        </row>
        <row r="137">
          <cell r="C137">
            <v>44</v>
          </cell>
          <cell r="E137">
            <v>273680</v>
          </cell>
        </row>
        <row r="138">
          <cell r="C138">
            <v>0</v>
          </cell>
          <cell r="E138">
            <v>0</v>
          </cell>
        </row>
        <row r="139">
          <cell r="C139">
            <v>5724</v>
          </cell>
          <cell r="E139">
            <v>205990240</v>
          </cell>
        </row>
        <row r="140">
          <cell r="C140">
            <v>0</v>
          </cell>
          <cell r="E140">
            <v>0</v>
          </cell>
        </row>
        <row r="141">
          <cell r="C141">
            <v>0</v>
          </cell>
          <cell r="E141">
            <v>0</v>
          </cell>
        </row>
        <row r="142">
          <cell r="C142">
            <v>0</v>
          </cell>
          <cell r="E142">
            <v>0</v>
          </cell>
        </row>
        <row r="143">
          <cell r="C143">
            <v>3</v>
          </cell>
          <cell r="E143">
            <v>14250</v>
          </cell>
        </row>
        <row r="144">
          <cell r="C144">
            <v>0</v>
          </cell>
          <cell r="E144">
            <v>0</v>
          </cell>
        </row>
        <row r="145">
          <cell r="C145">
            <v>0</v>
          </cell>
          <cell r="E145">
            <v>0</v>
          </cell>
        </row>
        <row r="146">
          <cell r="C146">
            <v>0</v>
          </cell>
          <cell r="E146">
            <v>0</v>
          </cell>
        </row>
        <row r="147">
          <cell r="C147">
            <v>3</v>
          </cell>
          <cell r="E147">
            <v>14250</v>
          </cell>
        </row>
        <row r="148">
          <cell r="C148">
            <v>5727</v>
          </cell>
          <cell r="E148">
            <v>206004490</v>
          </cell>
        </row>
        <row r="153">
          <cell r="C153">
            <v>268</v>
          </cell>
          <cell r="E153">
            <v>198320</v>
          </cell>
        </row>
        <row r="154">
          <cell r="C154">
            <v>0</v>
          </cell>
          <cell r="E154">
            <v>0</v>
          </cell>
        </row>
        <row r="155">
          <cell r="C155">
            <v>268</v>
          </cell>
          <cell r="E155">
            <v>198320</v>
          </cell>
        </row>
        <row r="160">
          <cell r="C160">
            <v>0</v>
          </cell>
          <cell r="E160">
            <v>0</v>
          </cell>
        </row>
        <row r="161">
          <cell r="C161">
            <v>0</v>
          </cell>
          <cell r="E161">
            <v>0</v>
          </cell>
        </row>
        <row r="162">
          <cell r="C162">
            <v>0</v>
          </cell>
          <cell r="E162">
            <v>0</v>
          </cell>
        </row>
        <row r="163">
          <cell r="C163">
            <v>0</v>
          </cell>
          <cell r="E163">
            <v>0</v>
          </cell>
        </row>
        <row r="164">
          <cell r="C164">
            <v>0</v>
          </cell>
          <cell r="E164">
            <v>0</v>
          </cell>
        </row>
        <row r="165">
          <cell r="C165">
            <v>0</v>
          </cell>
          <cell r="E165">
            <v>0</v>
          </cell>
        </row>
        <row r="166">
          <cell r="C166">
            <v>0</v>
          </cell>
          <cell r="E166">
            <v>0</v>
          </cell>
        </row>
        <row r="167">
          <cell r="C167">
            <v>0</v>
          </cell>
          <cell r="E167">
            <v>0</v>
          </cell>
        </row>
        <row r="168">
          <cell r="C168">
            <v>0</v>
          </cell>
          <cell r="E168">
            <v>0</v>
          </cell>
        </row>
        <row r="173">
          <cell r="C173">
            <v>8</v>
          </cell>
          <cell r="E173">
            <v>110720</v>
          </cell>
        </row>
        <row r="174">
          <cell r="C174">
            <v>0</v>
          </cell>
          <cell r="E174">
            <v>0</v>
          </cell>
        </row>
        <row r="175">
          <cell r="C175">
            <v>663</v>
          </cell>
          <cell r="E175">
            <v>3142620</v>
          </cell>
        </row>
        <row r="176">
          <cell r="C176">
            <v>17</v>
          </cell>
          <cell r="E176">
            <v>227290</v>
          </cell>
        </row>
        <row r="177">
          <cell r="C177">
            <v>38</v>
          </cell>
          <cell r="E177">
            <v>861460</v>
          </cell>
        </row>
        <row r="178">
          <cell r="C178">
            <v>0</v>
          </cell>
          <cell r="E178">
            <v>0</v>
          </cell>
        </row>
        <row r="179">
          <cell r="C179">
            <v>23</v>
          </cell>
          <cell r="E179">
            <v>1109520</v>
          </cell>
        </row>
        <row r="180">
          <cell r="C180">
            <v>0</v>
          </cell>
          <cell r="E180">
            <v>0</v>
          </cell>
        </row>
        <row r="181">
          <cell r="C181">
            <v>0</v>
          </cell>
          <cell r="E181">
            <v>0</v>
          </cell>
        </row>
        <row r="182">
          <cell r="C182">
            <v>0</v>
          </cell>
          <cell r="E182">
            <v>0</v>
          </cell>
        </row>
        <row r="183">
          <cell r="C183">
            <v>0</v>
          </cell>
          <cell r="E183">
            <v>0</v>
          </cell>
        </row>
        <row r="184">
          <cell r="C184">
            <v>0</v>
          </cell>
          <cell r="E184">
            <v>0</v>
          </cell>
        </row>
        <row r="185">
          <cell r="C185">
            <v>0</v>
          </cell>
          <cell r="E185">
            <v>0</v>
          </cell>
        </row>
        <row r="186">
          <cell r="C186">
            <v>0</v>
          </cell>
          <cell r="E186">
            <v>0</v>
          </cell>
        </row>
        <row r="187">
          <cell r="C187">
            <v>0</v>
          </cell>
          <cell r="E187">
            <v>0</v>
          </cell>
        </row>
        <row r="188">
          <cell r="C188">
            <v>0</v>
          </cell>
          <cell r="E188">
            <v>0</v>
          </cell>
        </row>
        <row r="189">
          <cell r="C189">
            <v>0</v>
          </cell>
          <cell r="E189">
            <v>0</v>
          </cell>
        </row>
        <row r="190">
          <cell r="C190">
            <v>0</v>
          </cell>
          <cell r="E190">
            <v>0</v>
          </cell>
        </row>
        <row r="191">
          <cell r="C191">
            <v>0</v>
          </cell>
          <cell r="E191">
            <v>0</v>
          </cell>
        </row>
        <row r="192">
          <cell r="C192">
            <v>0</v>
          </cell>
          <cell r="E192">
            <v>0</v>
          </cell>
        </row>
        <row r="193">
          <cell r="C193">
            <v>0</v>
          </cell>
          <cell r="E193">
            <v>0</v>
          </cell>
        </row>
        <row r="194">
          <cell r="C194">
            <v>0</v>
          </cell>
          <cell r="E194">
            <v>0</v>
          </cell>
        </row>
        <row r="195">
          <cell r="C195">
            <v>0</v>
          </cell>
          <cell r="E195">
            <v>0</v>
          </cell>
        </row>
        <row r="196">
          <cell r="C196">
            <v>0</v>
          </cell>
          <cell r="E196">
            <v>0</v>
          </cell>
        </row>
        <row r="197">
          <cell r="C197">
            <v>0</v>
          </cell>
          <cell r="E197">
            <v>0</v>
          </cell>
        </row>
        <row r="198">
          <cell r="C198">
            <v>0</v>
          </cell>
          <cell r="E198">
            <v>0</v>
          </cell>
        </row>
        <row r="199">
          <cell r="C199">
            <v>20</v>
          </cell>
          <cell r="E199">
            <v>654800</v>
          </cell>
        </row>
        <row r="200">
          <cell r="C200">
            <v>0</v>
          </cell>
          <cell r="E200">
            <v>0</v>
          </cell>
        </row>
        <row r="201">
          <cell r="C201">
            <v>3</v>
          </cell>
          <cell r="E201">
            <v>126180</v>
          </cell>
        </row>
        <row r="202">
          <cell r="C202">
            <v>1</v>
          </cell>
          <cell r="E202">
            <v>8850</v>
          </cell>
        </row>
        <row r="203">
          <cell r="C203">
            <v>0</v>
          </cell>
          <cell r="E203">
            <v>0</v>
          </cell>
        </row>
        <row r="204">
          <cell r="C204">
            <v>773</v>
          </cell>
          <cell r="E204">
            <v>6241440</v>
          </cell>
        </row>
        <row r="209">
          <cell r="C209">
            <v>0</v>
          </cell>
          <cell r="E209">
            <v>0</v>
          </cell>
        </row>
        <row r="210">
          <cell r="C210">
            <v>75</v>
          </cell>
          <cell r="E210">
            <v>1027500</v>
          </cell>
        </row>
        <row r="211">
          <cell r="C211">
            <v>0</v>
          </cell>
          <cell r="E211">
            <v>0</v>
          </cell>
        </row>
        <row r="212">
          <cell r="C212">
            <v>513</v>
          </cell>
          <cell r="E212">
            <v>328320</v>
          </cell>
        </row>
        <row r="213">
          <cell r="C213">
            <v>407</v>
          </cell>
          <cell r="E213">
            <v>789580</v>
          </cell>
        </row>
        <row r="214">
          <cell r="C214">
            <v>48</v>
          </cell>
          <cell r="E214">
            <v>700320</v>
          </cell>
        </row>
        <row r="215">
          <cell r="C215">
            <v>89</v>
          </cell>
          <cell r="E215">
            <v>2981500</v>
          </cell>
        </row>
        <row r="216">
          <cell r="C216">
            <v>10</v>
          </cell>
          <cell r="E216">
            <v>83600</v>
          </cell>
        </row>
        <row r="217">
          <cell r="C217">
            <v>85</v>
          </cell>
          <cell r="E217">
            <v>2308600</v>
          </cell>
        </row>
        <row r="218">
          <cell r="C218">
            <v>1227</v>
          </cell>
          <cell r="E218">
            <v>8219420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30">
          <cell r="C230">
            <v>286</v>
          </cell>
          <cell r="E230">
            <v>5362500</v>
          </cell>
        </row>
        <row r="231">
          <cell r="C231">
            <v>0</v>
          </cell>
          <cell r="E231">
            <v>0</v>
          </cell>
        </row>
        <row r="232">
          <cell r="C232">
            <v>286</v>
          </cell>
          <cell r="E232">
            <v>5362500</v>
          </cell>
        </row>
        <row r="237">
          <cell r="C237">
            <v>594</v>
          </cell>
          <cell r="E237">
            <v>4112180</v>
          </cell>
        </row>
        <row r="241">
          <cell r="C241">
            <v>0</v>
          </cell>
          <cell r="E241">
            <v>0</v>
          </cell>
        </row>
        <row r="242">
          <cell r="C242">
            <v>0</v>
          </cell>
          <cell r="E242">
            <v>0</v>
          </cell>
        </row>
        <row r="243">
          <cell r="C243">
            <v>0</v>
          </cell>
          <cell r="E243">
            <v>0</v>
          </cell>
        </row>
        <row r="244">
          <cell r="C244">
            <v>0</v>
          </cell>
          <cell r="E244">
            <v>0</v>
          </cell>
        </row>
        <row r="245">
          <cell r="C245">
            <v>0</v>
          </cell>
          <cell r="E245">
            <v>0</v>
          </cell>
        </row>
        <row r="246">
          <cell r="C246">
            <v>0</v>
          </cell>
          <cell r="E246">
            <v>0</v>
          </cell>
        </row>
        <row r="247">
          <cell r="C247">
            <v>0</v>
          </cell>
          <cell r="E247">
            <v>0</v>
          </cell>
        </row>
        <row r="248">
          <cell r="C248">
            <v>0</v>
          </cell>
          <cell r="E248">
            <v>0</v>
          </cell>
        </row>
        <row r="249">
          <cell r="C249">
            <v>0</v>
          </cell>
          <cell r="E249">
            <v>0</v>
          </cell>
        </row>
        <row r="250">
          <cell r="C250">
            <v>0</v>
          </cell>
          <cell r="E250">
            <v>0</v>
          </cell>
        </row>
        <row r="251">
          <cell r="C251">
            <v>0</v>
          </cell>
          <cell r="E251">
            <v>0</v>
          </cell>
        </row>
        <row r="252">
          <cell r="C252">
            <v>0</v>
          </cell>
          <cell r="E252">
            <v>0</v>
          </cell>
        </row>
        <row r="253">
          <cell r="C253">
            <v>0</v>
          </cell>
          <cell r="E253">
            <v>0</v>
          </cell>
        </row>
        <row r="254">
          <cell r="C254">
            <v>0</v>
          </cell>
          <cell r="E254">
            <v>0</v>
          </cell>
        </row>
        <row r="256">
          <cell r="C256">
            <v>0</v>
          </cell>
          <cell r="E256">
            <v>0</v>
          </cell>
        </row>
        <row r="257">
          <cell r="C257">
            <v>0</v>
          </cell>
          <cell r="E257">
            <v>0</v>
          </cell>
        </row>
        <row r="258">
          <cell r="C258">
            <v>0</v>
          </cell>
          <cell r="E258">
            <v>0</v>
          </cell>
        </row>
        <row r="259">
          <cell r="C259">
            <v>0</v>
          </cell>
          <cell r="E259">
            <v>0</v>
          </cell>
        </row>
        <row r="260">
          <cell r="C260">
            <v>0</v>
          </cell>
          <cell r="E260">
            <v>0</v>
          </cell>
        </row>
        <row r="261">
          <cell r="C261">
            <v>0</v>
          </cell>
          <cell r="E261">
            <v>0</v>
          </cell>
        </row>
        <row r="262">
          <cell r="C262">
            <v>0</v>
          </cell>
          <cell r="E262">
            <v>0</v>
          </cell>
        </row>
        <row r="263">
          <cell r="C263">
            <v>0</v>
          </cell>
          <cell r="E263">
            <v>0</v>
          </cell>
        </row>
        <row r="264">
          <cell r="C264">
            <v>0</v>
          </cell>
          <cell r="E264">
            <v>0</v>
          </cell>
        </row>
        <row r="265">
          <cell r="C265">
            <v>0</v>
          </cell>
          <cell r="E265">
            <v>0</v>
          </cell>
        </row>
        <row r="266">
          <cell r="C266">
            <v>0</v>
          </cell>
          <cell r="E266">
            <v>0</v>
          </cell>
        </row>
        <row r="267">
          <cell r="C267">
            <v>0</v>
          </cell>
          <cell r="E267">
            <v>0</v>
          </cell>
        </row>
        <row r="268">
          <cell r="C268">
            <v>0</v>
          </cell>
          <cell r="E268">
            <v>0</v>
          </cell>
        </row>
        <row r="269">
          <cell r="C269">
            <v>0</v>
          </cell>
          <cell r="E269">
            <v>0</v>
          </cell>
        </row>
        <row r="270">
          <cell r="C270">
            <v>0</v>
          </cell>
          <cell r="E270">
            <v>0</v>
          </cell>
        </row>
        <row r="271">
          <cell r="C271">
            <v>0</v>
          </cell>
          <cell r="E271">
            <v>0</v>
          </cell>
        </row>
        <row r="272">
          <cell r="C272">
            <v>0</v>
          </cell>
          <cell r="E272">
            <v>0</v>
          </cell>
        </row>
        <row r="273">
          <cell r="C273">
            <v>0</v>
          </cell>
          <cell r="E273">
            <v>0</v>
          </cell>
        </row>
        <row r="275">
          <cell r="C275">
            <v>0</v>
          </cell>
          <cell r="E275">
            <v>0</v>
          </cell>
        </row>
        <row r="276">
          <cell r="C276">
            <v>0</v>
          </cell>
          <cell r="E276">
            <v>0</v>
          </cell>
        </row>
        <row r="277">
          <cell r="C277">
            <v>0</v>
          </cell>
          <cell r="E277">
            <v>0</v>
          </cell>
        </row>
        <row r="278">
          <cell r="C278">
            <v>0</v>
          </cell>
          <cell r="E278">
            <v>0</v>
          </cell>
        </row>
        <row r="279">
          <cell r="C279">
            <v>0</v>
          </cell>
          <cell r="E279">
            <v>0</v>
          </cell>
        </row>
        <row r="280">
          <cell r="C280">
            <v>98</v>
          </cell>
          <cell r="E280">
            <v>3332000</v>
          </cell>
        </row>
        <row r="281">
          <cell r="C281">
            <v>98</v>
          </cell>
          <cell r="E281">
            <v>3332000</v>
          </cell>
        </row>
        <row r="286">
          <cell r="C286">
            <v>6</v>
          </cell>
          <cell r="E286">
            <v>40140</v>
          </cell>
        </row>
        <row r="287">
          <cell r="C287">
            <v>0</v>
          </cell>
          <cell r="E287">
            <v>0</v>
          </cell>
        </row>
        <row r="288">
          <cell r="C288">
            <v>1</v>
          </cell>
          <cell r="E288">
            <v>13430</v>
          </cell>
        </row>
        <row r="289">
          <cell r="C289">
            <v>0</v>
          </cell>
          <cell r="E289">
            <v>0</v>
          </cell>
        </row>
        <row r="290">
          <cell r="C290">
            <v>0</v>
          </cell>
          <cell r="E290">
            <v>0</v>
          </cell>
        </row>
        <row r="291">
          <cell r="C291">
            <v>7</v>
          </cell>
          <cell r="E291">
            <v>53570</v>
          </cell>
        </row>
        <row r="296">
          <cell r="C296">
            <v>207</v>
          </cell>
          <cell r="E296">
            <v>3703230</v>
          </cell>
        </row>
        <row r="297">
          <cell r="C297">
            <v>160</v>
          </cell>
          <cell r="E297">
            <v>9004800</v>
          </cell>
        </row>
        <row r="298">
          <cell r="C298">
            <v>0</v>
          </cell>
          <cell r="E298">
            <v>0</v>
          </cell>
        </row>
        <row r="299">
          <cell r="C299">
            <v>144</v>
          </cell>
          <cell r="E299">
            <v>352800</v>
          </cell>
        </row>
        <row r="300">
          <cell r="C300">
            <v>0</v>
          </cell>
          <cell r="E300">
            <v>0</v>
          </cell>
        </row>
        <row r="301">
          <cell r="C301">
            <v>0</v>
          </cell>
          <cell r="E301">
            <v>0</v>
          </cell>
        </row>
        <row r="302">
          <cell r="C302">
            <v>0</v>
          </cell>
          <cell r="E302">
            <v>0</v>
          </cell>
        </row>
        <row r="303">
          <cell r="E303">
            <v>13060830</v>
          </cell>
        </row>
        <row r="307">
          <cell r="E307">
            <v>25921080</v>
          </cell>
        </row>
        <row r="312">
          <cell r="E312">
            <v>696422670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7830331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99762431</v>
          </cell>
        </row>
        <row r="330">
          <cell r="C330">
            <v>107592762</v>
          </cell>
        </row>
      </sheetData>
      <sheetData sheetId="5">
        <row r="14">
          <cell r="C14">
            <v>0</v>
          </cell>
          <cell r="E14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7425</v>
          </cell>
          <cell r="E16">
            <v>81081000</v>
          </cell>
        </row>
        <row r="17">
          <cell r="C17">
            <v>0</v>
          </cell>
          <cell r="E17">
            <v>0</v>
          </cell>
        </row>
        <row r="18">
          <cell r="C18">
            <v>0</v>
          </cell>
          <cell r="E18">
            <v>0</v>
          </cell>
        </row>
        <row r="19">
          <cell r="C19">
            <v>0</v>
          </cell>
          <cell r="E19">
            <v>0</v>
          </cell>
        </row>
        <row r="20">
          <cell r="C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1971</v>
          </cell>
          <cell r="E22">
            <v>10879920</v>
          </cell>
        </row>
        <row r="23">
          <cell r="C23">
            <v>869</v>
          </cell>
          <cell r="E23">
            <v>5752780</v>
          </cell>
        </row>
        <row r="24">
          <cell r="C24">
            <v>1849</v>
          </cell>
          <cell r="E24">
            <v>15180290</v>
          </cell>
        </row>
        <row r="25">
          <cell r="C25">
            <v>247</v>
          </cell>
          <cell r="E25">
            <v>1654900</v>
          </cell>
        </row>
        <row r="26">
          <cell r="C26">
            <v>0</v>
          </cell>
          <cell r="E26">
            <v>0</v>
          </cell>
        </row>
        <row r="28">
          <cell r="C28">
            <v>1677</v>
          </cell>
          <cell r="E28">
            <v>1811160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21</v>
          </cell>
          <cell r="E31">
            <v>30660</v>
          </cell>
        </row>
        <row r="32">
          <cell r="C32">
            <v>747</v>
          </cell>
          <cell r="E32">
            <v>873990</v>
          </cell>
        </row>
        <row r="33">
          <cell r="C33">
            <v>0</v>
          </cell>
          <cell r="E33">
            <v>0</v>
          </cell>
        </row>
        <row r="34">
          <cell r="C34">
            <v>332</v>
          </cell>
          <cell r="E34">
            <v>869840</v>
          </cell>
        </row>
        <row r="35">
          <cell r="C35">
            <v>510</v>
          </cell>
          <cell r="E35">
            <v>1336200</v>
          </cell>
        </row>
        <row r="36">
          <cell r="C36">
            <v>2</v>
          </cell>
          <cell r="E36">
            <v>20900</v>
          </cell>
        </row>
        <row r="37">
          <cell r="C37">
            <v>67</v>
          </cell>
          <cell r="E37">
            <v>819410</v>
          </cell>
        </row>
        <row r="39">
          <cell r="C39">
            <v>0</v>
          </cell>
          <cell r="E39">
            <v>0</v>
          </cell>
        </row>
        <row r="40">
          <cell r="C40">
            <v>0</v>
          </cell>
          <cell r="E40">
            <v>0</v>
          </cell>
        </row>
        <row r="42">
          <cell r="C42">
            <v>0</v>
          </cell>
          <cell r="E42">
            <v>0</v>
          </cell>
        </row>
        <row r="43">
          <cell r="C43">
            <v>789</v>
          </cell>
          <cell r="E43">
            <v>1530660</v>
          </cell>
        </row>
        <row r="44">
          <cell r="C44">
            <v>5</v>
          </cell>
          <cell r="E44">
            <v>9700</v>
          </cell>
        </row>
        <row r="45">
          <cell r="C45">
            <v>515</v>
          </cell>
          <cell r="E45">
            <v>303850</v>
          </cell>
        </row>
        <row r="47">
          <cell r="C47">
            <v>11</v>
          </cell>
          <cell r="E47">
            <v>18480</v>
          </cell>
        </row>
        <row r="48">
          <cell r="C48">
            <v>27</v>
          </cell>
          <cell r="E48">
            <v>45360</v>
          </cell>
        </row>
        <row r="49">
          <cell r="C49">
            <v>0</v>
          </cell>
          <cell r="E49">
            <v>0</v>
          </cell>
        </row>
        <row r="50">
          <cell r="C50">
            <v>17064</v>
          </cell>
          <cell r="E50">
            <v>122219100</v>
          </cell>
        </row>
        <row r="55">
          <cell r="C55">
            <v>63344</v>
          </cell>
          <cell r="E55">
            <v>86870640</v>
          </cell>
        </row>
        <row r="56">
          <cell r="C56">
            <v>22892</v>
          </cell>
          <cell r="E56">
            <v>24157810</v>
          </cell>
        </row>
        <row r="57">
          <cell r="C57">
            <v>28715</v>
          </cell>
          <cell r="E57">
            <v>33002870</v>
          </cell>
        </row>
        <row r="58">
          <cell r="C58">
            <v>1265</v>
          </cell>
          <cell r="E58">
            <v>4239400</v>
          </cell>
        </row>
        <row r="59">
          <cell r="C59">
            <v>0</v>
          </cell>
          <cell r="E59">
            <v>0</v>
          </cell>
        </row>
        <row r="60">
          <cell r="C60">
            <v>1433</v>
          </cell>
          <cell r="E60">
            <v>6635850</v>
          </cell>
        </row>
        <row r="61">
          <cell r="C61">
            <v>6049</v>
          </cell>
          <cell r="E61">
            <v>15243380</v>
          </cell>
        </row>
        <row r="62">
          <cell r="C62">
            <v>4712</v>
          </cell>
          <cell r="E62">
            <v>10145210</v>
          </cell>
        </row>
        <row r="63">
          <cell r="C63">
            <v>70</v>
          </cell>
          <cell r="E63">
            <v>175570</v>
          </cell>
        </row>
        <row r="64">
          <cell r="C64">
            <v>1267</v>
          </cell>
          <cell r="E64">
            <v>4922600</v>
          </cell>
        </row>
        <row r="65">
          <cell r="C65">
            <v>0</v>
          </cell>
          <cell r="E65">
            <v>0</v>
          </cell>
        </row>
        <row r="66">
          <cell r="C66">
            <v>91</v>
          </cell>
          <cell r="E66">
            <v>173400</v>
          </cell>
        </row>
        <row r="67">
          <cell r="C67">
            <v>2899</v>
          </cell>
          <cell r="E67">
            <v>3417930</v>
          </cell>
        </row>
        <row r="68">
          <cell r="C68">
            <v>3069</v>
          </cell>
          <cell r="E68">
            <v>43358120</v>
          </cell>
        </row>
        <row r="69">
          <cell r="C69">
            <v>1836</v>
          </cell>
          <cell r="E69">
            <v>14463060</v>
          </cell>
        </row>
        <row r="70">
          <cell r="C70">
            <v>3</v>
          </cell>
          <cell r="E70">
            <v>67830</v>
          </cell>
        </row>
        <row r="71">
          <cell r="C71">
            <v>367</v>
          </cell>
          <cell r="E71">
            <v>18351210</v>
          </cell>
        </row>
        <row r="72">
          <cell r="C72">
            <v>669</v>
          </cell>
          <cell r="E72">
            <v>9517660</v>
          </cell>
        </row>
        <row r="73">
          <cell r="C73">
            <v>194</v>
          </cell>
          <cell r="E73">
            <v>958360</v>
          </cell>
        </row>
        <row r="74">
          <cell r="C74">
            <v>0</v>
          </cell>
          <cell r="E74">
            <v>0</v>
          </cell>
        </row>
        <row r="75">
          <cell r="C75">
            <v>0</v>
          </cell>
          <cell r="E75">
            <v>0</v>
          </cell>
        </row>
        <row r="76">
          <cell r="C76">
            <v>66413</v>
          </cell>
          <cell r="E76">
            <v>130228760</v>
          </cell>
        </row>
        <row r="81">
          <cell r="C81">
            <v>0</v>
          </cell>
          <cell r="E81">
            <v>0</v>
          </cell>
        </row>
        <row r="82">
          <cell r="C82">
            <v>931</v>
          </cell>
          <cell r="E82">
            <v>8029300</v>
          </cell>
        </row>
        <row r="83">
          <cell r="C83">
            <v>20</v>
          </cell>
          <cell r="E83">
            <v>1215990</v>
          </cell>
        </row>
        <row r="84">
          <cell r="C84">
            <v>951</v>
          </cell>
          <cell r="E84">
            <v>9245290</v>
          </cell>
        </row>
        <row r="90">
          <cell r="C90">
            <v>7</v>
          </cell>
          <cell r="D90">
            <v>0</v>
          </cell>
          <cell r="E90">
            <v>0</v>
          </cell>
          <cell r="F90">
            <v>1015490</v>
          </cell>
        </row>
        <row r="91">
          <cell r="C91">
            <v>191</v>
          </cell>
          <cell r="D91">
            <v>0</v>
          </cell>
          <cell r="E91">
            <v>0</v>
          </cell>
          <cell r="F91">
            <v>64699010</v>
          </cell>
        </row>
        <row r="92">
          <cell r="C92">
            <v>20</v>
          </cell>
          <cell r="D92">
            <v>6</v>
          </cell>
          <cell r="E92">
            <v>0</v>
          </cell>
          <cell r="F92">
            <v>1999800</v>
          </cell>
        </row>
        <row r="93">
          <cell r="C93">
            <v>9</v>
          </cell>
          <cell r="D93">
            <v>2</v>
          </cell>
          <cell r="E93">
            <v>0</v>
          </cell>
          <cell r="F93">
            <v>1035530</v>
          </cell>
        </row>
        <row r="94">
          <cell r="C94">
            <v>89</v>
          </cell>
          <cell r="D94">
            <v>6</v>
          </cell>
          <cell r="E94">
            <v>0</v>
          </cell>
          <cell r="F94">
            <v>4777830</v>
          </cell>
        </row>
        <row r="95">
          <cell r="C95">
            <v>104</v>
          </cell>
          <cell r="D95">
            <v>2</v>
          </cell>
          <cell r="E95">
            <v>0</v>
          </cell>
          <cell r="F95">
            <v>2887345</v>
          </cell>
        </row>
        <row r="96">
          <cell r="C96">
            <v>2</v>
          </cell>
          <cell r="D96">
            <v>0</v>
          </cell>
          <cell r="E96">
            <v>0</v>
          </cell>
          <cell r="F96">
            <v>386390</v>
          </cell>
        </row>
        <row r="97">
          <cell r="C97">
            <v>4</v>
          </cell>
          <cell r="D97">
            <v>0</v>
          </cell>
          <cell r="E97">
            <v>0</v>
          </cell>
          <cell r="F97">
            <v>225830</v>
          </cell>
        </row>
        <row r="98">
          <cell r="C98">
            <v>150</v>
          </cell>
          <cell r="D98">
            <v>28</v>
          </cell>
          <cell r="E98">
            <v>0</v>
          </cell>
          <cell r="F98">
            <v>38414060</v>
          </cell>
        </row>
        <row r="99">
          <cell r="C99">
            <v>10</v>
          </cell>
          <cell r="D99">
            <v>0</v>
          </cell>
          <cell r="E99">
            <v>0</v>
          </cell>
          <cell r="F99">
            <v>1153120</v>
          </cell>
        </row>
        <row r="100">
          <cell r="C100">
            <v>13</v>
          </cell>
          <cell r="D100">
            <v>2</v>
          </cell>
          <cell r="E100">
            <v>0</v>
          </cell>
          <cell r="F100">
            <v>2352105</v>
          </cell>
        </row>
        <row r="101">
          <cell r="C101">
            <v>7</v>
          </cell>
          <cell r="D101">
            <v>1</v>
          </cell>
          <cell r="E101">
            <v>0</v>
          </cell>
          <cell r="F101">
            <v>1583955</v>
          </cell>
        </row>
        <row r="102">
          <cell r="C102">
            <v>37</v>
          </cell>
          <cell r="D102">
            <v>8</v>
          </cell>
          <cell r="E102">
            <v>0</v>
          </cell>
          <cell r="F102">
            <v>6824420</v>
          </cell>
        </row>
        <row r="103">
          <cell r="C103">
            <v>66</v>
          </cell>
          <cell r="D103">
            <v>0</v>
          </cell>
          <cell r="E103">
            <v>0</v>
          </cell>
          <cell r="F103">
            <v>7590220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</row>
        <row r="105">
          <cell r="C105">
            <v>44</v>
          </cell>
          <cell r="D105">
            <v>0</v>
          </cell>
          <cell r="E105">
            <v>0</v>
          </cell>
          <cell r="F105">
            <v>5508360</v>
          </cell>
        </row>
        <row r="106">
          <cell r="C106">
            <v>22</v>
          </cell>
          <cell r="D106">
            <v>0</v>
          </cell>
          <cell r="E106">
            <v>0</v>
          </cell>
          <cell r="F106">
            <v>2081860</v>
          </cell>
        </row>
        <row r="107">
          <cell r="C107">
            <v>54</v>
          </cell>
          <cell r="D107">
            <v>4</v>
          </cell>
          <cell r="E107">
            <v>0</v>
          </cell>
          <cell r="F107">
            <v>9257885</v>
          </cell>
        </row>
        <row r="108">
          <cell r="C108">
            <v>2</v>
          </cell>
          <cell r="D108">
            <v>1</v>
          </cell>
          <cell r="E108">
            <v>0</v>
          </cell>
          <cell r="F108">
            <v>156990</v>
          </cell>
        </row>
        <row r="109">
          <cell r="C109">
            <v>765</v>
          </cell>
          <cell r="D109">
            <v>60</v>
          </cell>
          <cell r="E109">
            <v>0</v>
          </cell>
          <cell r="F109">
            <v>144359980</v>
          </cell>
        </row>
        <row r="114">
          <cell r="C114">
            <v>79</v>
          </cell>
          <cell r="E114">
            <v>9889220</v>
          </cell>
        </row>
        <row r="115">
          <cell r="C115">
            <v>3</v>
          </cell>
          <cell r="E115">
            <v>395160</v>
          </cell>
        </row>
        <row r="116">
          <cell r="C116">
            <v>82</v>
          </cell>
          <cell r="E116">
            <v>10284380</v>
          </cell>
        </row>
        <row r="121">
          <cell r="C121">
            <v>13625130</v>
          </cell>
        </row>
        <row r="126">
          <cell r="C126">
            <v>5311</v>
          </cell>
          <cell r="E126">
            <v>170270660</v>
          </cell>
        </row>
        <row r="127">
          <cell r="C127">
            <v>0</v>
          </cell>
          <cell r="E127">
            <v>0</v>
          </cell>
        </row>
        <row r="128">
          <cell r="C128">
            <v>0</v>
          </cell>
          <cell r="E128">
            <v>0</v>
          </cell>
        </row>
        <row r="129">
          <cell r="C129">
            <v>223</v>
          </cell>
          <cell r="E129">
            <v>29723670</v>
          </cell>
        </row>
        <row r="130">
          <cell r="C130">
            <v>258</v>
          </cell>
          <cell r="E130">
            <v>16607460</v>
          </cell>
        </row>
        <row r="131">
          <cell r="C131">
            <v>180</v>
          </cell>
          <cell r="E131">
            <v>10396800</v>
          </cell>
        </row>
        <row r="132">
          <cell r="C132">
            <v>0</v>
          </cell>
          <cell r="E132">
            <v>0</v>
          </cell>
        </row>
        <row r="133">
          <cell r="C133">
            <v>0</v>
          </cell>
          <cell r="E133">
            <v>0</v>
          </cell>
        </row>
        <row r="134">
          <cell r="C134">
            <v>0</v>
          </cell>
          <cell r="E134">
            <v>0</v>
          </cell>
        </row>
        <row r="135">
          <cell r="C135">
            <v>0</v>
          </cell>
          <cell r="E135">
            <v>0</v>
          </cell>
        </row>
        <row r="136">
          <cell r="C136">
            <v>0</v>
          </cell>
          <cell r="E136">
            <v>0</v>
          </cell>
        </row>
        <row r="137">
          <cell r="C137">
            <v>32</v>
          </cell>
          <cell r="E137">
            <v>199040</v>
          </cell>
        </row>
        <row r="138">
          <cell r="C138">
            <v>0</v>
          </cell>
          <cell r="E138">
            <v>0</v>
          </cell>
        </row>
        <row r="139">
          <cell r="C139">
            <v>6004</v>
          </cell>
          <cell r="E139">
            <v>227197630</v>
          </cell>
        </row>
        <row r="140">
          <cell r="C140">
            <v>0</v>
          </cell>
          <cell r="E140">
            <v>0</v>
          </cell>
        </row>
        <row r="141">
          <cell r="C141">
            <v>0</v>
          </cell>
          <cell r="E141">
            <v>0</v>
          </cell>
        </row>
        <row r="142">
          <cell r="C142">
            <v>0</v>
          </cell>
          <cell r="E142">
            <v>0</v>
          </cell>
        </row>
        <row r="143">
          <cell r="C143">
            <v>2</v>
          </cell>
          <cell r="E143">
            <v>9500</v>
          </cell>
        </row>
        <row r="144">
          <cell r="C144">
            <v>0</v>
          </cell>
          <cell r="E144">
            <v>0</v>
          </cell>
        </row>
        <row r="145">
          <cell r="C145">
            <v>0</v>
          </cell>
          <cell r="E145">
            <v>0</v>
          </cell>
        </row>
        <row r="146">
          <cell r="C146">
            <v>0</v>
          </cell>
          <cell r="E146">
            <v>0</v>
          </cell>
        </row>
        <row r="147">
          <cell r="C147">
            <v>2</v>
          </cell>
          <cell r="E147">
            <v>9500</v>
          </cell>
        </row>
        <row r="148">
          <cell r="C148">
            <v>6006</v>
          </cell>
          <cell r="E148">
            <v>227207130</v>
          </cell>
        </row>
        <row r="153">
          <cell r="C153">
            <v>234</v>
          </cell>
          <cell r="E153">
            <v>173160</v>
          </cell>
        </row>
        <row r="154">
          <cell r="C154">
            <v>0</v>
          </cell>
          <cell r="E154">
            <v>0</v>
          </cell>
        </row>
        <row r="155">
          <cell r="C155">
            <v>234</v>
          </cell>
          <cell r="E155">
            <v>173160</v>
          </cell>
        </row>
        <row r="160">
          <cell r="C160">
            <v>0</v>
          </cell>
          <cell r="E160">
            <v>0</v>
          </cell>
        </row>
        <row r="161">
          <cell r="C161">
            <v>0</v>
          </cell>
          <cell r="E161">
            <v>0</v>
          </cell>
        </row>
        <row r="162">
          <cell r="C162">
            <v>0</v>
          </cell>
          <cell r="E162">
            <v>0</v>
          </cell>
        </row>
        <row r="163">
          <cell r="C163">
            <v>0</v>
          </cell>
          <cell r="E163">
            <v>0</v>
          </cell>
        </row>
        <row r="164">
          <cell r="C164">
            <v>0</v>
          </cell>
          <cell r="E164">
            <v>0</v>
          </cell>
        </row>
        <row r="165">
          <cell r="C165">
            <v>0</v>
          </cell>
          <cell r="E165">
            <v>0</v>
          </cell>
        </row>
        <row r="166">
          <cell r="C166">
            <v>0</v>
          </cell>
          <cell r="E166">
            <v>0</v>
          </cell>
        </row>
        <row r="167">
          <cell r="C167">
            <v>0</v>
          </cell>
          <cell r="E167">
            <v>0</v>
          </cell>
        </row>
        <row r="168">
          <cell r="C168">
            <v>0</v>
          </cell>
          <cell r="E168">
            <v>0</v>
          </cell>
        </row>
        <row r="173">
          <cell r="C173">
            <v>18</v>
          </cell>
          <cell r="E173">
            <v>249120</v>
          </cell>
        </row>
        <row r="174">
          <cell r="C174">
            <v>0</v>
          </cell>
          <cell r="E174">
            <v>0</v>
          </cell>
        </row>
        <row r="175">
          <cell r="C175">
            <v>645</v>
          </cell>
          <cell r="E175">
            <v>3057300</v>
          </cell>
        </row>
        <row r="176">
          <cell r="C176">
            <v>11</v>
          </cell>
          <cell r="E176">
            <v>147070</v>
          </cell>
        </row>
        <row r="177">
          <cell r="C177">
            <v>32</v>
          </cell>
          <cell r="E177">
            <v>725440</v>
          </cell>
        </row>
        <row r="178">
          <cell r="C178">
            <v>0</v>
          </cell>
          <cell r="E178">
            <v>0</v>
          </cell>
        </row>
        <row r="179">
          <cell r="C179">
            <v>41</v>
          </cell>
          <cell r="E179">
            <v>1977840</v>
          </cell>
        </row>
        <row r="180">
          <cell r="C180">
            <v>0</v>
          </cell>
          <cell r="E180">
            <v>0</v>
          </cell>
        </row>
        <row r="181">
          <cell r="C181">
            <v>0</v>
          </cell>
          <cell r="E181">
            <v>0</v>
          </cell>
        </row>
        <row r="182">
          <cell r="C182">
            <v>0</v>
          </cell>
          <cell r="E182">
            <v>0</v>
          </cell>
        </row>
        <row r="183">
          <cell r="C183">
            <v>0</v>
          </cell>
          <cell r="E183">
            <v>0</v>
          </cell>
        </row>
        <row r="184">
          <cell r="C184">
            <v>0</v>
          </cell>
          <cell r="E184">
            <v>0</v>
          </cell>
        </row>
        <row r="185">
          <cell r="C185">
            <v>0</v>
          </cell>
          <cell r="E185">
            <v>0</v>
          </cell>
        </row>
        <row r="186">
          <cell r="C186">
            <v>0</v>
          </cell>
          <cell r="E186">
            <v>0</v>
          </cell>
        </row>
        <row r="187">
          <cell r="C187">
            <v>0</v>
          </cell>
          <cell r="E187">
            <v>0</v>
          </cell>
        </row>
        <row r="188">
          <cell r="C188">
            <v>0</v>
          </cell>
          <cell r="E188">
            <v>0</v>
          </cell>
        </row>
        <row r="189">
          <cell r="C189">
            <v>0</v>
          </cell>
          <cell r="E189">
            <v>0</v>
          </cell>
        </row>
        <row r="190">
          <cell r="C190">
            <v>0</v>
          </cell>
          <cell r="E190">
            <v>0</v>
          </cell>
        </row>
        <row r="191">
          <cell r="C191">
            <v>0</v>
          </cell>
          <cell r="E191">
            <v>0</v>
          </cell>
        </row>
        <row r="192">
          <cell r="C192">
            <v>0</v>
          </cell>
          <cell r="E192">
            <v>0</v>
          </cell>
        </row>
        <row r="193">
          <cell r="C193">
            <v>0</v>
          </cell>
          <cell r="E193">
            <v>0</v>
          </cell>
        </row>
        <row r="194">
          <cell r="C194">
            <v>0</v>
          </cell>
          <cell r="E194">
            <v>0</v>
          </cell>
        </row>
        <row r="195">
          <cell r="C195">
            <v>0</v>
          </cell>
          <cell r="E195">
            <v>0</v>
          </cell>
        </row>
        <row r="196">
          <cell r="C196">
            <v>0</v>
          </cell>
          <cell r="E196">
            <v>0</v>
          </cell>
        </row>
        <row r="197">
          <cell r="C197">
            <v>0</v>
          </cell>
          <cell r="E197">
            <v>0</v>
          </cell>
        </row>
        <row r="198">
          <cell r="C198">
            <v>0</v>
          </cell>
          <cell r="E198">
            <v>0</v>
          </cell>
        </row>
        <row r="199">
          <cell r="C199">
            <v>32</v>
          </cell>
          <cell r="E199">
            <v>1047680</v>
          </cell>
        </row>
        <row r="200">
          <cell r="C200">
            <v>0</v>
          </cell>
          <cell r="E200">
            <v>0</v>
          </cell>
        </row>
        <row r="201">
          <cell r="C201">
            <v>5</v>
          </cell>
          <cell r="E201">
            <v>210300</v>
          </cell>
        </row>
        <row r="202">
          <cell r="C202">
            <v>1</v>
          </cell>
          <cell r="E202">
            <v>8850</v>
          </cell>
        </row>
        <row r="203">
          <cell r="C203">
            <v>0</v>
          </cell>
          <cell r="E203">
            <v>0</v>
          </cell>
        </row>
        <row r="204">
          <cell r="C204">
            <v>785</v>
          </cell>
          <cell r="E204">
            <v>7423600</v>
          </cell>
        </row>
        <row r="209">
          <cell r="C209">
            <v>0</v>
          </cell>
          <cell r="E209">
            <v>0</v>
          </cell>
        </row>
        <row r="210">
          <cell r="C210">
            <v>62</v>
          </cell>
          <cell r="E210">
            <v>849400</v>
          </cell>
        </row>
        <row r="211">
          <cell r="C211">
            <v>0</v>
          </cell>
          <cell r="E211">
            <v>0</v>
          </cell>
        </row>
        <row r="212">
          <cell r="C212">
            <v>455</v>
          </cell>
          <cell r="E212">
            <v>291200</v>
          </cell>
        </row>
        <row r="213">
          <cell r="C213">
            <v>395</v>
          </cell>
          <cell r="E213">
            <v>766300</v>
          </cell>
        </row>
        <row r="214">
          <cell r="C214">
            <v>50</v>
          </cell>
          <cell r="E214">
            <v>729500</v>
          </cell>
        </row>
        <row r="215">
          <cell r="C215">
            <v>91</v>
          </cell>
          <cell r="E215">
            <v>3048500</v>
          </cell>
        </row>
        <row r="216">
          <cell r="C216">
            <v>8</v>
          </cell>
          <cell r="E216">
            <v>66880</v>
          </cell>
        </row>
        <row r="217">
          <cell r="C217">
            <v>57</v>
          </cell>
          <cell r="E217">
            <v>1548120</v>
          </cell>
        </row>
        <row r="218">
          <cell r="C218">
            <v>1118</v>
          </cell>
          <cell r="E218">
            <v>7299900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30">
          <cell r="C230">
            <v>168</v>
          </cell>
          <cell r="E230">
            <v>3150000</v>
          </cell>
        </row>
        <row r="231">
          <cell r="C231">
            <v>0</v>
          </cell>
          <cell r="E231">
            <v>0</v>
          </cell>
        </row>
        <row r="232">
          <cell r="C232">
            <v>168</v>
          </cell>
          <cell r="E232">
            <v>3150000</v>
          </cell>
        </row>
        <row r="237">
          <cell r="C237">
            <v>580</v>
          </cell>
          <cell r="E237">
            <v>3939260</v>
          </cell>
        </row>
        <row r="241">
          <cell r="C241">
            <v>0</v>
          </cell>
          <cell r="E241">
            <v>0</v>
          </cell>
        </row>
        <row r="242">
          <cell r="C242">
            <v>0</v>
          </cell>
          <cell r="E242">
            <v>0</v>
          </cell>
        </row>
        <row r="243">
          <cell r="C243">
            <v>0</v>
          </cell>
          <cell r="E243">
            <v>0</v>
          </cell>
        </row>
        <row r="244">
          <cell r="C244">
            <v>0</v>
          </cell>
          <cell r="E244">
            <v>0</v>
          </cell>
        </row>
        <row r="245">
          <cell r="C245">
            <v>0</v>
          </cell>
          <cell r="E245">
            <v>0</v>
          </cell>
        </row>
        <row r="246">
          <cell r="C246">
            <v>0</v>
          </cell>
          <cell r="E246">
            <v>0</v>
          </cell>
        </row>
        <row r="247">
          <cell r="C247">
            <v>0</v>
          </cell>
          <cell r="E247">
            <v>0</v>
          </cell>
        </row>
        <row r="248">
          <cell r="C248">
            <v>0</v>
          </cell>
          <cell r="E248">
            <v>0</v>
          </cell>
        </row>
        <row r="249">
          <cell r="C249">
            <v>0</v>
          </cell>
          <cell r="E249">
            <v>0</v>
          </cell>
        </row>
        <row r="250">
          <cell r="C250">
            <v>0</v>
          </cell>
          <cell r="E250">
            <v>0</v>
          </cell>
        </row>
        <row r="251">
          <cell r="C251">
            <v>0</v>
          </cell>
          <cell r="E251">
            <v>0</v>
          </cell>
        </row>
        <row r="252">
          <cell r="C252">
            <v>0</v>
          </cell>
          <cell r="E252">
            <v>0</v>
          </cell>
        </row>
        <row r="253">
          <cell r="C253">
            <v>0</v>
          </cell>
          <cell r="E253">
            <v>0</v>
          </cell>
        </row>
        <row r="254">
          <cell r="C254">
            <v>0</v>
          </cell>
          <cell r="E254">
            <v>0</v>
          </cell>
        </row>
        <row r="256">
          <cell r="C256">
            <v>0</v>
          </cell>
          <cell r="E256">
            <v>0</v>
          </cell>
        </row>
        <row r="257">
          <cell r="C257">
            <v>0</v>
          </cell>
          <cell r="E257">
            <v>0</v>
          </cell>
        </row>
        <row r="258">
          <cell r="C258">
            <v>0</v>
          </cell>
          <cell r="E258">
            <v>0</v>
          </cell>
        </row>
        <row r="259">
          <cell r="C259">
            <v>0</v>
          </cell>
          <cell r="E259">
            <v>0</v>
          </cell>
        </row>
        <row r="260">
          <cell r="C260">
            <v>0</v>
          </cell>
          <cell r="E260">
            <v>0</v>
          </cell>
        </row>
        <row r="261">
          <cell r="C261">
            <v>0</v>
          </cell>
          <cell r="E261">
            <v>0</v>
          </cell>
        </row>
        <row r="262">
          <cell r="C262">
            <v>0</v>
          </cell>
          <cell r="E262">
            <v>0</v>
          </cell>
        </row>
        <row r="263">
          <cell r="C263">
            <v>0</v>
          </cell>
          <cell r="E263">
            <v>0</v>
          </cell>
        </row>
        <row r="264">
          <cell r="C264">
            <v>0</v>
          </cell>
          <cell r="E264">
            <v>0</v>
          </cell>
        </row>
        <row r="265">
          <cell r="C265">
            <v>0</v>
          </cell>
          <cell r="E265">
            <v>0</v>
          </cell>
        </row>
        <row r="266">
          <cell r="C266">
            <v>0</v>
          </cell>
          <cell r="E266">
            <v>0</v>
          </cell>
        </row>
        <row r="267">
          <cell r="C267">
            <v>0</v>
          </cell>
          <cell r="E267">
            <v>0</v>
          </cell>
        </row>
        <row r="268">
          <cell r="C268">
            <v>0</v>
          </cell>
          <cell r="E268">
            <v>0</v>
          </cell>
        </row>
        <row r="269">
          <cell r="C269">
            <v>0</v>
          </cell>
          <cell r="E269">
            <v>0</v>
          </cell>
        </row>
        <row r="270">
          <cell r="C270">
            <v>0</v>
          </cell>
          <cell r="E270">
            <v>0</v>
          </cell>
        </row>
        <row r="271">
          <cell r="C271">
            <v>0</v>
          </cell>
          <cell r="E271">
            <v>0</v>
          </cell>
        </row>
        <row r="272">
          <cell r="C272">
            <v>0</v>
          </cell>
          <cell r="E272">
            <v>0</v>
          </cell>
        </row>
        <row r="273">
          <cell r="C273">
            <v>0</v>
          </cell>
          <cell r="E273">
            <v>0</v>
          </cell>
        </row>
        <row r="275">
          <cell r="C275">
            <v>0</v>
          </cell>
          <cell r="E275">
            <v>0</v>
          </cell>
        </row>
        <row r="276">
          <cell r="C276">
            <v>0</v>
          </cell>
          <cell r="E276">
            <v>0</v>
          </cell>
        </row>
        <row r="277">
          <cell r="C277">
            <v>0</v>
          </cell>
          <cell r="E277">
            <v>0</v>
          </cell>
        </row>
        <row r="278">
          <cell r="C278">
            <v>0</v>
          </cell>
          <cell r="E278">
            <v>0</v>
          </cell>
        </row>
        <row r="279">
          <cell r="C279">
            <v>0</v>
          </cell>
          <cell r="E279">
            <v>0</v>
          </cell>
        </row>
        <row r="280">
          <cell r="C280">
            <v>97</v>
          </cell>
          <cell r="E280">
            <v>3298000</v>
          </cell>
        </row>
        <row r="281">
          <cell r="C281">
            <v>97</v>
          </cell>
          <cell r="E281">
            <v>3298000</v>
          </cell>
        </row>
        <row r="286">
          <cell r="C286">
            <v>5</v>
          </cell>
          <cell r="E286">
            <v>33450</v>
          </cell>
        </row>
        <row r="287">
          <cell r="C287">
            <v>0</v>
          </cell>
          <cell r="E287">
            <v>0</v>
          </cell>
        </row>
        <row r="288">
          <cell r="C288">
            <v>1</v>
          </cell>
          <cell r="E288">
            <v>13430</v>
          </cell>
        </row>
        <row r="289">
          <cell r="C289">
            <v>1</v>
          </cell>
          <cell r="E289">
            <v>137660</v>
          </cell>
        </row>
        <row r="290">
          <cell r="C290">
            <v>0</v>
          </cell>
          <cell r="E290">
            <v>0</v>
          </cell>
        </row>
        <row r="291">
          <cell r="C291">
            <v>7</v>
          </cell>
          <cell r="E291">
            <v>184540</v>
          </cell>
        </row>
        <row r="296">
          <cell r="C296">
            <v>198</v>
          </cell>
          <cell r="E296">
            <v>3542220</v>
          </cell>
        </row>
        <row r="297">
          <cell r="C297">
            <v>192</v>
          </cell>
          <cell r="E297">
            <v>10805760</v>
          </cell>
        </row>
        <row r="298">
          <cell r="C298">
            <v>0</v>
          </cell>
          <cell r="E298">
            <v>0</v>
          </cell>
        </row>
        <row r="299">
          <cell r="C299">
            <v>145</v>
          </cell>
          <cell r="E299">
            <v>355250</v>
          </cell>
        </row>
        <row r="300">
          <cell r="C300">
            <v>0</v>
          </cell>
          <cell r="E300">
            <v>0</v>
          </cell>
        </row>
        <row r="301">
          <cell r="C301">
            <v>0</v>
          </cell>
          <cell r="E301">
            <v>0</v>
          </cell>
        </row>
        <row r="302">
          <cell r="C302">
            <v>0</v>
          </cell>
          <cell r="E302">
            <v>0</v>
          </cell>
        </row>
        <row r="303">
          <cell r="E303">
            <v>14703230</v>
          </cell>
        </row>
        <row r="307">
          <cell r="E307">
            <v>25275030</v>
          </cell>
        </row>
        <row r="312">
          <cell r="E312">
            <v>697341460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5473950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108524284</v>
          </cell>
        </row>
        <row r="330">
          <cell r="C330">
            <v>113998234</v>
          </cell>
        </row>
      </sheetData>
      <sheetData sheetId="6">
        <row r="14">
          <cell r="C14">
            <v>0</v>
          </cell>
          <cell r="E14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6826</v>
          </cell>
          <cell r="E16">
            <v>74539920</v>
          </cell>
        </row>
        <row r="17">
          <cell r="C17">
            <v>0</v>
          </cell>
          <cell r="E17">
            <v>0</v>
          </cell>
        </row>
        <row r="18">
          <cell r="C18">
            <v>0</v>
          </cell>
          <cell r="E18">
            <v>0</v>
          </cell>
        </row>
        <row r="19">
          <cell r="C19">
            <v>0</v>
          </cell>
          <cell r="E19">
            <v>0</v>
          </cell>
        </row>
        <row r="20">
          <cell r="C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1964</v>
          </cell>
          <cell r="E22">
            <v>10841280</v>
          </cell>
        </row>
        <row r="23">
          <cell r="C23">
            <v>875</v>
          </cell>
          <cell r="E23">
            <v>5792500</v>
          </cell>
        </row>
        <row r="24">
          <cell r="C24">
            <v>1586</v>
          </cell>
          <cell r="E24">
            <v>13021060</v>
          </cell>
        </row>
        <row r="25">
          <cell r="C25">
            <v>179</v>
          </cell>
          <cell r="E25">
            <v>1199300</v>
          </cell>
        </row>
        <row r="26">
          <cell r="C26">
            <v>0</v>
          </cell>
          <cell r="E26">
            <v>0</v>
          </cell>
        </row>
        <row r="28">
          <cell r="C28">
            <v>1671</v>
          </cell>
          <cell r="E28">
            <v>1804680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18</v>
          </cell>
          <cell r="E31">
            <v>26280</v>
          </cell>
        </row>
        <row r="32">
          <cell r="C32">
            <v>871</v>
          </cell>
          <cell r="E32">
            <v>1019070</v>
          </cell>
        </row>
        <row r="33">
          <cell r="C33">
            <v>0</v>
          </cell>
          <cell r="E33">
            <v>0</v>
          </cell>
        </row>
        <row r="34">
          <cell r="C34">
            <v>394</v>
          </cell>
          <cell r="E34">
            <v>1032280</v>
          </cell>
        </row>
        <row r="35">
          <cell r="C35">
            <v>474</v>
          </cell>
          <cell r="E35">
            <v>1241880</v>
          </cell>
        </row>
        <row r="36">
          <cell r="C36">
            <v>2</v>
          </cell>
          <cell r="E36">
            <v>20900</v>
          </cell>
        </row>
        <row r="37">
          <cell r="C37">
            <v>37</v>
          </cell>
          <cell r="E37">
            <v>452510</v>
          </cell>
        </row>
        <row r="39">
          <cell r="C39">
            <v>0</v>
          </cell>
          <cell r="E39">
            <v>0</v>
          </cell>
        </row>
        <row r="40">
          <cell r="C40">
            <v>0</v>
          </cell>
          <cell r="E40">
            <v>0</v>
          </cell>
        </row>
        <row r="42">
          <cell r="C42">
            <v>0</v>
          </cell>
          <cell r="E42">
            <v>0</v>
          </cell>
        </row>
        <row r="43">
          <cell r="C43">
            <v>929</v>
          </cell>
          <cell r="E43">
            <v>1802260</v>
          </cell>
        </row>
        <row r="44">
          <cell r="C44">
            <v>2</v>
          </cell>
          <cell r="E44">
            <v>3880</v>
          </cell>
        </row>
        <row r="45">
          <cell r="C45">
            <v>568</v>
          </cell>
          <cell r="E45">
            <v>335120</v>
          </cell>
        </row>
        <row r="47">
          <cell r="C47">
            <v>9</v>
          </cell>
          <cell r="E47">
            <v>15120</v>
          </cell>
        </row>
        <row r="48">
          <cell r="C48">
            <v>25</v>
          </cell>
          <cell r="E48">
            <v>42000</v>
          </cell>
        </row>
        <row r="49">
          <cell r="C49">
            <v>0</v>
          </cell>
          <cell r="E49">
            <v>0</v>
          </cell>
        </row>
        <row r="50">
          <cell r="C50">
            <v>16430</v>
          </cell>
          <cell r="E50">
            <v>113190040</v>
          </cell>
        </row>
        <row r="55">
          <cell r="C55">
            <v>61325</v>
          </cell>
          <cell r="E55">
            <v>83099910</v>
          </cell>
        </row>
        <row r="56">
          <cell r="C56">
            <v>22548</v>
          </cell>
          <cell r="E56">
            <v>22170410</v>
          </cell>
        </row>
        <row r="57">
          <cell r="C57">
            <v>27283</v>
          </cell>
          <cell r="E57">
            <v>31514860</v>
          </cell>
        </row>
        <row r="58">
          <cell r="C58">
            <v>1051</v>
          </cell>
          <cell r="E58">
            <v>3557430</v>
          </cell>
        </row>
        <row r="59">
          <cell r="C59">
            <v>0</v>
          </cell>
          <cell r="E59">
            <v>0</v>
          </cell>
        </row>
        <row r="60">
          <cell r="C60">
            <v>1337</v>
          </cell>
          <cell r="E60">
            <v>5964430</v>
          </cell>
        </row>
        <row r="61">
          <cell r="C61">
            <v>6302</v>
          </cell>
          <cell r="E61">
            <v>16467670</v>
          </cell>
        </row>
        <row r="62">
          <cell r="C62">
            <v>4549</v>
          </cell>
          <cell r="E62">
            <v>9805980</v>
          </cell>
        </row>
        <row r="63">
          <cell r="C63">
            <v>65</v>
          </cell>
          <cell r="E63">
            <v>166650</v>
          </cell>
        </row>
        <row r="64">
          <cell r="C64">
            <v>1688</v>
          </cell>
          <cell r="E64">
            <v>6495040</v>
          </cell>
        </row>
        <row r="65">
          <cell r="C65">
            <v>0</v>
          </cell>
          <cell r="E65">
            <v>0</v>
          </cell>
        </row>
        <row r="66">
          <cell r="C66">
            <v>90</v>
          </cell>
          <cell r="E66">
            <v>161070</v>
          </cell>
        </row>
        <row r="67">
          <cell r="C67">
            <v>2714</v>
          </cell>
          <cell r="E67">
            <v>3264040</v>
          </cell>
        </row>
        <row r="68">
          <cell r="C68">
            <v>3916</v>
          </cell>
          <cell r="E68">
            <v>56028020</v>
          </cell>
        </row>
        <row r="69">
          <cell r="C69">
            <v>2496</v>
          </cell>
          <cell r="E69">
            <v>19245280</v>
          </cell>
        </row>
        <row r="70">
          <cell r="C70">
            <v>3</v>
          </cell>
          <cell r="E70">
            <v>67830</v>
          </cell>
        </row>
        <row r="71">
          <cell r="C71">
            <v>513</v>
          </cell>
          <cell r="E71">
            <v>25569220</v>
          </cell>
        </row>
        <row r="72">
          <cell r="C72">
            <v>691</v>
          </cell>
          <cell r="E72">
            <v>10093470</v>
          </cell>
        </row>
        <row r="73">
          <cell r="C73">
            <v>213</v>
          </cell>
          <cell r="E73">
            <v>1052220</v>
          </cell>
        </row>
        <row r="74">
          <cell r="C74">
            <v>0</v>
          </cell>
          <cell r="E74">
            <v>0</v>
          </cell>
        </row>
        <row r="75">
          <cell r="C75">
            <v>0</v>
          </cell>
          <cell r="E75">
            <v>0</v>
          </cell>
        </row>
        <row r="76">
          <cell r="C76">
            <v>65241</v>
          </cell>
          <cell r="E76">
            <v>139127930</v>
          </cell>
        </row>
        <row r="81">
          <cell r="C81">
            <v>0</v>
          </cell>
          <cell r="E81">
            <v>0</v>
          </cell>
        </row>
        <row r="82">
          <cell r="C82">
            <v>1064</v>
          </cell>
          <cell r="E82">
            <v>8552850</v>
          </cell>
        </row>
        <row r="83">
          <cell r="C83">
            <v>27</v>
          </cell>
          <cell r="E83">
            <v>1821960</v>
          </cell>
        </row>
        <row r="84">
          <cell r="C84">
            <v>1091</v>
          </cell>
          <cell r="E84">
            <v>10374810</v>
          </cell>
        </row>
        <row r="90">
          <cell r="C90">
            <v>5</v>
          </cell>
          <cell r="D90">
            <v>0</v>
          </cell>
          <cell r="E90">
            <v>0</v>
          </cell>
          <cell r="F90">
            <v>725350</v>
          </cell>
        </row>
        <row r="91">
          <cell r="C91">
            <v>158</v>
          </cell>
          <cell r="D91">
            <v>0</v>
          </cell>
          <cell r="E91">
            <v>0</v>
          </cell>
          <cell r="F91">
            <v>48725080</v>
          </cell>
        </row>
        <row r="92">
          <cell r="C92">
            <v>31</v>
          </cell>
          <cell r="D92">
            <v>4</v>
          </cell>
          <cell r="E92">
            <v>0</v>
          </cell>
          <cell r="F92">
            <v>2692845</v>
          </cell>
        </row>
        <row r="93">
          <cell r="C93">
            <v>4</v>
          </cell>
          <cell r="D93">
            <v>0</v>
          </cell>
          <cell r="E93">
            <v>0</v>
          </cell>
          <cell r="F93">
            <v>459050</v>
          </cell>
        </row>
        <row r="94">
          <cell r="C94">
            <v>51</v>
          </cell>
          <cell r="D94">
            <v>1</v>
          </cell>
          <cell r="E94">
            <v>0</v>
          </cell>
          <cell r="F94">
            <v>2576535</v>
          </cell>
        </row>
        <row r="95">
          <cell r="C95">
            <v>119</v>
          </cell>
          <cell r="D95">
            <v>2</v>
          </cell>
          <cell r="E95">
            <v>0</v>
          </cell>
          <cell r="F95">
            <v>2920415</v>
          </cell>
        </row>
        <row r="96">
          <cell r="C96">
            <v>2</v>
          </cell>
          <cell r="D96">
            <v>2</v>
          </cell>
          <cell r="E96">
            <v>0</v>
          </cell>
          <cell r="F96">
            <v>307230</v>
          </cell>
        </row>
        <row r="97">
          <cell r="C97">
            <v>3</v>
          </cell>
          <cell r="D97">
            <v>0</v>
          </cell>
          <cell r="E97">
            <v>0</v>
          </cell>
          <cell r="F97">
            <v>153240</v>
          </cell>
        </row>
        <row r="98">
          <cell r="C98">
            <v>175</v>
          </cell>
          <cell r="D98">
            <v>29</v>
          </cell>
          <cell r="E98">
            <v>0</v>
          </cell>
          <cell r="F98">
            <v>44559620</v>
          </cell>
        </row>
        <row r="99">
          <cell r="C99">
            <v>17</v>
          </cell>
          <cell r="D99">
            <v>1</v>
          </cell>
          <cell r="E99">
            <v>0</v>
          </cell>
          <cell r="F99">
            <v>2612765</v>
          </cell>
        </row>
        <row r="100">
          <cell r="C100">
            <v>27</v>
          </cell>
          <cell r="D100">
            <v>4</v>
          </cell>
          <cell r="E100">
            <v>0</v>
          </cell>
          <cell r="F100">
            <v>5008120</v>
          </cell>
        </row>
        <row r="101">
          <cell r="C101">
            <v>8</v>
          </cell>
          <cell r="D101">
            <v>1</v>
          </cell>
          <cell r="E101">
            <v>0</v>
          </cell>
          <cell r="F101">
            <v>1948425</v>
          </cell>
        </row>
        <row r="102">
          <cell r="C102">
            <v>42</v>
          </cell>
          <cell r="D102">
            <v>6</v>
          </cell>
          <cell r="E102">
            <v>0</v>
          </cell>
          <cell r="F102">
            <v>7807670</v>
          </cell>
        </row>
        <row r="103">
          <cell r="C103">
            <v>72</v>
          </cell>
          <cell r="D103">
            <v>3</v>
          </cell>
          <cell r="E103">
            <v>0</v>
          </cell>
          <cell r="F103">
            <v>8101665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</row>
        <row r="105">
          <cell r="C105">
            <v>37</v>
          </cell>
          <cell r="D105">
            <v>0</v>
          </cell>
          <cell r="E105">
            <v>0</v>
          </cell>
          <cell r="F105">
            <v>4632030</v>
          </cell>
        </row>
        <row r="106">
          <cell r="C106">
            <v>35</v>
          </cell>
          <cell r="D106">
            <v>3</v>
          </cell>
          <cell r="E106">
            <v>0</v>
          </cell>
          <cell r="F106">
            <v>3469635</v>
          </cell>
        </row>
        <row r="107">
          <cell r="C107">
            <v>44</v>
          </cell>
          <cell r="D107">
            <v>3</v>
          </cell>
          <cell r="E107">
            <v>0</v>
          </cell>
          <cell r="F107">
            <v>8454295</v>
          </cell>
        </row>
        <row r="108">
          <cell r="C108">
            <v>6</v>
          </cell>
          <cell r="D108">
            <v>0</v>
          </cell>
          <cell r="E108">
            <v>0</v>
          </cell>
          <cell r="F108">
            <v>314160</v>
          </cell>
        </row>
        <row r="109">
          <cell r="C109">
            <v>764</v>
          </cell>
          <cell r="D109">
            <v>56</v>
          </cell>
          <cell r="E109">
            <v>0</v>
          </cell>
          <cell r="F109">
            <v>137366465</v>
          </cell>
        </row>
        <row r="114">
          <cell r="C114">
            <v>86</v>
          </cell>
          <cell r="E114">
            <v>10765480</v>
          </cell>
        </row>
        <row r="115">
          <cell r="C115">
            <v>9</v>
          </cell>
          <cell r="E115">
            <v>1185480</v>
          </cell>
        </row>
        <row r="116">
          <cell r="C116">
            <v>95</v>
          </cell>
          <cell r="E116">
            <v>11950960</v>
          </cell>
        </row>
        <row r="121">
          <cell r="C121">
            <v>10482660</v>
          </cell>
        </row>
        <row r="126">
          <cell r="C126">
            <v>4920</v>
          </cell>
          <cell r="E126">
            <v>157735200</v>
          </cell>
        </row>
        <row r="127">
          <cell r="C127">
            <v>0</v>
          </cell>
          <cell r="E127">
            <v>0</v>
          </cell>
        </row>
        <row r="128">
          <cell r="C128">
            <v>0</v>
          </cell>
          <cell r="E128">
            <v>0</v>
          </cell>
        </row>
        <row r="129">
          <cell r="C129">
            <v>210</v>
          </cell>
          <cell r="E129">
            <v>27990900</v>
          </cell>
        </row>
        <row r="130">
          <cell r="C130">
            <v>268</v>
          </cell>
          <cell r="E130">
            <v>17251160</v>
          </cell>
        </row>
        <row r="131">
          <cell r="C131">
            <v>240</v>
          </cell>
          <cell r="E131">
            <v>13862400</v>
          </cell>
        </row>
        <row r="132">
          <cell r="C132">
            <v>0</v>
          </cell>
          <cell r="E132">
            <v>0</v>
          </cell>
        </row>
        <row r="133">
          <cell r="C133">
            <v>0</v>
          </cell>
          <cell r="E133">
            <v>0</v>
          </cell>
        </row>
        <row r="134">
          <cell r="C134">
            <v>0</v>
          </cell>
          <cell r="E134">
            <v>0</v>
          </cell>
        </row>
        <row r="135">
          <cell r="C135">
            <v>0</v>
          </cell>
          <cell r="E135">
            <v>0</v>
          </cell>
        </row>
        <row r="136">
          <cell r="C136">
            <v>0</v>
          </cell>
          <cell r="E136">
            <v>0</v>
          </cell>
        </row>
        <row r="137">
          <cell r="C137">
            <v>30</v>
          </cell>
          <cell r="E137">
            <v>186600</v>
          </cell>
        </row>
        <row r="138">
          <cell r="C138">
            <v>0</v>
          </cell>
          <cell r="E138">
            <v>0</v>
          </cell>
        </row>
        <row r="139">
          <cell r="C139">
            <v>5668</v>
          </cell>
          <cell r="E139">
            <v>217026260</v>
          </cell>
        </row>
        <row r="140">
          <cell r="C140">
            <v>0</v>
          </cell>
          <cell r="E140">
            <v>0</v>
          </cell>
        </row>
        <row r="141">
          <cell r="C141">
            <v>0</v>
          </cell>
          <cell r="E141">
            <v>0</v>
          </cell>
        </row>
        <row r="142">
          <cell r="C142">
            <v>0</v>
          </cell>
          <cell r="E142">
            <v>0</v>
          </cell>
        </row>
        <row r="143">
          <cell r="C143">
            <v>6</v>
          </cell>
          <cell r="E143">
            <v>28500</v>
          </cell>
        </row>
        <row r="144">
          <cell r="C144">
            <v>0</v>
          </cell>
          <cell r="E144">
            <v>0</v>
          </cell>
        </row>
        <row r="145">
          <cell r="C145">
            <v>0</v>
          </cell>
          <cell r="E145">
            <v>0</v>
          </cell>
        </row>
        <row r="146">
          <cell r="C146">
            <v>0</v>
          </cell>
          <cell r="E146">
            <v>0</v>
          </cell>
        </row>
        <row r="147">
          <cell r="C147">
            <v>6</v>
          </cell>
          <cell r="E147">
            <v>28500</v>
          </cell>
        </row>
        <row r="148">
          <cell r="C148">
            <v>5674</v>
          </cell>
          <cell r="E148">
            <v>217054760</v>
          </cell>
        </row>
        <row r="153">
          <cell r="C153">
            <v>247</v>
          </cell>
          <cell r="E153">
            <v>182780</v>
          </cell>
        </row>
        <row r="154">
          <cell r="C154">
            <v>0</v>
          </cell>
          <cell r="E154">
            <v>0</v>
          </cell>
        </row>
        <row r="155">
          <cell r="C155">
            <v>247</v>
          </cell>
          <cell r="E155">
            <v>182780</v>
          </cell>
        </row>
        <row r="160">
          <cell r="C160">
            <v>0</v>
          </cell>
          <cell r="E160">
            <v>0</v>
          </cell>
        </row>
        <row r="161">
          <cell r="C161">
            <v>0</v>
          </cell>
          <cell r="E161">
            <v>0</v>
          </cell>
        </row>
        <row r="162">
          <cell r="C162">
            <v>0</v>
          </cell>
          <cell r="E162">
            <v>0</v>
          </cell>
        </row>
        <row r="163">
          <cell r="C163">
            <v>0</v>
          </cell>
          <cell r="E163">
            <v>0</v>
          </cell>
        </row>
        <row r="164">
          <cell r="C164">
            <v>0</v>
          </cell>
          <cell r="E164">
            <v>0</v>
          </cell>
        </row>
        <row r="165">
          <cell r="C165">
            <v>0</v>
          </cell>
          <cell r="E165">
            <v>0</v>
          </cell>
        </row>
        <row r="166">
          <cell r="C166">
            <v>0</v>
          </cell>
          <cell r="E166">
            <v>0</v>
          </cell>
        </row>
        <row r="167">
          <cell r="C167">
            <v>0</v>
          </cell>
          <cell r="E167">
            <v>0</v>
          </cell>
        </row>
        <row r="168">
          <cell r="C168">
            <v>0</v>
          </cell>
          <cell r="E168">
            <v>0</v>
          </cell>
        </row>
        <row r="173">
          <cell r="C173">
            <v>16</v>
          </cell>
          <cell r="E173">
            <v>221440</v>
          </cell>
        </row>
        <row r="174">
          <cell r="C174">
            <v>0</v>
          </cell>
          <cell r="E174">
            <v>0</v>
          </cell>
        </row>
        <row r="175">
          <cell r="C175">
            <v>680</v>
          </cell>
          <cell r="E175">
            <v>3223200</v>
          </cell>
        </row>
        <row r="176">
          <cell r="C176">
            <v>13</v>
          </cell>
          <cell r="E176">
            <v>173810</v>
          </cell>
        </row>
        <row r="177">
          <cell r="C177">
            <v>38</v>
          </cell>
          <cell r="E177">
            <v>861460</v>
          </cell>
        </row>
        <row r="178">
          <cell r="C178">
            <v>0</v>
          </cell>
          <cell r="E178">
            <v>0</v>
          </cell>
        </row>
        <row r="179">
          <cell r="C179">
            <v>57</v>
          </cell>
          <cell r="E179">
            <v>2749680</v>
          </cell>
        </row>
        <row r="180">
          <cell r="C180">
            <v>0</v>
          </cell>
          <cell r="E180">
            <v>0</v>
          </cell>
        </row>
        <row r="181">
          <cell r="C181">
            <v>0</v>
          </cell>
          <cell r="E181">
            <v>0</v>
          </cell>
        </row>
        <row r="182">
          <cell r="C182">
            <v>0</v>
          </cell>
          <cell r="E182">
            <v>0</v>
          </cell>
        </row>
        <row r="183">
          <cell r="C183">
            <v>0</v>
          </cell>
          <cell r="E183">
            <v>0</v>
          </cell>
        </row>
        <row r="184">
          <cell r="C184">
            <v>0</v>
          </cell>
          <cell r="E184">
            <v>0</v>
          </cell>
        </row>
        <row r="185">
          <cell r="C185">
            <v>0</v>
          </cell>
          <cell r="E185">
            <v>0</v>
          </cell>
        </row>
        <row r="186">
          <cell r="C186">
            <v>0</v>
          </cell>
          <cell r="E186">
            <v>0</v>
          </cell>
        </row>
        <row r="187">
          <cell r="C187">
            <v>0</v>
          </cell>
          <cell r="E187">
            <v>0</v>
          </cell>
        </row>
        <row r="188">
          <cell r="C188">
            <v>0</v>
          </cell>
          <cell r="E188">
            <v>0</v>
          </cell>
        </row>
        <row r="189">
          <cell r="C189">
            <v>0</v>
          </cell>
          <cell r="E189">
            <v>0</v>
          </cell>
        </row>
        <row r="190">
          <cell r="C190">
            <v>0</v>
          </cell>
          <cell r="E190">
            <v>0</v>
          </cell>
        </row>
        <row r="191">
          <cell r="C191">
            <v>0</v>
          </cell>
          <cell r="E191">
            <v>0</v>
          </cell>
        </row>
        <row r="192">
          <cell r="C192">
            <v>0</v>
          </cell>
          <cell r="E192">
            <v>0</v>
          </cell>
        </row>
        <row r="193">
          <cell r="C193">
            <v>0</v>
          </cell>
          <cell r="E193">
            <v>0</v>
          </cell>
        </row>
        <row r="194">
          <cell r="C194">
            <v>0</v>
          </cell>
          <cell r="E194">
            <v>0</v>
          </cell>
        </row>
        <row r="195">
          <cell r="C195">
            <v>0</v>
          </cell>
          <cell r="E195">
            <v>0</v>
          </cell>
        </row>
        <row r="196">
          <cell r="C196">
            <v>0</v>
          </cell>
          <cell r="E196">
            <v>0</v>
          </cell>
        </row>
        <row r="197">
          <cell r="C197">
            <v>0</v>
          </cell>
          <cell r="E197">
            <v>0</v>
          </cell>
        </row>
        <row r="198">
          <cell r="C198">
            <v>0</v>
          </cell>
          <cell r="E198">
            <v>0</v>
          </cell>
        </row>
        <row r="199">
          <cell r="C199">
            <v>31</v>
          </cell>
          <cell r="E199">
            <v>1014940</v>
          </cell>
        </row>
        <row r="200">
          <cell r="C200">
            <v>0</v>
          </cell>
          <cell r="E200">
            <v>0</v>
          </cell>
        </row>
        <row r="201">
          <cell r="C201">
            <v>3</v>
          </cell>
          <cell r="E201">
            <v>126180</v>
          </cell>
        </row>
        <row r="202">
          <cell r="C202">
            <v>1</v>
          </cell>
          <cell r="E202">
            <v>8850</v>
          </cell>
        </row>
        <row r="203">
          <cell r="C203">
            <v>0</v>
          </cell>
          <cell r="E203">
            <v>0</v>
          </cell>
        </row>
        <row r="204">
          <cell r="C204">
            <v>839</v>
          </cell>
          <cell r="E204">
            <v>8379560</v>
          </cell>
        </row>
        <row r="209">
          <cell r="C209">
            <v>0</v>
          </cell>
          <cell r="E209">
            <v>0</v>
          </cell>
        </row>
        <row r="210">
          <cell r="C210">
            <v>57</v>
          </cell>
          <cell r="E210">
            <v>780900</v>
          </cell>
        </row>
        <row r="211">
          <cell r="C211">
            <v>0</v>
          </cell>
          <cell r="E211">
            <v>0</v>
          </cell>
        </row>
        <row r="212">
          <cell r="C212">
            <v>517</v>
          </cell>
          <cell r="E212">
            <v>330880</v>
          </cell>
        </row>
        <row r="213">
          <cell r="C213">
            <v>377</v>
          </cell>
          <cell r="E213">
            <v>731380</v>
          </cell>
        </row>
        <row r="214">
          <cell r="C214">
            <v>50</v>
          </cell>
          <cell r="E214">
            <v>729500</v>
          </cell>
        </row>
        <row r="215">
          <cell r="C215">
            <v>91</v>
          </cell>
          <cell r="E215">
            <v>3048500</v>
          </cell>
        </row>
        <row r="216">
          <cell r="C216">
            <v>5</v>
          </cell>
          <cell r="E216">
            <v>41800</v>
          </cell>
        </row>
        <row r="217">
          <cell r="C217">
            <v>56</v>
          </cell>
          <cell r="E217">
            <v>1520960</v>
          </cell>
        </row>
        <row r="218">
          <cell r="C218">
            <v>1153</v>
          </cell>
          <cell r="E218">
            <v>7183920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30">
          <cell r="C230">
            <v>334</v>
          </cell>
          <cell r="E230">
            <v>6262500</v>
          </cell>
        </row>
        <row r="231">
          <cell r="C231">
            <v>0</v>
          </cell>
          <cell r="E231">
            <v>0</v>
          </cell>
        </row>
        <row r="232">
          <cell r="C232">
            <v>334</v>
          </cell>
          <cell r="E232">
            <v>6262500</v>
          </cell>
        </row>
        <row r="237">
          <cell r="C237">
            <v>544</v>
          </cell>
          <cell r="E237">
            <v>3703590</v>
          </cell>
        </row>
        <row r="241">
          <cell r="C241">
            <v>0</v>
          </cell>
          <cell r="E241">
            <v>0</v>
          </cell>
        </row>
        <row r="242">
          <cell r="C242">
            <v>0</v>
          </cell>
          <cell r="E242">
            <v>0</v>
          </cell>
        </row>
        <row r="243">
          <cell r="C243">
            <v>0</v>
          </cell>
          <cell r="E243">
            <v>0</v>
          </cell>
        </row>
        <row r="244">
          <cell r="C244">
            <v>0</v>
          </cell>
          <cell r="E244">
            <v>0</v>
          </cell>
        </row>
        <row r="245">
          <cell r="C245">
            <v>0</v>
          </cell>
          <cell r="E245">
            <v>0</v>
          </cell>
        </row>
        <row r="246">
          <cell r="C246">
            <v>0</v>
          </cell>
          <cell r="E246">
            <v>0</v>
          </cell>
        </row>
        <row r="247">
          <cell r="C247">
            <v>0</v>
          </cell>
          <cell r="E247">
            <v>0</v>
          </cell>
        </row>
        <row r="248">
          <cell r="C248">
            <v>0</v>
          </cell>
          <cell r="E248">
            <v>0</v>
          </cell>
        </row>
        <row r="249">
          <cell r="C249">
            <v>0</v>
          </cell>
          <cell r="E249">
            <v>0</v>
          </cell>
        </row>
        <row r="250">
          <cell r="C250">
            <v>0</v>
          </cell>
          <cell r="E250">
            <v>0</v>
          </cell>
        </row>
        <row r="251">
          <cell r="C251">
            <v>0</v>
          </cell>
          <cell r="E251">
            <v>0</v>
          </cell>
        </row>
        <row r="252">
          <cell r="C252">
            <v>0</v>
          </cell>
          <cell r="E252">
            <v>0</v>
          </cell>
        </row>
        <row r="253">
          <cell r="C253">
            <v>0</v>
          </cell>
          <cell r="E253">
            <v>0</v>
          </cell>
        </row>
        <row r="254">
          <cell r="C254">
            <v>0</v>
          </cell>
          <cell r="E254">
            <v>0</v>
          </cell>
        </row>
        <row r="256">
          <cell r="C256">
            <v>0</v>
          </cell>
          <cell r="E256">
            <v>0</v>
          </cell>
        </row>
        <row r="257">
          <cell r="C257">
            <v>0</v>
          </cell>
          <cell r="E257">
            <v>0</v>
          </cell>
        </row>
        <row r="258">
          <cell r="C258">
            <v>0</v>
          </cell>
          <cell r="E258">
            <v>0</v>
          </cell>
        </row>
        <row r="259">
          <cell r="C259">
            <v>0</v>
          </cell>
          <cell r="E259">
            <v>0</v>
          </cell>
        </row>
        <row r="260">
          <cell r="C260">
            <v>0</v>
          </cell>
          <cell r="E260">
            <v>0</v>
          </cell>
        </row>
        <row r="261">
          <cell r="C261">
            <v>0</v>
          </cell>
          <cell r="E261">
            <v>0</v>
          </cell>
        </row>
        <row r="262">
          <cell r="C262">
            <v>0</v>
          </cell>
          <cell r="E262">
            <v>0</v>
          </cell>
        </row>
        <row r="263">
          <cell r="C263">
            <v>0</v>
          </cell>
          <cell r="E263">
            <v>0</v>
          </cell>
        </row>
        <row r="264">
          <cell r="C264">
            <v>0</v>
          </cell>
          <cell r="E264">
            <v>0</v>
          </cell>
        </row>
        <row r="265">
          <cell r="C265">
            <v>0</v>
          </cell>
          <cell r="E265">
            <v>0</v>
          </cell>
        </row>
        <row r="266">
          <cell r="C266">
            <v>0</v>
          </cell>
          <cell r="E266">
            <v>0</v>
          </cell>
        </row>
        <row r="267">
          <cell r="C267">
            <v>0</v>
          </cell>
          <cell r="E267">
            <v>0</v>
          </cell>
        </row>
        <row r="268">
          <cell r="C268">
            <v>0</v>
          </cell>
          <cell r="E268">
            <v>0</v>
          </cell>
        </row>
        <row r="269">
          <cell r="C269">
            <v>0</v>
          </cell>
          <cell r="E269">
            <v>0</v>
          </cell>
        </row>
        <row r="270">
          <cell r="C270">
            <v>0</v>
          </cell>
          <cell r="E270">
            <v>0</v>
          </cell>
        </row>
        <row r="271">
          <cell r="C271">
            <v>0</v>
          </cell>
          <cell r="E271">
            <v>0</v>
          </cell>
        </row>
        <row r="272">
          <cell r="C272">
            <v>0</v>
          </cell>
          <cell r="E272">
            <v>0</v>
          </cell>
        </row>
        <row r="273">
          <cell r="C273">
            <v>0</v>
          </cell>
          <cell r="E273">
            <v>0</v>
          </cell>
        </row>
        <row r="275">
          <cell r="C275">
            <v>0</v>
          </cell>
          <cell r="E275">
            <v>0</v>
          </cell>
        </row>
        <row r="276">
          <cell r="C276">
            <v>0</v>
          </cell>
          <cell r="E276">
            <v>0</v>
          </cell>
        </row>
        <row r="277">
          <cell r="C277">
            <v>0</v>
          </cell>
          <cell r="E277">
            <v>0</v>
          </cell>
        </row>
        <row r="278">
          <cell r="C278">
            <v>0</v>
          </cell>
          <cell r="E278">
            <v>0</v>
          </cell>
        </row>
        <row r="279">
          <cell r="C279">
            <v>0</v>
          </cell>
          <cell r="E279">
            <v>0</v>
          </cell>
        </row>
        <row r="280">
          <cell r="C280">
            <v>108</v>
          </cell>
          <cell r="E280">
            <v>3672000</v>
          </cell>
        </row>
        <row r="281">
          <cell r="C281">
            <v>108</v>
          </cell>
          <cell r="E281">
            <v>3672000</v>
          </cell>
        </row>
        <row r="286">
          <cell r="C286">
            <v>3</v>
          </cell>
          <cell r="E286">
            <v>20070</v>
          </cell>
        </row>
        <row r="287">
          <cell r="C287">
            <v>0</v>
          </cell>
          <cell r="E287">
            <v>0</v>
          </cell>
        </row>
        <row r="288">
          <cell r="C288">
            <v>1</v>
          </cell>
          <cell r="E288">
            <v>13430</v>
          </cell>
        </row>
        <row r="289">
          <cell r="C289">
            <v>0</v>
          </cell>
          <cell r="E289">
            <v>0</v>
          </cell>
        </row>
        <row r="290">
          <cell r="C290">
            <v>1</v>
          </cell>
          <cell r="E290">
            <v>756090</v>
          </cell>
        </row>
        <row r="291">
          <cell r="C291">
            <v>5</v>
          </cell>
          <cell r="E291">
            <v>789590</v>
          </cell>
        </row>
        <row r="296">
          <cell r="C296">
            <v>200</v>
          </cell>
          <cell r="E296">
            <v>3578000</v>
          </cell>
        </row>
        <row r="297">
          <cell r="C297">
            <v>183</v>
          </cell>
          <cell r="E297">
            <v>10299240</v>
          </cell>
        </row>
        <row r="298">
          <cell r="C298">
            <v>0</v>
          </cell>
          <cell r="E298">
            <v>0</v>
          </cell>
        </row>
        <row r="299">
          <cell r="C299">
            <v>166</v>
          </cell>
          <cell r="E299">
            <v>406700</v>
          </cell>
        </row>
        <row r="300">
          <cell r="C300">
            <v>0</v>
          </cell>
          <cell r="E300">
            <v>0</v>
          </cell>
        </row>
        <row r="301">
          <cell r="C301">
            <v>0</v>
          </cell>
          <cell r="E301">
            <v>0</v>
          </cell>
        </row>
        <row r="302">
          <cell r="C302">
            <v>0</v>
          </cell>
          <cell r="E302">
            <v>0</v>
          </cell>
        </row>
        <row r="303">
          <cell r="E303">
            <v>14283940</v>
          </cell>
        </row>
        <row r="307">
          <cell r="E307">
            <v>28711620</v>
          </cell>
        </row>
        <row r="312">
          <cell r="E312">
            <v>684005505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5278494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104687289</v>
          </cell>
        </row>
        <row r="330">
          <cell r="C330">
            <v>109965783</v>
          </cell>
        </row>
      </sheetData>
      <sheetData sheetId="7">
        <row r="14">
          <cell r="C14">
            <v>0</v>
          </cell>
          <cell r="E14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E16">
            <v>0</v>
          </cell>
        </row>
        <row r="17">
          <cell r="C17">
            <v>0</v>
          </cell>
          <cell r="E17">
            <v>0</v>
          </cell>
        </row>
        <row r="18">
          <cell r="C18">
            <v>0</v>
          </cell>
          <cell r="E18">
            <v>0</v>
          </cell>
        </row>
        <row r="19">
          <cell r="C19">
            <v>0</v>
          </cell>
          <cell r="E19">
            <v>0</v>
          </cell>
        </row>
        <row r="20">
          <cell r="C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C32">
            <v>0</v>
          </cell>
          <cell r="E32">
            <v>0</v>
          </cell>
        </row>
        <row r="33">
          <cell r="C33">
            <v>0</v>
          </cell>
          <cell r="E33">
            <v>0</v>
          </cell>
        </row>
        <row r="34">
          <cell r="C34">
            <v>0</v>
          </cell>
          <cell r="E34">
            <v>0</v>
          </cell>
        </row>
        <row r="35">
          <cell r="C35">
            <v>0</v>
          </cell>
          <cell r="E35">
            <v>0</v>
          </cell>
        </row>
        <row r="36">
          <cell r="C36">
            <v>0</v>
          </cell>
          <cell r="E36">
            <v>0</v>
          </cell>
        </row>
        <row r="37">
          <cell r="C37">
            <v>0</v>
          </cell>
          <cell r="E37">
            <v>0</v>
          </cell>
        </row>
        <row r="39">
          <cell r="C39">
            <v>0</v>
          </cell>
          <cell r="E39">
            <v>0</v>
          </cell>
        </row>
        <row r="40">
          <cell r="C40">
            <v>0</v>
          </cell>
          <cell r="E40">
            <v>0</v>
          </cell>
        </row>
        <row r="42">
          <cell r="C42">
            <v>0</v>
          </cell>
          <cell r="E42">
            <v>0</v>
          </cell>
        </row>
        <row r="43">
          <cell r="C43">
            <v>0</v>
          </cell>
          <cell r="E43">
            <v>0</v>
          </cell>
        </row>
        <row r="44">
          <cell r="C44">
            <v>0</v>
          </cell>
          <cell r="E44">
            <v>0</v>
          </cell>
        </row>
        <row r="45">
          <cell r="C45">
            <v>0</v>
          </cell>
          <cell r="E45">
            <v>0</v>
          </cell>
        </row>
        <row r="47">
          <cell r="C47">
            <v>0</v>
          </cell>
          <cell r="E47">
            <v>0</v>
          </cell>
        </row>
        <row r="48">
          <cell r="C48">
            <v>0</v>
          </cell>
          <cell r="E48">
            <v>0</v>
          </cell>
        </row>
        <row r="49">
          <cell r="C49">
            <v>0</v>
          </cell>
          <cell r="E49">
            <v>0</v>
          </cell>
        </row>
        <row r="50">
          <cell r="C50">
            <v>0</v>
          </cell>
          <cell r="E50">
            <v>0</v>
          </cell>
        </row>
        <row r="55">
          <cell r="C55">
            <v>0</v>
          </cell>
          <cell r="E55">
            <v>0</v>
          </cell>
        </row>
        <row r="56">
          <cell r="C56">
            <v>0</v>
          </cell>
          <cell r="E56">
            <v>0</v>
          </cell>
        </row>
        <row r="57">
          <cell r="C57">
            <v>0</v>
          </cell>
          <cell r="E57">
            <v>0</v>
          </cell>
        </row>
        <row r="58">
          <cell r="C58">
            <v>0</v>
          </cell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0</v>
          </cell>
          <cell r="E61">
            <v>0</v>
          </cell>
        </row>
        <row r="62">
          <cell r="C62">
            <v>0</v>
          </cell>
          <cell r="E62">
            <v>0</v>
          </cell>
        </row>
        <row r="63">
          <cell r="C63">
            <v>0</v>
          </cell>
          <cell r="E63">
            <v>0</v>
          </cell>
        </row>
        <row r="64">
          <cell r="C64">
            <v>0</v>
          </cell>
          <cell r="E64">
            <v>0</v>
          </cell>
        </row>
        <row r="65">
          <cell r="C65">
            <v>0</v>
          </cell>
          <cell r="E65">
            <v>0</v>
          </cell>
        </row>
        <row r="66">
          <cell r="C66">
            <v>0</v>
          </cell>
          <cell r="E66">
            <v>0</v>
          </cell>
        </row>
        <row r="67">
          <cell r="C67">
            <v>0</v>
          </cell>
          <cell r="E67">
            <v>0</v>
          </cell>
        </row>
        <row r="68">
          <cell r="C68">
            <v>0</v>
          </cell>
          <cell r="E68">
            <v>0</v>
          </cell>
        </row>
        <row r="69">
          <cell r="C69">
            <v>0</v>
          </cell>
          <cell r="E69">
            <v>0</v>
          </cell>
        </row>
        <row r="70">
          <cell r="C70">
            <v>0</v>
          </cell>
          <cell r="E70">
            <v>0</v>
          </cell>
        </row>
        <row r="71">
          <cell r="C71">
            <v>0</v>
          </cell>
          <cell r="E71">
            <v>0</v>
          </cell>
        </row>
        <row r="72">
          <cell r="C72">
            <v>0</v>
          </cell>
          <cell r="E72">
            <v>0</v>
          </cell>
        </row>
        <row r="73">
          <cell r="C73">
            <v>0</v>
          </cell>
          <cell r="E73">
            <v>0</v>
          </cell>
        </row>
        <row r="74">
          <cell r="C74">
            <v>0</v>
          </cell>
          <cell r="E74">
            <v>0</v>
          </cell>
        </row>
        <row r="75">
          <cell r="C75">
            <v>0</v>
          </cell>
          <cell r="E75">
            <v>0</v>
          </cell>
        </row>
        <row r="76">
          <cell r="C76">
            <v>0</v>
          </cell>
          <cell r="E76">
            <v>0</v>
          </cell>
        </row>
        <row r="81">
          <cell r="C81">
            <v>0</v>
          </cell>
          <cell r="E81">
            <v>0</v>
          </cell>
        </row>
        <row r="82">
          <cell r="C82">
            <v>0</v>
          </cell>
          <cell r="E82">
            <v>0</v>
          </cell>
        </row>
        <row r="83">
          <cell r="C83">
            <v>0</v>
          </cell>
          <cell r="E83">
            <v>0</v>
          </cell>
        </row>
        <row r="84">
          <cell r="C84">
            <v>0</v>
          </cell>
          <cell r="E84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</row>
        <row r="114">
          <cell r="C114">
            <v>0</v>
          </cell>
          <cell r="E114">
            <v>0</v>
          </cell>
        </row>
        <row r="115">
          <cell r="C115">
            <v>0</v>
          </cell>
          <cell r="E115">
            <v>0</v>
          </cell>
        </row>
        <row r="116">
          <cell r="C116">
            <v>0</v>
          </cell>
          <cell r="E116">
            <v>0</v>
          </cell>
        </row>
        <row r="121">
          <cell r="C121">
            <v>0</v>
          </cell>
        </row>
        <row r="126">
          <cell r="C126">
            <v>0</v>
          </cell>
          <cell r="E126">
            <v>0</v>
          </cell>
        </row>
        <row r="127">
          <cell r="C127">
            <v>0</v>
          </cell>
          <cell r="E127">
            <v>0</v>
          </cell>
        </row>
        <row r="128">
          <cell r="C128">
            <v>0</v>
          </cell>
          <cell r="E128">
            <v>0</v>
          </cell>
        </row>
        <row r="129">
          <cell r="C129">
            <v>0</v>
          </cell>
          <cell r="E129">
            <v>0</v>
          </cell>
        </row>
        <row r="130">
          <cell r="C130">
            <v>0</v>
          </cell>
          <cell r="E130">
            <v>0</v>
          </cell>
        </row>
        <row r="131">
          <cell r="C131">
            <v>0</v>
          </cell>
          <cell r="E131">
            <v>0</v>
          </cell>
        </row>
        <row r="132">
          <cell r="C132">
            <v>0</v>
          </cell>
          <cell r="E132">
            <v>0</v>
          </cell>
        </row>
        <row r="133">
          <cell r="C133">
            <v>0</v>
          </cell>
          <cell r="E133">
            <v>0</v>
          </cell>
        </row>
        <row r="134">
          <cell r="C134">
            <v>0</v>
          </cell>
          <cell r="E134">
            <v>0</v>
          </cell>
        </row>
        <row r="135">
          <cell r="C135">
            <v>0</v>
          </cell>
          <cell r="E135">
            <v>0</v>
          </cell>
        </row>
        <row r="136">
          <cell r="C136">
            <v>0</v>
          </cell>
          <cell r="E136">
            <v>0</v>
          </cell>
        </row>
        <row r="137">
          <cell r="C137">
            <v>0</v>
          </cell>
          <cell r="E137">
            <v>0</v>
          </cell>
        </row>
        <row r="138">
          <cell r="C138">
            <v>0</v>
          </cell>
          <cell r="E138">
            <v>0</v>
          </cell>
        </row>
        <row r="139">
          <cell r="C139">
            <v>0</v>
          </cell>
          <cell r="E139">
            <v>0</v>
          </cell>
        </row>
        <row r="140">
          <cell r="C140">
            <v>0</v>
          </cell>
          <cell r="E140">
            <v>0</v>
          </cell>
        </row>
        <row r="141">
          <cell r="C141">
            <v>0</v>
          </cell>
          <cell r="E141">
            <v>0</v>
          </cell>
        </row>
        <row r="142">
          <cell r="C142">
            <v>0</v>
          </cell>
          <cell r="E142">
            <v>0</v>
          </cell>
        </row>
        <row r="143">
          <cell r="C143">
            <v>0</v>
          </cell>
          <cell r="E143">
            <v>0</v>
          </cell>
        </row>
        <row r="144">
          <cell r="C144">
            <v>0</v>
          </cell>
          <cell r="E144">
            <v>0</v>
          </cell>
        </row>
        <row r="145">
          <cell r="C145">
            <v>0</v>
          </cell>
          <cell r="E145">
            <v>0</v>
          </cell>
        </row>
        <row r="146">
          <cell r="C146">
            <v>0</v>
          </cell>
          <cell r="E146">
            <v>0</v>
          </cell>
        </row>
        <row r="147">
          <cell r="C147">
            <v>0</v>
          </cell>
          <cell r="E147">
            <v>0</v>
          </cell>
        </row>
        <row r="148">
          <cell r="C148">
            <v>0</v>
          </cell>
          <cell r="E148">
            <v>0</v>
          </cell>
        </row>
        <row r="153">
          <cell r="C153">
            <v>0</v>
          </cell>
          <cell r="E153">
            <v>0</v>
          </cell>
        </row>
        <row r="154">
          <cell r="C154">
            <v>0</v>
          </cell>
          <cell r="E154">
            <v>0</v>
          </cell>
        </row>
        <row r="155">
          <cell r="C155">
            <v>0</v>
          </cell>
          <cell r="E155">
            <v>0</v>
          </cell>
        </row>
        <row r="160">
          <cell r="C160">
            <v>0</v>
          </cell>
          <cell r="E160">
            <v>0</v>
          </cell>
        </row>
        <row r="161">
          <cell r="C161">
            <v>0</v>
          </cell>
          <cell r="E161">
            <v>0</v>
          </cell>
        </row>
        <row r="162">
          <cell r="C162">
            <v>0</v>
          </cell>
          <cell r="E162">
            <v>0</v>
          </cell>
        </row>
        <row r="163">
          <cell r="C163">
            <v>0</v>
          </cell>
          <cell r="E163">
            <v>0</v>
          </cell>
        </row>
        <row r="164">
          <cell r="C164">
            <v>0</v>
          </cell>
          <cell r="E164">
            <v>0</v>
          </cell>
        </row>
        <row r="165">
          <cell r="C165">
            <v>0</v>
          </cell>
          <cell r="E165">
            <v>0</v>
          </cell>
        </row>
        <row r="166">
          <cell r="C166">
            <v>0</v>
          </cell>
          <cell r="E166">
            <v>0</v>
          </cell>
        </row>
        <row r="167">
          <cell r="C167">
            <v>0</v>
          </cell>
          <cell r="E167">
            <v>0</v>
          </cell>
        </row>
        <row r="168">
          <cell r="C168">
            <v>0</v>
          </cell>
          <cell r="E168">
            <v>0</v>
          </cell>
        </row>
        <row r="173">
          <cell r="C173">
            <v>0</v>
          </cell>
          <cell r="E173">
            <v>0</v>
          </cell>
        </row>
        <row r="174">
          <cell r="C174">
            <v>0</v>
          </cell>
          <cell r="E174">
            <v>0</v>
          </cell>
        </row>
        <row r="175">
          <cell r="C175">
            <v>0</v>
          </cell>
          <cell r="E175">
            <v>0</v>
          </cell>
        </row>
        <row r="176">
          <cell r="C176">
            <v>0</v>
          </cell>
          <cell r="E176">
            <v>0</v>
          </cell>
        </row>
        <row r="177">
          <cell r="C177">
            <v>0</v>
          </cell>
          <cell r="E177">
            <v>0</v>
          </cell>
        </row>
        <row r="178">
          <cell r="C178">
            <v>0</v>
          </cell>
          <cell r="E178">
            <v>0</v>
          </cell>
        </row>
        <row r="179">
          <cell r="C179">
            <v>0</v>
          </cell>
          <cell r="E179">
            <v>0</v>
          </cell>
        </row>
        <row r="180">
          <cell r="C180">
            <v>0</v>
          </cell>
          <cell r="E180">
            <v>0</v>
          </cell>
        </row>
        <row r="181">
          <cell r="C181">
            <v>0</v>
          </cell>
          <cell r="E181">
            <v>0</v>
          </cell>
        </row>
        <row r="182">
          <cell r="C182">
            <v>0</v>
          </cell>
          <cell r="E182">
            <v>0</v>
          </cell>
        </row>
        <row r="183">
          <cell r="C183">
            <v>0</v>
          </cell>
          <cell r="E183">
            <v>0</v>
          </cell>
        </row>
        <row r="184">
          <cell r="C184">
            <v>0</v>
          </cell>
          <cell r="E184">
            <v>0</v>
          </cell>
        </row>
        <row r="185">
          <cell r="C185">
            <v>0</v>
          </cell>
          <cell r="E185">
            <v>0</v>
          </cell>
        </row>
        <row r="186">
          <cell r="C186">
            <v>0</v>
          </cell>
          <cell r="E186">
            <v>0</v>
          </cell>
        </row>
        <row r="187">
          <cell r="C187">
            <v>0</v>
          </cell>
          <cell r="E187">
            <v>0</v>
          </cell>
        </row>
        <row r="188">
          <cell r="C188">
            <v>0</v>
          </cell>
          <cell r="E188">
            <v>0</v>
          </cell>
        </row>
        <row r="189">
          <cell r="C189">
            <v>0</v>
          </cell>
          <cell r="E189">
            <v>0</v>
          </cell>
        </row>
        <row r="190">
          <cell r="C190">
            <v>0</v>
          </cell>
          <cell r="E190">
            <v>0</v>
          </cell>
        </row>
        <row r="191">
          <cell r="C191">
            <v>0</v>
          </cell>
          <cell r="E191">
            <v>0</v>
          </cell>
        </row>
        <row r="192">
          <cell r="C192">
            <v>0</v>
          </cell>
          <cell r="E192">
            <v>0</v>
          </cell>
        </row>
        <row r="193">
          <cell r="C193">
            <v>0</v>
          </cell>
          <cell r="E193">
            <v>0</v>
          </cell>
        </row>
        <row r="194">
          <cell r="C194">
            <v>0</v>
          </cell>
          <cell r="E194">
            <v>0</v>
          </cell>
        </row>
        <row r="195">
          <cell r="C195">
            <v>0</v>
          </cell>
          <cell r="E195">
            <v>0</v>
          </cell>
        </row>
        <row r="196">
          <cell r="C196">
            <v>0</v>
          </cell>
          <cell r="E196">
            <v>0</v>
          </cell>
        </row>
        <row r="197">
          <cell r="C197">
            <v>0</v>
          </cell>
          <cell r="E197">
            <v>0</v>
          </cell>
        </row>
        <row r="198">
          <cell r="C198">
            <v>0</v>
          </cell>
          <cell r="E198">
            <v>0</v>
          </cell>
        </row>
        <row r="199">
          <cell r="C199">
            <v>0</v>
          </cell>
          <cell r="E199">
            <v>0</v>
          </cell>
        </row>
        <row r="200">
          <cell r="C200">
            <v>0</v>
          </cell>
          <cell r="E200">
            <v>0</v>
          </cell>
        </row>
        <row r="201">
          <cell r="C201">
            <v>0</v>
          </cell>
          <cell r="E201">
            <v>0</v>
          </cell>
        </row>
        <row r="202">
          <cell r="C202">
            <v>0</v>
          </cell>
          <cell r="E202">
            <v>0</v>
          </cell>
        </row>
        <row r="203">
          <cell r="C203">
            <v>0</v>
          </cell>
          <cell r="E203">
            <v>0</v>
          </cell>
        </row>
        <row r="204">
          <cell r="C204">
            <v>0</v>
          </cell>
          <cell r="E204">
            <v>0</v>
          </cell>
        </row>
        <row r="209">
          <cell r="C209">
            <v>0</v>
          </cell>
          <cell r="E209">
            <v>0</v>
          </cell>
        </row>
        <row r="210">
          <cell r="C210">
            <v>0</v>
          </cell>
          <cell r="E210">
            <v>0</v>
          </cell>
        </row>
        <row r="211">
          <cell r="C211">
            <v>0</v>
          </cell>
          <cell r="E211">
            <v>0</v>
          </cell>
        </row>
        <row r="212">
          <cell r="C212">
            <v>0</v>
          </cell>
          <cell r="E212">
            <v>0</v>
          </cell>
        </row>
        <row r="213">
          <cell r="C213">
            <v>0</v>
          </cell>
          <cell r="E213">
            <v>0</v>
          </cell>
        </row>
        <row r="214">
          <cell r="C214">
            <v>0</v>
          </cell>
          <cell r="E214">
            <v>0</v>
          </cell>
        </row>
        <row r="215">
          <cell r="C215">
            <v>0</v>
          </cell>
          <cell r="E215">
            <v>0</v>
          </cell>
        </row>
        <row r="216">
          <cell r="C216">
            <v>0</v>
          </cell>
          <cell r="E216">
            <v>0</v>
          </cell>
        </row>
        <row r="217">
          <cell r="C217">
            <v>0</v>
          </cell>
          <cell r="E217">
            <v>0</v>
          </cell>
        </row>
        <row r="218">
          <cell r="C218">
            <v>0</v>
          </cell>
          <cell r="E218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30">
          <cell r="C230">
            <v>0</v>
          </cell>
          <cell r="E230">
            <v>0</v>
          </cell>
        </row>
        <row r="231">
          <cell r="C231">
            <v>0</v>
          </cell>
          <cell r="E231">
            <v>0</v>
          </cell>
        </row>
        <row r="232">
          <cell r="C232">
            <v>0</v>
          </cell>
          <cell r="E232">
            <v>0</v>
          </cell>
        </row>
        <row r="237">
          <cell r="C237">
            <v>0</v>
          </cell>
          <cell r="E237">
            <v>0</v>
          </cell>
        </row>
        <row r="241">
          <cell r="C241">
            <v>0</v>
          </cell>
          <cell r="E241">
            <v>0</v>
          </cell>
        </row>
        <row r="242">
          <cell r="C242">
            <v>0</v>
          </cell>
          <cell r="E242">
            <v>0</v>
          </cell>
        </row>
        <row r="243">
          <cell r="C243">
            <v>0</v>
          </cell>
          <cell r="E243">
            <v>0</v>
          </cell>
        </row>
        <row r="244">
          <cell r="C244">
            <v>0</v>
          </cell>
          <cell r="E244">
            <v>0</v>
          </cell>
        </row>
        <row r="245">
          <cell r="C245">
            <v>0</v>
          </cell>
          <cell r="E245">
            <v>0</v>
          </cell>
        </row>
        <row r="246">
          <cell r="C246">
            <v>0</v>
          </cell>
          <cell r="E246">
            <v>0</v>
          </cell>
        </row>
        <row r="247">
          <cell r="C247">
            <v>0</v>
          </cell>
          <cell r="E247">
            <v>0</v>
          </cell>
        </row>
        <row r="248">
          <cell r="C248">
            <v>0</v>
          </cell>
          <cell r="E248">
            <v>0</v>
          </cell>
        </row>
        <row r="249">
          <cell r="C249">
            <v>0</v>
          </cell>
          <cell r="E249">
            <v>0</v>
          </cell>
        </row>
        <row r="250">
          <cell r="C250">
            <v>0</v>
          </cell>
          <cell r="E250">
            <v>0</v>
          </cell>
        </row>
        <row r="251">
          <cell r="C251">
            <v>0</v>
          </cell>
          <cell r="E251">
            <v>0</v>
          </cell>
        </row>
        <row r="252">
          <cell r="C252">
            <v>0</v>
          </cell>
          <cell r="E252">
            <v>0</v>
          </cell>
        </row>
        <row r="253">
          <cell r="C253">
            <v>0</v>
          </cell>
          <cell r="E253">
            <v>0</v>
          </cell>
        </row>
        <row r="254">
          <cell r="C254">
            <v>0</v>
          </cell>
          <cell r="E254">
            <v>0</v>
          </cell>
        </row>
        <row r="256">
          <cell r="C256">
            <v>0</v>
          </cell>
          <cell r="E256">
            <v>0</v>
          </cell>
        </row>
        <row r="257">
          <cell r="C257">
            <v>0</v>
          </cell>
          <cell r="E257">
            <v>0</v>
          </cell>
        </row>
        <row r="258">
          <cell r="C258">
            <v>0</v>
          </cell>
          <cell r="E258">
            <v>0</v>
          </cell>
        </row>
        <row r="259">
          <cell r="C259">
            <v>0</v>
          </cell>
          <cell r="E259">
            <v>0</v>
          </cell>
        </row>
        <row r="260">
          <cell r="C260">
            <v>0</v>
          </cell>
          <cell r="E260">
            <v>0</v>
          </cell>
        </row>
        <row r="261">
          <cell r="C261">
            <v>0</v>
          </cell>
          <cell r="E261">
            <v>0</v>
          </cell>
        </row>
        <row r="262">
          <cell r="C262">
            <v>0</v>
          </cell>
          <cell r="E262">
            <v>0</v>
          </cell>
        </row>
        <row r="263">
          <cell r="C263">
            <v>0</v>
          </cell>
          <cell r="E263">
            <v>0</v>
          </cell>
        </row>
        <row r="264">
          <cell r="C264">
            <v>0</v>
          </cell>
          <cell r="E264">
            <v>0</v>
          </cell>
        </row>
        <row r="265">
          <cell r="C265">
            <v>0</v>
          </cell>
          <cell r="E265">
            <v>0</v>
          </cell>
        </row>
        <row r="266">
          <cell r="C266">
            <v>0</v>
          </cell>
          <cell r="E266">
            <v>0</v>
          </cell>
        </row>
        <row r="267">
          <cell r="C267">
            <v>0</v>
          </cell>
          <cell r="E267">
            <v>0</v>
          </cell>
        </row>
        <row r="268">
          <cell r="C268">
            <v>0</v>
          </cell>
          <cell r="E268">
            <v>0</v>
          </cell>
        </row>
        <row r="269">
          <cell r="C269">
            <v>0</v>
          </cell>
          <cell r="E269">
            <v>0</v>
          </cell>
        </row>
        <row r="270">
          <cell r="C270">
            <v>0</v>
          </cell>
          <cell r="E270">
            <v>0</v>
          </cell>
        </row>
        <row r="271">
          <cell r="C271">
            <v>0</v>
          </cell>
          <cell r="E271">
            <v>0</v>
          </cell>
        </row>
        <row r="272">
          <cell r="C272">
            <v>0</v>
          </cell>
          <cell r="E272">
            <v>0</v>
          </cell>
        </row>
        <row r="273">
          <cell r="C273">
            <v>0</v>
          </cell>
          <cell r="E273">
            <v>0</v>
          </cell>
        </row>
        <row r="275">
          <cell r="C275">
            <v>0</v>
          </cell>
          <cell r="E275">
            <v>0</v>
          </cell>
        </row>
        <row r="276">
          <cell r="C276">
            <v>0</v>
          </cell>
          <cell r="E276">
            <v>0</v>
          </cell>
        </row>
        <row r="277">
          <cell r="C277">
            <v>0</v>
          </cell>
          <cell r="E277">
            <v>0</v>
          </cell>
        </row>
        <row r="278">
          <cell r="C278">
            <v>0</v>
          </cell>
          <cell r="E278">
            <v>0</v>
          </cell>
        </row>
        <row r="279">
          <cell r="C279">
            <v>0</v>
          </cell>
          <cell r="E279">
            <v>0</v>
          </cell>
        </row>
        <row r="280">
          <cell r="C280">
            <v>0</v>
          </cell>
          <cell r="E280">
            <v>0</v>
          </cell>
        </row>
        <row r="281">
          <cell r="C281">
            <v>0</v>
          </cell>
          <cell r="E281">
            <v>0</v>
          </cell>
        </row>
        <row r="286">
          <cell r="C286">
            <v>0</v>
          </cell>
          <cell r="E286">
            <v>0</v>
          </cell>
        </row>
        <row r="287">
          <cell r="C287">
            <v>0</v>
          </cell>
          <cell r="E287">
            <v>0</v>
          </cell>
        </row>
        <row r="288">
          <cell r="C288">
            <v>0</v>
          </cell>
          <cell r="E288">
            <v>0</v>
          </cell>
        </row>
        <row r="289">
          <cell r="C289">
            <v>0</v>
          </cell>
          <cell r="E289">
            <v>0</v>
          </cell>
        </row>
        <row r="290">
          <cell r="C290">
            <v>0</v>
          </cell>
          <cell r="E290">
            <v>0</v>
          </cell>
        </row>
        <row r="291">
          <cell r="C291">
            <v>0</v>
          </cell>
          <cell r="E291">
            <v>0</v>
          </cell>
        </row>
        <row r="296">
          <cell r="C296">
            <v>0</v>
          </cell>
          <cell r="E296">
            <v>0</v>
          </cell>
        </row>
        <row r="297">
          <cell r="C297">
            <v>0</v>
          </cell>
          <cell r="E297">
            <v>0</v>
          </cell>
        </row>
        <row r="298">
          <cell r="C298">
            <v>0</v>
          </cell>
          <cell r="E298">
            <v>0</v>
          </cell>
        </row>
        <row r="299">
          <cell r="C299">
            <v>0</v>
          </cell>
          <cell r="E299">
            <v>0</v>
          </cell>
        </row>
        <row r="300">
          <cell r="C300">
            <v>0</v>
          </cell>
          <cell r="E300">
            <v>0</v>
          </cell>
        </row>
        <row r="301">
          <cell r="C301">
            <v>0</v>
          </cell>
          <cell r="E301">
            <v>0</v>
          </cell>
        </row>
        <row r="302">
          <cell r="C302">
            <v>0</v>
          </cell>
          <cell r="E302">
            <v>0</v>
          </cell>
        </row>
        <row r="303">
          <cell r="E303">
            <v>0</v>
          </cell>
        </row>
        <row r="307">
          <cell r="E307">
            <v>0</v>
          </cell>
        </row>
        <row r="312">
          <cell r="E312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</sheetData>
      <sheetData sheetId="8">
        <row r="14">
          <cell r="C14">
            <v>0</v>
          </cell>
          <cell r="E14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E16">
            <v>0</v>
          </cell>
        </row>
        <row r="17">
          <cell r="C17">
            <v>0</v>
          </cell>
          <cell r="E17">
            <v>0</v>
          </cell>
        </row>
        <row r="18">
          <cell r="C18">
            <v>0</v>
          </cell>
          <cell r="E18">
            <v>0</v>
          </cell>
        </row>
        <row r="19">
          <cell r="C19">
            <v>0</v>
          </cell>
          <cell r="E19">
            <v>0</v>
          </cell>
        </row>
        <row r="20">
          <cell r="C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C32">
            <v>0</v>
          </cell>
          <cell r="E32">
            <v>0</v>
          </cell>
        </row>
        <row r="33">
          <cell r="C33">
            <v>0</v>
          </cell>
          <cell r="E33">
            <v>0</v>
          </cell>
        </row>
        <row r="34">
          <cell r="C34">
            <v>0</v>
          </cell>
          <cell r="E34">
            <v>0</v>
          </cell>
        </row>
        <row r="35">
          <cell r="C35">
            <v>0</v>
          </cell>
          <cell r="E35">
            <v>0</v>
          </cell>
        </row>
        <row r="36">
          <cell r="C36">
            <v>0</v>
          </cell>
          <cell r="E36">
            <v>0</v>
          </cell>
        </row>
        <row r="37">
          <cell r="C37">
            <v>0</v>
          </cell>
          <cell r="E37">
            <v>0</v>
          </cell>
        </row>
        <row r="39">
          <cell r="C39">
            <v>0</v>
          </cell>
          <cell r="E39">
            <v>0</v>
          </cell>
        </row>
        <row r="40">
          <cell r="C40">
            <v>0</v>
          </cell>
          <cell r="E40">
            <v>0</v>
          </cell>
        </row>
        <row r="42">
          <cell r="C42">
            <v>0</v>
          </cell>
          <cell r="E42">
            <v>0</v>
          </cell>
        </row>
        <row r="43">
          <cell r="C43">
            <v>0</v>
          </cell>
          <cell r="E43">
            <v>0</v>
          </cell>
        </row>
        <row r="44">
          <cell r="C44">
            <v>0</v>
          </cell>
          <cell r="E44">
            <v>0</v>
          </cell>
        </row>
        <row r="45">
          <cell r="C45">
            <v>0</v>
          </cell>
          <cell r="E45">
            <v>0</v>
          </cell>
        </row>
        <row r="47">
          <cell r="C47">
            <v>0</v>
          </cell>
          <cell r="E47">
            <v>0</v>
          </cell>
        </row>
        <row r="48">
          <cell r="C48">
            <v>0</v>
          </cell>
          <cell r="E48">
            <v>0</v>
          </cell>
        </row>
        <row r="49">
          <cell r="C49">
            <v>0</v>
          </cell>
          <cell r="E49">
            <v>0</v>
          </cell>
        </row>
        <row r="50">
          <cell r="C50">
            <v>0</v>
          </cell>
          <cell r="E50">
            <v>0</v>
          </cell>
        </row>
        <row r="55">
          <cell r="C55">
            <v>0</v>
          </cell>
          <cell r="E55">
            <v>0</v>
          </cell>
        </row>
        <row r="56">
          <cell r="C56">
            <v>0</v>
          </cell>
          <cell r="E56">
            <v>0</v>
          </cell>
        </row>
        <row r="57">
          <cell r="C57">
            <v>0</v>
          </cell>
          <cell r="E57">
            <v>0</v>
          </cell>
        </row>
        <row r="58">
          <cell r="C58">
            <v>0</v>
          </cell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0</v>
          </cell>
          <cell r="E61">
            <v>0</v>
          </cell>
        </row>
        <row r="62">
          <cell r="C62">
            <v>0</v>
          </cell>
          <cell r="E62">
            <v>0</v>
          </cell>
        </row>
        <row r="63">
          <cell r="C63">
            <v>0</v>
          </cell>
          <cell r="E63">
            <v>0</v>
          </cell>
        </row>
        <row r="64">
          <cell r="C64">
            <v>0</v>
          </cell>
          <cell r="E64">
            <v>0</v>
          </cell>
        </row>
        <row r="65">
          <cell r="C65">
            <v>0</v>
          </cell>
          <cell r="E65">
            <v>0</v>
          </cell>
        </row>
        <row r="66">
          <cell r="C66">
            <v>0</v>
          </cell>
          <cell r="E66">
            <v>0</v>
          </cell>
        </row>
        <row r="67">
          <cell r="C67">
            <v>0</v>
          </cell>
          <cell r="E67">
            <v>0</v>
          </cell>
        </row>
        <row r="68">
          <cell r="C68">
            <v>0</v>
          </cell>
          <cell r="E68">
            <v>0</v>
          </cell>
        </row>
        <row r="69">
          <cell r="C69">
            <v>0</v>
          </cell>
          <cell r="E69">
            <v>0</v>
          </cell>
        </row>
        <row r="70">
          <cell r="C70">
            <v>0</v>
          </cell>
          <cell r="E70">
            <v>0</v>
          </cell>
        </row>
        <row r="71">
          <cell r="C71">
            <v>0</v>
          </cell>
          <cell r="E71">
            <v>0</v>
          </cell>
        </row>
        <row r="72">
          <cell r="C72">
            <v>0</v>
          </cell>
          <cell r="E72">
            <v>0</v>
          </cell>
        </row>
        <row r="73">
          <cell r="C73">
            <v>0</v>
          </cell>
          <cell r="E73">
            <v>0</v>
          </cell>
        </row>
        <row r="74">
          <cell r="C74">
            <v>0</v>
          </cell>
          <cell r="E74">
            <v>0</v>
          </cell>
        </row>
        <row r="75">
          <cell r="C75">
            <v>0</v>
          </cell>
          <cell r="E75">
            <v>0</v>
          </cell>
        </row>
        <row r="76">
          <cell r="C76">
            <v>0</v>
          </cell>
          <cell r="E76">
            <v>0</v>
          </cell>
        </row>
        <row r="81">
          <cell r="C81">
            <v>0</v>
          </cell>
          <cell r="E81">
            <v>0</v>
          </cell>
        </row>
        <row r="82">
          <cell r="C82">
            <v>0</v>
          </cell>
          <cell r="E82">
            <v>0</v>
          </cell>
        </row>
        <row r="83">
          <cell r="C83">
            <v>0</v>
          </cell>
          <cell r="E83">
            <v>0</v>
          </cell>
        </row>
        <row r="84">
          <cell r="C84">
            <v>0</v>
          </cell>
          <cell r="E84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</row>
        <row r="114">
          <cell r="C114">
            <v>0</v>
          </cell>
          <cell r="E114">
            <v>0</v>
          </cell>
        </row>
        <row r="115">
          <cell r="C115">
            <v>0</v>
          </cell>
          <cell r="E115">
            <v>0</v>
          </cell>
        </row>
        <row r="116">
          <cell r="C116">
            <v>0</v>
          </cell>
          <cell r="E116">
            <v>0</v>
          </cell>
        </row>
        <row r="121">
          <cell r="C121">
            <v>0</v>
          </cell>
        </row>
        <row r="126">
          <cell r="C126">
            <v>0</v>
          </cell>
          <cell r="E126">
            <v>0</v>
          </cell>
        </row>
        <row r="127">
          <cell r="C127">
            <v>0</v>
          </cell>
          <cell r="E127">
            <v>0</v>
          </cell>
        </row>
        <row r="128">
          <cell r="C128">
            <v>0</v>
          </cell>
          <cell r="E128">
            <v>0</v>
          </cell>
        </row>
        <row r="129">
          <cell r="C129">
            <v>0</v>
          </cell>
          <cell r="E129">
            <v>0</v>
          </cell>
        </row>
        <row r="130">
          <cell r="C130">
            <v>0</v>
          </cell>
          <cell r="E130">
            <v>0</v>
          </cell>
        </row>
        <row r="131">
          <cell r="C131">
            <v>0</v>
          </cell>
          <cell r="E131">
            <v>0</v>
          </cell>
        </row>
        <row r="132">
          <cell r="C132">
            <v>0</v>
          </cell>
          <cell r="E132">
            <v>0</v>
          </cell>
        </row>
        <row r="133">
          <cell r="C133">
            <v>0</v>
          </cell>
          <cell r="E133">
            <v>0</v>
          </cell>
        </row>
        <row r="134">
          <cell r="C134">
            <v>0</v>
          </cell>
          <cell r="E134">
            <v>0</v>
          </cell>
        </row>
        <row r="135">
          <cell r="C135">
            <v>0</v>
          </cell>
          <cell r="E135">
            <v>0</v>
          </cell>
        </row>
        <row r="136">
          <cell r="C136">
            <v>0</v>
          </cell>
          <cell r="E136">
            <v>0</v>
          </cell>
        </row>
        <row r="137">
          <cell r="C137">
            <v>0</v>
          </cell>
          <cell r="E137">
            <v>0</v>
          </cell>
        </row>
        <row r="138">
          <cell r="C138">
            <v>0</v>
          </cell>
          <cell r="E138">
            <v>0</v>
          </cell>
        </row>
        <row r="139">
          <cell r="C139">
            <v>0</v>
          </cell>
          <cell r="E139">
            <v>0</v>
          </cell>
        </row>
        <row r="140">
          <cell r="C140">
            <v>0</v>
          </cell>
          <cell r="E140">
            <v>0</v>
          </cell>
        </row>
        <row r="141">
          <cell r="C141">
            <v>0</v>
          </cell>
          <cell r="E141">
            <v>0</v>
          </cell>
        </row>
        <row r="142">
          <cell r="C142">
            <v>0</v>
          </cell>
          <cell r="E142">
            <v>0</v>
          </cell>
        </row>
        <row r="143">
          <cell r="C143">
            <v>0</v>
          </cell>
          <cell r="E143">
            <v>0</v>
          </cell>
        </row>
        <row r="144">
          <cell r="C144">
            <v>0</v>
          </cell>
          <cell r="E144">
            <v>0</v>
          </cell>
        </row>
        <row r="145">
          <cell r="C145">
            <v>0</v>
          </cell>
          <cell r="E145">
            <v>0</v>
          </cell>
        </row>
        <row r="146">
          <cell r="C146">
            <v>0</v>
          </cell>
          <cell r="E146">
            <v>0</v>
          </cell>
        </row>
        <row r="147">
          <cell r="C147">
            <v>0</v>
          </cell>
          <cell r="E147">
            <v>0</v>
          </cell>
        </row>
        <row r="148">
          <cell r="C148">
            <v>0</v>
          </cell>
          <cell r="E148">
            <v>0</v>
          </cell>
        </row>
        <row r="153">
          <cell r="C153">
            <v>0</v>
          </cell>
          <cell r="E153">
            <v>0</v>
          </cell>
        </row>
        <row r="154">
          <cell r="C154">
            <v>0</v>
          </cell>
          <cell r="E154">
            <v>0</v>
          </cell>
        </row>
        <row r="155">
          <cell r="C155">
            <v>0</v>
          </cell>
          <cell r="E155">
            <v>0</v>
          </cell>
        </row>
        <row r="160">
          <cell r="C160">
            <v>0</v>
          </cell>
          <cell r="E160">
            <v>0</v>
          </cell>
        </row>
        <row r="161">
          <cell r="C161">
            <v>0</v>
          </cell>
          <cell r="E161">
            <v>0</v>
          </cell>
        </row>
        <row r="162">
          <cell r="C162">
            <v>0</v>
          </cell>
          <cell r="E162">
            <v>0</v>
          </cell>
        </row>
        <row r="163">
          <cell r="C163">
            <v>0</v>
          </cell>
          <cell r="E163">
            <v>0</v>
          </cell>
        </row>
        <row r="164">
          <cell r="C164">
            <v>0</v>
          </cell>
          <cell r="E164">
            <v>0</v>
          </cell>
        </row>
        <row r="165">
          <cell r="C165">
            <v>0</v>
          </cell>
          <cell r="E165">
            <v>0</v>
          </cell>
        </row>
        <row r="166">
          <cell r="C166">
            <v>0</v>
          </cell>
          <cell r="E166">
            <v>0</v>
          </cell>
        </row>
        <row r="167">
          <cell r="C167">
            <v>0</v>
          </cell>
          <cell r="E167">
            <v>0</v>
          </cell>
        </row>
        <row r="168">
          <cell r="C168">
            <v>0</v>
          </cell>
          <cell r="E168">
            <v>0</v>
          </cell>
        </row>
        <row r="173">
          <cell r="C173">
            <v>0</v>
          </cell>
          <cell r="E173">
            <v>0</v>
          </cell>
        </row>
        <row r="174">
          <cell r="C174">
            <v>0</v>
          </cell>
          <cell r="E174">
            <v>0</v>
          </cell>
        </row>
        <row r="175">
          <cell r="C175">
            <v>0</v>
          </cell>
          <cell r="E175">
            <v>0</v>
          </cell>
        </row>
        <row r="176">
          <cell r="C176">
            <v>0</v>
          </cell>
          <cell r="E176">
            <v>0</v>
          </cell>
        </row>
        <row r="177">
          <cell r="C177">
            <v>0</v>
          </cell>
          <cell r="E177">
            <v>0</v>
          </cell>
        </row>
        <row r="178">
          <cell r="C178">
            <v>0</v>
          </cell>
          <cell r="E178">
            <v>0</v>
          </cell>
        </row>
        <row r="179">
          <cell r="C179">
            <v>0</v>
          </cell>
          <cell r="E179">
            <v>0</v>
          </cell>
        </row>
        <row r="180">
          <cell r="C180">
            <v>0</v>
          </cell>
          <cell r="E180">
            <v>0</v>
          </cell>
        </row>
        <row r="181">
          <cell r="C181">
            <v>0</v>
          </cell>
          <cell r="E181">
            <v>0</v>
          </cell>
        </row>
        <row r="182">
          <cell r="C182">
            <v>0</v>
          </cell>
          <cell r="E182">
            <v>0</v>
          </cell>
        </row>
        <row r="183">
          <cell r="C183">
            <v>0</v>
          </cell>
          <cell r="E183">
            <v>0</v>
          </cell>
        </row>
        <row r="184">
          <cell r="C184">
            <v>0</v>
          </cell>
          <cell r="E184">
            <v>0</v>
          </cell>
        </row>
        <row r="185">
          <cell r="C185">
            <v>0</v>
          </cell>
          <cell r="E185">
            <v>0</v>
          </cell>
        </row>
        <row r="186">
          <cell r="C186">
            <v>0</v>
          </cell>
          <cell r="E186">
            <v>0</v>
          </cell>
        </row>
        <row r="187">
          <cell r="C187">
            <v>0</v>
          </cell>
          <cell r="E187">
            <v>0</v>
          </cell>
        </row>
        <row r="188">
          <cell r="C188">
            <v>0</v>
          </cell>
          <cell r="E188">
            <v>0</v>
          </cell>
        </row>
        <row r="189">
          <cell r="C189">
            <v>0</v>
          </cell>
          <cell r="E189">
            <v>0</v>
          </cell>
        </row>
        <row r="190">
          <cell r="C190">
            <v>0</v>
          </cell>
          <cell r="E190">
            <v>0</v>
          </cell>
        </row>
        <row r="191">
          <cell r="C191">
            <v>0</v>
          </cell>
          <cell r="E191">
            <v>0</v>
          </cell>
        </row>
        <row r="192">
          <cell r="C192">
            <v>0</v>
          </cell>
          <cell r="E192">
            <v>0</v>
          </cell>
        </row>
        <row r="193">
          <cell r="C193">
            <v>0</v>
          </cell>
          <cell r="E193">
            <v>0</v>
          </cell>
        </row>
        <row r="194">
          <cell r="C194">
            <v>0</v>
          </cell>
          <cell r="E194">
            <v>0</v>
          </cell>
        </row>
        <row r="195">
          <cell r="C195">
            <v>0</v>
          </cell>
          <cell r="E195">
            <v>0</v>
          </cell>
        </row>
        <row r="196">
          <cell r="C196">
            <v>0</v>
          </cell>
          <cell r="E196">
            <v>0</v>
          </cell>
        </row>
        <row r="197">
          <cell r="C197">
            <v>0</v>
          </cell>
          <cell r="E197">
            <v>0</v>
          </cell>
        </row>
        <row r="198">
          <cell r="C198">
            <v>0</v>
          </cell>
          <cell r="E198">
            <v>0</v>
          </cell>
        </row>
        <row r="199">
          <cell r="C199">
            <v>0</v>
          </cell>
          <cell r="E199">
            <v>0</v>
          </cell>
        </row>
        <row r="200">
          <cell r="C200">
            <v>0</v>
          </cell>
          <cell r="E200">
            <v>0</v>
          </cell>
        </row>
        <row r="201">
          <cell r="C201">
            <v>0</v>
          </cell>
          <cell r="E201">
            <v>0</v>
          </cell>
        </row>
        <row r="202">
          <cell r="C202">
            <v>0</v>
          </cell>
          <cell r="E202">
            <v>0</v>
          </cell>
        </row>
        <row r="203">
          <cell r="C203">
            <v>0</v>
          </cell>
          <cell r="E203">
            <v>0</v>
          </cell>
        </row>
        <row r="204">
          <cell r="C204">
            <v>0</v>
          </cell>
          <cell r="E204">
            <v>0</v>
          </cell>
        </row>
        <row r="209">
          <cell r="C209">
            <v>0</v>
          </cell>
          <cell r="E209">
            <v>0</v>
          </cell>
        </row>
        <row r="210">
          <cell r="C210">
            <v>0</v>
          </cell>
          <cell r="E210">
            <v>0</v>
          </cell>
        </row>
        <row r="211">
          <cell r="C211">
            <v>0</v>
          </cell>
          <cell r="E211">
            <v>0</v>
          </cell>
        </row>
        <row r="212">
          <cell r="C212">
            <v>0</v>
          </cell>
          <cell r="E212">
            <v>0</v>
          </cell>
        </row>
        <row r="213">
          <cell r="C213">
            <v>0</v>
          </cell>
          <cell r="E213">
            <v>0</v>
          </cell>
        </row>
        <row r="214">
          <cell r="C214">
            <v>0</v>
          </cell>
          <cell r="E214">
            <v>0</v>
          </cell>
        </row>
        <row r="215">
          <cell r="C215">
            <v>0</v>
          </cell>
          <cell r="E215">
            <v>0</v>
          </cell>
        </row>
        <row r="216">
          <cell r="C216">
            <v>0</v>
          </cell>
          <cell r="E216">
            <v>0</v>
          </cell>
        </row>
        <row r="217">
          <cell r="C217">
            <v>0</v>
          </cell>
          <cell r="E217">
            <v>0</v>
          </cell>
        </row>
        <row r="218">
          <cell r="C218">
            <v>0</v>
          </cell>
          <cell r="E218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30">
          <cell r="C230">
            <v>0</v>
          </cell>
          <cell r="E230">
            <v>0</v>
          </cell>
        </row>
        <row r="231">
          <cell r="C231">
            <v>0</v>
          </cell>
          <cell r="E231">
            <v>0</v>
          </cell>
        </row>
        <row r="232">
          <cell r="C232">
            <v>0</v>
          </cell>
          <cell r="E232">
            <v>0</v>
          </cell>
        </row>
        <row r="237">
          <cell r="C237">
            <v>0</v>
          </cell>
          <cell r="E237">
            <v>0</v>
          </cell>
        </row>
        <row r="241">
          <cell r="C241">
            <v>0</v>
          </cell>
          <cell r="E241">
            <v>0</v>
          </cell>
        </row>
        <row r="242">
          <cell r="C242">
            <v>0</v>
          </cell>
          <cell r="E242">
            <v>0</v>
          </cell>
        </row>
        <row r="243">
          <cell r="C243">
            <v>0</v>
          </cell>
          <cell r="E243">
            <v>0</v>
          </cell>
        </row>
        <row r="244">
          <cell r="C244">
            <v>0</v>
          </cell>
          <cell r="E244">
            <v>0</v>
          </cell>
        </row>
        <row r="245">
          <cell r="C245">
            <v>0</v>
          </cell>
          <cell r="E245">
            <v>0</v>
          </cell>
        </row>
        <row r="246">
          <cell r="C246">
            <v>0</v>
          </cell>
          <cell r="E246">
            <v>0</v>
          </cell>
        </row>
        <row r="247">
          <cell r="C247">
            <v>0</v>
          </cell>
          <cell r="E247">
            <v>0</v>
          </cell>
        </row>
        <row r="248">
          <cell r="C248">
            <v>0</v>
          </cell>
          <cell r="E248">
            <v>0</v>
          </cell>
        </row>
        <row r="249">
          <cell r="C249">
            <v>0</v>
          </cell>
          <cell r="E249">
            <v>0</v>
          </cell>
        </row>
        <row r="250">
          <cell r="C250">
            <v>0</v>
          </cell>
          <cell r="E250">
            <v>0</v>
          </cell>
        </row>
        <row r="251">
          <cell r="C251">
            <v>0</v>
          </cell>
          <cell r="E251">
            <v>0</v>
          </cell>
        </row>
        <row r="252">
          <cell r="C252">
            <v>0</v>
          </cell>
          <cell r="E252">
            <v>0</v>
          </cell>
        </row>
        <row r="253">
          <cell r="C253">
            <v>0</v>
          </cell>
          <cell r="E253">
            <v>0</v>
          </cell>
        </row>
        <row r="254">
          <cell r="C254">
            <v>0</v>
          </cell>
          <cell r="E254">
            <v>0</v>
          </cell>
        </row>
        <row r="256">
          <cell r="C256">
            <v>0</v>
          </cell>
          <cell r="E256">
            <v>0</v>
          </cell>
        </row>
        <row r="257">
          <cell r="C257">
            <v>0</v>
          </cell>
          <cell r="E257">
            <v>0</v>
          </cell>
        </row>
        <row r="258">
          <cell r="C258">
            <v>0</v>
          </cell>
          <cell r="E258">
            <v>0</v>
          </cell>
        </row>
        <row r="259">
          <cell r="C259">
            <v>0</v>
          </cell>
          <cell r="E259">
            <v>0</v>
          </cell>
        </row>
        <row r="260">
          <cell r="C260">
            <v>0</v>
          </cell>
          <cell r="E260">
            <v>0</v>
          </cell>
        </row>
        <row r="261">
          <cell r="C261">
            <v>0</v>
          </cell>
          <cell r="E261">
            <v>0</v>
          </cell>
        </row>
        <row r="262">
          <cell r="C262">
            <v>0</v>
          </cell>
          <cell r="E262">
            <v>0</v>
          </cell>
        </row>
        <row r="263">
          <cell r="C263">
            <v>0</v>
          </cell>
          <cell r="E263">
            <v>0</v>
          </cell>
        </row>
        <row r="264">
          <cell r="C264">
            <v>0</v>
          </cell>
          <cell r="E264">
            <v>0</v>
          </cell>
        </row>
        <row r="265">
          <cell r="C265">
            <v>0</v>
          </cell>
          <cell r="E265">
            <v>0</v>
          </cell>
        </row>
        <row r="266">
          <cell r="C266">
            <v>0</v>
          </cell>
          <cell r="E266">
            <v>0</v>
          </cell>
        </row>
        <row r="267">
          <cell r="C267">
            <v>0</v>
          </cell>
          <cell r="E267">
            <v>0</v>
          </cell>
        </row>
        <row r="268">
          <cell r="C268">
            <v>0</v>
          </cell>
          <cell r="E268">
            <v>0</v>
          </cell>
        </row>
        <row r="269">
          <cell r="C269">
            <v>0</v>
          </cell>
          <cell r="E269">
            <v>0</v>
          </cell>
        </row>
        <row r="270">
          <cell r="C270">
            <v>0</v>
          </cell>
          <cell r="E270">
            <v>0</v>
          </cell>
        </row>
        <row r="271">
          <cell r="C271">
            <v>0</v>
          </cell>
          <cell r="E271">
            <v>0</v>
          </cell>
        </row>
        <row r="272">
          <cell r="C272">
            <v>0</v>
          </cell>
          <cell r="E272">
            <v>0</v>
          </cell>
        </row>
        <row r="273">
          <cell r="C273">
            <v>0</v>
          </cell>
          <cell r="E273">
            <v>0</v>
          </cell>
        </row>
        <row r="275">
          <cell r="C275">
            <v>0</v>
          </cell>
          <cell r="E275">
            <v>0</v>
          </cell>
        </row>
        <row r="276">
          <cell r="C276">
            <v>0</v>
          </cell>
          <cell r="E276">
            <v>0</v>
          </cell>
        </row>
        <row r="277">
          <cell r="C277">
            <v>0</v>
          </cell>
          <cell r="E277">
            <v>0</v>
          </cell>
        </row>
        <row r="278">
          <cell r="C278">
            <v>0</v>
          </cell>
          <cell r="E278">
            <v>0</v>
          </cell>
        </row>
        <row r="279">
          <cell r="C279">
            <v>0</v>
          </cell>
          <cell r="E279">
            <v>0</v>
          </cell>
        </row>
        <row r="280">
          <cell r="C280">
            <v>0</v>
          </cell>
          <cell r="E280">
            <v>0</v>
          </cell>
        </row>
        <row r="281">
          <cell r="C281">
            <v>0</v>
          </cell>
          <cell r="E281">
            <v>0</v>
          </cell>
        </row>
        <row r="286">
          <cell r="C286">
            <v>0</v>
          </cell>
          <cell r="E286">
            <v>0</v>
          </cell>
        </row>
        <row r="287">
          <cell r="C287">
            <v>0</v>
          </cell>
          <cell r="E287">
            <v>0</v>
          </cell>
        </row>
        <row r="288">
          <cell r="C288">
            <v>0</v>
          </cell>
          <cell r="E288">
            <v>0</v>
          </cell>
        </row>
        <row r="289">
          <cell r="C289">
            <v>0</v>
          </cell>
          <cell r="E289">
            <v>0</v>
          </cell>
        </row>
        <row r="290">
          <cell r="C290">
            <v>0</v>
          </cell>
          <cell r="E290">
            <v>0</v>
          </cell>
        </row>
        <row r="291">
          <cell r="C291">
            <v>0</v>
          </cell>
          <cell r="E291">
            <v>0</v>
          </cell>
        </row>
        <row r="296">
          <cell r="C296">
            <v>0</v>
          </cell>
          <cell r="E296">
            <v>0</v>
          </cell>
        </row>
        <row r="297">
          <cell r="C297">
            <v>0</v>
          </cell>
          <cell r="E297">
            <v>0</v>
          </cell>
        </row>
        <row r="298">
          <cell r="C298">
            <v>0</v>
          </cell>
          <cell r="E298">
            <v>0</v>
          </cell>
        </row>
        <row r="299">
          <cell r="C299">
            <v>0</v>
          </cell>
          <cell r="E299">
            <v>0</v>
          </cell>
        </row>
        <row r="300">
          <cell r="C300">
            <v>0</v>
          </cell>
          <cell r="E300">
            <v>0</v>
          </cell>
        </row>
        <row r="301">
          <cell r="C301">
            <v>0</v>
          </cell>
          <cell r="E301">
            <v>0</v>
          </cell>
        </row>
        <row r="302">
          <cell r="C302">
            <v>0</v>
          </cell>
          <cell r="E302">
            <v>0</v>
          </cell>
        </row>
        <row r="303">
          <cell r="E303">
            <v>0</v>
          </cell>
        </row>
        <row r="307">
          <cell r="E307">
            <v>0</v>
          </cell>
        </row>
        <row r="312">
          <cell r="E312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</sheetData>
      <sheetData sheetId="9">
        <row r="14">
          <cell r="C14">
            <v>0</v>
          </cell>
          <cell r="E14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E16">
            <v>0</v>
          </cell>
        </row>
        <row r="17">
          <cell r="C17">
            <v>0</v>
          </cell>
          <cell r="E17">
            <v>0</v>
          </cell>
        </row>
        <row r="18">
          <cell r="C18">
            <v>0</v>
          </cell>
          <cell r="E18">
            <v>0</v>
          </cell>
        </row>
        <row r="19">
          <cell r="C19">
            <v>0</v>
          </cell>
          <cell r="E19">
            <v>0</v>
          </cell>
        </row>
        <row r="20">
          <cell r="C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C32">
            <v>0</v>
          </cell>
          <cell r="E32">
            <v>0</v>
          </cell>
        </row>
        <row r="33">
          <cell r="C33">
            <v>0</v>
          </cell>
          <cell r="E33">
            <v>0</v>
          </cell>
        </row>
        <row r="34">
          <cell r="C34">
            <v>0</v>
          </cell>
          <cell r="E34">
            <v>0</v>
          </cell>
        </row>
        <row r="35">
          <cell r="C35">
            <v>0</v>
          </cell>
          <cell r="E35">
            <v>0</v>
          </cell>
        </row>
        <row r="36">
          <cell r="C36">
            <v>0</v>
          </cell>
          <cell r="E36">
            <v>0</v>
          </cell>
        </row>
        <row r="37">
          <cell r="C37">
            <v>0</v>
          </cell>
          <cell r="E37">
            <v>0</v>
          </cell>
        </row>
        <row r="39">
          <cell r="C39">
            <v>0</v>
          </cell>
          <cell r="E39">
            <v>0</v>
          </cell>
        </row>
        <row r="40">
          <cell r="C40">
            <v>0</v>
          </cell>
          <cell r="E40">
            <v>0</v>
          </cell>
        </row>
        <row r="42">
          <cell r="C42">
            <v>0</v>
          </cell>
          <cell r="E42">
            <v>0</v>
          </cell>
        </row>
        <row r="43">
          <cell r="C43">
            <v>0</v>
          </cell>
          <cell r="E43">
            <v>0</v>
          </cell>
        </row>
        <row r="44">
          <cell r="C44">
            <v>0</v>
          </cell>
          <cell r="E44">
            <v>0</v>
          </cell>
        </row>
        <row r="45">
          <cell r="C45">
            <v>0</v>
          </cell>
          <cell r="E45">
            <v>0</v>
          </cell>
        </row>
        <row r="47">
          <cell r="C47">
            <v>0</v>
          </cell>
          <cell r="E47">
            <v>0</v>
          </cell>
        </row>
        <row r="48">
          <cell r="C48">
            <v>0</v>
          </cell>
          <cell r="E48">
            <v>0</v>
          </cell>
        </row>
        <row r="49">
          <cell r="C49">
            <v>0</v>
          </cell>
          <cell r="E49">
            <v>0</v>
          </cell>
        </row>
        <row r="50">
          <cell r="C50">
            <v>0</v>
          </cell>
          <cell r="E50">
            <v>0</v>
          </cell>
        </row>
        <row r="55">
          <cell r="C55">
            <v>0</v>
          </cell>
          <cell r="E55">
            <v>0</v>
          </cell>
        </row>
        <row r="56">
          <cell r="C56">
            <v>0</v>
          </cell>
          <cell r="E56">
            <v>0</v>
          </cell>
        </row>
        <row r="57">
          <cell r="C57">
            <v>0</v>
          </cell>
          <cell r="E57">
            <v>0</v>
          </cell>
        </row>
        <row r="58">
          <cell r="C58">
            <v>0</v>
          </cell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0</v>
          </cell>
          <cell r="E61">
            <v>0</v>
          </cell>
        </row>
        <row r="62">
          <cell r="C62">
            <v>0</v>
          </cell>
          <cell r="E62">
            <v>0</v>
          </cell>
        </row>
        <row r="63">
          <cell r="C63">
            <v>0</v>
          </cell>
          <cell r="E63">
            <v>0</v>
          </cell>
        </row>
        <row r="64">
          <cell r="C64">
            <v>0</v>
          </cell>
          <cell r="E64">
            <v>0</v>
          </cell>
        </row>
        <row r="65">
          <cell r="C65">
            <v>0</v>
          </cell>
          <cell r="E65">
            <v>0</v>
          </cell>
        </row>
        <row r="66">
          <cell r="C66">
            <v>0</v>
          </cell>
          <cell r="E66">
            <v>0</v>
          </cell>
        </row>
        <row r="67">
          <cell r="C67">
            <v>0</v>
          </cell>
          <cell r="E67">
            <v>0</v>
          </cell>
        </row>
        <row r="68">
          <cell r="C68">
            <v>0</v>
          </cell>
          <cell r="E68">
            <v>0</v>
          </cell>
        </row>
        <row r="69">
          <cell r="C69">
            <v>0</v>
          </cell>
          <cell r="E69">
            <v>0</v>
          </cell>
        </row>
        <row r="70">
          <cell r="C70">
            <v>0</v>
          </cell>
          <cell r="E70">
            <v>0</v>
          </cell>
        </row>
        <row r="71">
          <cell r="C71">
            <v>0</v>
          </cell>
          <cell r="E71">
            <v>0</v>
          </cell>
        </row>
        <row r="72">
          <cell r="C72">
            <v>0</v>
          </cell>
          <cell r="E72">
            <v>0</v>
          </cell>
        </row>
        <row r="73">
          <cell r="C73">
            <v>0</v>
          </cell>
          <cell r="E73">
            <v>0</v>
          </cell>
        </row>
        <row r="74">
          <cell r="C74">
            <v>0</v>
          </cell>
          <cell r="E74">
            <v>0</v>
          </cell>
        </row>
        <row r="75">
          <cell r="C75">
            <v>0</v>
          </cell>
          <cell r="E75">
            <v>0</v>
          </cell>
        </row>
        <row r="76">
          <cell r="C76">
            <v>0</v>
          </cell>
          <cell r="E76">
            <v>0</v>
          </cell>
        </row>
        <row r="81">
          <cell r="C81">
            <v>0</v>
          </cell>
          <cell r="E81">
            <v>0</v>
          </cell>
        </row>
        <row r="82">
          <cell r="C82">
            <v>0</v>
          </cell>
          <cell r="E82">
            <v>0</v>
          </cell>
        </row>
        <row r="83">
          <cell r="C83">
            <v>0</v>
          </cell>
          <cell r="E83">
            <v>0</v>
          </cell>
        </row>
        <row r="84">
          <cell r="C84">
            <v>0</v>
          </cell>
          <cell r="E84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</row>
        <row r="114">
          <cell r="C114">
            <v>0</v>
          </cell>
          <cell r="E114">
            <v>0</v>
          </cell>
        </row>
        <row r="115">
          <cell r="C115">
            <v>0</v>
          </cell>
          <cell r="E115">
            <v>0</v>
          </cell>
        </row>
        <row r="116">
          <cell r="C116">
            <v>0</v>
          </cell>
          <cell r="E116">
            <v>0</v>
          </cell>
        </row>
        <row r="121">
          <cell r="C121">
            <v>0</v>
          </cell>
        </row>
        <row r="126">
          <cell r="C126">
            <v>0</v>
          </cell>
          <cell r="E126">
            <v>0</v>
          </cell>
        </row>
        <row r="127">
          <cell r="C127">
            <v>0</v>
          </cell>
          <cell r="E127">
            <v>0</v>
          </cell>
        </row>
        <row r="128">
          <cell r="C128">
            <v>0</v>
          </cell>
          <cell r="E128">
            <v>0</v>
          </cell>
        </row>
        <row r="129">
          <cell r="C129">
            <v>0</v>
          </cell>
          <cell r="E129">
            <v>0</v>
          </cell>
        </row>
        <row r="130">
          <cell r="C130">
            <v>0</v>
          </cell>
          <cell r="E130">
            <v>0</v>
          </cell>
        </row>
        <row r="131">
          <cell r="C131">
            <v>0</v>
          </cell>
          <cell r="E131">
            <v>0</v>
          </cell>
        </row>
        <row r="132">
          <cell r="C132">
            <v>0</v>
          </cell>
          <cell r="E132">
            <v>0</v>
          </cell>
        </row>
        <row r="133">
          <cell r="C133">
            <v>0</v>
          </cell>
          <cell r="E133">
            <v>0</v>
          </cell>
        </row>
        <row r="134">
          <cell r="C134">
            <v>0</v>
          </cell>
          <cell r="E134">
            <v>0</v>
          </cell>
        </row>
        <row r="135">
          <cell r="C135">
            <v>0</v>
          </cell>
          <cell r="E135">
            <v>0</v>
          </cell>
        </row>
        <row r="136">
          <cell r="C136">
            <v>0</v>
          </cell>
          <cell r="E136">
            <v>0</v>
          </cell>
        </row>
        <row r="137">
          <cell r="C137">
            <v>0</v>
          </cell>
          <cell r="E137">
            <v>0</v>
          </cell>
        </row>
        <row r="138">
          <cell r="C138">
            <v>0</v>
          </cell>
          <cell r="E138">
            <v>0</v>
          </cell>
        </row>
        <row r="139">
          <cell r="C139">
            <v>0</v>
          </cell>
          <cell r="E139">
            <v>0</v>
          </cell>
        </row>
        <row r="140">
          <cell r="C140">
            <v>0</v>
          </cell>
          <cell r="E140">
            <v>0</v>
          </cell>
        </row>
        <row r="141">
          <cell r="C141">
            <v>0</v>
          </cell>
          <cell r="E141">
            <v>0</v>
          </cell>
        </row>
        <row r="142">
          <cell r="C142">
            <v>0</v>
          </cell>
          <cell r="E142">
            <v>0</v>
          </cell>
        </row>
        <row r="143">
          <cell r="C143">
            <v>0</v>
          </cell>
          <cell r="E143">
            <v>0</v>
          </cell>
        </row>
        <row r="144">
          <cell r="C144">
            <v>0</v>
          </cell>
          <cell r="E144">
            <v>0</v>
          </cell>
        </row>
        <row r="145">
          <cell r="C145">
            <v>0</v>
          </cell>
          <cell r="E145">
            <v>0</v>
          </cell>
        </row>
        <row r="146">
          <cell r="C146">
            <v>0</v>
          </cell>
          <cell r="E146">
            <v>0</v>
          </cell>
        </row>
        <row r="147">
          <cell r="C147">
            <v>0</v>
          </cell>
          <cell r="E147">
            <v>0</v>
          </cell>
        </row>
        <row r="148">
          <cell r="C148">
            <v>0</v>
          </cell>
          <cell r="E148">
            <v>0</v>
          </cell>
        </row>
        <row r="153">
          <cell r="C153">
            <v>0</v>
          </cell>
          <cell r="E153">
            <v>0</v>
          </cell>
        </row>
        <row r="154">
          <cell r="C154">
            <v>0</v>
          </cell>
          <cell r="E154">
            <v>0</v>
          </cell>
        </row>
        <row r="155">
          <cell r="C155">
            <v>0</v>
          </cell>
          <cell r="E155">
            <v>0</v>
          </cell>
        </row>
        <row r="160">
          <cell r="C160">
            <v>0</v>
          </cell>
          <cell r="E160">
            <v>0</v>
          </cell>
        </row>
        <row r="161">
          <cell r="C161">
            <v>0</v>
          </cell>
          <cell r="E161">
            <v>0</v>
          </cell>
        </row>
        <row r="162">
          <cell r="C162">
            <v>0</v>
          </cell>
          <cell r="E162">
            <v>0</v>
          </cell>
        </row>
        <row r="163">
          <cell r="C163">
            <v>0</v>
          </cell>
          <cell r="E163">
            <v>0</v>
          </cell>
        </row>
        <row r="164">
          <cell r="C164">
            <v>0</v>
          </cell>
          <cell r="E164">
            <v>0</v>
          </cell>
        </row>
        <row r="165">
          <cell r="C165">
            <v>0</v>
          </cell>
          <cell r="E165">
            <v>0</v>
          </cell>
        </row>
        <row r="166">
          <cell r="C166">
            <v>0</v>
          </cell>
          <cell r="E166">
            <v>0</v>
          </cell>
        </row>
        <row r="167">
          <cell r="C167">
            <v>0</v>
          </cell>
          <cell r="E167">
            <v>0</v>
          </cell>
        </row>
        <row r="168">
          <cell r="C168">
            <v>0</v>
          </cell>
          <cell r="E168">
            <v>0</v>
          </cell>
        </row>
        <row r="173">
          <cell r="C173">
            <v>0</v>
          </cell>
          <cell r="E173">
            <v>0</v>
          </cell>
        </row>
        <row r="174">
          <cell r="C174">
            <v>0</v>
          </cell>
          <cell r="E174">
            <v>0</v>
          </cell>
        </row>
        <row r="175">
          <cell r="C175">
            <v>0</v>
          </cell>
          <cell r="E175">
            <v>0</v>
          </cell>
        </row>
        <row r="176">
          <cell r="C176">
            <v>0</v>
          </cell>
          <cell r="E176">
            <v>0</v>
          </cell>
        </row>
        <row r="177">
          <cell r="C177">
            <v>0</v>
          </cell>
          <cell r="E177">
            <v>0</v>
          </cell>
        </row>
        <row r="178">
          <cell r="C178">
            <v>0</v>
          </cell>
          <cell r="E178">
            <v>0</v>
          </cell>
        </row>
        <row r="179">
          <cell r="C179">
            <v>0</v>
          </cell>
          <cell r="E179">
            <v>0</v>
          </cell>
        </row>
        <row r="180">
          <cell r="C180">
            <v>0</v>
          </cell>
          <cell r="E180">
            <v>0</v>
          </cell>
        </row>
        <row r="181">
          <cell r="C181">
            <v>0</v>
          </cell>
          <cell r="E181">
            <v>0</v>
          </cell>
        </row>
        <row r="182">
          <cell r="C182">
            <v>0</v>
          </cell>
          <cell r="E182">
            <v>0</v>
          </cell>
        </row>
        <row r="183">
          <cell r="C183">
            <v>0</v>
          </cell>
          <cell r="E183">
            <v>0</v>
          </cell>
        </row>
        <row r="184">
          <cell r="C184">
            <v>0</v>
          </cell>
          <cell r="E184">
            <v>0</v>
          </cell>
        </row>
        <row r="185">
          <cell r="C185">
            <v>0</v>
          </cell>
          <cell r="E185">
            <v>0</v>
          </cell>
        </row>
        <row r="186">
          <cell r="C186">
            <v>0</v>
          </cell>
          <cell r="E186">
            <v>0</v>
          </cell>
        </row>
        <row r="187">
          <cell r="C187">
            <v>0</v>
          </cell>
          <cell r="E187">
            <v>0</v>
          </cell>
        </row>
        <row r="188">
          <cell r="C188">
            <v>0</v>
          </cell>
          <cell r="E188">
            <v>0</v>
          </cell>
        </row>
        <row r="189">
          <cell r="C189">
            <v>0</v>
          </cell>
          <cell r="E189">
            <v>0</v>
          </cell>
        </row>
        <row r="190">
          <cell r="C190">
            <v>0</v>
          </cell>
          <cell r="E190">
            <v>0</v>
          </cell>
        </row>
        <row r="191">
          <cell r="C191">
            <v>0</v>
          </cell>
          <cell r="E191">
            <v>0</v>
          </cell>
        </row>
        <row r="192">
          <cell r="C192">
            <v>0</v>
          </cell>
          <cell r="E192">
            <v>0</v>
          </cell>
        </row>
        <row r="193">
          <cell r="C193">
            <v>0</v>
          </cell>
          <cell r="E193">
            <v>0</v>
          </cell>
        </row>
        <row r="194">
          <cell r="C194">
            <v>0</v>
          </cell>
          <cell r="E194">
            <v>0</v>
          </cell>
        </row>
        <row r="195">
          <cell r="C195">
            <v>0</v>
          </cell>
          <cell r="E195">
            <v>0</v>
          </cell>
        </row>
        <row r="196">
          <cell r="C196">
            <v>0</v>
          </cell>
          <cell r="E196">
            <v>0</v>
          </cell>
        </row>
        <row r="197">
          <cell r="C197">
            <v>0</v>
          </cell>
          <cell r="E197">
            <v>0</v>
          </cell>
        </row>
        <row r="198">
          <cell r="C198">
            <v>0</v>
          </cell>
          <cell r="E198">
            <v>0</v>
          </cell>
        </row>
        <row r="199">
          <cell r="C199">
            <v>0</v>
          </cell>
          <cell r="E199">
            <v>0</v>
          </cell>
        </row>
        <row r="200">
          <cell r="C200">
            <v>0</v>
          </cell>
          <cell r="E200">
            <v>0</v>
          </cell>
        </row>
        <row r="201">
          <cell r="C201">
            <v>0</v>
          </cell>
          <cell r="E201">
            <v>0</v>
          </cell>
        </row>
        <row r="202">
          <cell r="C202">
            <v>0</v>
          </cell>
          <cell r="E202">
            <v>0</v>
          </cell>
        </row>
        <row r="203">
          <cell r="C203">
            <v>0</v>
          </cell>
          <cell r="E203">
            <v>0</v>
          </cell>
        </row>
        <row r="204">
          <cell r="C204">
            <v>0</v>
          </cell>
          <cell r="E204">
            <v>0</v>
          </cell>
        </row>
        <row r="209">
          <cell r="C209">
            <v>0</v>
          </cell>
          <cell r="E209">
            <v>0</v>
          </cell>
        </row>
        <row r="210">
          <cell r="C210">
            <v>0</v>
          </cell>
          <cell r="E210">
            <v>0</v>
          </cell>
        </row>
        <row r="211">
          <cell r="C211">
            <v>0</v>
          </cell>
          <cell r="E211">
            <v>0</v>
          </cell>
        </row>
        <row r="212">
          <cell r="C212">
            <v>0</v>
          </cell>
          <cell r="E212">
            <v>0</v>
          </cell>
        </row>
        <row r="213">
          <cell r="C213">
            <v>0</v>
          </cell>
          <cell r="E213">
            <v>0</v>
          </cell>
        </row>
        <row r="214">
          <cell r="C214">
            <v>0</v>
          </cell>
          <cell r="E214">
            <v>0</v>
          </cell>
        </row>
        <row r="215">
          <cell r="C215">
            <v>0</v>
          </cell>
          <cell r="E215">
            <v>0</v>
          </cell>
        </row>
        <row r="216">
          <cell r="C216">
            <v>0</v>
          </cell>
          <cell r="E216">
            <v>0</v>
          </cell>
        </row>
        <row r="217">
          <cell r="C217">
            <v>0</v>
          </cell>
          <cell r="E217">
            <v>0</v>
          </cell>
        </row>
        <row r="218">
          <cell r="C218">
            <v>0</v>
          </cell>
          <cell r="E218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30">
          <cell r="C230">
            <v>0</v>
          </cell>
          <cell r="E230">
            <v>0</v>
          </cell>
        </row>
        <row r="231">
          <cell r="C231">
            <v>0</v>
          </cell>
          <cell r="E231">
            <v>0</v>
          </cell>
        </row>
        <row r="232">
          <cell r="C232">
            <v>0</v>
          </cell>
          <cell r="E232">
            <v>0</v>
          </cell>
        </row>
        <row r="237">
          <cell r="C237">
            <v>0</v>
          </cell>
          <cell r="E237">
            <v>0</v>
          </cell>
        </row>
        <row r="241">
          <cell r="C241">
            <v>0</v>
          </cell>
          <cell r="E241">
            <v>0</v>
          </cell>
        </row>
        <row r="242">
          <cell r="C242">
            <v>0</v>
          </cell>
          <cell r="E242">
            <v>0</v>
          </cell>
        </row>
        <row r="243">
          <cell r="C243">
            <v>0</v>
          </cell>
          <cell r="E243">
            <v>0</v>
          </cell>
        </row>
        <row r="244">
          <cell r="C244">
            <v>0</v>
          </cell>
          <cell r="E244">
            <v>0</v>
          </cell>
        </row>
        <row r="245">
          <cell r="C245">
            <v>0</v>
          </cell>
          <cell r="E245">
            <v>0</v>
          </cell>
        </row>
        <row r="246">
          <cell r="C246">
            <v>0</v>
          </cell>
          <cell r="E246">
            <v>0</v>
          </cell>
        </row>
        <row r="247">
          <cell r="C247">
            <v>0</v>
          </cell>
          <cell r="E247">
            <v>0</v>
          </cell>
        </row>
        <row r="248">
          <cell r="C248">
            <v>0</v>
          </cell>
          <cell r="E248">
            <v>0</v>
          </cell>
        </row>
        <row r="249">
          <cell r="C249">
            <v>0</v>
          </cell>
          <cell r="E249">
            <v>0</v>
          </cell>
        </row>
        <row r="250">
          <cell r="C250">
            <v>0</v>
          </cell>
          <cell r="E250">
            <v>0</v>
          </cell>
        </row>
        <row r="251">
          <cell r="C251">
            <v>0</v>
          </cell>
          <cell r="E251">
            <v>0</v>
          </cell>
        </row>
        <row r="252">
          <cell r="C252">
            <v>0</v>
          </cell>
          <cell r="E252">
            <v>0</v>
          </cell>
        </row>
        <row r="253">
          <cell r="C253">
            <v>0</v>
          </cell>
          <cell r="E253">
            <v>0</v>
          </cell>
        </row>
        <row r="254">
          <cell r="C254">
            <v>0</v>
          </cell>
          <cell r="E254">
            <v>0</v>
          </cell>
        </row>
        <row r="256">
          <cell r="C256">
            <v>0</v>
          </cell>
          <cell r="E256">
            <v>0</v>
          </cell>
        </row>
        <row r="257">
          <cell r="C257">
            <v>0</v>
          </cell>
          <cell r="E257">
            <v>0</v>
          </cell>
        </row>
        <row r="258">
          <cell r="C258">
            <v>0</v>
          </cell>
          <cell r="E258">
            <v>0</v>
          </cell>
        </row>
        <row r="259">
          <cell r="C259">
            <v>0</v>
          </cell>
          <cell r="E259">
            <v>0</v>
          </cell>
        </row>
        <row r="260">
          <cell r="C260">
            <v>0</v>
          </cell>
          <cell r="E260">
            <v>0</v>
          </cell>
        </row>
        <row r="261">
          <cell r="C261">
            <v>0</v>
          </cell>
          <cell r="E261">
            <v>0</v>
          </cell>
        </row>
        <row r="262">
          <cell r="C262">
            <v>0</v>
          </cell>
          <cell r="E262">
            <v>0</v>
          </cell>
        </row>
        <row r="263">
          <cell r="C263">
            <v>0</v>
          </cell>
          <cell r="E263">
            <v>0</v>
          </cell>
        </row>
        <row r="264">
          <cell r="C264">
            <v>0</v>
          </cell>
          <cell r="E264">
            <v>0</v>
          </cell>
        </row>
        <row r="265">
          <cell r="C265">
            <v>0</v>
          </cell>
          <cell r="E265">
            <v>0</v>
          </cell>
        </row>
        <row r="266">
          <cell r="C266">
            <v>0</v>
          </cell>
          <cell r="E266">
            <v>0</v>
          </cell>
        </row>
        <row r="267">
          <cell r="C267">
            <v>0</v>
          </cell>
          <cell r="E267">
            <v>0</v>
          </cell>
        </row>
        <row r="268">
          <cell r="C268">
            <v>0</v>
          </cell>
          <cell r="E268">
            <v>0</v>
          </cell>
        </row>
        <row r="269">
          <cell r="C269">
            <v>0</v>
          </cell>
          <cell r="E269">
            <v>0</v>
          </cell>
        </row>
        <row r="270">
          <cell r="C270">
            <v>0</v>
          </cell>
          <cell r="E270">
            <v>0</v>
          </cell>
        </row>
        <row r="271">
          <cell r="C271">
            <v>0</v>
          </cell>
          <cell r="E271">
            <v>0</v>
          </cell>
        </row>
        <row r="272">
          <cell r="C272">
            <v>0</v>
          </cell>
          <cell r="E272">
            <v>0</v>
          </cell>
        </row>
        <row r="273">
          <cell r="C273">
            <v>0</v>
          </cell>
          <cell r="E273">
            <v>0</v>
          </cell>
        </row>
        <row r="275">
          <cell r="C275">
            <v>0</v>
          </cell>
          <cell r="E275">
            <v>0</v>
          </cell>
        </row>
        <row r="276">
          <cell r="C276">
            <v>0</v>
          </cell>
          <cell r="E276">
            <v>0</v>
          </cell>
        </row>
        <row r="277">
          <cell r="C277">
            <v>0</v>
          </cell>
          <cell r="E277">
            <v>0</v>
          </cell>
        </row>
        <row r="278">
          <cell r="C278">
            <v>0</v>
          </cell>
          <cell r="E278">
            <v>0</v>
          </cell>
        </row>
        <row r="279">
          <cell r="C279">
            <v>0</v>
          </cell>
          <cell r="E279">
            <v>0</v>
          </cell>
        </row>
        <row r="280">
          <cell r="C280">
            <v>0</v>
          </cell>
          <cell r="E280">
            <v>0</v>
          </cell>
        </row>
        <row r="281">
          <cell r="C281">
            <v>0</v>
          </cell>
          <cell r="E281">
            <v>0</v>
          </cell>
        </row>
        <row r="286">
          <cell r="C286">
            <v>0</v>
          </cell>
          <cell r="E286">
            <v>0</v>
          </cell>
        </row>
        <row r="287">
          <cell r="C287">
            <v>0</v>
          </cell>
          <cell r="E287">
            <v>0</v>
          </cell>
        </row>
        <row r="288">
          <cell r="C288">
            <v>0</v>
          </cell>
          <cell r="E288">
            <v>0</v>
          </cell>
        </row>
        <row r="289">
          <cell r="C289">
            <v>0</v>
          </cell>
          <cell r="E289">
            <v>0</v>
          </cell>
        </row>
        <row r="290">
          <cell r="C290">
            <v>0</v>
          </cell>
          <cell r="E290">
            <v>0</v>
          </cell>
        </row>
        <row r="291">
          <cell r="C291">
            <v>0</v>
          </cell>
          <cell r="E291">
            <v>0</v>
          </cell>
        </row>
        <row r="296">
          <cell r="C296">
            <v>0</v>
          </cell>
          <cell r="E296">
            <v>0</v>
          </cell>
        </row>
        <row r="297">
          <cell r="C297">
            <v>0</v>
          </cell>
          <cell r="E297">
            <v>0</v>
          </cell>
        </row>
        <row r="298">
          <cell r="C298">
            <v>0</v>
          </cell>
          <cell r="E298">
            <v>0</v>
          </cell>
        </row>
        <row r="299">
          <cell r="C299">
            <v>0</v>
          </cell>
          <cell r="E299">
            <v>0</v>
          </cell>
        </row>
        <row r="300">
          <cell r="C300">
            <v>0</v>
          </cell>
          <cell r="E300">
            <v>0</v>
          </cell>
        </row>
        <row r="301">
          <cell r="C301">
            <v>0</v>
          </cell>
          <cell r="E301">
            <v>0</v>
          </cell>
        </row>
        <row r="302">
          <cell r="C302">
            <v>0</v>
          </cell>
          <cell r="E302">
            <v>0</v>
          </cell>
        </row>
        <row r="303">
          <cell r="E303">
            <v>0</v>
          </cell>
        </row>
        <row r="307">
          <cell r="E307">
            <v>0</v>
          </cell>
        </row>
        <row r="312">
          <cell r="E312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</sheetData>
      <sheetData sheetId="10">
        <row r="14">
          <cell r="C14">
            <v>0</v>
          </cell>
          <cell r="E14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E16">
            <v>0</v>
          </cell>
        </row>
        <row r="17">
          <cell r="C17">
            <v>0</v>
          </cell>
          <cell r="E17">
            <v>0</v>
          </cell>
        </row>
        <row r="18">
          <cell r="C18">
            <v>0</v>
          </cell>
          <cell r="E18">
            <v>0</v>
          </cell>
        </row>
        <row r="19">
          <cell r="C19">
            <v>0</v>
          </cell>
          <cell r="E19">
            <v>0</v>
          </cell>
        </row>
        <row r="20">
          <cell r="C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C32">
            <v>0</v>
          </cell>
          <cell r="E32">
            <v>0</v>
          </cell>
        </row>
        <row r="33">
          <cell r="C33">
            <v>0</v>
          </cell>
          <cell r="E33">
            <v>0</v>
          </cell>
        </row>
        <row r="34">
          <cell r="C34">
            <v>0</v>
          </cell>
          <cell r="E34">
            <v>0</v>
          </cell>
        </row>
        <row r="35">
          <cell r="C35">
            <v>0</v>
          </cell>
          <cell r="E35">
            <v>0</v>
          </cell>
        </row>
        <row r="36">
          <cell r="C36">
            <v>0</v>
          </cell>
          <cell r="E36">
            <v>0</v>
          </cell>
        </row>
        <row r="37">
          <cell r="C37">
            <v>0</v>
          </cell>
          <cell r="E37">
            <v>0</v>
          </cell>
        </row>
        <row r="39">
          <cell r="C39">
            <v>0</v>
          </cell>
          <cell r="E39">
            <v>0</v>
          </cell>
        </row>
        <row r="40">
          <cell r="C40">
            <v>0</v>
          </cell>
          <cell r="E40">
            <v>0</v>
          </cell>
        </row>
        <row r="42">
          <cell r="C42">
            <v>0</v>
          </cell>
          <cell r="E42">
            <v>0</v>
          </cell>
        </row>
        <row r="43">
          <cell r="C43">
            <v>0</v>
          </cell>
          <cell r="E43">
            <v>0</v>
          </cell>
        </row>
        <row r="44">
          <cell r="C44">
            <v>0</v>
          </cell>
          <cell r="E44">
            <v>0</v>
          </cell>
        </row>
        <row r="45">
          <cell r="C45">
            <v>0</v>
          </cell>
          <cell r="E45">
            <v>0</v>
          </cell>
        </row>
        <row r="47">
          <cell r="C47">
            <v>0</v>
          </cell>
          <cell r="E47">
            <v>0</v>
          </cell>
        </row>
        <row r="48">
          <cell r="C48">
            <v>0</v>
          </cell>
          <cell r="E48">
            <v>0</v>
          </cell>
        </row>
        <row r="49">
          <cell r="C49">
            <v>0</v>
          </cell>
          <cell r="E49">
            <v>0</v>
          </cell>
        </row>
        <row r="50">
          <cell r="C50">
            <v>0</v>
          </cell>
          <cell r="E50">
            <v>0</v>
          </cell>
        </row>
        <row r="55">
          <cell r="C55">
            <v>0</v>
          </cell>
          <cell r="E55">
            <v>0</v>
          </cell>
        </row>
        <row r="56">
          <cell r="C56">
            <v>0</v>
          </cell>
          <cell r="E56">
            <v>0</v>
          </cell>
        </row>
        <row r="57">
          <cell r="C57">
            <v>0</v>
          </cell>
          <cell r="E57">
            <v>0</v>
          </cell>
        </row>
        <row r="58">
          <cell r="C58">
            <v>0</v>
          </cell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0</v>
          </cell>
          <cell r="E61">
            <v>0</v>
          </cell>
        </row>
        <row r="62">
          <cell r="C62">
            <v>0</v>
          </cell>
          <cell r="E62">
            <v>0</v>
          </cell>
        </row>
        <row r="63">
          <cell r="C63">
            <v>0</v>
          </cell>
          <cell r="E63">
            <v>0</v>
          </cell>
        </row>
        <row r="64">
          <cell r="C64">
            <v>0</v>
          </cell>
          <cell r="E64">
            <v>0</v>
          </cell>
        </row>
        <row r="65">
          <cell r="C65">
            <v>0</v>
          </cell>
          <cell r="E65">
            <v>0</v>
          </cell>
        </row>
        <row r="66">
          <cell r="C66">
            <v>0</v>
          </cell>
          <cell r="E66">
            <v>0</v>
          </cell>
        </row>
        <row r="67">
          <cell r="C67">
            <v>0</v>
          </cell>
          <cell r="E67">
            <v>0</v>
          </cell>
        </row>
        <row r="68">
          <cell r="C68">
            <v>0</v>
          </cell>
          <cell r="E68">
            <v>0</v>
          </cell>
        </row>
        <row r="69">
          <cell r="C69">
            <v>0</v>
          </cell>
          <cell r="E69">
            <v>0</v>
          </cell>
        </row>
        <row r="70">
          <cell r="C70">
            <v>0</v>
          </cell>
          <cell r="E70">
            <v>0</v>
          </cell>
        </row>
        <row r="71">
          <cell r="C71">
            <v>0</v>
          </cell>
          <cell r="E71">
            <v>0</v>
          </cell>
        </row>
        <row r="72">
          <cell r="C72">
            <v>0</v>
          </cell>
          <cell r="E72">
            <v>0</v>
          </cell>
        </row>
        <row r="73">
          <cell r="C73">
            <v>0</v>
          </cell>
          <cell r="E73">
            <v>0</v>
          </cell>
        </row>
        <row r="74">
          <cell r="C74">
            <v>0</v>
          </cell>
          <cell r="E74">
            <v>0</v>
          </cell>
        </row>
        <row r="75">
          <cell r="C75">
            <v>0</v>
          </cell>
          <cell r="E75">
            <v>0</v>
          </cell>
        </row>
        <row r="76">
          <cell r="C76">
            <v>0</v>
          </cell>
          <cell r="E76">
            <v>0</v>
          </cell>
        </row>
        <row r="81">
          <cell r="C81">
            <v>0</v>
          </cell>
          <cell r="E81">
            <v>0</v>
          </cell>
        </row>
        <row r="82">
          <cell r="C82">
            <v>0</v>
          </cell>
          <cell r="E82">
            <v>0</v>
          </cell>
        </row>
        <row r="83">
          <cell r="C83">
            <v>0</v>
          </cell>
          <cell r="E83">
            <v>0</v>
          </cell>
        </row>
        <row r="84">
          <cell r="C84">
            <v>0</v>
          </cell>
          <cell r="E84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</row>
        <row r="114">
          <cell r="C114">
            <v>0</v>
          </cell>
          <cell r="E114">
            <v>0</v>
          </cell>
        </row>
        <row r="115">
          <cell r="C115">
            <v>0</v>
          </cell>
          <cell r="E115">
            <v>0</v>
          </cell>
        </row>
        <row r="116">
          <cell r="C116">
            <v>0</v>
          </cell>
          <cell r="E116">
            <v>0</v>
          </cell>
        </row>
        <row r="121">
          <cell r="C121">
            <v>0</v>
          </cell>
        </row>
        <row r="126">
          <cell r="C126">
            <v>0</v>
          </cell>
          <cell r="E126">
            <v>0</v>
          </cell>
        </row>
        <row r="127">
          <cell r="C127">
            <v>0</v>
          </cell>
          <cell r="E127">
            <v>0</v>
          </cell>
        </row>
        <row r="128">
          <cell r="C128">
            <v>0</v>
          </cell>
          <cell r="E128">
            <v>0</v>
          </cell>
        </row>
        <row r="129">
          <cell r="C129">
            <v>0</v>
          </cell>
          <cell r="E129">
            <v>0</v>
          </cell>
        </row>
        <row r="130">
          <cell r="C130">
            <v>0</v>
          </cell>
          <cell r="E130">
            <v>0</v>
          </cell>
        </row>
        <row r="131">
          <cell r="C131">
            <v>0</v>
          </cell>
          <cell r="E131">
            <v>0</v>
          </cell>
        </row>
        <row r="132">
          <cell r="C132">
            <v>0</v>
          </cell>
          <cell r="E132">
            <v>0</v>
          </cell>
        </row>
        <row r="133">
          <cell r="C133">
            <v>0</v>
          </cell>
          <cell r="E133">
            <v>0</v>
          </cell>
        </row>
        <row r="134">
          <cell r="C134">
            <v>0</v>
          </cell>
          <cell r="E134">
            <v>0</v>
          </cell>
        </row>
        <row r="135">
          <cell r="C135">
            <v>0</v>
          </cell>
          <cell r="E135">
            <v>0</v>
          </cell>
        </row>
        <row r="136">
          <cell r="C136">
            <v>0</v>
          </cell>
          <cell r="E136">
            <v>0</v>
          </cell>
        </row>
        <row r="137">
          <cell r="C137">
            <v>0</v>
          </cell>
          <cell r="E137">
            <v>0</v>
          </cell>
        </row>
        <row r="138">
          <cell r="C138">
            <v>0</v>
          </cell>
          <cell r="E138">
            <v>0</v>
          </cell>
        </row>
        <row r="139">
          <cell r="C139">
            <v>0</v>
          </cell>
          <cell r="E139">
            <v>0</v>
          </cell>
        </row>
        <row r="140">
          <cell r="C140">
            <v>0</v>
          </cell>
          <cell r="E140">
            <v>0</v>
          </cell>
        </row>
        <row r="141">
          <cell r="C141">
            <v>0</v>
          </cell>
          <cell r="E141">
            <v>0</v>
          </cell>
        </row>
        <row r="142">
          <cell r="C142">
            <v>0</v>
          </cell>
          <cell r="E142">
            <v>0</v>
          </cell>
        </row>
        <row r="143">
          <cell r="C143">
            <v>0</v>
          </cell>
          <cell r="E143">
            <v>0</v>
          </cell>
        </row>
        <row r="144">
          <cell r="C144">
            <v>0</v>
          </cell>
          <cell r="E144">
            <v>0</v>
          </cell>
        </row>
        <row r="145">
          <cell r="C145">
            <v>0</v>
          </cell>
          <cell r="E145">
            <v>0</v>
          </cell>
        </row>
        <row r="146">
          <cell r="C146">
            <v>0</v>
          </cell>
          <cell r="E146">
            <v>0</v>
          </cell>
        </row>
        <row r="147">
          <cell r="C147">
            <v>0</v>
          </cell>
          <cell r="E147">
            <v>0</v>
          </cell>
        </row>
        <row r="148">
          <cell r="C148">
            <v>0</v>
          </cell>
          <cell r="E148">
            <v>0</v>
          </cell>
        </row>
        <row r="153">
          <cell r="C153">
            <v>0</v>
          </cell>
          <cell r="E153">
            <v>0</v>
          </cell>
        </row>
        <row r="154">
          <cell r="C154">
            <v>0</v>
          </cell>
          <cell r="E154">
            <v>0</v>
          </cell>
        </row>
        <row r="155">
          <cell r="C155">
            <v>0</v>
          </cell>
          <cell r="E155">
            <v>0</v>
          </cell>
        </row>
        <row r="160">
          <cell r="C160">
            <v>0</v>
          </cell>
          <cell r="E160">
            <v>0</v>
          </cell>
        </row>
        <row r="161">
          <cell r="C161">
            <v>0</v>
          </cell>
          <cell r="E161">
            <v>0</v>
          </cell>
        </row>
        <row r="162">
          <cell r="C162">
            <v>0</v>
          </cell>
          <cell r="E162">
            <v>0</v>
          </cell>
        </row>
        <row r="163">
          <cell r="C163">
            <v>0</v>
          </cell>
          <cell r="E163">
            <v>0</v>
          </cell>
        </row>
        <row r="164">
          <cell r="C164">
            <v>0</v>
          </cell>
          <cell r="E164">
            <v>0</v>
          </cell>
        </row>
        <row r="165">
          <cell r="C165">
            <v>0</v>
          </cell>
          <cell r="E165">
            <v>0</v>
          </cell>
        </row>
        <row r="166">
          <cell r="C166">
            <v>0</v>
          </cell>
          <cell r="E166">
            <v>0</v>
          </cell>
        </row>
        <row r="167">
          <cell r="C167">
            <v>0</v>
          </cell>
          <cell r="E167">
            <v>0</v>
          </cell>
        </row>
        <row r="168">
          <cell r="C168">
            <v>0</v>
          </cell>
          <cell r="E168">
            <v>0</v>
          </cell>
        </row>
        <row r="173">
          <cell r="C173">
            <v>0</v>
          </cell>
          <cell r="E173">
            <v>0</v>
          </cell>
        </row>
        <row r="174">
          <cell r="C174">
            <v>0</v>
          </cell>
          <cell r="E174">
            <v>0</v>
          </cell>
        </row>
        <row r="175">
          <cell r="C175">
            <v>0</v>
          </cell>
          <cell r="E175">
            <v>0</v>
          </cell>
        </row>
        <row r="176">
          <cell r="C176">
            <v>0</v>
          </cell>
          <cell r="E176">
            <v>0</v>
          </cell>
        </row>
        <row r="177">
          <cell r="C177">
            <v>0</v>
          </cell>
          <cell r="E177">
            <v>0</v>
          </cell>
        </row>
        <row r="178">
          <cell r="C178">
            <v>0</v>
          </cell>
          <cell r="E178">
            <v>0</v>
          </cell>
        </row>
        <row r="179">
          <cell r="C179">
            <v>0</v>
          </cell>
          <cell r="E179">
            <v>0</v>
          </cell>
        </row>
        <row r="180">
          <cell r="C180">
            <v>0</v>
          </cell>
          <cell r="E180">
            <v>0</v>
          </cell>
        </row>
        <row r="181">
          <cell r="C181">
            <v>0</v>
          </cell>
          <cell r="E181">
            <v>0</v>
          </cell>
        </row>
        <row r="182">
          <cell r="C182">
            <v>0</v>
          </cell>
          <cell r="E182">
            <v>0</v>
          </cell>
        </row>
        <row r="183">
          <cell r="C183">
            <v>0</v>
          </cell>
          <cell r="E183">
            <v>0</v>
          </cell>
        </row>
        <row r="184">
          <cell r="C184">
            <v>0</v>
          </cell>
          <cell r="E184">
            <v>0</v>
          </cell>
        </row>
        <row r="185">
          <cell r="C185">
            <v>0</v>
          </cell>
          <cell r="E185">
            <v>0</v>
          </cell>
        </row>
        <row r="186">
          <cell r="C186">
            <v>0</v>
          </cell>
          <cell r="E186">
            <v>0</v>
          </cell>
        </row>
        <row r="187">
          <cell r="C187">
            <v>0</v>
          </cell>
          <cell r="E187">
            <v>0</v>
          </cell>
        </row>
        <row r="188">
          <cell r="C188">
            <v>0</v>
          </cell>
          <cell r="E188">
            <v>0</v>
          </cell>
        </row>
        <row r="189">
          <cell r="C189">
            <v>0</v>
          </cell>
          <cell r="E189">
            <v>0</v>
          </cell>
        </row>
        <row r="190">
          <cell r="C190">
            <v>0</v>
          </cell>
          <cell r="E190">
            <v>0</v>
          </cell>
        </row>
        <row r="191">
          <cell r="C191">
            <v>0</v>
          </cell>
          <cell r="E191">
            <v>0</v>
          </cell>
        </row>
        <row r="192">
          <cell r="C192">
            <v>0</v>
          </cell>
          <cell r="E192">
            <v>0</v>
          </cell>
        </row>
        <row r="193">
          <cell r="C193">
            <v>0</v>
          </cell>
          <cell r="E193">
            <v>0</v>
          </cell>
        </row>
        <row r="194">
          <cell r="C194">
            <v>0</v>
          </cell>
          <cell r="E194">
            <v>0</v>
          </cell>
        </row>
        <row r="195">
          <cell r="C195">
            <v>0</v>
          </cell>
          <cell r="E195">
            <v>0</v>
          </cell>
        </row>
        <row r="196">
          <cell r="C196">
            <v>0</v>
          </cell>
          <cell r="E196">
            <v>0</v>
          </cell>
        </row>
        <row r="197">
          <cell r="C197">
            <v>0</v>
          </cell>
          <cell r="E197">
            <v>0</v>
          </cell>
        </row>
        <row r="198">
          <cell r="C198">
            <v>0</v>
          </cell>
          <cell r="E198">
            <v>0</v>
          </cell>
        </row>
        <row r="199">
          <cell r="C199">
            <v>0</v>
          </cell>
          <cell r="E199">
            <v>0</v>
          </cell>
        </row>
        <row r="200">
          <cell r="C200">
            <v>0</v>
          </cell>
          <cell r="E200">
            <v>0</v>
          </cell>
        </row>
        <row r="201">
          <cell r="C201">
            <v>0</v>
          </cell>
          <cell r="E201">
            <v>0</v>
          </cell>
        </row>
        <row r="202">
          <cell r="C202">
            <v>0</v>
          </cell>
          <cell r="E202">
            <v>0</v>
          </cell>
        </row>
        <row r="203">
          <cell r="C203">
            <v>0</v>
          </cell>
          <cell r="E203">
            <v>0</v>
          </cell>
        </row>
        <row r="204">
          <cell r="C204">
            <v>0</v>
          </cell>
          <cell r="E204">
            <v>0</v>
          </cell>
        </row>
        <row r="209">
          <cell r="C209">
            <v>0</v>
          </cell>
          <cell r="E209">
            <v>0</v>
          </cell>
        </row>
        <row r="210">
          <cell r="C210">
            <v>0</v>
          </cell>
          <cell r="E210">
            <v>0</v>
          </cell>
        </row>
        <row r="211">
          <cell r="C211">
            <v>0</v>
          </cell>
          <cell r="E211">
            <v>0</v>
          </cell>
        </row>
        <row r="212">
          <cell r="C212">
            <v>0</v>
          </cell>
          <cell r="E212">
            <v>0</v>
          </cell>
        </row>
        <row r="213">
          <cell r="C213">
            <v>0</v>
          </cell>
          <cell r="E213">
            <v>0</v>
          </cell>
        </row>
        <row r="214">
          <cell r="C214">
            <v>0</v>
          </cell>
          <cell r="E214">
            <v>0</v>
          </cell>
        </row>
        <row r="215">
          <cell r="C215">
            <v>0</v>
          </cell>
          <cell r="E215">
            <v>0</v>
          </cell>
        </row>
        <row r="216">
          <cell r="C216">
            <v>0</v>
          </cell>
          <cell r="E216">
            <v>0</v>
          </cell>
        </row>
        <row r="217">
          <cell r="C217">
            <v>0</v>
          </cell>
          <cell r="E217">
            <v>0</v>
          </cell>
        </row>
        <row r="218">
          <cell r="C218">
            <v>0</v>
          </cell>
          <cell r="E218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30">
          <cell r="C230">
            <v>0</v>
          </cell>
          <cell r="E230">
            <v>0</v>
          </cell>
        </row>
        <row r="231">
          <cell r="C231">
            <v>0</v>
          </cell>
          <cell r="E231">
            <v>0</v>
          </cell>
        </row>
        <row r="232">
          <cell r="C232">
            <v>0</v>
          </cell>
          <cell r="E232">
            <v>0</v>
          </cell>
        </row>
        <row r="237">
          <cell r="C237">
            <v>0</v>
          </cell>
          <cell r="E237">
            <v>0</v>
          </cell>
        </row>
        <row r="241">
          <cell r="C241">
            <v>0</v>
          </cell>
          <cell r="E241">
            <v>0</v>
          </cell>
        </row>
        <row r="242">
          <cell r="C242">
            <v>0</v>
          </cell>
          <cell r="E242">
            <v>0</v>
          </cell>
        </row>
        <row r="243">
          <cell r="C243">
            <v>0</v>
          </cell>
          <cell r="E243">
            <v>0</v>
          </cell>
        </row>
        <row r="244">
          <cell r="C244">
            <v>0</v>
          </cell>
          <cell r="E244">
            <v>0</v>
          </cell>
        </row>
        <row r="245">
          <cell r="C245">
            <v>0</v>
          </cell>
          <cell r="E245">
            <v>0</v>
          </cell>
        </row>
        <row r="246">
          <cell r="C246">
            <v>0</v>
          </cell>
          <cell r="E246">
            <v>0</v>
          </cell>
        </row>
        <row r="247">
          <cell r="C247">
            <v>0</v>
          </cell>
          <cell r="E247">
            <v>0</v>
          </cell>
        </row>
        <row r="248">
          <cell r="C248">
            <v>0</v>
          </cell>
          <cell r="E248">
            <v>0</v>
          </cell>
        </row>
        <row r="249">
          <cell r="C249">
            <v>0</v>
          </cell>
          <cell r="E249">
            <v>0</v>
          </cell>
        </row>
        <row r="250">
          <cell r="C250">
            <v>0</v>
          </cell>
          <cell r="E250">
            <v>0</v>
          </cell>
        </row>
        <row r="251">
          <cell r="C251">
            <v>0</v>
          </cell>
          <cell r="E251">
            <v>0</v>
          </cell>
        </row>
        <row r="252">
          <cell r="C252">
            <v>0</v>
          </cell>
          <cell r="E252">
            <v>0</v>
          </cell>
        </row>
        <row r="253">
          <cell r="C253">
            <v>0</v>
          </cell>
          <cell r="E253">
            <v>0</v>
          </cell>
        </row>
        <row r="254">
          <cell r="C254">
            <v>0</v>
          </cell>
          <cell r="E254">
            <v>0</v>
          </cell>
        </row>
        <row r="256">
          <cell r="C256">
            <v>0</v>
          </cell>
          <cell r="E256">
            <v>0</v>
          </cell>
        </row>
        <row r="257">
          <cell r="C257">
            <v>0</v>
          </cell>
          <cell r="E257">
            <v>0</v>
          </cell>
        </row>
        <row r="258">
          <cell r="C258">
            <v>0</v>
          </cell>
          <cell r="E258">
            <v>0</v>
          </cell>
        </row>
        <row r="259">
          <cell r="C259">
            <v>0</v>
          </cell>
          <cell r="E259">
            <v>0</v>
          </cell>
        </row>
        <row r="260">
          <cell r="C260">
            <v>0</v>
          </cell>
          <cell r="E260">
            <v>0</v>
          </cell>
        </row>
        <row r="261">
          <cell r="C261">
            <v>0</v>
          </cell>
          <cell r="E261">
            <v>0</v>
          </cell>
        </row>
        <row r="262">
          <cell r="C262">
            <v>0</v>
          </cell>
          <cell r="E262">
            <v>0</v>
          </cell>
        </row>
        <row r="263">
          <cell r="C263">
            <v>0</v>
          </cell>
          <cell r="E263">
            <v>0</v>
          </cell>
        </row>
        <row r="264">
          <cell r="C264">
            <v>0</v>
          </cell>
          <cell r="E264">
            <v>0</v>
          </cell>
        </row>
        <row r="265">
          <cell r="C265">
            <v>0</v>
          </cell>
          <cell r="E265">
            <v>0</v>
          </cell>
        </row>
        <row r="266">
          <cell r="C266">
            <v>0</v>
          </cell>
          <cell r="E266">
            <v>0</v>
          </cell>
        </row>
        <row r="267">
          <cell r="C267">
            <v>0</v>
          </cell>
          <cell r="E267">
            <v>0</v>
          </cell>
        </row>
        <row r="268">
          <cell r="C268">
            <v>0</v>
          </cell>
          <cell r="E268">
            <v>0</v>
          </cell>
        </row>
        <row r="269">
          <cell r="C269">
            <v>0</v>
          </cell>
          <cell r="E269">
            <v>0</v>
          </cell>
        </row>
        <row r="270">
          <cell r="C270">
            <v>0</v>
          </cell>
          <cell r="E270">
            <v>0</v>
          </cell>
        </row>
        <row r="271">
          <cell r="C271">
            <v>0</v>
          </cell>
          <cell r="E271">
            <v>0</v>
          </cell>
        </row>
        <row r="272">
          <cell r="C272">
            <v>0</v>
          </cell>
          <cell r="E272">
            <v>0</v>
          </cell>
        </row>
        <row r="273">
          <cell r="C273">
            <v>0</v>
          </cell>
          <cell r="E273">
            <v>0</v>
          </cell>
        </row>
        <row r="275">
          <cell r="C275">
            <v>0</v>
          </cell>
          <cell r="E275">
            <v>0</v>
          </cell>
        </row>
        <row r="276">
          <cell r="C276">
            <v>0</v>
          </cell>
          <cell r="E276">
            <v>0</v>
          </cell>
        </row>
        <row r="277">
          <cell r="C277">
            <v>0</v>
          </cell>
          <cell r="E277">
            <v>0</v>
          </cell>
        </row>
        <row r="278">
          <cell r="C278">
            <v>0</v>
          </cell>
          <cell r="E278">
            <v>0</v>
          </cell>
        </row>
        <row r="279">
          <cell r="C279">
            <v>0</v>
          </cell>
          <cell r="E279">
            <v>0</v>
          </cell>
        </row>
        <row r="280">
          <cell r="C280">
            <v>0</v>
          </cell>
          <cell r="E280">
            <v>0</v>
          </cell>
        </row>
        <row r="281">
          <cell r="C281">
            <v>0</v>
          </cell>
          <cell r="E281">
            <v>0</v>
          </cell>
        </row>
        <row r="286">
          <cell r="C286">
            <v>0</v>
          </cell>
          <cell r="E286">
            <v>0</v>
          </cell>
        </row>
        <row r="287">
          <cell r="C287">
            <v>0</v>
          </cell>
          <cell r="E287">
            <v>0</v>
          </cell>
        </row>
        <row r="288">
          <cell r="C288">
            <v>0</v>
          </cell>
          <cell r="E288">
            <v>0</v>
          </cell>
        </row>
        <row r="289">
          <cell r="C289">
            <v>0</v>
          </cell>
          <cell r="E289">
            <v>0</v>
          </cell>
        </row>
        <row r="290">
          <cell r="C290">
            <v>0</v>
          </cell>
          <cell r="E290">
            <v>0</v>
          </cell>
        </row>
        <row r="291">
          <cell r="C291">
            <v>0</v>
          </cell>
          <cell r="E291">
            <v>0</v>
          </cell>
        </row>
        <row r="296">
          <cell r="C296">
            <v>0</v>
          </cell>
          <cell r="E296">
            <v>0</v>
          </cell>
        </row>
        <row r="297">
          <cell r="C297">
            <v>0</v>
          </cell>
          <cell r="E297">
            <v>0</v>
          </cell>
        </row>
        <row r="298">
          <cell r="C298">
            <v>0</v>
          </cell>
          <cell r="E298">
            <v>0</v>
          </cell>
        </row>
        <row r="299">
          <cell r="C299">
            <v>0</v>
          </cell>
          <cell r="E299">
            <v>0</v>
          </cell>
        </row>
        <row r="300">
          <cell r="C300">
            <v>0</v>
          </cell>
          <cell r="E300">
            <v>0</v>
          </cell>
        </row>
        <row r="301">
          <cell r="C301">
            <v>0</v>
          </cell>
          <cell r="E301">
            <v>0</v>
          </cell>
        </row>
        <row r="302">
          <cell r="C302">
            <v>0</v>
          </cell>
          <cell r="E302">
            <v>0</v>
          </cell>
        </row>
        <row r="303">
          <cell r="E303">
            <v>0</v>
          </cell>
        </row>
        <row r="307">
          <cell r="E307">
            <v>0</v>
          </cell>
        </row>
        <row r="312">
          <cell r="E312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</sheetData>
      <sheetData sheetId="11">
        <row r="14">
          <cell r="C14">
            <v>0</v>
          </cell>
          <cell r="E14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E16">
            <v>0</v>
          </cell>
        </row>
        <row r="17">
          <cell r="C17">
            <v>0</v>
          </cell>
          <cell r="E17">
            <v>0</v>
          </cell>
        </row>
        <row r="18">
          <cell r="C18">
            <v>0</v>
          </cell>
          <cell r="E18">
            <v>0</v>
          </cell>
        </row>
        <row r="19">
          <cell r="C19">
            <v>0</v>
          </cell>
          <cell r="E19">
            <v>0</v>
          </cell>
        </row>
        <row r="20">
          <cell r="C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C32">
            <v>0</v>
          </cell>
          <cell r="E32">
            <v>0</v>
          </cell>
        </row>
        <row r="33">
          <cell r="C33">
            <v>0</v>
          </cell>
          <cell r="E33">
            <v>0</v>
          </cell>
        </row>
        <row r="34">
          <cell r="C34">
            <v>0</v>
          </cell>
          <cell r="E34">
            <v>0</v>
          </cell>
        </row>
        <row r="35">
          <cell r="C35">
            <v>0</v>
          </cell>
          <cell r="E35">
            <v>0</v>
          </cell>
        </row>
        <row r="36">
          <cell r="C36">
            <v>0</v>
          </cell>
          <cell r="E36">
            <v>0</v>
          </cell>
        </row>
        <row r="37">
          <cell r="C37">
            <v>0</v>
          </cell>
          <cell r="E37">
            <v>0</v>
          </cell>
        </row>
        <row r="39">
          <cell r="C39">
            <v>0</v>
          </cell>
          <cell r="E39">
            <v>0</v>
          </cell>
        </row>
        <row r="40">
          <cell r="C40">
            <v>0</v>
          </cell>
          <cell r="E40">
            <v>0</v>
          </cell>
        </row>
        <row r="42">
          <cell r="C42">
            <v>0</v>
          </cell>
          <cell r="E42">
            <v>0</v>
          </cell>
        </row>
        <row r="43">
          <cell r="C43">
            <v>0</v>
          </cell>
          <cell r="E43">
            <v>0</v>
          </cell>
        </row>
        <row r="44">
          <cell r="C44">
            <v>0</v>
          </cell>
          <cell r="E44">
            <v>0</v>
          </cell>
        </row>
        <row r="45">
          <cell r="C45">
            <v>0</v>
          </cell>
          <cell r="E45">
            <v>0</v>
          </cell>
        </row>
        <row r="47">
          <cell r="C47">
            <v>0</v>
          </cell>
          <cell r="E47">
            <v>0</v>
          </cell>
        </row>
        <row r="48">
          <cell r="C48">
            <v>0</v>
          </cell>
          <cell r="E48">
            <v>0</v>
          </cell>
        </row>
        <row r="49">
          <cell r="C49">
            <v>0</v>
          </cell>
          <cell r="E49">
            <v>0</v>
          </cell>
        </row>
        <row r="50">
          <cell r="C50">
            <v>0</v>
          </cell>
          <cell r="E50">
            <v>0</v>
          </cell>
        </row>
        <row r="55">
          <cell r="C55">
            <v>0</v>
          </cell>
          <cell r="E55">
            <v>0</v>
          </cell>
        </row>
        <row r="56">
          <cell r="C56">
            <v>0</v>
          </cell>
          <cell r="E56">
            <v>0</v>
          </cell>
        </row>
        <row r="57">
          <cell r="C57">
            <v>0</v>
          </cell>
          <cell r="E57">
            <v>0</v>
          </cell>
        </row>
        <row r="58">
          <cell r="C58">
            <v>0</v>
          </cell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0</v>
          </cell>
          <cell r="E61">
            <v>0</v>
          </cell>
        </row>
        <row r="62">
          <cell r="C62">
            <v>0</v>
          </cell>
          <cell r="E62">
            <v>0</v>
          </cell>
        </row>
        <row r="63">
          <cell r="C63">
            <v>0</v>
          </cell>
          <cell r="E63">
            <v>0</v>
          </cell>
        </row>
        <row r="64">
          <cell r="C64">
            <v>0</v>
          </cell>
          <cell r="E64">
            <v>0</v>
          </cell>
        </row>
        <row r="65">
          <cell r="C65">
            <v>0</v>
          </cell>
          <cell r="E65">
            <v>0</v>
          </cell>
        </row>
        <row r="66">
          <cell r="C66">
            <v>0</v>
          </cell>
          <cell r="E66">
            <v>0</v>
          </cell>
        </row>
        <row r="67">
          <cell r="C67">
            <v>0</v>
          </cell>
          <cell r="E67">
            <v>0</v>
          </cell>
        </row>
        <row r="68">
          <cell r="C68">
            <v>0</v>
          </cell>
          <cell r="E68">
            <v>0</v>
          </cell>
        </row>
        <row r="69">
          <cell r="C69">
            <v>0</v>
          </cell>
          <cell r="E69">
            <v>0</v>
          </cell>
        </row>
        <row r="70">
          <cell r="C70">
            <v>0</v>
          </cell>
          <cell r="E70">
            <v>0</v>
          </cell>
        </row>
        <row r="71">
          <cell r="C71">
            <v>0</v>
          </cell>
          <cell r="E71">
            <v>0</v>
          </cell>
        </row>
        <row r="72">
          <cell r="C72">
            <v>0</v>
          </cell>
          <cell r="E72">
            <v>0</v>
          </cell>
        </row>
        <row r="73">
          <cell r="C73">
            <v>0</v>
          </cell>
          <cell r="E73">
            <v>0</v>
          </cell>
        </row>
        <row r="74">
          <cell r="C74">
            <v>0</v>
          </cell>
          <cell r="E74">
            <v>0</v>
          </cell>
        </row>
        <row r="75">
          <cell r="C75">
            <v>0</v>
          </cell>
          <cell r="E75">
            <v>0</v>
          </cell>
        </row>
        <row r="76">
          <cell r="C76">
            <v>0</v>
          </cell>
          <cell r="E76">
            <v>0</v>
          </cell>
        </row>
        <row r="81">
          <cell r="C81">
            <v>0</v>
          </cell>
          <cell r="E81">
            <v>0</v>
          </cell>
        </row>
        <row r="82">
          <cell r="C82">
            <v>0</v>
          </cell>
          <cell r="E82">
            <v>0</v>
          </cell>
        </row>
        <row r="83">
          <cell r="C83">
            <v>0</v>
          </cell>
          <cell r="E83">
            <v>0</v>
          </cell>
        </row>
        <row r="84">
          <cell r="C84">
            <v>0</v>
          </cell>
          <cell r="E84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</row>
        <row r="114">
          <cell r="C114">
            <v>0</v>
          </cell>
          <cell r="E114">
            <v>0</v>
          </cell>
        </row>
        <row r="115">
          <cell r="C115">
            <v>0</v>
          </cell>
          <cell r="E115">
            <v>0</v>
          </cell>
        </row>
        <row r="116">
          <cell r="C116">
            <v>0</v>
          </cell>
          <cell r="E116">
            <v>0</v>
          </cell>
        </row>
        <row r="121">
          <cell r="C121">
            <v>0</v>
          </cell>
        </row>
        <row r="126">
          <cell r="C126">
            <v>0</v>
          </cell>
          <cell r="E126">
            <v>0</v>
          </cell>
        </row>
        <row r="127">
          <cell r="C127">
            <v>0</v>
          </cell>
          <cell r="E127">
            <v>0</v>
          </cell>
        </row>
        <row r="128">
          <cell r="C128">
            <v>0</v>
          </cell>
          <cell r="E128">
            <v>0</v>
          </cell>
        </row>
        <row r="129">
          <cell r="C129">
            <v>0</v>
          </cell>
          <cell r="E129">
            <v>0</v>
          </cell>
        </row>
        <row r="130">
          <cell r="C130">
            <v>0</v>
          </cell>
          <cell r="E130">
            <v>0</v>
          </cell>
        </row>
        <row r="131">
          <cell r="C131">
            <v>0</v>
          </cell>
          <cell r="E131">
            <v>0</v>
          </cell>
        </row>
        <row r="132">
          <cell r="C132">
            <v>0</v>
          </cell>
          <cell r="E132">
            <v>0</v>
          </cell>
        </row>
        <row r="133">
          <cell r="C133">
            <v>0</v>
          </cell>
          <cell r="E133">
            <v>0</v>
          </cell>
        </row>
        <row r="134">
          <cell r="C134">
            <v>0</v>
          </cell>
          <cell r="E134">
            <v>0</v>
          </cell>
        </row>
        <row r="135">
          <cell r="C135">
            <v>0</v>
          </cell>
          <cell r="E135">
            <v>0</v>
          </cell>
        </row>
        <row r="136">
          <cell r="C136">
            <v>0</v>
          </cell>
          <cell r="E136">
            <v>0</v>
          </cell>
        </row>
        <row r="137">
          <cell r="C137">
            <v>0</v>
          </cell>
          <cell r="E137">
            <v>0</v>
          </cell>
        </row>
        <row r="138">
          <cell r="C138">
            <v>0</v>
          </cell>
          <cell r="E138">
            <v>0</v>
          </cell>
        </row>
        <row r="139">
          <cell r="C139">
            <v>0</v>
          </cell>
          <cell r="E139">
            <v>0</v>
          </cell>
        </row>
        <row r="140">
          <cell r="C140">
            <v>0</v>
          </cell>
          <cell r="E140">
            <v>0</v>
          </cell>
        </row>
        <row r="141">
          <cell r="C141">
            <v>0</v>
          </cell>
          <cell r="E141">
            <v>0</v>
          </cell>
        </row>
        <row r="142">
          <cell r="C142">
            <v>0</v>
          </cell>
          <cell r="E142">
            <v>0</v>
          </cell>
        </row>
        <row r="143">
          <cell r="C143">
            <v>0</v>
          </cell>
          <cell r="E143">
            <v>0</v>
          </cell>
        </row>
        <row r="144">
          <cell r="C144">
            <v>0</v>
          </cell>
          <cell r="E144">
            <v>0</v>
          </cell>
        </row>
        <row r="145">
          <cell r="C145">
            <v>0</v>
          </cell>
          <cell r="E145">
            <v>0</v>
          </cell>
        </row>
        <row r="146">
          <cell r="C146">
            <v>0</v>
          </cell>
          <cell r="E146">
            <v>0</v>
          </cell>
        </row>
        <row r="147">
          <cell r="C147">
            <v>0</v>
          </cell>
          <cell r="E147">
            <v>0</v>
          </cell>
        </row>
        <row r="148">
          <cell r="C148">
            <v>0</v>
          </cell>
          <cell r="E148">
            <v>0</v>
          </cell>
        </row>
        <row r="153">
          <cell r="C153">
            <v>0</v>
          </cell>
          <cell r="E153">
            <v>0</v>
          </cell>
        </row>
        <row r="154">
          <cell r="C154">
            <v>0</v>
          </cell>
          <cell r="E154">
            <v>0</v>
          </cell>
        </row>
        <row r="155">
          <cell r="C155">
            <v>0</v>
          </cell>
          <cell r="E155">
            <v>0</v>
          </cell>
        </row>
        <row r="160">
          <cell r="C160">
            <v>0</v>
          </cell>
          <cell r="E160">
            <v>0</v>
          </cell>
        </row>
        <row r="161">
          <cell r="C161">
            <v>0</v>
          </cell>
          <cell r="E161">
            <v>0</v>
          </cell>
        </row>
        <row r="162">
          <cell r="C162">
            <v>0</v>
          </cell>
          <cell r="E162">
            <v>0</v>
          </cell>
        </row>
        <row r="163">
          <cell r="C163">
            <v>0</v>
          </cell>
          <cell r="E163">
            <v>0</v>
          </cell>
        </row>
        <row r="164">
          <cell r="C164">
            <v>0</v>
          </cell>
          <cell r="E164">
            <v>0</v>
          </cell>
        </row>
        <row r="165">
          <cell r="C165">
            <v>0</v>
          </cell>
          <cell r="E165">
            <v>0</v>
          </cell>
        </row>
        <row r="166">
          <cell r="C166">
            <v>0</v>
          </cell>
          <cell r="E166">
            <v>0</v>
          </cell>
        </row>
        <row r="167">
          <cell r="C167">
            <v>0</v>
          </cell>
          <cell r="E167">
            <v>0</v>
          </cell>
        </row>
        <row r="168">
          <cell r="C168">
            <v>0</v>
          </cell>
          <cell r="E168">
            <v>0</v>
          </cell>
        </row>
        <row r="173">
          <cell r="C173">
            <v>0</v>
          </cell>
          <cell r="E173">
            <v>0</v>
          </cell>
        </row>
        <row r="174">
          <cell r="C174">
            <v>0</v>
          </cell>
          <cell r="E174">
            <v>0</v>
          </cell>
        </row>
        <row r="175">
          <cell r="C175">
            <v>0</v>
          </cell>
          <cell r="E175">
            <v>0</v>
          </cell>
        </row>
        <row r="176">
          <cell r="C176">
            <v>0</v>
          </cell>
          <cell r="E176">
            <v>0</v>
          </cell>
        </row>
        <row r="177">
          <cell r="C177">
            <v>0</v>
          </cell>
          <cell r="E177">
            <v>0</v>
          </cell>
        </row>
        <row r="178">
          <cell r="C178">
            <v>0</v>
          </cell>
          <cell r="E178">
            <v>0</v>
          </cell>
        </row>
        <row r="179">
          <cell r="C179">
            <v>0</v>
          </cell>
          <cell r="E179">
            <v>0</v>
          </cell>
        </row>
        <row r="180">
          <cell r="C180">
            <v>0</v>
          </cell>
          <cell r="E180">
            <v>0</v>
          </cell>
        </row>
        <row r="181">
          <cell r="C181">
            <v>0</v>
          </cell>
          <cell r="E181">
            <v>0</v>
          </cell>
        </row>
        <row r="182">
          <cell r="C182">
            <v>0</v>
          </cell>
          <cell r="E182">
            <v>0</v>
          </cell>
        </row>
        <row r="183">
          <cell r="C183">
            <v>0</v>
          </cell>
          <cell r="E183">
            <v>0</v>
          </cell>
        </row>
        <row r="184">
          <cell r="C184">
            <v>0</v>
          </cell>
          <cell r="E184">
            <v>0</v>
          </cell>
        </row>
        <row r="185">
          <cell r="C185">
            <v>0</v>
          </cell>
          <cell r="E185">
            <v>0</v>
          </cell>
        </row>
        <row r="186">
          <cell r="C186">
            <v>0</v>
          </cell>
          <cell r="E186">
            <v>0</v>
          </cell>
        </row>
        <row r="187">
          <cell r="C187">
            <v>0</v>
          </cell>
          <cell r="E187">
            <v>0</v>
          </cell>
        </row>
        <row r="188">
          <cell r="C188">
            <v>0</v>
          </cell>
          <cell r="E188">
            <v>0</v>
          </cell>
        </row>
        <row r="189">
          <cell r="C189">
            <v>0</v>
          </cell>
          <cell r="E189">
            <v>0</v>
          </cell>
        </row>
        <row r="190">
          <cell r="C190">
            <v>0</v>
          </cell>
          <cell r="E190">
            <v>0</v>
          </cell>
        </row>
        <row r="191">
          <cell r="C191">
            <v>0</v>
          </cell>
          <cell r="E191">
            <v>0</v>
          </cell>
        </row>
        <row r="192">
          <cell r="C192">
            <v>0</v>
          </cell>
          <cell r="E192">
            <v>0</v>
          </cell>
        </row>
        <row r="193">
          <cell r="C193">
            <v>0</v>
          </cell>
          <cell r="E193">
            <v>0</v>
          </cell>
        </row>
        <row r="194">
          <cell r="C194">
            <v>0</v>
          </cell>
          <cell r="E194">
            <v>0</v>
          </cell>
        </row>
        <row r="195">
          <cell r="C195">
            <v>0</v>
          </cell>
          <cell r="E195">
            <v>0</v>
          </cell>
        </row>
        <row r="196">
          <cell r="C196">
            <v>0</v>
          </cell>
          <cell r="E196">
            <v>0</v>
          </cell>
        </row>
        <row r="197">
          <cell r="C197">
            <v>0</v>
          </cell>
          <cell r="E197">
            <v>0</v>
          </cell>
        </row>
        <row r="198">
          <cell r="C198">
            <v>0</v>
          </cell>
          <cell r="E198">
            <v>0</v>
          </cell>
        </row>
        <row r="199">
          <cell r="C199">
            <v>0</v>
          </cell>
          <cell r="E199">
            <v>0</v>
          </cell>
        </row>
        <row r="200">
          <cell r="C200">
            <v>0</v>
          </cell>
          <cell r="E200">
            <v>0</v>
          </cell>
        </row>
        <row r="201">
          <cell r="C201">
            <v>0</v>
          </cell>
          <cell r="E201">
            <v>0</v>
          </cell>
        </row>
        <row r="202">
          <cell r="C202">
            <v>0</v>
          </cell>
          <cell r="E202">
            <v>0</v>
          </cell>
        </row>
        <row r="203">
          <cell r="C203">
            <v>0</v>
          </cell>
          <cell r="E203">
            <v>0</v>
          </cell>
        </row>
        <row r="204">
          <cell r="C204">
            <v>0</v>
          </cell>
          <cell r="E204">
            <v>0</v>
          </cell>
        </row>
        <row r="209">
          <cell r="C209">
            <v>0</v>
          </cell>
          <cell r="E209">
            <v>0</v>
          </cell>
        </row>
        <row r="210">
          <cell r="C210">
            <v>0</v>
          </cell>
          <cell r="E210">
            <v>0</v>
          </cell>
        </row>
        <row r="211">
          <cell r="C211">
            <v>0</v>
          </cell>
          <cell r="E211">
            <v>0</v>
          </cell>
        </row>
        <row r="212">
          <cell r="C212">
            <v>0</v>
          </cell>
          <cell r="E212">
            <v>0</v>
          </cell>
        </row>
        <row r="213">
          <cell r="C213">
            <v>0</v>
          </cell>
          <cell r="E213">
            <v>0</v>
          </cell>
        </row>
        <row r="214">
          <cell r="C214">
            <v>0</v>
          </cell>
          <cell r="E214">
            <v>0</v>
          </cell>
        </row>
        <row r="215">
          <cell r="C215">
            <v>0</v>
          </cell>
          <cell r="E215">
            <v>0</v>
          </cell>
        </row>
        <row r="216">
          <cell r="C216">
            <v>0</v>
          </cell>
          <cell r="E216">
            <v>0</v>
          </cell>
        </row>
        <row r="217">
          <cell r="C217">
            <v>0</v>
          </cell>
          <cell r="E217">
            <v>0</v>
          </cell>
        </row>
        <row r="218">
          <cell r="C218">
            <v>0</v>
          </cell>
          <cell r="E218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30">
          <cell r="C230">
            <v>0</v>
          </cell>
          <cell r="E230">
            <v>0</v>
          </cell>
        </row>
        <row r="231">
          <cell r="C231">
            <v>0</v>
          </cell>
          <cell r="E231">
            <v>0</v>
          </cell>
        </row>
        <row r="232">
          <cell r="C232">
            <v>0</v>
          </cell>
          <cell r="E232">
            <v>0</v>
          </cell>
        </row>
        <row r="237">
          <cell r="C237">
            <v>0</v>
          </cell>
          <cell r="E237">
            <v>0</v>
          </cell>
        </row>
        <row r="241">
          <cell r="C241">
            <v>0</v>
          </cell>
          <cell r="E241">
            <v>0</v>
          </cell>
        </row>
        <row r="242">
          <cell r="C242">
            <v>0</v>
          </cell>
          <cell r="E242">
            <v>0</v>
          </cell>
        </row>
        <row r="243">
          <cell r="C243">
            <v>0</v>
          </cell>
          <cell r="E243">
            <v>0</v>
          </cell>
        </row>
        <row r="244">
          <cell r="C244">
            <v>0</v>
          </cell>
          <cell r="E244">
            <v>0</v>
          </cell>
        </row>
        <row r="245">
          <cell r="C245">
            <v>0</v>
          </cell>
          <cell r="E245">
            <v>0</v>
          </cell>
        </row>
        <row r="246">
          <cell r="C246">
            <v>0</v>
          </cell>
          <cell r="E246">
            <v>0</v>
          </cell>
        </row>
        <row r="247">
          <cell r="C247">
            <v>0</v>
          </cell>
          <cell r="E247">
            <v>0</v>
          </cell>
        </row>
        <row r="248">
          <cell r="C248">
            <v>0</v>
          </cell>
          <cell r="E248">
            <v>0</v>
          </cell>
        </row>
        <row r="249">
          <cell r="C249">
            <v>0</v>
          </cell>
          <cell r="E249">
            <v>0</v>
          </cell>
        </row>
        <row r="250">
          <cell r="C250">
            <v>0</v>
          </cell>
          <cell r="E250">
            <v>0</v>
          </cell>
        </row>
        <row r="251">
          <cell r="C251">
            <v>0</v>
          </cell>
          <cell r="E251">
            <v>0</v>
          </cell>
        </row>
        <row r="252">
          <cell r="C252">
            <v>0</v>
          </cell>
          <cell r="E252">
            <v>0</v>
          </cell>
        </row>
        <row r="253">
          <cell r="C253">
            <v>0</v>
          </cell>
          <cell r="E253">
            <v>0</v>
          </cell>
        </row>
        <row r="254">
          <cell r="C254">
            <v>0</v>
          </cell>
          <cell r="E254">
            <v>0</v>
          </cell>
        </row>
        <row r="256">
          <cell r="C256">
            <v>0</v>
          </cell>
          <cell r="E256">
            <v>0</v>
          </cell>
        </row>
        <row r="257">
          <cell r="C257">
            <v>0</v>
          </cell>
          <cell r="E257">
            <v>0</v>
          </cell>
        </row>
        <row r="258">
          <cell r="C258">
            <v>0</v>
          </cell>
          <cell r="E258">
            <v>0</v>
          </cell>
        </row>
        <row r="259">
          <cell r="C259">
            <v>0</v>
          </cell>
          <cell r="E259">
            <v>0</v>
          </cell>
        </row>
        <row r="260">
          <cell r="C260">
            <v>0</v>
          </cell>
          <cell r="E260">
            <v>0</v>
          </cell>
        </row>
        <row r="261">
          <cell r="C261">
            <v>0</v>
          </cell>
          <cell r="E261">
            <v>0</v>
          </cell>
        </row>
        <row r="262">
          <cell r="C262">
            <v>0</v>
          </cell>
          <cell r="E262">
            <v>0</v>
          </cell>
        </row>
        <row r="263">
          <cell r="C263">
            <v>0</v>
          </cell>
          <cell r="E263">
            <v>0</v>
          </cell>
        </row>
        <row r="264">
          <cell r="C264">
            <v>0</v>
          </cell>
          <cell r="E264">
            <v>0</v>
          </cell>
        </row>
        <row r="265">
          <cell r="C265">
            <v>0</v>
          </cell>
          <cell r="E265">
            <v>0</v>
          </cell>
        </row>
        <row r="266">
          <cell r="C266">
            <v>0</v>
          </cell>
          <cell r="E266">
            <v>0</v>
          </cell>
        </row>
        <row r="267">
          <cell r="C267">
            <v>0</v>
          </cell>
          <cell r="E267">
            <v>0</v>
          </cell>
        </row>
        <row r="268">
          <cell r="C268">
            <v>0</v>
          </cell>
          <cell r="E268">
            <v>0</v>
          </cell>
        </row>
        <row r="269">
          <cell r="C269">
            <v>0</v>
          </cell>
          <cell r="E269">
            <v>0</v>
          </cell>
        </row>
        <row r="270">
          <cell r="C270">
            <v>0</v>
          </cell>
          <cell r="E270">
            <v>0</v>
          </cell>
        </row>
        <row r="271">
          <cell r="C271">
            <v>0</v>
          </cell>
          <cell r="E271">
            <v>0</v>
          </cell>
        </row>
        <row r="272">
          <cell r="C272">
            <v>0</v>
          </cell>
          <cell r="E272">
            <v>0</v>
          </cell>
        </row>
        <row r="273">
          <cell r="C273">
            <v>0</v>
          </cell>
          <cell r="E273">
            <v>0</v>
          </cell>
        </row>
        <row r="275">
          <cell r="C275">
            <v>0</v>
          </cell>
          <cell r="E275">
            <v>0</v>
          </cell>
        </row>
        <row r="276">
          <cell r="C276">
            <v>0</v>
          </cell>
          <cell r="E276">
            <v>0</v>
          </cell>
        </row>
        <row r="277">
          <cell r="C277">
            <v>0</v>
          </cell>
          <cell r="E277">
            <v>0</v>
          </cell>
        </row>
        <row r="278">
          <cell r="C278">
            <v>0</v>
          </cell>
          <cell r="E278">
            <v>0</v>
          </cell>
        </row>
        <row r="279">
          <cell r="C279">
            <v>0</v>
          </cell>
          <cell r="E279">
            <v>0</v>
          </cell>
        </row>
        <row r="280">
          <cell r="C280">
            <v>0</v>
          </cell>
          <cell r="E280">
            <v>0</v>
          </cell>
        </row>
        <row r="281">
          <cell r="C281">
            <v>0</v>
          </cell>
          <cell r="E281">
            <v>0</v>
          </cell>
        </row>
        <row r="286">
          <cell r="C286">
            <v>0</v>
          </cell>
          <cell r="E286">
            <v>0</v>
          </cell>
        </row>
        <row r="287">
          <cell r="C287">
            <v>0</v>
          </cell>
          <cell r="E287">
            <v>0</v>
          </cell>
        </row>
        <row r="288">
          <cell r="C288">
            <v>0</v>
          </cell>
          <cell r="E288">
            <v>0</v>
          </cell>
        </row>
        <row r="289">
          <cell r="C289">
            <v>0</v>
          </cell>
          <cell r="E289">
            <v>0</v>
          </cell>
        </row>
        <row r="290">
          <cell r="C290">
            <v>0</v>
          </cell>
          <cell r="E290">
            <v>0</v>
          </cell>
        </row>
        <row r="291">
          <cell r="C291">
            <v>0</v>
          </cell>
          <cell r="E291">
            <v>0</v>
          </cell>
        </row>
        <row r="296">
          <cell r="C296">
            <v>0</v>
          </cell>
          <cell r="E296">
            <v>0</v>
          </cell>
        </row>
        <row r="297">
          <cell r="C297">
            <v>0</v>
          </cell>
          <cell r="E297">
            <v>0</v>
          </cell>
        </row>
        <row r="298">
          <cell r="C298">
            <v>0</v>
          </cell>
          <cell r="E298">
            <v>0</v>
          </cell>
        </row>
        <row r="299">
          <cell r="C299">
            <v>0</v>
          </cell>
          <cell r="E299">
            <v>0</v>
          </cell>
        </row>
        <row r="300">
          <cell r="C300">
            <v>0</v>
          </cell>
          <cell r="E300">
            <v>0</v>
          </cell>
        </row>
        <row r="301">
          <cell r="C301">
            <v>0</v>
          </cell>
          <cell r="E301">
            <v>0</v>
          </cell>
        </row>
        <row r="302">
          <cell r="C302">
            <v>0</v>
          </cell>
          <cell r="E302">
            <v>0</v>
          </cell>
        </row>
        <row r="303">
          <cell r="E303">
            <v>0</v>
          </cell>
        </row>
        <row r="307">
          <cell r="E307">
            <v>0</v>
          </cell>
        </row>
        <row r="312">
          <cell r="E312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</sheetData>
      <sheetData sheetId="12">
        <row r="14">
          <cell r="C14">
            <v>0</v>
          </cell>
          <cell r="E14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E16">
            <v>0</v>
          </cell>
        </row>
        <row r="17">
          <cell r="C17">
            <v>0</v>
          </cell>
          <cell r="E17">
            <v>0</v>
          </cell>
        </row>
        <row r="18">
          <cell r="C18">
            <v>0</v>
          </cell>
          <cell r="E18">
            <v>0</v>
          </cell>
        </row>
        <row r="19">
          <cell r="C19">
            <v>0</v>
          </cell>
          <cell r="E19">
            <v>0</v>
          </cell>
        </row>
        <row r="20">
          <cell r="C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C32">
            <v>0</v>
          </cell>
          <cell r="E32">
            <v>0</v>
          </cell>
        </row>
        <row r="33">
          <cell r="C33">
            <v>0</v>
          </cell>
          <cell r="E33">
            <v>0</v>
          </cell>
        </row>
        <row r="34">
          <cell r="C34">
            <v>0</v>
          </cell>
          <cell r="E34">
            <v>0</v>
          </cell>
        </row>
        <row r="35">
          <cell r="C35">
            <v>0</v>
          </cell>
          <cell r="E35">
            <v>0</v>
          </cell>
        </row>
        <row r="36">
          <cell r="C36">
            <v>0</v>
          </cell>
          <cell r="E36">
            <v>0</v>
          </cell>
        </row>
        <row r="37">
          <cell r="C37">
            <v>0</v>
          </cell>
          <cell r="E37">
            <v>0</v>
          </cell>
        </row>
        <row r="39">
          <cell r="C39">
            <v>0</v>
          </cell>
          <cell r="E39">
            <v>0</v>
          </cell>
        </row>
        <row r="40">
          <cell r="C40">
            <v>0</v>
          </cell>
          <cell r="E40">
            <v>0</v>
          </cell>
        </row>
        <row r="42">
          <cell r="C42">
            <v>0</v>
          </cell>
          <cell r="E42">
            <v>0</v>
          </cell>
        </row>
        <row r="43">
          <cell r="C43">
            <v>0</v>
          </cell>
          <cell r="E43">
            <v>0</v>
          </cell>
        </row>
        <row r="44">
          <cell r="C44">
            <v>0</v>
          </cell>
          <cell r="E44">
            <v>0</v>
          </cell>
        </row>
        <row r="45">
          <cell r="C45">
            <v>0</v>
          </cell>
          <cell r="E45">
            <v>0</v>
          </cell>
        </row>
        <row r="47">
          <cell r="C47">
            <v>0</v>
          </cell>
          <cell r="E47">
            <v>0</v>
          </cell>
        </row>
        <row r="48">
          <cell r="C48">
            <v>0</v>
          </cell>
          <cell r="E48">
            <v>0</v>
          </cell>
        </row>
        <row r="49">
          <cell r="C49">
            <v>0</v>
          </cell>
          <cell r="E49">
            <v>0</v>
          </cell>
        </row>
        <row r="50">
          <cell r="C50">
            <v>0</v>
          </cell>
          <cell r="E50">
            <v>0</v>
          </cell>
        </row>
        <row r="55">
          <cell r="C55">
            <v>0</v>
          </cell>
          <cell r="E55">
            <v>0</v>
          </cell>
        </row>
        <row r="56">
          <cell r="C56">
            <v>0</v>
          </cell>
          <cell r="E56">
            <v>0</v>
          </cell>
        </row>
        <row r="57">
          <cell r="C57">
            <v>0</v>
          </cell>
          <cell r="E57">
            <v>0</v>
          </cell>
        </row>
        <row r="58">
          <cell r="C58">
            <v>0</v>
          </cell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0</v>
          </cell>
          <cell r="E61">
            <v>0</v>
          </cell>
        </row>
        <row r="62">
          <cell r="C62">
            <v>0</v>
          </cell>
          <cell r="E62">
            <v>0</v>
          </cell>
        </row>
        <row r="63">
          <cell r="C63">
            <v>0</v>
          </cell>
          <cell r="E63">
            <v>0</v>
          </cell>
        </row>
        <row r="64">
          <cell r="C64">
            <v>0</v>
          </cell>
          <cell r="E64">
            <v>0</v>
          </cell>
        </row>
        <row r="65">
          <cell r="C65">
            <v>0</v>
          </cell>
          <cell r="E65">
            <v>0</v>
          </cell>
        </row>
        <row r="66">
          <cell r="C66">
            <v>0</v>
          </cell>
          <cell r="E66">
            <v>0</v>
          </cell>
        </row>
        <row r="67">
          <cell r="C67">
            <v>0</v>
          </cell>
          <cell r="E67">
            <v>0</v>
          </cell>
        </row>
        <row r="68">
          <cell r="C68">
            <v>0</v>
          </cell>
          <cell r="E68">
            <v>0</v>
          </cell>
        </row>
        <row r="69">
          <cell r="C69">
            <v>0</v>
          </cell>
          <cell r="E69">
            <v>0</v>
          </cell>
        </row>
        <row r="70">
          <cell r="C70">
            <v>0</v>
          </cell>
          <cell r="E70">
            <v>0</v>
          </cell>
        </row>
        <row r="71">
          <cell r="C71">
            <v>0</v>
          </cell>
          <cell r="E71">
            <v>0</v>
          </cell>
        </row>
        <row r="72">
          <cell r="C72">
            <v>0</v>
          </cell>
          <cell r="E72">
            <v>0</v>
          </cell>
        </row>
        <row r="73">
          <cell r="C73">
            <v>0</v>
          </cell>
          <cell r="E73">
            <v>0</v>
          </cell>
        </row>
        <row r="74">
          <cell r="C74">
            <v>0</v>
          </cell>
          <cell r="E74">
            <v>0</v>
          </cell>
        </row>
        <row r="75">
          <cell r="C75">
            <v>0</v>
          </cell>
          <cell r="E75">
            <v>0</v>
          </cell>
        </row>
        <row r="76">
          <cell r="C76">
            <v>0</v>
          </cell>
          <cell r="E76">
            <v>0</v>
          </cell>
        </row>
        <row r="81">
          <cell r="C81">
            <v>0</v>
          </cell>
          <cell r="E81">
            <v>0</v>
          </cell>
        </row>
        <row r="82">
          <cell r="C82">
            <v>0</v>
          </cell>
          <cell r="E82">
            <v>0</v>
          </cell>
        </row>
        <row r="83">
          <cell r="C83">
            <v>0</v>
          </cell>
          <cell r="E83">
            <v>0</v>
          </cell>
        </row>
        <row r="84">
          <cell r="C84">
            <v>0</v>
          </cell>
          <cell r="E84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</row>
        <row r="114">
          <cell r="C114">
            <v>0</v>
          </cell>
          <cell r="E114">
            <v>0</v>
          </cell>
        </row>
        <row r="115">
          <cell r="C115">
            <v>0</v>
          </cell>
          <cell r="E115">
            <v>0</v>
          </cell>
        </row>
        <row r="116">
          <cell r="C116">
            <v>0</v>
          </cell>
          <cell r="E116">
            <v>0</v>
          </cell>
        </row>
        <row r="121">
          <cell r="C121">
            <v>0</v>
          </cell>
        </row>
        <row r="126">
          <cell r="C126">
            <v>0</v>
          </cell>
          <cell r="E126">
            <v>0</v>
          </cell>
        </row>
        <row r="127">
          <cell r="C127">
            <v>0</v>
          </cell>
          <cell r="E127">
            <v>0</v>
          </cell>
        </row>
        <row r="128">
          <cell r="C128">
            <v>0</v>
          </cell>
          <cell r="E128">
            <v>0</v>
          </cell>
        </row>
        <row r="129">
          <cell r="C129">
            <v>0</v>
          </cell>
          <cell r="E129">
            <v>0</v>
          </cell>
        </row>
        <row r="130">
          <cell r="C130">
            <v>0</v>
          </cell>
          <cell r="E130">
            <v>0</v>
          </cell>
        </row>
        <row r="131">
          <cell r="C131">
            <v>0</v>
          </cell>
          <cell r="E131">
            <v>0</v>
          </cell>
        </row>
        <row r="132">
          <cell r="C132">
            <v>0</v>
          </cell>
          <cell r="E132">
            <v>0</v>
          </cell>
        </row>
        <row r="133">
          <cell r="C133">
            <v>0</v>
          </cell>
          <cell r="E133">
            <v>0</v>
          </cell>
        </row>
        <row r="134">
          <cell r="C134">
            <v>0</v>
          </cell>
          <cell r="E134">
            <v>0</v>
          </cell>
        </row>
        <row r="135">
          <cell r="C135">
            <v>0</v>
          </cell>
          <cell r="E135">
            <v>0</v>
          </cell>
        </row>
        <row r="136">
          <cell r="C136">
            <v>0</v>
          </cell>
          <cell r="E136">
            <v>0</v>
          </cell>
        </row>
        <row r="137">
          <cell r="C137">
            <v>0</v>
          </cell>
          <cell r="E137">
            <v>0</v>
          </cell>
        </row>
        <row r="138">
          <cell r="C138">
            <v>0</v>
          </cell>
          <cell r="E138">
            <v>0</v>
          </cell>
        </row>
        <row r="139">
          <cell r="C139">
            <v>0</v>
          </cell>
          <cell r="E139">
            <v>0</v>
          </cell>
        </row>
        <row r="140">
          <cell r="C140">
            <v>0</v>
          </cell>
          <cell r="E140">
            <v>0</v>
          </cell>
        </row>
        <row r="141">
          <cell r="C141">
            <v>0</v>
          </cell>
          <cell r="E141">
            <v>0</v>
          </cell>
        </row>
        <row r="142">
          <cell r="C142">
            <v>0</v>
          </cell>
          <cell r="E142">
            <v>0</v>
          </cell>
        </row>
        <row r="143">
          <cell r="C143">
            <v>0</v>
          </cell>
          <cell r="E143">
            <v>0</v>
          </cell>
        </row>
        <row r="144">
          <cell r="C144">
            <v>0</v>
          </cell>
          <cell r="E144">
            <v>0</v>
          </cell>
        </row>
        <row r="145">
          <cell r="C145">
            <v>0</v>
          </cell>
          <cell r="E145">
            <v>0</v>
          </cell>
        </row>
        <row r="146">
          <cell r="C146">
            <v>0</v>
          </cell>
          <cell r="E146">
            <v>0</v>
          </cell>
        </row>
        <row r="147">
          <cell r="C147">
            <v>0</v>
          </cell>
          <cell r="E147">
            <v>0</v>
          </cell>
        </row>
        <row r="148">
          <cell r="C148">
            <v>0</v>
          </cell>
          <cell r="E148">
            <v>0</v>
          </cell>
        </row>
        <row r="153">
          <cell r="C153">
            <v>0</v>
          </cell>
          <cell r="E153">
            <v>0</v>
          </cell>
        </row>
        <row r="154">
          <cell r="C154">
            <v>0</v>
          </cell>
          <cell r="E154">
            <v>0</v>
          </cell>
        </row>
        <row r="155">
          <cell r="C155">
            <v>0</v>
          </cell>
          <cell r="E155">
            <v>0</v>
          </cell>
        </row>
        <row r="160">
          <cell r="C160">
            <v>0</v>
          </cell>
          <cell r="E160">
            <v>0</v>
          </cell>
        </row>
        <row r="161">
          <cell r="C161">
            <v>0</v>
          </cell>
          <cell r="E161">
            <v>0</v>
          </cell>
        </row>
        <row r="162">
          <cell r="C162">
            <v>0</v>
          </cell>
          <cell r="E162">
            <v>0</v>
          </cell>
        </row>
        <row r="163">
          <cell r="C163">
            <v>0</v>
          </cell>
          <cell r="E163">
            <v>0</v>
          </cell>
        </row>
        <row r="164">
          <cell r="C164">
            <v>0</v>
          </cell>
          <cell r="E164">
            <v>0</v>
          </cell>
        </row>
        <row r="165">
          <cell r="C165">
            <v>0</v>
          </cell>
          <cell r="E165">
            <v>0</v>
          </cell>
        </row>
        <row r="166">
          <cell r="C166">
            <v>0</v>
          </cell>
          <cell r="E166">
            <v>0</v>
          </cell>
        </row>
        <row r="167">
          <cell r="C167">
            <v>0</v>
          </cell>
          <cell r="E167">
            <v>0</v>
          </cell>
        </row>
        <row r="168">
          <cell r="C168">
            <v>0</v>
          </cell>
          <cell r="E168">
            <v>0</v>
          </cell>
        </row>
        <row r="173">
          <cell r="C173">
            <v>0</v>
          </cell>
          <cell r="E173">
            <v>0</v>
          </cell>
        </row>
        <row r="174">
          <cell r="C174">
            <v>0</v>
          </cell>
          <cell r="E174">
            <v>0</v>
          </cell>
        </row>
        <row r="175">
          <cell r="C175">
            <v>0</v>
          </cell>
          <cell r="E175">
            <v>0</v>
          </cell>
        </row>
        <row r="176">
          <cell r="C176">
            <v>0</v>
          </cell>
          <cell r="E176">
            <v>0</v>
          </cell>
        </row>
        <row r="177">
          <cell r="C177">
            <v>0</v>
          </cell>
          <cell r="E177">
            <v>0</v>
          </cell>
        </row>
        <row r="178">
          <cell r="C178">
            <v>0</v>
          </cell>
          <cell r="E178">
            <v>0</v>
          </cell>
        </row>
        <row r="179">
          <cell r="C179">
            <v>0</v>
          </cell>
          <cell r="E179">
            <v>0</v>
          </cell>
        </row>
        <row r="180">
          <cell r="C180">
            <v>0</v>
          </cell>
          <cell r="E180">
            <v>0</v>
          </cell>
        </row>
        <row r="181">
          <cell r="C181">
            <v>0</v>
          </cell>
          <cell r="E181">
            <v>0</v>
          </cell>
        </row>
        <row r="182">
          <cell r="C182">
            <v>0</v>
          </cell>
          <cell r="E182">
            <v>0</v>
          </cell>
        </row>
        <row r="183">
          <cell r="C183">
            <v>0</v>
          </cell>
          <cell r="E183">
            <v>0</v>
          </cell>
        </row>
        <row r="184">
          <cell r="C184">
            <v>0</v>
          </cell>
          <cell r="E184">
            <v>0</v>
          </cell>
        </row>
        <row r="185">
          <cell r="C185">
            <v>0</v>
          </cell>
          <cell r="E185">
            <v>0</v>
          </cell>
        </row>
        <row r="186">
          <cell r="C186">
            <v>0</v>
          </cell>
          <cell r="E186">
            <v>0</v>
          </cell>
        </row>
        <row r="187">
          <cell r="C187">
            <v>0</v>
          </cell>
          <cell r="E187">
            <v>0</v>
          </cell>
        </row>
        <row r="188">
          <cell r="C188">
            <v>0</v>
          </cell>
          <cell r="E188">
            <v>0</v>
          </cell>
        </row>
        <row r="189">
          <cell r="C189">
            <v>0</v>
          </cell>
          <cell r="E189">
            <v>0</v>
          </cell>
        </row>
        <row r="190">
          <cell r="C190">
            <v>0</v>
          </cell>
          <cell r="E190">
            <v>0</v>
          </cell>
        </row>
        <row r="191">
          <cell r="C191">
            <v>0</v>
          </cell>
          <cell r="E191">
            <v>0</v>
          </cell>
        </row>
        <row r="192">
          <cell r="C192">
            <v>0</v>
          </cell>
          <cell r="E192">
            <v>0</v>
          </cell>
        </row>
        <row r="193">
          <cell r="C193">
            <v>0</v>
          </cell>
          <cell r="E193">
            <v>0</v>
          </cell>
        </row>
        <row r="194">
          <cell r="C194">
            <v>0</v>
          </cell>
          <cell r="E194">
            <v>0</v>
          </cell>
        </row>
        <row r="195">
          <cell r="C195">
            <v>0</v>
          </cell>
          <cell r="E195">
            <v>0</v>
          </cell>
        </row>
        <row r="196">
          <cell r="C196">
            <v>0</v>
          </cell>
          <cell r="E196">
            <v>0</v>
          </cell>
        </row>
        <row r="197">
          <cell r="C197">
            <v>0</v>
          </cell>
          <cell r="E197">
            <v>0</v>
          </cell>
        </row>
        <row r="198">
          <cell r="C198">
            <v>0</v>
          </cell>
          <cell r="E198">
            <v>0</v>
          </cell>
        </row>
        <row r="199">
          <cell r="C199">
            <v>0</v>
          </cell>
          <cell r="E199">
            <v>0</v>
          </cell>
        </row>
        <row r="200">
          <cell r="C200">
            <v>0</v>
          </cell>
          <cell r="E200">
            <v>0</v>
          </cell>
        </row>
        <row r="201">
          <cell r="C201">
            <v>0</v>
          </cell>
          <cell r="E201">
            <v>0</v>
          </cell>
        </row>
        <row r="202">
          <cell r="C202">
            <v>0</v>
          </cell>
          <cell r="E202">
            <v>0</v>
          </cell>
        </row>
        <row r="203">
          <cell r="C203">
            <v>0</v>
          </cell>
          <cell r="E203">
            <v>0</v>
          </cell>
        </row>
        <row r="204">
          <cell r="C204">
            <v>0</v>
          </cell>
          <cell r="E204">
            <v>0</v>
          </cell>
        </row>
        <row r="209">
          <cell r="C209">
            <v>0</v>
          </cell>
          <cell r="E209">
            <v>0</v>
          </cell>
        </row>
        <row r="210">
          <cell r="C210">
            <v>0</v>
          </cell>
          <cell r="E210">
            <v>0</v>
          </cell>
        </row>
        <row r="211">
          <cell r="C211">
            <v>0</v>
          </cell>
          <cell r="E211">
            <v>0</v>
          </cell>
        </row>
        <row r="212">
          <cell r="C212">
            <v>0</v>
          </cell>
          <cell r="E212">
            <v>0</v>
          </cell>
        </row>
        <row r="213">
          <cell r="C213">
            <v>0</v>
          </cell>
          <cell r="E213">
            <v>0</v>
          </cell>
        </row>
        <row r="214">
          <cell r="C214">
            <v>0</v>
          </cell>
          <cell r="E214">
            <v>0</v>
          </cell>
        </row>
        <row r="215">
          <cell r="C215">
            <v>0</v>
          </cell>
          <cell r="E215">
            <v>0</v>
          </cell>
        </row>
        <row r="216">
          <cell r="C216">
            <v>0</v>
          </cell>
          <cell r="E216">
            <v>0</v>
          </cell>
        </row>
        <row r="217">
          <cell r="C217">
            <v>0</v>
          </cell>
          <cell r="E217">
            <v>0</v>
          </cell>
        </row>
        <row r="218">
          <cell r="C218">
            <v>0</v>
          </cell>
          <cell r="E218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30">
          <cell r="C230">
            <v>0</v>
          </cell>
          <cell r="E230">
            <v>0</v>
          </cell>
        </row>
        <row r="231">
          <cell r="C231">
            <v>0</v>
          </cell>
          <cell r="E231">
            <v>0</v>
          </cell>
        </row>
        <row r="232">
          <cell r="C232">
            <v>0</v>
          </cell>
          <cell r="E232">
            <v>0</v>
          </cell>
        </row>
        <row r="237">
          <cell r="C237">
            <v>0</v>
          </cell>
          <cell r="E237">
            <v>0</v>
          </cell>
        </row>
        <row r="241">
          <cell r="C241">
            <v>0</v>
          </cell>
          <cell r="E241">
            <v>0</v>
          </cell>
        </row>
        <row r="242">
          <cell r="C242">
            <v>0</v>
          </cell>
          <cell r="E242">
            <v>0</v>
          </cell>
        </row>
        <row r="243">
          <cell r="C243">
            <v>0</v>
          </cell>
          <cell r="E243">
            <v>0</v>
          </cell>
        </row>
        <row r="244">
          <cell r="C244">
            <v>0</v>
          </cell>
          <cell r="E244">
            <v>0</v>
          </cell>
        </row>
        <row r="245">
          <cell r="C245">
            <v>0</v>
          </cell>
          <cell r="E245">
            <v>0</v>
          </cell>
        </row>
        <row r="246">
          <cell r="C246">
            <v>0</v>
          </cell>
          <cell r="E246">
            <v>0</v>
          </cell>
        </row>
        <row r="247">
          <cell r="C247">
            <v>0</v>
          </cell>
          <cell r="E247">
            <v>0</v>
          </cell>
        </row>
        <row r="248">
          <cell r="C248">
            <v>0</v>
          </cell>
          <cell r="E248">
            <v>0</v>
          </cell>
        </row>
        <row r="249">
          <cell r="C249">
            <v>0</v>
          </cell>
          <cell r="E249">
            <v>0</v>
          </cell>
        </row>
        <row r="250">
          <cell r="C250">
            <v>0</v>
          </cell>
          <cell r="E250">
            <v>0</v>
          </cell>
        </row>
        <row r="251">
          <cell r="C251">
            <v>0</v>
          </cell>
          <cell r="E251">
            <v>0</v>
          </cell>
        </row>
        <row r="252">
          <cell r="C252">
            <v>0</v>
          </cell>
          <cell r="E252">
            <v>0</v>
          </cell>
        </row>
        <row r="253">
          <cell r="C253">
            <v>0</v>
          </cell>
          <cell r="E253">
            <v>0</v>
          </cell>
        </row>
        <row r="254">
          <cell r="C254">
            <v>0</v>
          </cell>
          <cell r="E254">
            <v>0</v>
          </cell>
        </row>
        <row r="256">
          <cell r="C256">
            <v>0</v>
          </cell>
          <cell r="E256">
            <v>0</v>
          </cell>
        </row>
        <row r="257">
          <cell r="C257">
            <v>0</v>
          </cell>
          <cell r="E257">
            <v>0</v>
          </cell>
        </row>
        <row r="258">
          <cell r="C258">
            <v>0</v>
          </cell>
          <cell r="E258">
            <v>0</v>
          </cell>
        </row>
        <row r="259">
          <cell r="C259">
            <v>0</v>
          </cell>
          <cell r="E259">
            <v>0</v>
          </cell>
        </row>
        <row r="260">
          <cell r="C260">
            <v>0</v>
          </cell>
          <cell r="E260">
            <v>0</v>
          </cell>
        </row>
        <row r="261">
          <cell r="C261">
            <v>0</v>
          </cell>
          <cell r="E261">
            <v>0</v>
          </cell>
        </row>
        <row r="262">
          <cell r="C262">
            <v>0</v>
          </cell>
          <cell r="E262">
            <v>0</v>
          </cell>
        </row>
        <row r="263">
          <cell r="C263">
            <v>0</v>
          </cell>
          <cell r="E263">
            <v>0</v>
          </cell>
        </row>
        <row r="264">
          <cell r="C264">
            <v>0</v>
          </cell>
          <cell r="E264">
            <v>0</v>
          </cell>
        </row>
        <row r="265">
          <cell r="C265">
            <v>0</v>
          </cell>
          <cell r="E265">
            <v>0</v>
          </cell>
        </row>
        <row r="266">
          <cell r="C266">
            <v>0</v>
          </cell>
          <cell r="E266">
            <v>0</v>
          </cell>
        </row>
        <row r="267">
          <cell r="C267">
            <v>0</v>
          </cell>
          <cell r="E267">
            <v>0</v>
          </cell>
        </row>
        <row r="268">
          <cell r="C268">
            <v>0</v>
          </cell>
          <cell r="E268">
            <v>0</v>
          </cell>
        </row>
        <row r="269">
          <cell r="C269">
            <v>0</v>
          </cell>
          <cell r="E269">
            <v>0</v>
          </cell>
        </row>
        <row r="270">
          <cell r="C270">
            <v>0</v>
          </cell>
          <cell r="E270">
            <v>0</v>
          </cell>
        </row>
        <row r="271">
          <cell r="C271">
            <v>0</v>
          </cell>
          <cell r="E271">
            <v>0</v>
          </cell>
        </row>
        <row r="272">
          <cell r="C272">
            <v>0</v>
          </cell>
          <cell r="E272">
            <v>0</v>
          </cell>
        </row>
        <row r="273">
          <cell r="C273">
            <v>0</v>
          </cell>
          <cell r="E273">
            <v>0</v>
          </cell>
        </row>
        <row r="275">
          <cell r="C275">
            <v>0</v>
          </cell>
          <cell r="E275">
            <v>0</v>
          </cell>
        </row>
        <row r="276">
          <cell r="C276">
            <v>0</v>
          </cell>
          <cell r="E276">
            <v>0</v>
          </cell>
        </row>
        <row r="277">
          <cell r="C277">
            <v>0</v>
          </cell>
          <cell r="E277">
            <v>0</v>
          </cell>
        </row>
        <row r="278">
          <cell r="C278">
            <v>0</v>
          </cell>
          <cell r="E278">
            <v>0</v>
          </cell>
        </row>
        <row r="279">
          <cell r="C279">
            <v>0</v>
          </cell>
          <cell r="E279">
            <v>0</v>
          </cell>
        </row>
        <row r="280">
          <cell r="C280">
            <v>0</v>
          </cell>
          <cell r="E280">
            <v>0</v>
          </cell>
        </row>
        <row r="281">
          <cell r="C281">
            <v>0</v>
          </cell>
          <cell r="E281">
            <v>0</v>
          </cell>
        </row>
        <row r="286">
          <cell r="C286">
            <v>0</v>
          </cell>
          <cell r="E286">
            <v>0</v>
          </cell>
        </row>
        <row r="287">
          <cell r="C287">
            <v>0</v>
          </cell>
          <cell r="E287">
            <v>0</v>
          </cell>
        </row>
        <row r="288">
          <cell r="C288">
            <v>0</v>
          </cell>
          <cell r="E288">
            <v>0</v>
          </cell>
        </row>
        <row r="289">
          <cell r="C289">
            <v>0</v>
          </cell>
          <cell r="E289">
            <v>0</v>
          </cell>
        </row>
        <row r="290">
          <cell r="C290">
            <v>0</v>
          </cell>
          <cell r="E290">
            <v>0</v>
          </cell>
        </row>
        <row r="291">
          <cell r="C291">
            <v>0</v>
          </cell>
          <cell r="E291">
            <v>0</v>
          </cell>
        </row>
        <row r="296">
          <cell r="C296">
            <v>0</v>
          </cell>
          <cell r="E296">
            <v>0</v>
          </cell>
        </row>
        <row r="297">
          <cell r="C297">
            <v>0</v>
          </cell>
          <cell r="E297">
            <v>0</v>
          </cell>
        </row>
        <row r="298">
          <cell r="C298">
            <v>0</v>
          </cell>
          <cell r="E298">
            <v>0</v>
          </cell>
        </row>
        <row r="299">
          <cell r="C299">
            <v>0</v>
          </cell>
          <cell r="E299">
            <v>0</v>
          </cell>
        </row>
        <row r="300">
          <cell r="C300">
            <v>0</v>
          </cell>
          <cell r="E300">
            <v>0</v>
          </cell>
        </row>
        <row r="301">
          <cell r="C301">
            <v>0</v>
          </cell>
          <cell r="E301">
            <v>0</v>
          </cell>
        </row>
        <row r="302">
          <cell r="C302">
            <v>0</v>
          </cell>
          <cell r="E302">
            <v>0</v>
          </cell>
        </row>
        <row r="303">
          <cell r="E303">
            <v>0</v>
          </cell>
        </row>
        <row r="307">
          <cell r="E307">
            <v>0</v>
          </cell>
        </row>
        <row r="312">
          <cell r="E312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/>
      <sheetData sheetId="1"/>
      <sheetData sheetId="2"/>
      <sheetData sheetId="3">
        <row r="13">
          <cell r="U13">
            <v>4050</v>
          </cell>
        </row>
        <row r="14">
          <cell r="U14">
            <v>5090</v>
          </cell>
        </row>
        <row r="15">
          <cell r="U15">
            <v>10920</v>
          </cell>
        </row>
        <row r="16">
          <cell r="U16">
            <v>6520</v>
          </cell>
        </row>
        <row r="17">
          <cell r="U17">
            <v>7160</v>
          </cell>
        </row>
        <row r="18">
          <cell r="U18">
            <v>13700</v>
          </cell>
        </row>
        <row r="19">
          <cell r="U19">
            <v>13700</v>
          </cell>
        </row>
        <row r="20">
          <cell r="U20">
            <v>5520</v>
          </cell>
        </row>
        <row r="21">
          <cell r="U21">
            <v>6620</v>
          </cell>
        </row>
        <row r="22">
          <cell r="U22">
            <v>8210</v>
          </cell>
        </row>
        <row r="23">
          <cell r="U23">
            <v>5520</v>
          </cell>
        </row>
        <row r="24">
          <cell r="U24">
            <v>6620</v>
          </cell>
        </row>
        <row r="25">
          <cell r="U25">
            <v>8210</v>
          </cell>
        </row>
        <row r="27">
          <cell r="U27">
            <v>1080</v>
          </cell>
        </row>
        <row r="28">
          <cell r="U28">
            <v>1840</v>
          </cell>
        </row>
        <row r="29">
          <cell r="U29">
            <v>590</v>
          </cell>
        </row>
        <row r="30">
          <cell r="U30">
            <v>1460</v>
          </cell>
        </row>
        <row r="31">
          <cell r="U31">
            <v>1170</v>
          </cell>
        </row>
        <row r="32">
          <cell r="U32">
            <v>1080</v>
          </cell>
        </row>
        <row r="34">
          <cell r="U34">
            <v>3530</v>
          </cell>
        </row>
        <row r="35">
          <cell r="U35">
            <v>1940</v>
          </cell>
        </row>
        <row r="36">
          <cell r="U36">
            <v>1940</v>
          </cell>
        </row>
        <row r="37">
          <cell r="U37">
            <v>590</v>
          </cell>
        </row>
        <row r="39">
          <cell r="U39">
            <v>1680</v>
          </cell>
        </row>
        <row r="40">
          <cell r="U40">
            <v>1680</v>
          </cell>
        </row>
        <row r="41">
          <cell r="U41">
            <v>970</v>
          </cell>
        </row>
        <row r="43">
          <cell r="U43">
            <v>740</v>
          </cell>
        </row>
        <row r="44">
          <cell r="U44">
            <v>100</v>
          </cell>
        </row>
        <row r="47">
          <cell r="U47">
            <v>1310</v>
          </cell>
        </row>
        <row r="48">
          <cell r="U48">
            <v>640</v>
          </cell>
        </row>
        <row r="49">
          <cell r="U49">
            <v>1940</v>
          </cell>
        </row>
        <row r="50">
          <cell r="U50">
            <v>14590</v>
          </cell>
        </row>
        <row r="51">
          <cell r="U51">
            <v>33500</v>
          </cell>
        </row>
        <row r="59">
          <cell r="U59">
            <v>32060</v>
          </cell>
        </row>
        <row r="60">
          <cell r="U60">
            <v>29510</v>
          </cell>
        </row>
        <row r="61">
          <cell r="U61">
            <v>24600</v>
          </cell>
        </row>
        <row r="62">
          <cell r="U62">
            <v>133290</v>
          </cell>
        </row>
        <row r="65">
          <cell r="U65">
            <v>64370</v>
          </cell>
        </row>
        <row r="68">
          <cell r="U68">
            <v>57760</v>
          </cell>
        </row>
        <row r="69">
          <cell r="U69">
            <v>16390</v>
          </cell>
        </row>
        <row r="70">
          <cell r="U70">
            <v>25680</v>
          </cell>
        </row>
        <row r="71">
          <cell r="U71">
            <v>26730</v>
          </cell>
        </row>
        <row r="72">
          <cell r="U72">
            <v>10780</v>
          </cell>
        </row>
        <row r="73">
          <cell r="U73">
            <v>25890</v>
          </cell>
        </row>
        <row r="74">
          <cell r="U74">
            <v>10780</v>
          </cell>
        </row>
        <row r="75">
          <cell r="U75">
            <v>4750</v>
          </cell>
        </row>
        <row r="76">
          <cell r="U76">
            <v>32060</v>
          </cell>
        </row>
        <row r="77">
          <cell r="U77">
            <v>86670</v>
          </cell>
        </row>
        <row r="78">
          <cell r="U78">
            <v>10230</v>
          </cell>
        </row>
        <row r="79">
          <cell r="U79">
            <v>6220</v>
          </cell>
        </row>
        <row r="80">
          <cell r="U80">
            <v>44930</v>
          </cell>
        </row>
        <row r="81">
          <cell r="U81">
            <v>7880</v>
          </cell>
        </row>
        <row r="795">
          <cell r="U795">
            <v>6700</v>
          </cell>
        </row>
        <row r="796">
          <cell r="U796">
            <v>2620</v>
          </cell>
        </row>
        <row r="797">
          <cell r="U797">
            <v>2620</v>
          </cell>
        </row>
        <row r="798">
          <cell r="U798">
            <v>10450</v>
          </cell>
        </row>
        <row r="799">
          <cell r="U799">
            <v>12230</v>
          </cell>
        </row>
        <row r="800">
          <cell r="U800">
            <v>27750</v>
          </cell>
        </row>
        <row r="801">
          <cell r="U801">
            <v>3450</v>
          </cell>
        </row>
        <row r="802">
          <cell r="U802">
            <v>8909</v>
          </cell>
        </row>
        <row r="805">
          <cell r="U805">
            <v>13840</v>
          </cell>
        </row>
        <row r="806">
          <cell r="U806">
            <v>11070</v>
          </cell>
        </row>
        <row r="807">
          <cell r="U807">
            <v>375680</v>
          </cell>
        </row>
        <row r="1036">
          <cell r="U1036">
            <v>8850</v>
          </cell>
        </row>
        <row r="1197">
          <cell r="U1197">
            <v>4740</v>
          </cell>
        </row>
        <row r="1198">
          <cell r="U1198">
            <v>13370</v>
          </cell>
        </row>
        <row r="1199">
          <cell r="U1199">
            <v>22670</v>
          </cell>
        </row>
        <row r="1200">
          <cell r="U1200">
            <v>43280</v>
          </cell>
        </row>
        <row r="1201">
          <cell r="U1201">
            <v>48240</v>
          </cell>
        </row>
        <row r="1202">
          <cell r="U1202">
            <v>27060</v>
          </cell>
        </row>
        <row r="1203">
          <cell r="U1203">
            <v>209350</v>
          </cell>
        </row>
        <row r="1204">
          <cell r="U1204">
            <v>238000</v>
          </cell>
        </row>
        <row r="1205">
          <cell r="U1205">
            <v>194080</v>
          </cell>
        </row>
        <row r="1206">
          <cell r="U1206">
            <v>249290</v>
          </cell>
        </row>
        <row r="1207">
          <cell r="U1207">
            <v>255080</v>
          </cell>
        </row>
        <row r="1208">
          <cell r="U1208">
            <v>215710</v>
          </cell>
        </row>
        <row r="1209">
          <cell r="U1209">
            <v>230250</v>
          </cell>
        </row>
        <row r="1210">
          <cell r="U1210">
            <v>275320</v>
          </cell>
        </row>
        <row r="1211">
          <cell r="U1211">
            <v>244150</v>
          </cell>
        </row>
        <row r="1212">
          <cell r="U1212">
            <v>1786710</v>
          </cell>
        </row>
        <row r="1213">
          <cell r="U1213">
            <v>1115980</v>
          </cell>
        </row>
        <row r="1214">
          <cell r="U1214">
            <v>1080140</v>
          </cell>
        </row>
        <row r="1215">
          <cell r="U1215">
            <v>1131580</v>
          </cell>
        </row>
        <row r="1216">
          <cell r="U1216">
            <v>160130</v>
          </cell>
        </row>
        <row r="1217">
          <cell r="U1217">
            <v>365410</v>
          </cell>
        </row>
        <row r="1218">
          <cell r="U1218">
            <v>135470</v>
          </cell>
        </row>
        <row r="1219">
          <cell r="U1219">
            <v>1097590</v>
          </cell>
        </row>
        <row r="1220">
          <cell r="U1220">
            <v>1097590</v>
          </cell>
        </row>
        <row r="1354">
          <cell r="U1354">
            <v>32740</v>
          </cell>
        </row>
        <row r="1355">
          <cell r="U1355">
            <v>39490</v>
          </cell>
        </row>
        <row r="1356">
          <cell r="U1356">
            <v>42060</v>
          </cell>
        </row>
        <row r="1481">
          <cell r="U1481">
            <v>40370</v>
          </cell>
        </row>
        <row r="1482">
          <cell r="U1482">
            <v>25390</v>
          </cell>
        </row>
        <row r="1483">
          <cell r="U1483">
            <v>26150</v>
          </cell>
        </row>
        <row r="1484">
          <cell r="U1484">
            <v>784500</v>
          </cell>
        </row>
        <row r="1485">
          <cell r="U1485">
            <v>356330</v>
          </cell>
        </row>
        <row r="1486">
          <cell r="U1486">
            <v>544860</v>
          </cell>
        </row>
        <row r="1487">
          <cell r="U1487">
            <v>49130</v>
          </cell>
        </row>
        <row r="1488">
          <cell r="U1488">
            <v>638670</v>
          </cell>
        </row>
        <row r="1636">
          <cell r="U1636">
            <v>125180</v>
          </cell>
        </row>
        <row r="1637">
          <cell r="U1637">
            <v>131720</v>
          </cell>
        </row>
        <row r="1861">
          <cell r="U1861">
            <v>27160</v>
          </cell>
        </row>
        <row r="1863">
          <cell r="U1863">
            <v>17890</v>
          </cell>
        </row>
        <row r="1864">
          <cell r="U1864">
            <v>56280</v>
          </cell>
        </row>
        <row r="1865">
          <cell r="U1865">
            <v>69770</v>
          </cell>
        </row>
        <row r="1866">
          <cell r="U1866">
            <v>2450</v>
          </cell>
        </row>
        <row r="1867">
          <cell r="U1867">
            <v>70</v>
          </cell>
        </row>
        <row r="1868">
          <cell r="U1868">
            <v>148120</v>
          </cell>
        </row>
        <row r="1869">
          <cell r="U1869">
            <v>10070</v>
          </cell>
        </row>
        <row r="1941">
          <cell r="U1941">
            <v>18750</v>
          </cell>
        </row>
        <row r="1942">
          <cell r="U1942">
            <v>235010</v>
          </cell>
        </row>
        <row r="1944">
          <cell r="U1944">
            <v>240030</v>
          </cell>
        </row>
        <row r="1945">
          <cell r="U1945">
            <v>34110</v>
          </cell>
        </row>
        <row r="1946">
          <cell r="U1946">
            <v>128660</v>
          </cell>
        </row>
        <row r="1947">
          <cell r="U1947">
            <v>128660</v>
          </cell>
        </row>
        <row r="1948">
          <cell r="U1948">
            <v>234230</v>
          </cell>
        </row>
        <row r="1949">
          <cell r="U1949">
            <v>359460</v>
          </cell>
        </row>
        <row r="1950">
          <cell r="U1950">
            <v>613210</v>
          </cell>
        </row>
        <row r="1951">
          <cell r="U1951">
            <v>127720</v>
          </cell>
        </row>
        <row r="1952">
          <cell r="U1952">
            <v>344230</v>
          </cell>
        </row>
        <row r="1953">
          <cell r="U1953">
            <v>144940</v>
          </cell>
        </row>
        <row r="1954">
          <cell r="U1954">
            <v>125950</v>
          </cell>
        </row>
        <row r="1955">
          <cell r="U1955">
            <v>191490</v>
          </cell>
        </row>
        <row r="1956">
          <cell r="U1956">
            <v>50390</v>
          </cell>
        </row>
        <row r="1957">
          <cell r="U1957">
            <v>37660</v>
          </cell>
        </row>
        <row r="1958">
          <cell r="U1958">
            <v>206500</v>
          </cell>
        </row>
        <row r="1959">
          <cell r="U1959">
            <v>1228440</v>
          </cell>
        </row>
        <row r="1960">
          <cell r="U1960">
            <v>185340</v>
          </cell>
        </row>
        <row r="1961">
          <cell r="U1961">
            <v>163900</v>
          </cell>
        </row>
        <row r="1962">
          <cell r="U1962">
            <v>332720</v>
          </cell>
        </row>
        <row r="1963">
          <cell r="U1963">
            <v>1106400</v>
          </cell>
        </row>
        <row r="1964">
          <cell r="U1964">
            <v>1137010</v>
          </cell>
        </row>
        <row r="1965">
          <cell r="U1965">
            <v>900260</v>
          </cell>
        </row>
        <row r="1966">
          <cell r="U1966">
            <v>948790</v>
          </cell>
        </row>
        <row r="1967">
          <cell r="U1967">
            <v>374290</v>
          </cell>
        </row>
        <row r="1968">
          <cell r="U1968">
            <v>89640</v>
          </cell>
        </row>
        <row r="1969">
          <cell r="U1969">
            <v>267430</v>
          </cell>
        </row>
        <row r="1970">
          <cell r="U1970">
            <v>75610</v>
          </cell>
        </row>
        <row r="1971">
          <cell r="U1971">
            <v>1299270</v>
          </cell>
        </row>
        <row r="1972">
          <cell r="U1972">
            <v>303800</v>
          </cell>
        </row>
        <row r="1973">
          <cell r="U1973">
            <v>1017740</v>
          </cell>
        </row>
        <row r="1974">
          <cell r="U1974">
            <v>623060</v>
          </cell>
        </row>
        <row r="1975">
          <cell r="U1975">
            <v>508460</v>
          </cell>
        </row>
        <row r="1976">
          <cell r="U1976">
            <v>274090</v>
          </cell>
        </row>
        <row r="1977">
          <cell r="U1977">
            <v>159800</v>
          </cell>
        </row>
        <row r="1978">
          <cell r="U1978">
            <v>386120</v>
          </cell>
        </row>
        <row r="1979">
          <cell r="U1979">
            <v>400140</v>
          </cell>
        </row>
        <row r="1980">
          <cell r="U1980">
            <v>250030</v>
          </cell>
        </row>
        <row r="1981">
          <cell r="U1981">
            <v>34000</v>
          </cell>
        </row>
        <row r="1983">
          <cell r="U1983">
            <v>6690</v>
          </cell>
        </row>
        <row r="1984">
          <cell r="U1984">
            <v>3560</v>
          </cell>
        </row>
        <row r="1985">
          <cell r="U1985">
            <v>13430</v>
          </cell>
        </row>
        <row r="1986">
          <cell r="U1986">
            <v>137660</v>
          </cell>
        </row>
        <row r="1987">
          <cell r="U1987">
            <v>756090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"/>
      <sheetName val="evaluacion valoradas"/>
      <sheetName val="RESUMEN DE PRESTACIONES "/>
      <sheetName val="CONTABILIDAD"/>
    </sheetNames>
    <sheetDataSet>
      <sheetData sheetId="0"/>
      <sheetData sheetId="1">
        <row r="10">
          <cell r="B10"/>
          <cell r="I10"/>
          <cell r="J10"/>
          <cell r="K10"/>
          <cell r="L10"/>
          <cell r="N10"/>
          <cell r="O10"/>
          <cell r="P10"/>
          <cell r="Q10"/>
          <cell r="R10"/>
          <cell r="S10"/>
        </row>
        <row r="11">
          <cell r="B11"/>
          <cell r="I11"/>
          <cell r="J11"/>
          <cell r="K11"/>
          <cell r="L11"/>
          <cell r="N11"/>
          <cell r="O11"/>
          <cell r="P11"/>
          <cell r="Q11"/>
          <cell r="R11"/>
          <cell r="S11"/>
        </row>
        <row r="12">
          <cell r="B12"/>
          <cell r="I12"/>
          <cell r="J12"/>
          <cell r="K12"/>
          <cell r="L12"/>
          <cell r="N12"/>
          <cell r="O12"/>
          <cell r="P12"/>
          <cell r="Q12"/>
          <cell r="R12"/>
          <cell r="S12"/>
        </row>
        <row r="13">
          <cell r="B13"/>
          <cell r="I13"/>
          <cell r="J13"/>
          <cell r="K13"/>
          <cell r="L13"/>
          <cell r="N13"/>
          <cell r="O13"/>
          <cell r="P13"/>
          <cell r="Q13"/>
          <cell r="R13"/>
          <cell r="S13"/>
        </row>
        <row r="14">
          <cell r="B14"/>
          <cell r="I14"/>
          <cell r="J14"/>
          <cell r="K14"/>
          <cell r="L14"/>
          <cell r="N14"/>
          <cell r="O14"/>
          <cell r="P14"/>
          <cell r="Q14"/>
          <cell r="R14"/>
          <cell r="S14"/>
        </row>
        <row r="15">
          <cell r="B15"/>
          <cell r="I15"/>
          <cell r="J15"/>
          <cell r="K15"/>
          <cell r="L15"/>
          <cell r="N15"/>
          <cell r="O15"/>
          <cell r="P15"/>
          <cell r="Q15"/>
          <cell r="R15"/>
          <cell r="S15"/>
        </row>
        <row r="16">
          <cell r="B16"/>
          <cell r="I16"/>
          <cell r="J16"/>
          <cell r="K16"/>
          <cell r="L16"/>
          <cell r="N16"/>
          <cell r="O16"/>
          <cell r="P16"/>
          <cell r="Q16"/>
          <cell r="R16"/>
          <cell r="S16"/>
        </row>
        <row r="17">
          <cell r="B17"/>
          <cell r="I17"/>
          <cell r="J17"/>
          <cell r="K17"/>
          <cell r="L17"/>
          <cell r="N17"/>
          <cell r="O17"/>
          <cell r="P17"/>
          <cell r="Q17"/>
          <cell r="R17"/>
          <cell r="S17"/>
        </row>
        <row r="18">
          <cell r="B18"/>
          <cell r="I18"/>
          <cell r="J18"/>
          <cell r="K18">
            <v>1</v>
          </cell>
          <cell r="L18"/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/>
          <cell r="I19"/>
          <cell r="J19"/>
          <cell r="K19"/>
          <cell r="L19"/>
          <cell r="N19"/>
          <cell r="O19"/>
          <cell r="P19"/>
          <cell r="Q19"/>
          <cell r="R19"/>
          <cell r="S19"/>
        </row>
        <row r="20">
          <cell r="B20"/>
          <cell r="I20"/>
          <cell r="J20"/>
          <cell r="K20"/>
          <cell r="L20"/>
          <cell r="N20"/>
          <cell r="O20"/>
          <cell r="P20"/>
          <cell r="Q20"/>
          <cell r="R20"/>
          <cell r="S20"/>
        </row>
        <row r="21">
          <cell r="B21"/>
          <cell r="I21"/>
          <cell r="J21"/>
          <cell r="K21"/>
          <cell r="L21"/>
          <cell r="N21"/>
          <cell r="O21"/>
          <cell r="P21"/>
          <cell r="Q21"/>
          <cell r="R21"/>
          <cell r="S21"/>
        </row>
        <row r="22">
          <cell r="B22"/>
          <cell r="I22"/>
          <cell r="J22"/>
          <cell r="K22"/>
          <cell r="L22"/>
          <cell r="N22"/>
          <cell r="O22"/>
          <cell r="P22"/>
          <cell r="Q22"/>
          <cell r="R22"/>
          <cell r="S22"/>
        </row>
        <row r="23">
          <cell r="B23"/>
          <cell r="I23"/>
          <cell r="J23"/>
          <cell r="K23"/>
          <cell r="L23"/>
          <cell r="N23"/>
          <cell r="O23"/>
          <cell r="P23"/>
          <cell r="Q23"/>
          <cell r="R23"/>
          <cell r="S23"/>
        </row>
        <row r="24">
          <cell r="B24"/>
          <cell r="I24"/>
          <cell r="J24"/>
          <cell r="K24"/>
          <cell r="L24"/>
          <cell r="N24"/>
          <cell r="O24"/>
          <cell r="P24"/>
          <cell r="Q24"/>
          <cell r="R24"/>
          <cell r="S24"/>
        </row>
        <row r="25">
          <cell r="B25"/>
          <cell r="I25"/>
          <cell r="J25"/>
          <cell r="K25"/>
          <cell r="L25"/>
          <cell r="N25"/>
          <cell r="O25"/>
          <cell r="P25"/>
          <cell r="Q25"/>
          <cell r="R25"/>
          <cell r="S25"/>
        </row>
        <row r="26">
          <cell r="B26"/>
          <cell r="I26"/>
          <cell r="J26"/>
          <cell r="K26"/>
          <cell r="L26"/>
          <cell r="N26"/>
          <cell r="O26"/>
          <cell r="P26"/>
          <cell r="Q26"/>
          <cell r="R26"/>
          <cell r="S26"/>
        </row>
        <row r="27">
          <cell r="B27"/>
          <cell r="I27"/>
          <cell r="J27"/>
          <cell r="K27"/>
          <cell r="L27"/>
          <cell r="N27"/>
          <cell r="O27"/>
          <cell r="P27"/>
          <cell r="Q27"/>
          <cell r="R27"/>
          <cell r="S27"/>
        </row>
        <row r="28">
          <cell r="B28"/>
          <cell r="I28"/>
          <cell r="J28"/>
          <cell r="K28"/>
          <cell r="L28"/>
          <cell r="N28"/>
          <cell r="O28"/>
          <cell r="P28"/>
          <cell r="Q28"/>
          <cell r="R28"/>
          <cell r="S28"/>
        </row>
        <row r="29">
          <cell r="B29"/>
          <cell r="I29"/>
          <cell r="J29"/>
          <cell r="K29"/>
          <cell r="L29"/>
          <cell r="N29"/>
          <cell r="O29"/>
          <cell r="P29"/>
          <cell r="Q29"/>
          <cell r="R29"/>
          <cell r="S29"/>
        </row>
        <row r="30">
          <cell r="B30"/>
          <cell r="I30"/>
          <cell r="J30"/>
          <cell r="K30"/>
          <cell r="L30"/>
          <cell r="N30"/>
          <cell r="O30"/>
          <cell r="P30"/>
          <cell r="Q30"/>
          <cell r="R30"/>
          <cell r="S30"/>
        </row>
        <row r="31">
          <cell r="B31"/>
          <cell r="I31"/>
          <cell r="J31"/>
          <cell r="K31"/>
          <cell r="L31"/>
          <cell r="N31"/>
          <cell r="O31"/>
          <cell r="P31"/>
          <cell r="Q31"/>
          <cell r="R31"/>
          <cell r="S31"/>
        </row>
        <row r="32">
          <cell r="B32"/>
          <cell r="I32"/>
          <cell r="J32"/>
          <cell r="K32"/>
          <cell r="L32"/>
          <cell r="N32"/>
          <cell r="O32"/>
          <cell r="P32"/>
          <cell r="Q32"/>
          <cell r="R32"/>
          <cell r="S32"/>
        </row>
        <row r="33">
          <cell r="B33"/>
          <cell r="I33"/>
          <cell r="J33"/>
          <cell r="K33"/>
          <cell r="L33"/>
          <cell r="N33"/>
          <cell r="O33"/>
          <cell r="P33"/>
          <cell r="Q33"/>
          <cell r="R33"/>
          <cell r="S33"/>
        </row>
        <row r="34">
          <cell r="B34"/>
          <cell r="I34"/>
          <cell r="J34"/>
          <cell r="K34"/>
          <cell r="L34"/>
          <cell r="N34"/>
          <cell r="O34"/>
          <cell r="P34"/>
          <cell r="Q34"/>
          <cell r="R34"/>
          <cell r="S34"/>
        </row>
        <row r="35">
          <cell r="B35"/>
          <cell r="I35"/>
          <cell r="J35"/>
          <cell r="K35"/>
          <cell r="L35"/>
          <cell r="N35"/>
          <cell r="O35"/>
          <cell r="P35"/>
          <cell r="Q35"/>
          <cell r="R35"/>
          <cell r="S35"/>
        </row>
        <row r="40">
          <cell r="B40"/>
          <cell r="I40">
            <v>2</v>
          </cell>
          <cell r="J40">
            <v>8089300</v>
          </cell>
          <cell r="K40"/>
          <cell r="L40"/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B41"/>
          <cell r="I41"/>
          <cell r="J41"/>
          <cell r="K41"/>
          <cell r="L41"/>
          <cell r="N41"/>
          <cell r="O41"/>
          <cell r="P41"/>
          <cell r="Q41"/>
          <cell r="R41"/>
          <cell r="S41"/>
        </row>
        <row r="171">
          <cell r="B171">
            <v>16</v>
          </cell>
          <cell r="I171">
            <v>2</v>
          </cell>
          <cell r="J171">
            <v>6029680</v>
          </cell>
          <cell r="K171">
            <v>5</v>
          </cell>
          <cell r="L171">
            <v>15074200</v>
          </cell>
          <cell r="N171">
            <v>0</v>
          </cell>
          <cell r="O171">
            <v>1</v>
          </cell>
          <cell r="P171">
            <v>2</v>
          </cell>
          <cell r="Q171">
            <v>2</v>
          </cell>
          <cell r="R171">
            <v>0</v>
          </cell>
          <cell r="S171">
            <v>0</v>
          </cell>
        </row>
        <row r="172">
          <cell r="B172"/>
          <cell r="I172"/>
          <cell r="J172"/>
          <cell r="K172"/>
          <cell r="L172">
            <v>0</v>
          </cell>
          <cell r="N172"/>
          <cell r="O172"/>
          <cell r="P172"/>
          <cell r="Q172"/>
          <cell r="R172"/>
          <cell r="S172"/>
        </row>
        <row r="173">
          <cell r="B173"/>
          <cell r="I173"/>
          <cell r="J173"/>
          <cell r="K173"/>
          <cell r="L173"/>
          <cell r="N173"/>
          <cell r="O173"/>
          <cell r="P173"/>
          <cell r="Q173"/>
          <cell r="R173"/>
          <cell r="S173"/>
        </row>
        <row r="174">
          <cell r="B174"/>
          <cell r="I174"/>
          <cell r="J174"/>
          <cell r="K174"/>
          <cell r="L174"/>
          <cell r="N174"/>
          <cell r="O174"/>
          <cell r="P174"/>
          <cell r="Q174"/>
          <cell r="R174"/>
          <cell r="S174"/>
        </row>
        <row r="175">
          <cell r="B175"/>
          <cell r="I175"/>
          <cell r="J175"/>
          <cell r="K175"/>
          <cell r="L175"/>
          <cell r="N175"/>
          <cell r="O175"/>
          <cell r="P175"/>
          <cell r="Q175"/>
          <cell r="R175"/>
          <cell r="S175"/>
        </row>
        <row r="176">
          <cell r="B176"/>
          <cell r="I176"/>
          <cell r="J176"/>
          <cell r="K176"/>
          <cell r="L176"/>
          <cell r="N176"/>
          <cell r="O176"/>
          <cell r="P176"/>
          <cell r="Q176"/>
          <cell r="R176"/>
          <cell r="S176"/>
        </row>
        <row r="177">
          <cell r="B177"/>
          <cell r="I177"/>
          <cell r="J177"/>
          <cell r="K177"/>
          <cell r="L177"/>
          <cell r="N177"/>
          <cell r="O177"/>
          <cell r="P177"/>
          <cell r="Q177"/>
          <cell r="R177"/>
          <cell r="S177"/>
        </row>
        <row r="213">
          <cell r="B213">
            <v>100</v>
          </cell>
          <cell r="I213">
            <v>20</v>
          </cell>
          <cell r="J213">
            <v>23624400</v>
          </cell>
          <cell r="K213">
            <v>14</v>
          </cell>
          <cell r="L213">
            <v>16537080</v>
          </cell>
          <cell r="N213">
            <v>5</v>
          </cell>
          <cell r="O213">
            <v>9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</row>
        <row r="214">
          <cell r="B214"/>
          <cell r="I214">
            <v>0</v>
          </cell>
          <cell r="J214">
            <v>0</v>
          </cell>
          <cell r="K214">
            <v>50</v>
          </cell>
          <cell r="L214">
            <v>30193500</v>
          </cell>
          <cell r="N214">
            <v>17</v>
          </cell>
          <cell r="O214">
            <v>7</v>
          </cell>
          <cell r="P214">
            <v>8</v>
          </cell>
          <cell r="Q214">
            <v>9</v>
          </cell>
          <cell r="R214">
            <v>9</v>
          </cell>
          <cell r="S214">
            <v>0</v>
          </cell>
        </row>
        <row r="215">
          <cell r="B215">
            <v>300</v>
          </cell>
          <cell r="I215">
            <v>40</v>
          </cell>
          <cell r="J215">
            <v>33160000</v>
          </cell>
          <cell r="K215">
            <v>42</v>
          </cell>
          <cell r="L215">
            <v>34818000</v>
          </cell>
          <cell r="N215">
            <v>8</v>
          </cell>
          <cell r="O215">
            <v>13</v>
          </cell>
          <cell r="P215">
            <v>9</v>
          </cell>
          <cell r="Q215">
            <v>7</v>
          </cell>
          <cell r="R215">
            <v>5</v>
          </cell>
          <cell r="S215">
            <v>0</v>
          </cell>
        </row>
        <row r="216">
          <cell r="B216">
            <v>20</v>
          </cell>
          <cell r="I216">
            <v>20</v>
          </cell>
          <cell r="J216">
            <v>86039200</v>
          </cell>
          <cell r="K216">
            <v>54</v>
          </cell>
          <cell r="L216">
            <v>232305840</v>
          </cell>
          <cell r="N216">
            <v>7</v>
          </cell>
          <cell r="O216">
            <v>13</v>
          </cell>
          <cell r="P216">
            <v>16</v>
          </cell>
          <cell r="Q216">
            <v>11</v>
          </cell>
          <cell r="R216">
            <v>7</v>
          </cell>
          <cell r="S216">
            <v>0</v>
          </cell>
        </row>
        <row r="217">
          <cell r="B217">
            <v>1</v>
          </cell>
          <cell r="I217">
            <v>1</v>
          </cell>
          <cell r="J217">
            <v>1153830</v>
          </cell>
          <cell r="K217">
            <v>0</v>
          </cell>
          <cell r="L217">
            <v>0</v>
          </cell>
          <cell r="N217"/>
          <cell r="O217"/>
          <cell r="P217"/>
          <cell r="Q217"/>
          <cell r="R217"/>
          <cell r="S217"/>
        </row>
        <row r="218">
          <cell r="B218"/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N218"/>
          <cell r="O218"/>
          <cell r="P218"/>
          <cell r="Q218"/>
          <cell r="R218"/>
          <cell r="S218"/>
        </row>
        <row r="219">
          <cell r="B219"/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N219"/>
          <cell r="O219"/>
          <cell r="P219"/>
          <cell r="Q219"/>
          <cell r="R219"/>
          <cell r="S219"/>
        </row>
        <row r="220">
          <cell r="B220">
            <v>2</v>
          </cell>
          <cell r="I220">
            <v>1</v>
          </cell>
          <cell r="J220">
            <v>866250</v>
          </cell>
          <cell r="K220">
            <v>72</v>
          </cell>
          <cell r="L220">
            <v>62370000</v>
          </cell>
          <cell r="N220">
            <v>15</v>
          </cell>
          <cell r="O220">
            <v>13</v>
          </cell>
          <cell r="P220">
            <v>16</v>
          </cell>
          <cell r="Q220">
            <v>19</v>
          </cell>
          <cell r="R220">
            <v>9</v>
          </cell>
          <cell r="S220">
            <v>0</v>
          </cell>
        </row>
        <row r="221">
          <cell r="B221">
            <v>2</v>
          </cell>
          <cell r="I221">
            <v>1</v>
          </cell>
          <cell r="J221">
            <v>950920</v>
          </cell>
          <cell r="K221">
            <v>0</v>
          </cell>
          <cell r="L221">
            <v>0</v>
          </cell>
          <cell r="N221"/>
          <cell r="O221"/>
          <cell r="P221"/>
          <cell r="Q221"/>
          <cell r="R221"/>
          <cell r="S221"/>
        </row>
        <row r="222">
          <cell r="B222">
            <v>1</v>
          </cell>
          <cell r="I222">
            <v>1</v>
          </cell>
          <cell r="J222">
            <v>973460</v>
          </cell>
          <cell r="K222">
            <v>0</v>
          </cell>
          <cell r="L222">
            <v>0</v>
          </cell>
          <cell r="N222"/>
          <cell r="O222"/>
          <cell r="P222"/>
          <cell r="Q222"/>
          <cell r="R222"/>
          <cell r="S222"/>
        </row>
        <row r="223">
          <cell r="B223">
            <v>1</v>
          </cell>
          <cell r="I223">
            <v>1</v>
          </cell>
          <cell r="J223">
            <v>1187600</v>
          </cell>
          <cell r="K223">
            <v>0</v>
          </cell>
          <cell r="L223">
            <v>0</v>
          </cell>
          <cell r="N223"/>
          <cell r="O223"/>
          <cell r="P223"/>
          <cell r="Q223"/>
          <cell r="R223"/>
          <cell r="S223"/>
        </row>
        <row r="224">
          <cell r="B224">
            <v>1</v>
          </cell>
          <cell r="I224">
            <v>1</v>
          </cell>
          <cell r="J224">
            <v>1757600</v>
          </cell>
          <cell r="K224">
            <v>2</v>
          </cell>
          <cell r="L224">
            <v>3515200</v>
          </cell>
          <cell r="N224">
            <v>0</v>
          </cell>
          <cell r="O224">
            <v>0</v>
          </cell>
          <cell r="P224">
            <v>0</v>
          </cell>
          <cell r="Q224">
            <v>1</v>
          </cell>
          <cell r="R224">
            <v>1</v>
          </cell>
          <cell r="S224">
            <v>0</v>
          </cell>
        </row>
        <row r="225">
          <cell r="B225"/>
          <cell r="I225">
            <v>0</v>
          </cell>
          <cell r="J225">
            <v>0</v>
          </cell>
          <cell r="K225"/>
          <cell r="L225">
            <v>0</v>
          </cell>
          <cell r="N225"/>
          <cell r="O225"/>
          <cell r="P225"/>
          <cell r="Q225"/>
          <cell r="R225"/>
          <cell r="S225"/>
        </row>
        <row r="226">
          <cell r="B226"/>
          <cell r="I226"/>
          <cell r="J226"/>
          <cell r="K226"/>
          <cell r="L226">
            <v>0</v>
          </cell>
          <cell r="N226"/>
          <cell r="O226"/>
          <cell r="P226"/>
          <cell r="Q226"/>
          <cell r="R226"/>
          <cell r="S226"/>
        </row>
        <row r="259">
          <cell r="B259">
            <v>400</v>
          </cell>
          <cell r="I259">
            <v>400</v>
          </cell>
          <cell r="J259">
            <v>242960000</v>
          </cell>
          <cell r="K259">
            <v>215</v>
          </cell>
          <cell r="L259">
            <v>130591000</v>
          </cell>
          <cell r="N259">
            <v>51</v>
          </cell>
          <cell r="O259">
            <v>37</v>
          </cell>
          <cell r="P259">
            <v>24</v>
          </cell>
          <cell r="Q259">
            <v>40</v>
          </cell>
          <cell r="R259">
            <v>28</v>
          </cell>
          <cell r="S259">
            <v>35</v>
          </cell>
        </row>
        <row r="260">
          <cell r="B260"/>
          <cell r="I260"/>
          <cell r="J260"/>
          <cell r="K260"/>
          <cell r="L260"/>
          <cell r="N260"/>
          <cell r="O260"/>
          <cell r="P260"/>
          <cell r="Q260"/>
          <cell r="R260"/>
          <cell r="S260"/>
        </row>
        <row r="262">
          <cell r="B262">
            <v>560</v>
          </cell>
          <cell r="I262">
            <v>560</v>
          </cell>
          <cell r="J262">
            <v>118025600</v>
          </cell>
          <cell r="K262">
            <v>250</v>
          </cell>
          <cell r="L262">
            <v>52690000</v>
          </cell>
          <cell r="N262">
            <v>35</v>
          </cell>
          <cell r="O262">
            <v>35</v>
          </cell>
          <cell r="P262">
            <v>43</v>
          </cell>
          <cell r="Q262">
            <v>50</v>
          </cell>
          <cell r="R262">
            <v>41</v>
          </cell>
          <cell r="S262">
            <v>46</v>
          </cell>
        </row>
        <row r="263">
          <cell r="B263">
            <v>280</v>
          </cell>
          <cell r="I263">
            <v>280</v>
          </cell>
          <cell r="J263">
            <v>111202000</v>
          </cell>
          <cell r="K263">
            <v>150</v>
          </cell>
          <cell r="L263">
            <v>59572500</v>
          </cell>
          <cell r="N263">
            <v>20</v>
          </cell>
          <cell r="O263">
            <v>9</v>
          </cell>
          <cell r="P263">
            <v>16</v>
          </cell>
          <cell r="Q263">
            <v>35</v>
          </cell>
          <cell r="R263">
            <v>31</v>
          </cell>
          <cell r="S263">
            <v>39</v>
          </cell>
        </row>
        <row r="264">
          <cell r="B264">
            <v>70</v>
          </cell>
          <cell r="I264">
            <v>70</v>
          </cell>
          <cell r="J264">
            <v>57884400</v>
          </cell>
          <cell r="K264">
            <v>42</v>
          </cell>
          <cell r="L264">
            <v>34730640</v>
          </cell>
          <cell r="N264">
            <v>6</v>
          </cell>
          <cell r="O264">
            <v>4</v>
          </cell>
          <cell r="P264">
            <v>3</v>
          </cell>
          <cell r="Q264">
            <v>14</v>
          </cell>
          <cell r="R264">
            <v>8</v>
          </cell>
          <cell r="S264">
            <v>7</v>
          </cell>
        </row>
        <row r="265">
          <cell r="B265"/>
          <cell r="I265"/>
          <cell r="J265"/>
          <cell r="K265"/>
          <cell r="L265"/>
          <cell r="N265"/>
          <cell r="O265"/>
          <cell r="P265"/>
          <cell r="Q265"/>
          <cell r="R265"/>
          <cell r="S265"/>
        </row>
        <row r="267">
          <cell r="B267">
            <v>150</v>
          </cell>
          <cell r="I267">
            <v>140</v>
          </cell>
          <cell r="J267">
            <v>175236600</v>
          </cell>
          <cell r="K267">
            <v>44</v>
          </cell>
          <cell r="L267">
            <v>55074360</v>
          </cell>
          <cell r="N267">
            <v>6</v>
          </cell>
          <cell r="O267">
            <v>1</v>
          </cell>
          <cell r="P267">
            <v>7</v>
          </cell>
          <cell r="Q267">
            <v>17</v>
          </cell>
          <cell r="R267">
            <v>5</v>
          </cell>
          <cell r="S267">
            <v>8</v>
          </cell>
        </row>
        <row r="268">
          <cell r="B268">
            <v>45</v>
          </cell>
          <cell r="I268">
            <v>40</v>
          </cell>
          <cell r="J268">
            <v>14274400</v>
          </cell>
          <cell r="K268">
            <v>16</v>
          </cell>
          <cell r="L268">
            <v>5709760</v>
          </cell>
          <cell r="N268">
            <v>1</v>
          </cell>
          <cell r="O268">
            <v>1</v>
          </cell>
          <cell r="P268">
            <v>1</v>
          </cell>
          <cell r="Q268">
            <v>0</v>
          </cell>
          <cell r="R268">
            <v>0</v>
          </cell>
          <cell r="S268">
            <v>13</v>
          </cell>
        </row>
        <row r="269">
          <cell r="B269">
            <v>65</v>
          </cell>
          <cell r="I269">
            <v>60</v>
          </cell>
          <cell r="J269">
            <v>38525400</v>
          </cell>
          <cell r="K269">
            <v>23</v>
          </cell>
          <cell r="L269">
            <v>14768070</v>
          </cell>
          <cell r="N269">
            <v>2</v>
          </cell>
          <cell r="O269">
            <v>1</v>
          </cell>
          <cell r="P269">
            <v>2</v>
          </cell>
          <cell r="Q269">
            <v>8</v>
          </cell>
          <cell r="R269">
            <v>4</v>
          </cell>
          <cell r="S269">
            <v>6</v>
          </cell>
        </row>
        <row r="270">
          <cell r="B270">
            <v>40</v>
          </cell>
          <cell r="I270">
            <v>40</v>
          </cell>
          <cell r="J270">
            <v>34564400</v>
          </cell>
          <cell r="K270">
            <v>21</v>
          </cell>
          <cell r="L270">
            <v>18146310</v>
          </cell>
          <cell r="N270">
            <v>3</v>
          </cell>
          <cell r="O270">
            <v>0</v>
          </cell>
          <cell r="P270">
            <v>2</v>
          </cell>
          <cell r="Q270">
            <v>6</v>
          </cell>
          <cell r="R270">
            <v>8</v>
          </cell>
          <cell r="S270">
            <v>2</v>
          </cell>
        </row>
        <row r="271">
          <cell r="B271">
            <v>0</v>
          </cell>
          <cell r="I271">
            <v>0</v>
          </cell>
          <cell r="J271">
            <v>0</v>
          </cell>
          <cell r="K271"/>
          <cell r="L271"/>
          <cell r="N271"/>
          <cell r="O271"/>
          <cell r="P271"/>
          <cell r="Q271"/>
          <cell r="R271"/>
          <cell r="S271"/>
        </row>
        <row r="272">
          <cell r="B272"/>
          <cell r="I272"/>
          <cell r="J272"/>
          <cell r="K272"/>
          <cell r="L272"/>
          <cell r="N272"/>
          <cell r="O272"/>
          <cell r="P272"/>
          <cell r="Q272"/>
          <cell r="R272"/>
          <cell r="S272"/>
        </row>
        <row r="274">
          <cell r="B274">
            <v>20</v>
          </cell>
          <cell r="I274">
            <v>20</v>
          </cell>
          <cell r="J274">
            <v>1087600</v>
          </cell>
          <cell r="K274">
            <v>7</v>
          </cell>
          <cell r="L274">
            <v>380660</v>
          </cell>
          <cell r="N274">
            <v>0</v>
          </cell>
          <cell r="O274">
            <v>0</v>
          </cell>
          <cell r="P274">
            <v>0</v>
          </cell>
          <cell r="Q274">
            <v>1</v>
          </cell>
          <cell r="R274">
            <v>2</v>
          </cell>
          <cell r="S274">
            <v>4</v>
          </cell>
        </row>
        <row r="275">
          <cell r="B275">
            <v>7</v>
          </cell>
          <cell r="I275">
            <v>7</v>
          </cell>
          <cell r="J275">
            <v>987700</v>
          </cell>
          <cell r="K275">
            <v>1</v>
          </cell>
          <cell r="L275">
            <v>141100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1</v>
          </cell>
          <cell r="S275">
            <v>0</v>
          </cell>
        </row>
        <row r="276">
          <cell r="B276">
            <v>100</v>
          </cell>
          <cell r="I276">
            <v>100</v>
          </cell>
          <cell r="J276">
            <v>8560000</v>
          </cell>
          <cell r="K276">
            <v>55</v>
          </cell>
          <cell r="L276">
            <v>4708000</v>
          </cell>
          <cell r="N276">
            <v>10</v>
          </cell>
          <cell r="O276">
            <v>5</v>
          </cell>
          <cell r="P276">
            <v>5</v>
          </cell>
          <cell r="Q276">
            <v>13</v>
          </cell>
          <cell r="R276">
            <v>15</v>
          </cell>
          <cell r="S276">
            <v>7</v>
          </cell>
        </row>
        <row r="277">
          <cell r="B277">
            <v>1300</v>
          </cell>
          <cell r="I277">
            <v>710</v>
          </cell>
          <cell r="J277">
            <v>263978000</v>
          </cell>
          <cell r="K277">
            <v>251</v>
          </cell>
          <cell r="L277">
            <v>93321800</v>
          </cell>
          <cell r="N277">
            <v>42</v>
          </cell>
          <cell r="O277">
            <v>18</v>
          </cell>
          <cell r="P277">
            <v>37</v>
          </cell>
          <cell r="Q277">
            <v>40</v>
          </cell>
          <cell r="R277">
            <v>46</v>
          </cell>
          <cell r="S277">
            <v>68</v>
          </cell>
        </row>
        <row r="278">
          <cell r="B278">
            <v>6</v>
          </cell>
          <cell r="I278">
            <v>6</v>
          </cell>
          <cell r="J278">
            <v>2610780</v>
          </cell>
          <cell r="K278">
            <v>1</v>
          </cell>
          <cell r="L278">
            <v>435130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1</v>
          </cell>
          <cell r="S278">
            <v>0</v>
          </cell>
        </row>
        <row r="279">
          <cell r="B279"/>
          <cell r="I279"/>
          <cell r="J279"/>
          <cell r="K279"/>
          <cell r="L279"/>
          <cell r="N279"/>
          <cell r="O279"/>
          <cell r="P279"/>
          <cell r="Q279"/>
          <cell r="R279"/>
          <cell r="S279"/>
        </row>
        <row r="281">
          <cell r="B281">
            <v>0</v>
          </cell>
          <cell r="I281">
            <v>0</v>
          </cell>
          <cell r="J281">
            <v>0</v>
          </cell>
          <cell r="K281"/>
          <cell r="L281"/>
          <cell r="N281"/>
          <cell r="O281"/>
          <cell r="P281"/>
          <cell r="Q281"/>
          <cell r="R281"/>
          <cell r="S281"/>
        </row>
        <row r="282">
          <cell r="B282">
            <v>80</v>
          </cell>
          <cell r="I282">
            <v>40</v>
          </cell>
          <cell r="J282">
            <v>5004800</v>
          </cell>
          <cell r="K282">
            <v>14</v>
          </cell>
          <cell r="L282">
            <v>1751680</v>
          </cell>
          <cell r="N282">
            <v>0</v>
          </cell>
          <cell r="O282">
            <v>0</v>
          </cell>
          <cell r="P282">
            <v>3</v>
          </cell>
          <cell r="Q282">
            <v>0</v>
          </cell>
          <cell r="R282">
            <v>5</v>
          </cell>
          <cell r="S282">
            <v>6</v>
          </cell>
        </row>
        <row r="283">
          <cell r="B283"/>
          <cell r="I283"/>
          <cell r="J283"/>
          <cell r="K283"/>
          <cell r="L283"/>
          <cell r="N283"/>
          <cell r="O283"/>
          <cell r="P283"/>
          <cell r="Q283"/>
          <cell r="R283"/>
          <cell r="S283"/>
        </row>
        <row r="285">
          <cell r="B285">
            <v>6</v>
          </cell>
          <cell r="I285">
            <v>6</v>
          </cell>
          <cell r="J285">
            <v>9073500</v>
          </cell>
          <cell r="K285">
            <v>6</v>
          </cell>
          <cell r="L285">
            <v>9073500</v>
          </cell>
          <cell r="N285">
            <v>1</v>
          </cell>
          <cell r="O285">
            <v>1</v>
          </cell>
          <cell r="P285">
            <v>0</v>
          </cell>
          <cell r="Q285">
            <v>2</v>
          </cell>
          <cell r="R285">
            <v>1</v>
          </cell>
          <cell r="S285">
            <v>1</v>
          </cell>
        </row>
        <row r="286">
          <cell r="B286">
            <v>0</v>
          </cell>
          <cell r="I286">
            <v>0</v>
          </cell>
          <cell r="J286">
            <v>0</v>
          </cell>
          <cell r="K286"/>
          <cell r="L286"/>
          <cell r="N286"/>
          <cell r="O286"/>
          <cell r="P286"/>
          <cell r="Q286"/>
          <cell r="R286"/>
          <cell r="S286"/>
        </row>
        <row r="287">
          <cell r="B287">
            <v>0</v>
          </cell>
          <cell r="I287">
            <v>0</v>
          </cell>
          <cell r="J287">
            <v>0</v>
          </cell>
          <cell r="K287"/>
          <cell r="L287"/>
          <cell r="N287"/>
          <cell r="O287"/>
          <cell r="P287"/>
          <cell r="Q287"/>
          <cell r="R287"/>
          <cell r="S287"/>
        </row>
        <row r="288">
          <cell r="B288">
            <v>0</v>
          </cell>
          <cell r="I288">
            <v>0</v>
          </cell>
          <cell r="J288">
            <v>0</v>
          </cell>
          <cell r="K288"/>
          <cell r="L288"/>
          <cell r="N288"/>
          <cell r="O288"/>
          <cell r="P288"/>
          <cell r="Q288"/>
          <cell r="R288"/>
          <cell r="S288"/>
        </row>
        <row r="289">
          <cell r="B289">
            <v>0</v>
          </cell>
          <cell r="I289">
            <v>0</v>
          </cell>
          <cell r="J289">
            <v>0</v>
          </cell>
          <cell r="K289"/>
          <cell r="L289"/>
          <cell r="N289"/>
          <cell r="O289"/>
          <cell r="P289"/>
          <cell r="Q289"/>
          <cell r="R289"/>
          <cell r="S289"/>
        </row>
        <row r="290">
          <cell r="B290">
            <v>0</v>
          </cell>
          <cell r="I290">
            <v>0</v>
          </cell>
          <cell r="J290">
            <v>0</v>
          </cell>
          <cell r="K290"/>
          <cell r="L290"/>
          <cell r="N290"/>
          <cell r="O290"/>
          <cell r="P290"/>
          <cell r="Q290"/>
          <cell r="R290"/>
          <cell r="S290"/>
        </row>
        <row r="291">
          <cell r="B291">
            <v>0</v>
          </cell>
          <cell r="I291">
            <v>0</v>
          </cell>
          <cell r="J291">
            <v>0</v>
          </cell>
          <cell r="K291"/>
          <cell r="L291"/>
          <cell r="N291"/>
          <cell r="O291"/>
          <cell r="P291"/>
          <cell r="Q291"/>
          <cell r="R291"/>
          <cell r="S291"/>
        </row>
        <row r="292">
          <cell r="B292">
            <v>14</v>
          </cell>
          <cell r="I292">
            <v>14</v>
          </cell>
          <cell r="J292">
            <v>15203160</v>
          </cell>
          <cell r="K292">
            <v>11</v>
          </cell>
          <cell r="L292">
            <v>11945340</v>
          </cell>
          <cell r="N292">
            <v>3</v>
          </cell>
          <cell r="O292">
            <v>2</v>
          </cell>
          <cell r="P292">
            <v>1</v>
          </cell>
          <cell r="Q292">
            <v>0</v>
          </cell>
          <cell r="R292">
            <v>2</v>
          </cell>
          <cell r="S292">
            <v>3</v>
          </cell>
        </row>
        <row r="293">
          <cell r="B293">
            <v>5</v>
          </cell>
          <cell r="I293">
            <v>5</v>
          </cell>
          <cell r="J293">
            <v>5429700</v>
          </cell>
          <cell r="K293">
            <v>3</v>
          </cell>
          <cell r="L293">
            <v>3257820</v>
          </cell>
          <cell r="N293">
            <v>1</v>
          </cell>
          <cell r="O293">
            <v>1</v>
          </cell>
          <cell r="P293">
            <v>0</v>
          </cell>
          <cell r="Q293">
            <v>0</v>
          </cell>
          <cell r="R293">
            <v>1</v>
          </cell>
          <cell r="S293">
            <v>0</v>
          </cell>
        </row>
        <row r="294">
          <cell r="B294">
            <v>0</v>
          </cell>
          <cell r="I294">
            <v>0</v>
          </cell>
          <cell r="J294">
            <v>0</v>
          </cell>
          <cell r="K294"/>
          <cell r="L294"/>
          <cell r="N294"/>
          <cell r="O294"/>
          <cell r="P294"/>
          <cell r="Q294"/>
          <cell r="R294"/>
          <cell r="S294"/>
        </row>
        <row r="295">
          <cell r="B295">
            <v>0</v>
          </cell>
          <cell r="I295">
            <v>0</v>
          </cell>
          <cell r="J295">
            <v>0</v>
          </cell>
          <cell r="K295"/>
          <cell r="L295"/>
          <cell r="N295"/>
          <cell r="O295"/>
          <cell r="P295"/>
          <cell r="Q295"/>
          <cell r="R295"/>
          <cell r="S295"/>
        </row>
        <row r="296">
          <cell r="B296">
            <v>0</v>
          </cell>
          <cell r="I296">
            <v>0</v>
          </cell>
          <cell r="J296">
            <v>0</v>
          </cell>
          <cell r="K296"/>
          <cell r="L296"/>
          <cell r="N296"/>
          <cell r="O296"/>
          <cell r="P296"/>
          <cell r="Q296"/>
          <cell r="R296"/>
          <cell r="S296"/>
        </row>
        <row r="297">
          <cell r="B297">
            <v>0</v>
          </cell>
          <cell r="I297">
            <v>0</v>
          </cell>
          <cell r="J297">
            <v>0</v>
          </cell>
          <cell r="K297"/>
          <cell r="L297"/>
          <cell r="N297"/>
          <cell r="O297"/>
          <cell r="P297"/>
          <cell r="Q297"/>
          <cell r="R297"/>
          <cell r="S297"/>
        </row>
        <row r="298">
          <cell r="B298">
            <v>15</v>
          </cell>
          <cell r="I298">
            <v>15</v>
          </cell>
          <cell r="J298">
            <v>4608900</v>
          </cell>
          <cell r="K298">
            <v>10</v>
          </cell>
          <cell r="L298">
            <v>3072600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6</v>
          </cell>
          <cell r="S298">
            <v>4</v>
          </cell>
        </row>
        <row r="299">
          <cell r="B299">
            <v>50</v>
          </cell>
          <cell r="I299">
            <v>50</v>
          </cell>
          <cell r="J299">
            <v>30357500</v>
          </cell>
          <cell r="K299">
            <v>1</v>
          </cell>
          <cell r="L299">
            <v>607150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1</v>
          </cell>
          <cell r="S299">
            <v>0</v>
          </cell>
        </row>
        <row r="300">
          <cell r="B300">
            <v>22</v>
          </cell>
          <cell r="I300">
            <v>22</v>
          </cell>
          <cell r="J300">
            <v>26720760</v>
          </cell>
          <cell r="K300">
            <v>12</v>
          </cell>
          <cell r="L300">
            <v>14574960</v>
          </cell>
          <cell r="N300">
            <v>3</v>
          </cell>
          <cell r="O300">
            <v>0</v>
          </cell>
          <cell r="P300">
            <v>3</v>
          </cell>
          <cell r="Q300">
            <v>2</v>
          </cell>
          <cell r="R300">
            <v>2</v>
          </cell>
          <cell r="S300">
            <v>2</v>
          </cell>
        </row>
        <row r="301">
          <cell r="B301">
            <v>31</v>
          </cell>
          <cell r="I301">
            <v>31</v>
          </cell>
          <cell r="J301">
            <v>34388610</v>
          </cell>
          <cell r="K301">
            <v>9</v>
          </cell>
          <cell r="L301">
            <v>9983790</v>
          </cell>
          <cell r="N301">
            <v>1</v>
          </cell>
          <cell r="O301">
            <v>2</v>
          </cell>
          <cell r="P301">
            <v>3</v>
          </cell>
          <cell r="Q301">
            <v>1</v>
          </cell>
          <cell r="R301">
            <v>2</v>
          </cell>
          <cell r="S301">
            <v>0</v>
          </cell>
        </row>
        <row r="302">
          <cell r="B302">
            <v>25</v>
          </cell>
          <cell r="I302">
            <v>25</v>
          </cell>
          <cell r="J302">
            <v>16642750</v>
          </cell>
          <cell r="K302">
            <v>7</v>
          </cell>
          <cell r="L302">
            <v>4659970</v>
          </cell>
          <cell r="N302">
            <v>0</v>
          </cell>
          <cell r="O302">
            <v>1</v>
          </cell>
          <cell r="P302">
            <v>3</v>
          </cell>
          <cell r="Q302">
            <v>2</v>
          </cell>
          <cell r="R302">
            <v>0</v>
          </cell>
          <cell r="S302">
            <v>1</v>
          </cell>
        </row>
        <row r="303">
          <cell r="B303">
            <v>22</v>
          </cell>
          <cell r="I303">
            <v>22</v>
          </cell>
          <cell r="J303">
            <v>17431920</v>
          </cell>
          <cell r="K303">
            <v>5</v>
          </cell>
          <cell r="L303">
            <v>3961800</v>
          </cell>
          <cell r="N303">
            <v>1</v>
          </cell>
          <cell r="O303">
            <v>0</v>
          </cell>
          <cell r="P303">
            <v>0</v>
          </cell>
          <cell r="Q303">
            <v>1</v>
          </cell>
          <cell r="R303">
            <v>2</v>
          </cell>
          <cell r="S303">
            <v>1</v>
          </cell>
        </row>
        <row r="304">
          <cell r="B304">
            <v>0</v>
          </cell>
          <cell r="I304">
            <v>0</v>
          </cell>
          <cell r="J304">
            <v>0</v>
          </cell>
          <cell r="K304">
            <v>1</v>
          </cell>
          <cell r="L304">
            <v>2417250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1</v>
          </cell>
          <cell r="S304">
            <v>0</v>
          </cell>
        </row>
        <row r="305">
          <cell r="B305">
            <v>0</v>
          </cell>
          <cell r="I305">
            <v>0</v>
          </cell>
          <cell r="J305">
            <v>0</v>
          </cell>
          <cell r="K305"/>
          <cell r="L305"/>
          <cell r="N305"/>
          <cell r="O305"/>
          <cell r="P305"/>
          <cell r="Q305"/>
          <cell r="R305"/>
          <cell r="S305"/>
        </row>
        <row r="306">
          <cell r="B306">
            <v>1</v>
          </cell>
          <cell r="I306">
            <v>1</v>
          </cell>
          <cell r="J306">
            <v>1555290</v>
          </cell>
          <cell r="K306">
            <v>0</v>
          </cell>
          <cell r="L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/>
        </row>
        <row r="307">
          <cell r="B307"/>
          <cell r="I307"/>
          <cell r="J307">
            <v>0</v>
          </cell>
          <cell r="K307">
            <v>5</v>
          </cell>
          <cell r="L307">
            <v>4058100</v>
          </cell>
          <cell r="N307">
            <v>0</v>
          </cell>
          <cell r="O307">
            <v>0</v>
          </cell>
          <cell r="P307">
            <v>0</v>
          </cell>
          <cell r="Q307">
            <v>1</v>
          </cell>
          <cell r="R307">
            <v>2</v>
          </cell>
          <cell r="S307">
            <v>2</v>
          </cell>
        </row>
        <row r="308">
          <cell r="B308">
            <v>0</v>
          </cell>
          <cell r="I308">
            <v>0</v>
          </cell>
          <cell r="J308">
            <v>0</v>
          </cell>
          <cell r="K308"/>
          <cell r="L308"/>
          <cell r="N308"/>
          <cell r="O308"/>
          <cell r="P308"/>
          <cell r="Q308"/>
          <cell r="R308"/>
          <cell r="S308"/>
        </row>
        <row r="309">
          <cell r="B309">
            <v>60</v>
          </cell>
          <cell r="I309">
            <v>60</v>
          </cell>
          <cell r="J309">
            <v>5234400</v>
          </cell>
          <cell r="K309">
            <v>43</v>
          </cell>
          <cell r="L309">
            <v>3751320</v>
          </cell>
          <cell r="N309">
            <v>0</v>
          </cell>
          <cell r="O309">
            <v>0</v>
          </cell>
          <cell r="P309">
            <v>33</v>
          </cell>
          <cell r="Q309">
            <v>6</v>
          </cell>
          <cell r="R309">
            <v>0</v>
          </cell>
          <cell r="S309">
            <v>4</v>
          </cell>
        </row>
        <row r="310">
          <cell r="B310">
            <v>40</v>
          </cell>
          <cell r="I310">
            <v>40</v>
          </cell>
          <cell r="J310">
            <v>5522800</v>
          </cell>
          <cell r="K310">
            <v>2</v>
          </cell>
          <cell r="L310">
            <v>276140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2</v>
          </cell>
        </row>
        <row r="311">
          <cell r="B311"/>
          <cell r="I311"/>
          <cell r="J311">
            <v>0</v>
          </cell>
          <cell r="K311">
            <v>4</v>
          </cell>
          <cell r="L311">
            <v>633840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4</v>
          </cell>
        </row>
        <row r="312">
          <cell r="B312">
            <v>5</v>
          </cell>
          <cell r="I312">
            <v>5</v>
          </cell>
          <cell r="J312">
            <v>15114600</v>
          </cell>
          <cell r="K312">
            <v>6</v>
          </cell>
          <cell r="L312">
            <v>18137520</v>
          </cell>
          <cell r="N312">
            <v>0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2</v>
          </cell>
        </row>
        <row r="313">
          <cell r="B313">
            <v>5</v>
          </cell>
          <cell r="I313">
            <v>5</v>
          </cell>
          <cell r="J313">
            <v>20637900</v>
          </cell>
          <cell r="K313">
            <v>6</v>
          </cell>
          <cell r="L313">
            <v>24765480</v>
          </cell>
          <cell r="N313">
            <v>2</v>
          </cell>
          <cell r="O313">
            <v>3</v>
          </cell>
          <cell r="P313">
            <v>0</v>
          </cell>
          <cell r="Q313">
            <v>1</v>
          </cell>
          <cell r="R313">
            <v>0</v>
          </cell>
          <cell r="S313">
            <v>0</v>
          </cell>
        </row>
        <row r="314">
          <cell r="B314"/>
          <cell r="I314"/>
          <cell r="J314">
            <v>0</v>
          </cell>
          <cell r="K314"/>
          <cell r="L314"/>
          <cell r="N314"/>
          <cell r="O314"/>
          <cell r="P314"/>
          <cell r="Q314"/>
          <cell r="R314"/>
          <cell r="S314"/>
        </row>
        <row r="315">
          <cell r="B315">
            <v>3</v>
          </cell>
          <cell r="I315">
            <v>3</v>
          </cell>
          <cell r="J315">
            <v>9581820</v>
          </cell>
          <cell r="K315">
            <v>4</v>
          </cell>
          <cell r="L315">
            <v>12775760</v>
          </cell>
          <cell r="N315">
            <v>0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</row>
        <row r="316">
          <cell r="B316">
            <v>0</v>
          </cell>
          <cell r="I316">
            <v>0</v>
          </cell>
          <cell r="J316">
            <v>0</v>
          </cell>
          <cell r="K316"/>
          <cell r="L316"/>
          <cell r="N316"/>
          <cell r="O316"/>
          <cell r="P316"/>
          <cell r="Q316"/>
          <cell r="R316"/>
          <cell r="S316"/>
        </row>
        <row r="317">
          <cell r="B317">
            <v>0</v>
          </cell>
          <cell r="I317">
            <v>0</v>
          </cell>
          <cell r="J317">
            <v>0</v>
          </cell>
          <cell r="K317"/>
          <cell r="L317"/>
          <cell r="N317"/>
          <cell r="O317"/>
          <cell r="P317"/>
          <cell r="Q317"/>
          <cell r="R317"/>
          <cell r="S317"/>
        </row>
        <row r="318">
          <cell r="B318">
            <v>0</v>
          </cell>
          <cell r="I318">
            <v>0</v>
          </cell>
          <cell r="J318">
            <v>0</v>
          </cell>
          <cell r="K318"/>
          <cell r="L318"/>
          <cell r="N318"/>
          <cell r="O318"/>
          <cell r="P318"/>
          <cell r="Q318"/>
          <cell r="R318"/>
          <cell r="S318"/>
        </row>
        <row r="319">
          <cell r="B319">
            <v>0</v>
          </cell>
          <cell r="I319">
            <v>0</v>
          </cell>
          <cell r="J319">
            <v>0</v>
          </cell>
          <cell r="K319"/>
          <cell r="L319"/>
          <cell r="N319"/>
          <cell r="O319"/>
          <cell r="P319"/>
          <cell r="Q319"/>
          <cell r="R319"/>
          <cell r="S319"/>
        </row>
        <row r="320">
          <cell r="B320"/>
          <cell r="I320"/>
          <cell r="J320"/>
          <cell r="K320"/>
          <cell r="L320"/>
          <cell r="N320"/>
          <cell r="O320"/>
          <cell r="P320"/>
          <cell r="Q320"/>
          <cell r="R320"/>
          <cell r="S320"/>
        </row>
        <row r="331">
          <cell r="B331"/>
          <cell r="I331"/>
          <cell r="J331"/>
          <cell r="K331">
            <v>6</v>
          </cell>
          <cell r="L331">
            <v>14357040</v>
          </cell>
          <cell r="N331">
            <v>0</v>
          </cell>
          <cell r="O331">
            <v>1</v>
          </cell>
          <cell r="P331">
            <v>1</v>
          </cell>
          <cell r="Q331">
            <v>0</v>
          </cell>
          <cell r="R331">
            <v>3</v>
          </cell>
          <cell r="S331">
            <v>1</v>
          </cell>
        </row>
        <row r="332">
          <cell r="B332"/>
          <cell r="I332"/>
          <cell r="J332"/>
          <cell r="K332"/>
          <cell r="L332"/>
          <cell r="N332"/>
          <cell r="O332"/>
          <cell r="P332"/>
          <cell r="Q332"/>
          <cell r="R332"/>
          <cell r="S332"/>
        </row>
        <row r="334">
          <cell r="B334">
            <v>160</v>
          </cell>
          <cell r="I334">
            <v>160</v>
          </cell>
          <cell r="J334">
            <v>52520000</v>
          </cell>
          <cell r="K334">
            <v>65</v>
          </cell>
          <cell r="L334">
            <v>21336250</v>
          </cell>
          <cell r="N334">
            <v>4</v>
          </cell>
          <cell r="O334">
            <v>6</v>
          </cell>
          <cell r="P334">
            <v>10</v>
          </cell>
          <cell r="Q334">
            <v>22</v>
          </cell>
          <cell r="R334">
            <v>10</v>
          </cell>
          <cell r="S334">
            <v>13</v>
          </cell>
        </row>
        <row r="335">
          <cell r="B335">
            <v>24</v>
          </cell>
          <cell r="I335">
            <v>0</v>
          </cell>
          <cell r="J335">
            <v>0</v>
          </cell>
          <cell r="K335"/>
          <cell r="L335"/>
          <cell r="N335"/>
          <cell r="O335"/>
          <cell r="P335"/>
          <cell r="Q335"/>
          <cell r="R335"/>
          <cell r="S335"/>
        </row>
        <row r="336">
          <cell r="B336">
            <v>0</v>
          </cell>
          <cell r="I336">
            <v>0</v>
          </cell>
          <cell r="J336">
            <v>0</v>
          </cell>
          <cell r="K336"/>
          <cell r="L336"/>
          <cell r="N336"/>
          <cell r="O336"/>
          <cell r="P336"/>
          <cell r="Q336"/>
          <cell r="R336"/>
          <cell r="S336"/>
        </row>
        <row r="337">
          <cell r="B337"/>
          <cell r="I337"/>
          <cell r="J337"/>
          <cell r="K337"/>
          <cell r="L337"/>
          <cell r="N337"/>
          <cell r="O337"/>
          <cell r="P337"/>
          <cell r="Q337"/>
          <cell r="R337"/>
          <cell r="S337"/>
        </row>
        <row r="339">
          <cell r="B339">
            <v>31</v>
          </cell>
          <cell r="I339">
            <v>31</v>
          </cell>
          <cell r="J339">
            <v>10726620</v>
          </cell>
          <cell r="K339">
            <v>7</v>
          </cell>
          <cell r="L339">
            <v>2422140</v>
          </cell>
          <cell r="N339">
            <v>3</v>
          </cell>
          <cell r="O339">
            <v>0</v>
          </cell>
          <cell r="P339">
            <v>0</v>
          </cell>
          <cell r="Q339">
            <v>2</v>
          </cell>
          <cell r="R339">
            <v>1</v>
          </cell>
          <cell r="S339">
            <v>1</v>
          </cell>
        </row>
        <row r="340">
          <cell r="B340">
            <v>72</v>
          </cell>
          <cell r="I340">
            <v>72</v>
          </cell>
          <cell r="J340">
            <v>21619440</v>
          </cell>
          <cell r="K340">
            <v>21</v>
          </cell>
          <cell r="L340">
            <v>6305670</v>
          </cell>
          <cell r="N340">
            <v>2</v>
          </cell>
          <cell r="O340">
            <v>3</v>
          </cell>
          <cell r="P340">
            <v>4</v>
          </cell>
          <cell r="Q340">
            <v>5</v>
          </cell>
          <cell r="R340">
            <v>1</v>
          </cell>
          <cell r="S340">
            <v>6</v>
          </cell>
        </row>
        <row r="341">
          <cell r="B341">
            <v>40</v>
          </cell>
          <cell r="I341">
            <v>7</v>
          </cell>
          <cell r="J341">
            <v>4375350</v>
          </cell>
          <cell r="K341">
            <v>1</v>
          </cell>
          <cell r="L341">
            <v>625050</v>
          </cell>
          <cell r="N341">
            <v>0</v>
          </cell>
          <cell r="O341">
            <v>0</v>
          </cell>
          <cell r="P341">
            <v>1</v>
          </cell>
          <cell r="Q341">
            <v>0</v>
          </cell>
          <cell r="R341">
            <v>0</v>
          </cell>
          <cell r="S341">
            <v>0</v>
          </cell>
        </row>
        <row r="342">
          <cell r="B342">
            <v>40</v>
          </cell>
          <cell r="I342">
            <v>25</v>
          </cell>
          <cell r="J342">
            <v>19496250</v>
          </cell>
          <cell r="K342">
            <v>1</v>
          </cell>
          <cell r="L342">
            <v>779850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0</v>
          </cell>
          <cell r="S342">
            <v>0</v>
          </cell>
        </row>
        <row r="343">
          <cell r="B343"/>
          <cell r="I343"/>
          <cell r="J343"/>
          <cell r="K343"/>
          <cell r="L343"/>
          <cell r="N343"/>
          <cell r="O343"/>
          <cell r="P343"/>
          <cell r="Q343"/>
          <cell r="R343"/>
          <cell r="S343"/>
        </row>
        <row r="345">
          <cell r="B345">
            <v>0</v>
          </cell>
          <cell r="I345">
            <v>0</v>
          </cell>
          <cell r="J345">
            <v>0</v>
          </cell>
          <cell r="K345">
            <v>5</v>
          </cell>
          <cell r="L345">
            <v>590100</v>
          </cell>
          <cell r="N345">
            <v>1</v>
          </cell>
          <cell r="O345">
            <v>0</v>
          </cell>
          <cell r="P345">
            <v>0</v>
          </cell>
          <cell r="Q345">
            <v>2</v>
          </cell>
          <cell r="R345">
            <v>1</v>
          </cell>
          <cell r="S345">
            <v>1</v>
          </cell>
        </row>
        <row r="346">
          <cell r="B346">
            <v>0</v>
          </cell>
          <cell r="I346">
            <v>0</v>
          </cell>
          <cell r="J346">
            <v>0</v>
          </cell>
          <cell r="K346">
            <v>1</v>
          </cell>
          <cell r="L346">
            <v>650870</v>
          </cell>
          <cell r="N346">
            <v>0</v>
          </cell>
          <cell r="O346">
            <v>0</v>
          </cell>
          <cell r="P346">
            <v>0</v>
          </cell>
          <cell r="Q346">
            <v>1</v>
          </cell>
          <cell r="R346">
            <v>0</v>
          </cell>
          <cell r="S346">
            <v>0</v>
          </cell>
        </row>
        <row r="347">
          <cell r="B347">
            <v>5</v>
          </cell>
          <cell r="I347">
            <v>5</v>
          </cell>
          <cell r="J347">
            <v>2649900</v>
          </cell>
          <cell r="K347">
            <v>2</v>
          </cell>
          <cell r="L347">
            <v>1059960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2</v>
          </cell>
        </row>
        <row r="348">
          <cell r="B348"/>
          <cell r="I348"/>
          <cell r="J348"/>
          <cell r="K348"/>
          <cell r="L348"/>
          <cell r="N348"/>
          <cell r="O348"/>
          <cell r="P348"/>
          <cell r="Q348"/>
          <cell r="R348"/>
          <cell r="S348"/>
        </row>
        <row r="367">
          <cell r="B367">
            <v>744</v>
          </cell>
          <cell r="I367">
            <v>710</v>
          </cell>
          <cell r="J367">
            <v>22428900</v>
          </cell>
          <cell r="K367">
            <v>295</v>
          </cell>
          <cell r="L367">
            <v>9319050</v>
          </cell>
          <cell r="N367">
            <v>47</v>
          </cell>
          <cell r="O367">
            <v>12</v>
          </cell>
          <cell r="P367">
            <v>49</v>
          </cell>
          <cell r="Q367">
            <v>56</v>
          </cell>
          <cell r="R367">
            <v>66</v>
          </cell>
          <cell r="S367">
            <v>65</v>
          </cell>
        </row>
        <row r="368">
          <cell r="B368">
            <v>20</v>
          </cell>
          <cell r="I368">
            <v>20</v>
          </cell>
          <cell r="J368">
            <v>436800</v>
          </cell>
          <cell r="K368">
            <v>7</v>
          </cell>
          <cell r="L368">
            <v>152880</v>
          </cell>
          <cell r="N368">
            <v>1</v>
          </cell>
          <cell r="O368">
            <v>0</v>
          </cell>
          <cell r="P368">
            <v>1</v>
          </cell>
          <cell r="Q368">
            <v>2</v>
          </cell>
          <cell r="R368">
            <v>2</v>
          </cell>
          <cell r="S368">
            <v>1</v>
          </cell>
        </row>
        <row r="369">
          <cell r="B369">
            <v>1400</v>
          </cell>
          <cell r="I369">
            <v>1200</v>
          </cell>
          <cell r="J369">
            <v>28248000</v>
          </cell>
          <cell r="K369">
            <v>945</v>
          </cell>
          <cell r="L369">
            <v>22245300</v>
          </cell>
          <cell r="N369">
            <v>91</v>
          </cell>
          <cell r="O369">
            <v>36</v>
          </cell>
          <cell r="P369">
            <v>179</v>
          </cell>
          <cell r="Q369">
            <v>198</v>
          </cell>
          <cell r="R369">
            <v>233</v>
          </cell>
          <cell r="S369">
            <v>208</v>
          </cell>
        </row>
        <row r="370">
          <cell r="B370">
            <v>970</v>
          </cell>
          <cell r="I370">
            <v>970</v>
          </cell>
          <cell r="J370">
            <v>14491800</v>
          </cell>
          <cell r="K370">
            <v>492</v>
          </cell>
          <cell r="L370">
            <v>7350480</v>
          </cell>
          <cell r="N370">
            <v>89</v>
          </cell>
          <cell r="O370">
            <v>12</v>
          </cell>
          <cell r="P370">
            <v>90</v>
          </cell>
          <cell r="Q370">
            <v>95</v>
          </cell>
          <cell r="R370">
            <v>104</v>
          </cell>
          <cell r="S370">
            <v>102</v>
          </cell>
        </row>
        <row r="371">
          <cell r="B371">
            <v>2100</v>
          </cell>
          <cell r="I371">
            <v>2100</v>
          </cell>
          <cell r="J371">
            <v>32109000</v>
          </cell>
          <cell r="K371">
            <v>963</v>
          </cell>
          <cell r="L371">
            <v>14724270</v>
          </cell>
          <cell r="N371">
            <v>205</v>
          </cell>
          <cell r="O371">
            <v>57</v>
          </cell>
          <cell r="P371">
            <v>171</v>
          </cell>
          <cell r="Q371">
            <v>168</v>
          </cell>
          <cell r="R371">
            <v>194</v>
          </cell>
          <cell r="S371">
            <v>168</v>
          </cell>
        </row>
        <row r="372">
          <cell r="B372">
            <v>95</v>
          </cell>
          <cell r="I372">
            <v>95</v>
          </cell>
          <cell r="J372">
            <v>3380100</v>
          </cell>
          <cell r="K372">
            <v>78</v>
          </cell>
          <cell r="L372">
            <v>2775240</v>
          </cell>
          <cell r="N372">
            <v>4</v>
          </cell>
          <cell r="O372">
            <v>11</v>
          </cell>
          <cell r="P372">
            <v>14</v>
          </cell>
          <cell r="Q372">
            <v>17</v>
          </cell>
          <cell r="R372">
            <v>18</v>
          </cell>
          <cell r="S372">
            <v>14</v>
          </cell>
        </row>
        <row r="373">
          <cell r="B373">
            <v>580</v>
          </cell>
          <cell r="I373">
            <v>580</v>
          </cell>
          <cell r="J373">
            <v>18333800</v>
          </cell>
          <cell r="K373">
            <v>317</v>
          </cell>
          <cell r="L373">
            <v>10020370</v>
          </cell>
          <cell r="N373">
            <v>24</v>
          </cell>
          <cell r="O373">
            <v>45</v>
          </cell>
          <cell r="P373">
            <v>52</v>
          </cell>
          <cell r="Q373">
            <v>46</v>
          </cell>
          <cell r="R373">
            <v>86</v>
          </cell>
          <cell r="S373">
            <v>64</v>
          </cell>
        </row>
        <row r="374">
          <cell r="B374">
            <v>680</v>
          </cell>
          <cell r="I374">
            <v>680</v>
          </cell>
          <cell r="J374">
            <v>10274800</v>
          </cell>
          <cell r="K374">
            <v>514</v>
          </cell>
          <cell r="L374">
            <v>7766540</v>
          </cell>
          <cell r="N374">
            <v>73</v>
          </cell>
          <cell r="O374">
            <v>56</v>
          </cell>
          <cell r="P374">
            <v>86</v>
          </cell>
          <cell r="Q374">
            <v>93</v>
          </cell>
          <cell r="R374">
            <v>103</v>
          </cell>
          <cell r="S374">
            <v>103</v>
          </cell>
        </row>
        <row r="375">
          <cell r="B375">
            <v>6</v>
          </cell>
          <cell r="I375">
            <v>6</v>
          </cell>
          <cell r="J375">
            <v>67680</v>
          </cell>
          <cell r="K375">
            <v>0</v>
          </cell>
          <cell r="L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</row>
        <row r="376">
          <cell r="B376">
            <v>40</v>
          </cell>
          <cell r="I376">
            <v>40</v>
          </cell>
          <cell r="J376">
            <v>412800</v>
          </cell>
          <cell r="K376">
            <v>12</v>
          </cell>
          <cell r="L376">
            <v>123840</v>
          </cell>
          <cell r="N376">
            <v>0</v>
          </cell>
          <cell r="O376">
            <v>1</v>
          </cell>
          <cell r="P376">
            <v>0</v>
          </cell>
          <cell r="Q376">
            <v>0</v>
          </cell>
          <cell r="R376">
            <v>5</v>
          </cell>
          <cell r="S376">
            <v>6</v>
          </cell>
        </row>
        <row r="377">
          <cell r="B377">
            <v>0</v>
          </cell>
          <cell r="I377"/>
          <cell r="J377">
            <v>0</v>
          </cell>
          <cell r="K377"/>
          <cell r="L377"/>
          <cell r="N377"/>
          <cell r="O377"/>
          <cell r="P377"/>
          <cell r="Q377"/>
          <cell r="R377"/>
          <cell r="S377"/>
        </row>
        <row r="378">
          <cell r="B378">
            <v>0</v>
          </cell>
          <cell r="I378"/>
          <cell r="J378">
            <v>0</v>
          </cell>
          <cell r="K378"/>
          <cell r="L378"/>
          <cell r="N378"/>
          <cell r="O378"/>
          <cell r="P378"/>
          <cell r="Q378"/>
          <cell r="R378"/>
          <cell r="S378"/>
        </row>
        <row r="379">
          <cell r="B379"/>
          <cell r="I379"/>
          <cell r="J379"/>
          <cell r="K379"/>
          <cell r="L379"/>
          <cell r="N379"/>
          <cell r="O379"/>
          <cell r="P379"/>
          <cell r="Q379"/>
          <cell r="R379"/>
          <cell r="S379"/>
        </row>
        <row r="391">
          <cell r="B391"/>
          <cell r="I391">
            <v>0</v>
          </cell>
          <cell r="J391">
            <v>0</v>
          </cell>
          <cell r="K391"/>
          <cell r="L391"/>
          <cell r="N391"/>
          <cell r="O391"/>
          <cell r="P391"/>
          <cell r="Q391"/>
          <cell r="R391"/>
          <cell r="S391"/>
        </row>
        <row r="392">
          <cell r="B392"/>
          <cell r="I392">
            <v>0</v>
          </cell>
          <cell r="J392">
            <v>0</v>
          </cell>
          <cell r="K392"/>
          <cell r="L392"/>
          <cell r="N392"/>
          <cell r="O392"/>
          <cell r="P392"/>
          <cell r="Q392"/>
          <cell r="R392"/>
          <cell r="S392"/>
        </row>
        <row r="393">
          <cell r="B393">
            <v>14</v>
          </cell>
          <cell r="I393">
            <v>14</v>
          </cell>
          <cell r="J393">
            <v>800240</v>
          </cell>
          <cell r="K393">
            <v>10</v>
          </cell>
          <cell r="L393">
            <v>571600</v>
          </cell>
          <cell r="N393">
            <v>0</v>
          </cell>
          <cell r="O393">
            <v>3</v>
          </cell>
          <cell r="P393">
            <v>2</v>
          </cell>
          <cell r="Q393">
            <v>3</v>
          </cell>
          <cell r="R393">
            <v>2</v>
          </cell>
          <cell r="S393">
            <v>0</v>
          </cell>
        </row>
        <row r="394">
          <cell r="B394">
            <v>4</v>
          </cell>
          <cell r="I394">
            <v>4</v>
          </cell>
          <cell r="J394">
            <v>228640</v>
          </cell>
          <cell r="K394">
            <v>0</v>
          </cell>
          <cell r="L394">
            <v>0</v>
          </cell>
          <cell r="N394"/>
          <cell r="O394"/>
          <cell r="P394"/>
          <cell r="Q394"/>
          <cell r="R394"/>
          <cell r="S394"/>
        </row>
        <row r="395">
          <cell r="B395"/>
          <cell r="I395">
            <v>0</v>
          </cell>
          <cell r="J395">
            <v>0</v>
          </cell>
          <cell r="K395"/>
          <cell r="L395"/>
          <cell r="N395"/>
          <cell r="O395"/>
          <cell r="P395"/>
          <cell r="Q395"/>
          <cell r="R395"/>
          <cell r="S395"/>
        </row>
        <row r="396">
          <cell r="B396"/>
          <cell r="I396">
            <v>0</v>
          </cell>
          <cell r="J396">
            <v>0</v>
          </cell>
          <cell r="K396"/>
          <cell r="L396"/>
          <cell r="N396"/>
          <cell r="O396"/>
          <cell r="P396"/>
          <cell r="Q396"/>
          <cell r="R396"/>
          <cell r="S396"/>
        </row>
        <row r="397">
          <cell r="B397"/>
          <cell r="I397">
            <v>0</v>
          </cell>
          <cell r="J397">
            <v>0</v>
          </cell>
          <cell r="K397"/>
          <cell r="L397"/>
          <cell r="N397"/>
          <cell r="O397"/>
          <cell r="P397"/>
          <cell r="Q397"/>
          <cell r="R397"/>
          <cell r="S397"/>
        </row>
        <row r="398">
          <cell r="B398"/>
          <cell r="I398">
            <v>0</v>
          </cell>
          <cell r="J398">
            <v>0</v>
          </cell>
          <cell r="K398"/>
          <cell r="L398"/>
          <cell r="N398"/>
          <cell r="O398"/>
          <cell r="P398"/>
          <cell r="Q398"/>
          <cell r="R398"/>
          <cell r="S398"/>
        </row>
        <row r="399">
          <cell r="B399"/>
          <cell r="I399">
            <v>0</v>
          </cell>
          <cell r="J399">
            <v>0</v>
          </cell>
          <cell r="K399"/>
          <cell r="L399"/>
          <cell r="N399"/>
          <cell r="O399"/>
          <cell r="P399"/>
          <cell r="Q399"/>
          <cell r="R399"/>
          <cell r="S399"/>
        </row>
        <row r="400">
          <cell r="B400"/>
          <cell r="I400">
            <v>0</v>
          </cell>
          <cell r="J400">
            <v>0</v>
          </cell>
          <cell r="K400"/>
          <cell r="L400"/>
          <cell r="N400"/>
          <cell r="O400"/>
          <cell r="P400"/>
          <cell r="Q400"/>
          <cell r="R400"/>
          <cell r="S400"/>
        </row>
        <row r="401">
          <cell r="B401"/>
          <cell r="I401">
            <v>0</v>
          </cell>
          <cell r="J401">
            <v>0</v>
          </cell>
          <cell r="K401"/>
          <cell r="L401"/>
          <cell r="N401"/>
          <cell r="O401"/>
          <cell r="P401"/>
          <cell r="Q401"/>
          <cell r="R401"/>
          <cell r="S401"/>
        </row>
        <row r="402">
          <cell r="B402"/>
          <cell r="I402">
            <v>0</v>
          </cell>
          <cell r="J402">
            <v>0</v>
          </cell>
          <cell r="K402"/>
          <cell r="L402"/>
          <cell r="N402"/>
          <cell r="O402"/>
          <cell r="P402"/>
          <cell r="Q402"/>
          <cell r="R402"/>
          <cell r="S402"/>
        </row>
        <row r="403">
          <cell r="B403"/>
          <cell r="I403">
            <v>0</v>
          </cell>
          <cell r="J403">
            <v>0</v>
          </cell>
          <cell r="K403"/>
          <cell r="L403"/>
          <cell r="N403"/>
          <cell r="O403"/>
          <cell r="P403"/>
          <cell r="Q403"/>
          <cell r="R403"/>
          <cell r="S403"/>
        </row>
        <row r="404">
          <cell r="B404"/>
          <cell r="I404"/>
          <cell r="J404"/>
          <cell r="K404"/>
          <cell r="L404"/>
          <cell r="N404"/>
          <cell r="O404"/>
          <cell r="P404"/>
          <cell r="Q404"/>
          <cell r="R404"/>
          <cell r="S404"/>
        </row>
        <row r="443">
          <cell r="B443">
            <v>1926</v>
          </cell>
          <cell r="I443">
            <v>1926</v>
          </cell>
          <cell r="J443">
            <v>508945500</v>
          </cell>
          <cell r="K443">
            <v>169</v>
          </cell>
          <cell r="L443">
            <v>44658250</v>
          </cell>
          <cell r="N443">
            <v>22</v>
          </cell>
          <cell r="O443">
            <v>29</v>
          </cell>
          <cell r="P443">
            <v>25</v>
          </cell>
          <cell r="Q443">
            <v>23</v>
          </cell>
          <cell r="R443">
            <v>35</v>
          </cell>
          <cell r="S443">
            <v>35</v>
          </cell>
        </row>
        <row r="444">
          <cell r="B444">
            <v>0</v>
          </cell>
          <cell r="I444">
            <v>0</v>
          </cell>
          <cell r="J444">
            <v>0</v>
          </cell>
          <cell r="K444"/>
          <cell r="L444"/>
          <cell r="N444"/>
          <cell r="O444"/>
          <cell r="P444"/>
          <cell r="Q444"/>
          <cell r="R444"/>
          <cell r="S444"/>
        </row>
        <row r="445">
          <cell r="B445">
            <v>0</v>
          </cell>
          <cell r="I445">
            <v>0</v>
          </cell>
          <cell r="J445">
            <v>0</v>
          </cell>
          <cell r="K445"/>
          <cell r="L445"/>
          <cell r="N445"/>
          <cell r="O445"/>
          <cell r="P445"/>
          <cell r="Q445"/>
          <cell r="R445"/>
          <cell r="S445"/>
        </row>
        <row r="446">
          <cell r="B446">
            <v>1954</v>
          </cell>
          <cell r="I446">
            <v>1954</v>
          </cell>
          <cell r="J446">
            <v>162650960</v>
          </cell>
          <cell r="K446">
            <v>225</v>
          </cell>
          <cell r="L446">
            <v>18729000</v>
          </cell>
          <cell r="N446">
            <v>29</v>
          </cell>
          <cell r="O446">
            <v>41</v>
          </cell>
          <cell r="P446">
            <v>42</v>
          </cell>
          <cell r="Q446">
            <v>42</v>
          </cell>
          <cell r="R446">
            <v>37</v>
          </cell>
          <cell r="S446">
            <v>34</v>
          </cell>
        </row>
        <row r="447">
          <cell r="B447">
            <v>1274</v>
          </cell>
          <cell r="I447">
            <v>1274</v>
          </cell>
          <cell r="J447">
            <v>129119900</v>
          </cell>
          <cell r="K447">
            <v>132</v>
          </cell>
          <cell r="L447">
            <v>13378200</v>
          </cell>
          <cell r="N447">
            <v>22</v>
          </cell>
          <cell r="O447">
            <v>14</v>
          </cell>
          <cell r="P447">
            <v>4</v>
          </cell>
          <cell r="Q447">
            <v>27</v>
          </cell>
          <cell r="R447">
            <v>34</v>
          </cell>
          <cell r="S447">
            <v>31</v>
          </cell>
        </row>
        <row r="448">
          <cell r="B448">
            <v>0</v>
          </cell>
          <cell r="I448">
            <v>0</v>
          </cell>
          <cell r="J448">
            <v>0</v>
          </cell>
          <cell r="K448">
            <v>2</v>
          </cell>
          <cell r="L448">
            <v>282340</v>
          </cell>
          <cell r="N448">
            <v>0</v>
          </cell>
          <cell r="O448">
            <v>0</v>
          </cell>
          <cell r="P448">
            <v>2</v>
          </cell>
          <cell r="Q448">
            <v>0</v>
          </cell>
          <cell r="R448">
            <v>0</v>
          </cell>
          <cell r="S448">
            <v>0</v>
          </cell>
        </row>
        <row r="449">
          <cell r="B449">
            <v>4979</v>
          </cell>
          <cell r="I449">
            <v>4979</v>
          </cell>
          <cell r="J449">
            <v>363367420</v>
          </cell>
          <cell r="K449">
            <v>0</v>
          </cell>
          <cell r="L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</row>
        <row r="450">
          <cell r="B450"/>
          <cell r="I450"/>
          <cell r="J450"/>
          <cell r="K450"/>
          <cell r="L450"/>
          <cell r="N450"/>
          <cell r="O450"/>
          <cell r="P450"/>
          <cell r="Q450"/>
          <cell r="R450"/>
          <cell r="S450"/>
        </row>
        <row r="453">
          <cell r="B453">
            <v>0</v>
          </cell>
          <cell r="I453">
            <v>0</v>
          </cell>
          <cell r="J453">
            <v>0</v>
          </cell>
          <cell r="K453"/>
          <cell r="L453"/>
          <cell r="N453"/>
          <cell r="O453"/>
          <cell r="P453"/>
          <cell r="Q453"/>
          <cell r="R453"/>
          <cell r="S453"/>
        </row>
        <row r="454">
          <cell r="B454">
            <v>2</v>
          </cell>
          <cell r="I454">
            <v>2</v>
          </cell>
          <cell r="J454">
            <v>70500</v>
          </cell>
          <cell r="K454">
            <v>1</v>
          </cell>
          <cell r="L454">
            <v>35250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1</v>
          </cell>
          <cell r="S454">
            <v>0</v>
          </cell>
        </row>
        <row r="455">
          <cell r="B455">
            <v>4</v>
          </cell>
          <cell r="I455">
            <v>3</v>
          </cell>
          <cell r="J455">
            <v>227010</v>
          </cell>
          <cell r="K455">
            <v>0</v>
          </cell>
          <cell r="L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</row>
        <row r="456">
          <cell r="B456">
            <v>4</v>
          </cell>
          <cell r="I456">
            <v>3</v>
          </cell>
          <cell r="J456">
            <v>265650</v>
          </cell>
          <cell r="K456">
            <v>5</v>
          </cell>
          <cell r="L456">
            <v>442750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5</v>
          </cell>
          <cell r="S456">
            <v>0</v>
          </cell>
        </row>
        <row r="457">
          <cell r="B457">
            <v>4</v>
          </cell>
          <cell r="I457">
            <v>3</v>
          </cell>
          <cell r="J457">
            <v>472560</v>
          </cell>
          <cell r="K457">
            <v>0</v>
          </cell>
          <cell r="L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</row>
        <row r="458">
          <cell r="B458">
            <v>10</v>
          </cell>
          <cell r="I458">
            <v>5</v>
          </cell>
          <cell r="J458">
            <v>543450</v>
          </cell>
          <cell r="K458">
            <v>0</v>
          </cell>
          <cell r="L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</row>
        <row r="459">
          <cell r="B459">
            <v>0</v>
          </cell>
          <cell r="I459">
            <v>0</v>
          </cell>
          <cell r="J459">
            <v>0</v>
          </cell>
          <cell r="K459"/>
          <cell r="L459"/>
          <cell r="N459"/>
          <cell r="O459"/>
          <cell r="P459"/>
          <cell r="Q459"/>
          <cell r="R459"/>
          <cell r="S459"/>
        </row>
        <row r="460">
          <cell r="B460">
            <v>12</v>
          </cell>
          <cell r="I460">
            <v>5</v>
          </cell>
          <cell r="J460">
            <v>581000</v>
          </cell>
          <cell r="K460">
            <v>8</v>
          </cell>
          <cell r="L460">
            <v>929600</v>
          </cell>
          <cell r="N460">
            <v>0</v>
          </cell>
          <cell r="O460">
            <v>0</v>
          </cell>
          <cell r="P460">
            <v>0</v>
          </cell>
          <cell r="Q460">
            <v>1</v>
          </cell>
          <cell r="R460">
            <v>6</v>
          </cell>
          <cell r="S460">
            <v>1</v>
          </cell>
        </row>
        <row r="461">
          <cell r="B461">
            <v>0</v>
          </cell>
          <cell r="I461">
            <v>0</v>
          </cell>
          <cell r="J461">
            <v>0</v>
          </cell>
          <cell r="K461">
            <v>4</v>
          </cell>
          <cell r="L461">
            <v>2364520</v>
          </cell>
          <cell r="N461">
            <v>0</v>
          </cell>
          <cell r="O461">
            <v>0</v>
          </cell>
          <cell r="P461">
            <v>0</v>
          </cell>
          <cell r="Q461">
            <v>4</v>
          </cell>
          <cell r="R461">
            <v>0</v>
          </cell>
          <cell r="S461">
            <v>0</v>
          </cell>
        </row>
        <row r="462">
          <cell r="B462"/>
          <cell r="I462"/>
          <cell r="J462"/>
          <cell r="K462"/>
          <cell r="L462"/>
          <cell r="N462"/>
          <cell r="O462"/>
          <cell r="P462"/>
          <cell r="Q462"/>
          <cell r="R462"/>
          <cell r="S462"/>
        </row>
        <row r="464">
          <cell r="B464">
            <v>80</v>
          </cell>
          <cell r="I464">
            <v>60</v>
          </cell>
          <cell r="J464">
            <v>15503400</v>
          </cell>
          <cell r="K464">
            <v>77</v>
          </cell>
          <cell r="L464">
            <v>19896030</v>
          </cell>
          <cell r="N464">
            <v>16</v>
          </cell>
          <cell r="O464">
            <v>21</v>
          </cell>
          <cell r="P464">
            <v>17</v>
          </cell>
          <cell r="Q464">
            <v>14</v>
          </cell>
          <cell r="R464">
            <v>9</v>
          </cell>
          <cell r="S464">
            <v>0</v>
          </cell>
        </row>
        <row r="465">
          <cell r="B465">
            <v>2</v>
          </cell>
          <cell r="I465">
            <v>2</v>
          </cell>
          <cell r="J465">
            <v>2468960</v>
          </cell>
          <cell r="K465">
            <v>6</v>
          </cell>
          <cell r="L465">
            <v>7406880</v>
          </cell>
          <cell r="N465">
            <v>3</v>
          </cell>
          <cell r="O465">
            <v>2</v>
          </cell>
          <cell r="P465">
            <v>0</v>
          </cell>
          <cell r="Q465">
            <v>0</v>
          </cell>
          <cell r="R465">
            <v>1</v>
          </cell>
          <cell r="S465">
            <v>0</v>
          </cell>
        </row>
        <row r="466">
          <cell r="B466">
            <v>10</v>
          </cell>
          <cell r="I466">
            <v>4</v>
          </cell>
          <cell r="J466">
            <v>6614920</v>
          </cell>
          <cell r="K466">
            <v>4</v>
          </cell>
          <cell r="L466">
            <v>6614920</v>
          </cell>
          <cell r="N466">
            <v>3</v>
          </cell>
          <cell r="O466">
            <v>1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</row>
        <row r="467">
          <cell r="B467">
            <v>12</v>
          </cell>
          <cell r="I467">
            <v>4</v>
          </cell>
          <cell r="J467">
            <v>3047680</v>
          </cell>
          <cell r="K467">
            <v>0</v>
          </cell>
          <cell r="L467">
            <v>0</v>
          </cell>
          <cell r="N467"/>
          <cell r="O467"/>
          <cell r="P467"/>
          <cell r="Q467"/>
          <cell r="R467"/>
          <cell r="S467"/>
        </row>
        <row r="468">
          <cell r="B468">
            <v>16</v>
          </cell>
          <cell r="I468">
            <v>4</v>
          </cell>
          <cell r="J468">
            <v>8915680</v>
          </cell>
          <cell r="K468">
            <v>3</v>
          </cell>
          <cell r="L468">
            <v>6686760</v>
          </cell>
          <cell r="N468">
            <v>0</v>
          </cell>
          <cell r="O468">
            <v>0</v>
          </cell>
          <cell r="P468">
            <v>2</v>
          </cell>
          <cell r="Q468">
            <v>1</v>
          </cell>
          <cell r="R468">
            <v>0</v>
          </cell>
          <cell r="S468">
            <v>0</v>
          </cell>
        </row>
        <row r="469">
          <cell r="B469">
            <v>0</v>
          </cell>
          <cell r="I469">
            <v>0</v>
          </cell>
          <cell r="J469">
            <v>0</v>
          </cell>
          <cell r="K469"/>
          <cell r="L469"/>
          <cell r="N469"/>
          <cell r="O469"/>
          <cell r="P469"/>
          <cell r="Q469"/>
          <cell r="R469"/>
          <cell r="S469"/>
        </row>
        <row r="470">
          <cell r="B470">
            <v>7</v>
          </cell>
          <cell r="I470">
            <v>3</v>
          </cell>
          <cell r="J470">
            <v>4090320</v>
          </cell>
          <cell r="K470">
            <v>6</v>
          </cell>
          <cell r="L470">
            <v>8180640</v>
          </cell>
          <cell r="N470">
            <v>0</v>
          </cell>
          <cell r="O470">
            <v>0</v>
          </cell>
          <cell r="P470">
            <v>0</v>
          </cell>
          <cell r="Q470">
            <v>6</v>
          </cell>
          <cell r="R470">
            <v>0</v>
          </cell>
          <cell r="S470">
            <v>0</v>
          </cell>
        </row>
        <row r="471">
          <cell r="B471"/>
          <cell r="I471"/>
          <cell r="J471"/>
          <cell r="K471"/>
          <cell r="L471"/>
          <cell r="N471"/>
          <cell r="O471"/>
          <cell r="P471"/>
          <cell r="Q471"/>
          <cell r="R471"/>
          <cell r="S471"/>
        </row>
        <row r="473">
          <cell r="B473">
            <v>4</v>
          </cell>
          <cell r="I473">
            <v>4</v>
          </cell>
          <cell r="J473">
            <v>2350880</v>
          </cell>
          <cell r="K473">
            <v>0</v>
          </cell>
          <cell r="L473">
            <v>0</v>
          </cell>
          <cell r="N473"/>
          <cell r="O473"/>
          <cell r="P473"/>
          <cell r="Q473"/>
          <cell r="R473"/>
          <cell r="S473"/>
        </row>
        <row r="474">
          <cell r="B474">
            <v>6</v>
          </cell>
          <cell r="I474">
            <v>4</v>
          </cell>
          <cell r="J474">
            <v>3415680</v>
          </cell>
          <cell r="K474">
            <v>6</v>
          </cell>
          <cell r="L474">
            <v>5123520</v>
          </cell>
          <cell r="N474">
            <v>0</v>
          </cell>
          <cell r="O474">
            <v>0</v>
          </cell>
          <cell r="P474">
            <v>1</v>
          </cell>
          <cell r="Q474">
            <v>2</v>
          </cell>
          <cell r="R474">
            <v>2</v>
          </cell>
          <cell r="S474">
            <v>1</v>
          </cell>
        </row>
        <row r="475">
          <cell r="B475">
            <v>250</v>
          </cell>
          <cell r="I475">
            <v>250</v>
          </cell>
          <cell r="J475">
            <v>8645000</v>
          </cell>
          <cell r="K475">
            <v>123</v>
          </cell>
          <cell r="L475">
            <v>4253340</v>
          </cell>
          <cell r="N475">
            <v>44</v>
          </cell>
          <cell r="O475">
            <v>16</v>
          </cell>
          <cell r="P475">
            <v>46</v>
          </cell>
          <cell r="Q475">
            <v>13</v>
          </cell>
          <cell r="R475">
            <v>0</v>
          </cell>
          <cell r="S475">
            <v>4</v>
          </cell>
        </row>
        <row r="476">
          <cell r="B476">
            <v>0</v>
          </cell>
          <cell r="I476">
            <v>0</v>
          </cell>
          <cell r="J476">
            <v>0</v>
          </cell>
          <cell r="K476"/>
          <cell r="L476"/>
          <cell r="N476"/>
          <cell r="O476"/>
          <cell r="P476"/>
          <cell r="Q476"/>
          <cell r="R476"/>
          <cell r="S476"/>
        </row>
        <row r="477">
          <cell r="B477"/>
          <cell r="I477"/>
          <cell r="J477"/>
          <cell r="K477"/>
          <cell r="L477"/>
          <cell r="N477"/>
          <cell r="O477"/>
          <cell r="P477"/>
          <cell r="Q477"/>
          <cell r="R477"/>
          <cell r="S477"/>
        </row>
        <row r="484">
          <cell r="B484">
            <v>3</v>
          </cell>
          <cell r="I484">
            <v>3</v>
          </cell>
          <cell r="J484">
            <v>81510</v>
          </cell>
          <cell r="K484">
            <v>3</v>
          </cell>
          <cell r="L484">
            <v>81510</v>
          </cell>
          <cell r="N484">
            <v>0</v>
          </cell>
          <cell r="O484">
            <v>1</v>
          </cell>
          <cell r="P484">
            <v>2</v>
          </cell>
          <cell r="Q484">
            <v>0</v>
          </cell>
          <cell r="R484">
            <v>0</v>
          </cell>
          <cell r="S484">
            <v>0</v>
          </cell>
        </row>
        <row r="485">
          <cell r="B485">
            <v>2</v>
          </cell>
          <cell r="I485">
            <v>2</v>
          </cell>
          <cell r="J485">
            <v>69520</v>
          </cell>
          <cell r="K485">
            <v>6</v>
          </cell>
          <cell r="L485">
            <v>208560</v>
          </cell>
          <cell r="N485">
            <v>1</v>
          </cell>
          <cell r="O485">
            <v>2</v>
          </cell>
          <cell r="P485">
            <v>2</v>
          </cell>
          <cell r="Q485">
            <v>1</v>
          </cell>
          <cell r="R485">
            <v>0</v>
          </cell>
          <cell r="S485">
            <v>0</v>
          </cell>
        </row>
        <row r="486">
          <cell r="B486">
            <v>1</v>
          </cell>
          <cell r="I486">
            <v>1</v>
          </cell>
          <cell r="J486">
            <v>39970</v>
          </cell>
          <cell r="K486">
            <v>0</v>
          </cell>
          <cell r="L486">
            <v>0</v>
          </cell>
          <cell r="N486"/>
          <cell r="O486"/>
          <cell r="P486"/>
          <cell r="Q486"/>
          <cell r="R486"/>
          <cell r="S486"/>
        </row>
        <row r="487">
          <cell r="B487">
            <v>0</v>
          </cell>
          <cell r="I487">
            <v>0</v>
          </cell>
          <cell r="J487">
            <v>0</v>
          </cell>
          <cell r="K487"/>
          <cell r="L487"/>
          <cell r="N487"/>
          <cell r="O487"/>
          <cell r="P487"/>
          <cell r="Q487"/>
          <cell r="R487"/>
          <cell r="S487"/>
        </row>
        <row r="488">
          <cell r="B488">
            <v>0</v>
          </cell>
          <cell r="I488">
            <v>0</v>
          </cell>
          <cell r="J488">
            <v>0</v>
          </cell>
          <cell r="K488"/>
          <cell r="L488"/>
          <cell r="N488"/>
          <cell r="O488"/>
          <cell r="P488"/>
          <cell r="Q488"/>
          <cell r="R488"/>
          <cell r="S488"/>
        </row>
        <row r="489">
          <cell r="B489">
            <v>0</v>
          </cell>
          <cell r="I489">
            <v>0</v>
          </cell>
          <cell r="J489">
            <v>0</v>
          </cell>
          <cell r="K489"/>
          <cell r="L489"/>
          <cell r="N489"/>
          <cell r="O489"/>
          <cell r="P489"/>
          <cell r="Q489"/>
          <cell r="R489"/>
          <cell r="S489"/>
        </row>
        <row r="490">
          <cell r="B490">
            <v>1</v>
          </cell>
          <cell r="I490">
            <v>1</v>
          </cell>
          <cell r="J490">
            <v>39110</v>
          </cell>
          <cell r="K490">
            <v>1</v>
          </cell>
          <cell r="L490">
            <v>39110</v>
          </cell>
          <cell r="N490">
            <v>0</v>
          </cell>
          <cell r="O490">
            <v>0</v>
          </cell>
          <cell r="P490">
            <v>0</v>
          </cell>
          <cell r="Q490">
            <v>1</v>
          </cell>
          <cell r="R490">
            <v>0</v>
          </cell>
          <cell r="S490">
            <v>0</v>
          </cell>
        </row>
        <row r="491">
          <cell r="B491">
            <v>1</v>
          </cell>
          <cell r="I491">
            <v>1</v>
          </cell>
          <cell r="J491">
            <v>8720</v>
          </cell>
          <cell r="K491">
            <v>1</v>
          </cell>
          <cell r="L491">
            <v>8720</v>
          </cell>
          <cell r="N491">
            <v>0</v>
          </cell>
          <cell r="O491">
            <v>0</v>
          </cell>
          <cell r="P491">
            <v>0</v>
          </cell>
          <cell r="Q491">
            <v>1</v>
          </cell>
          <cell r="R491">
            <v>0</v>
          </cell>
          <cell r="S491">
            <v>0</v>
          </cell>
        </row>
        <row r="492">
          <cell r="B492">
            <v>45</v>
          </cell>
          <cell r="I492">
            <v>45</v>
          </cell>
          <cell r="J492">
            <v>1098900</v>
          </cell>
          <cell r="K492">
            <v>33</v>
          </cell>
          <cell r="L492">
            <v>805860</v>
          </cell>
          <cell r="N492">
            <v>4</v>
          </cell>
          <cell r="O492">
            <v>6</v>
          </cell>
          <cell r="P492">
            <v>4</v>
          </cell>
          <cell r="Q492">
            <v>11</v>
          </cell>
          <cell r="R492">
            <v>3</v>
          </cell>
          <cell r="S492">
            <v>5</v>
          </cell>
        </row>
        <row r="493">
          <cell r="B493">
            <v>45</v>
          </cell>
          <cell r="I493">
            <v>45</v>
          </cell>
          <cell r="J493">
            <v>1694250</v>
          </cell>
          <cell r="K493">
            <v>41</v>
          </cell>
          <cell r="L493">
            <v>1543650</v>
          </cell>
          <cell r="N493">
            <v>5</v>
          </cell>
          <cell r="O493">
            <v>9</v>
          </cell>
          <cell r="P493">
            <v>3</v>
          </cell>
          <cell r="Q493">
            <v>12</v>
          </cell>
          <cell r="R493">
            <v>5</v>
          </cell>
          <cell r="S493">
            <v>7</v>
          </cell>
        </row>
        <row r="494">
          <cell r="B494">
            <v>4</v>
          </cell>
          <cell r="I494">
            <v>4</v>
          </cell>
          <cell r="J494">
            <v>166000</v>
          </cell>
          <cell r="K494">
            <v>0</v>
          </cell>
          <cell r="L494">
            <v>0</v>
          </cell>
          <cell r="N494"/>
          <cell r="O494"/>
          <cell r="P494"/>
          <cell r="Q494"/>
          <cell r="R494"/>
          <cell r="S494"/>
        </row>
        <row r="495">
          <cell r="B495">
            <v>2</v>
          </cell>
          <cell r="I495">
            <v>2</v>
          </cell>
          <cell r="J495">
            <v>47100</v>
          </cell>
          <cell r="K495">
            <v>0</v>
          </cell>
          <cell r="L495">
            <v>0</v>
          </cell>
          <cell r="N495"/>
          <cell r="O495"/>
          <cell r="P495"/>
          <cell r="Q495"/>
          <cell r="R495"/>
          <cell r="S495"/>
        </row>
        <row r="496">
          <cell r="B496">
            <v>2</v>
          </cell>
          <cell r="I496">
            <v>2</v>
          </cell>
          <cell r="J496">
            <v>17880</v>
          </cell>
          <cell r="K496">
            <v>0</v>
          </cell>
          <cell r="L496">
            <v>0</v>
          </cell>
          <cell r="N496"/>
          <cell r="O496"/>
          <cell r="P496"/>
          <cell r="Q496"/>
          <cell r="R496"/>
          <cell r="S496"/>
        </row>
        <row r="497">
          <cell r="B497">
            <v>0</v>
          </cell>
          <cell r="I497">
            <v>0</v>
          </cell>
          <cell r="J497">
            <v>0</v>
          </cell>
          <cell r="K497"/>
          <cell r="L497"/>
          <cell r="N497"/>
          <cell r="O497"/>
          <cell r="P497"/>
          <cell r="Q497"/>
          <cell r="R497"/>
          <cell r="S497"/>
        </row>
        <row r="498">
          <cell r="B498">
            <v>0</v>
          </cell>
          <cell r="I498">
            <v>0</v>
          </cell>
          <cell r="J498">
            <v>0</v>
          </cell>
          <cell r="K498"/>
          <cell r="L498"/>
          <cell r="N498"/>
          <cell r="O498"/>
          <cell r="P498"/>
          <cell r="Q498"/>
          <cell r="R498"/>
          <cell r="S498"/>
        </row>
        <row r="499">
          <cell r="B499">
            <v>10</v>
          </cell>
          <cell r="I499">
            <v>10</v>
          </cell>
          <cell r="J499">
            <v>292300</v>
          </cell>
          <cell r="K499">
            <v>7</v>
          </cell>
          <cell r="L499">
            <v>204610</v>
          </cell>
          <cell r="N499">
            <v>2</v>
          </cell>
          <cell r="O499">
            <v>2</v>
          </cell>
          <cell r="P499">
            <v>1</v>
          </cell>
          <cell r="Q499">
            <v>1</v>
          </cell>
          <cell r="R499">
            <v>0</v>
          </cell>
          <cell r="S499">
            <v>1</v>
          </cell>
        </row>
        <row r="500">
          <cell r="B500">
            <v>10</v>
          </cell>
          <cell r="I500">
            <v>10</v>
          </cell>
          <cell r="J500">
            <v>113000</v>
          </cell>
          <cell r="K500">
            <v>6</v>
          </cell>
          <cell r="L500">
            <v>67800</v>
          </cell>
          <cell r="N500">
            <v>1</v>
          </cell>
          <cell r="O500">
            <v>2</v>
          </cell>
          <cell r="P500">
            <v>1</v>
          </cell>
          <cell r="Q500">
            <v>1</v>
          </cell>
          <cell r="R500">
            <v>0</v>
          </cell>
          <cell r="S500">
            <v>1</v>
          </cell>
        </row>
        <row r="501">
          <cell r="B501">
            <v>50</v>
          </cell>
          <cell r="I501">
            <v>45</v>
          </cell>
          <cell r="J501">
            <v>4298850</v>
          </cell>
          <cell r="K501">
            <v>29</v>
          </cell>
          <cell r="L501">
            <v>2770370</v>
          </cell>
          <cell r="N501">
            <v>0</v>
          </cell>
          <cell r="O501">
            <v>9</v>
          </cell>
          <cell r="P501">
            <v>9</v>
          </cell>
          <cell r="Q501">
            <v>6</v>
          </cell>
          <cell r="R501">
            <v>3</v>
          </cell>
          <cell r="S501">
            <v>2</v>
          </cell>
        </row>
        <row r="502">
          <cell r="B502"/>
          <cell r="I502"/>
          <cell r="J502"/>
          <cell r="K502"/>
          <cell r="L502"/>
          <cell r="N502"/>
          <cell r="O502"/>
          <cell r="P502"/>
          <cell r="Q502"/>
          <cell r="R502"/>
          <cell r="S502"/>
        </row>
        <row r="504">
          <cell r="B504">
            <v>150</v>
          </cell>
          <cell r="I504">
            <v>140</v>
          </cell>
          <cell r="J504">
            <v>33502000</v>
          </cell>
          <cell r="K504">
            <v>86</v>
          </cell>
          <cell r="L504">
            <v>20579800</v>
          </cell>
          <cell r="N504">
            <v>11</v>
          </cell>
          <cell r="O504">
            <v>10</v>
          </cell>
          <cell r="P504">
            <v>21</v>
          </cell>
          <cell r="Q504">
            <v>17</v>
          </cell>
          <cell r="R504">
            <v>10</v>
          </cell>
          <cell r="S504">
            <v>17</v>
          </cell>
        </row>
        <row r="505">
          <cell r="B505">
            <v>22</v>
          </cell>
          <cell r="I505">
            <v>22</v>
          </cell>
          <cell r="J505">
            <v>16397700</v>
          </cell>
          <cell r="K505">
            <v>16</v>
          </cell>
          <cell r="L505">
            <v>11925600</v>
          </cell>
          <cell r="N505">
            <v>2</v>
          </cell>
          <cell r="O505">
            <v>0</v>
          </cell>
          <cell r="P505">
            <v>3</v>
          </cell>
          <cell r="Q505">
            <v>5</v>
          </cell>
          <cell r="R505">
            <v>4</v>
          </cell>
          <cell r="S505">
            <v>2</v>
          </cell>
        </row>
        <row r="506">
          <cell r="B506">
            <v>15</v>
          </cell>
          <cell r="I506">
            <v>15</v>
          </cell>
          <cell r="J506">
            <v>3678300</v>
          </cell>
          <cell r="K506">
            <v>4</v>
          </cell>
          <cell r="L506">
            <v>980880</v>
          </cell>
          <cell r="N506">
            <v>2</v>
          </cell>
          <cell r="O506">
            <v>0</v>
          </cell>
          <cell r="P506">
            <v>1</v>
          </cell>
          <cell r="Q506">
            <v>1</v>
          </cell>
          <cell r="R506">
            <v>0</v>
          </cell>
          <cell r="S506">
            <v>0</v>
          </cell>
        </row>
        <row r="507">
          <cell r="B507">
            <v>4</v>
          </cell>
          <cell r="I507">
            <v>4</v>
          </cell>
          <cell r="J507">
            <v>4520760</v>
          </cell>
          <cell r="K507">
            <v>7</v>
          </cell>
          <cell r="L507">
            <v>7911330</v>
          </cell>
          <cell r="N507">
            <v>7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</row>
        <row r="508">
          <cell r="B508">
            <v>15</v>
          </cell>
          <cell r="I508">
            <v>15</v>
          </cell>
          <cell r="J508">
            <v>7026900</v>
          </cell>
          <cell r="K508">
            <v>19</v>
          </cell>
          <cell r="L508">
            <v>8900740</v>
          </cell>
          <cell r="N508">
            <v>1</v>
          </cell>
          <cell r="O508">
            <v>2</v>
          </cell>
          <cell r="P508">
            <v>2</v>
          </cell>
          <cell r="Q508">
            <v>12</v>
          </cell>
          <cell r="R508">
            <v>2</v>
          </cell>
          <cell r="S508">
            <v>0</v>
          </cell>
        </row>
        <row r="509">
          <cell r="B509">
            <v>2010</v>
          </cell>
          <cell r="I509">
            <v>2000</v>
          </cell>
          <cell r="J509">
            <v>723660000</v>
          </cell>
          <cell r="K509">
            <v>821</v>
          </cell>
          <cell r="L509">
            <v>297062430</v>
          </cell>
          <cell r="N509">
            <v>151</v>
          </cell>
          <cell r="O509">
            <v>144</v>
          </cell>
          <cell r="P509">
            <v>122</v>
          </cell>
          <cell r="Q509">
            <v>154</v>
          </cell>
          <cell r="R509">
            <v>123</v>
          </cell>
          <cell r="S509">
            <v>127</v>
          </cell>
        </row>
        <row r="510">
          <cell r="B510">
            <v>60</v>
          </cell>
          <cell r="I510">
            <v>60</v>
          </cell>
          <cell r="J510">
            <v>29008200</v>
          </cell>
          <cell r="K510">
            <v>95</v>
          </cell>
          <cell r="L510">
            <v>45929650</v>
          </cell>
          <cell r="N510">
            <v>6</v>
          </cell>
          <cell r="O510">
            <v>20</v>
          </cell>
          <cell r="P510">
            <v>20</v>
          </cell>
          <cell r="Q510">
            <v>32</v>
          </cell>
          <cell r="R510">
            <v>17</v>
          </cell>
          <cell r="S510">
            <v>0</v>
          </cell>
        </row>
        <row r="511">
          <cell r="B511">
            <v>0</v>
          </cell>
          <cell r="I511"/>
          <cell r="J511">
            <v>0</v>
          </cell>
          <cell r="K511">
            <v>11</v>
          </cell>
          <cell r="L511">
            <v>4186930</v>
          </cell>
          <cell r="N511">
            <v>1</v>
          </cell>
          <cell r="O511">
            <v>0</v>
          </cell>
          <cell r="P511">
            <v>1</v>
          </cell>
          <cell r="Q511">
            <v>6</v>
          </cell>
          <cell r="R511">
            <v>2</v>
          </cell>
          <cell r="S511">
            <v>1</v>
          </cell>
        </row>
        <row r="512">
          <cell r="B512"/>
          <cell r="I512"/>
          <cell r="J512"/>
          <cell r="K512"/>
          <cell r="L512"/>
          <cell r="N512"/>
          <cell r="O512"/>
          <cell r="P512"/>
          <cell r="Q512"/>
          <cell r="R512"/>
          <cell r="S512"/>
        </row>
        <row r="514">
          <cell r="B514">
            <v>0</v>
          </cell>
          <cell r="I514">
            <v>0</v>
          </cell>
          <cell r="J514">
            <v>0</v>
          </cell>
          <cell r="K514"/>
          <cell r="L514"/>
          <cell r="N514"/>
          <cell r="O514"/>
          <cell r="P514"/>
          <cell r="Q514"/>
          <cell r="R514"/>
          <cell r="S514"/>
        </row>
        <row r="515">
          <cell r="B515">
            <v>2</v>
          </cell>
          <cell r="I515">
            <v>1</v>
          </cell>
          <cell r="J515">
            <v>2764320</v>
          </cell>
          <cell r="K515">
            <v>4</v>
          </cell>
          <cell r="L515">
            <v>11057280</v>
          </cell>
          <cell r="N515">
            <v>0</v>
          </cell>
          <cell r="O515">
            <v>1</v>
          </cell>
          <cell r="P515">
            <v>0</v>
          </cell>
          <cell r="Q515">
            <v>2</v>
          </cell>
          <cell r="R515">
            <v>1</v>
          </cell>
          <cell r="S515">
            <v>0</v>
          </cell>
        </row>
        <row r="516">
          <cell r="B516">
            <v>0</v>
          </cell>
          <cell r="I516">
            <v>0</v>
          </cell>
          <cell r="J516">
            <v>0</v>
          </cell>
          <cell r="K516"/>
          <cell r="L516"/>
          <cell r="N516"/>
          <cell r="O516"/>
          <cell r="P516"/>
          <cell r="Q516"/>
          <cell r="R516"/>
          <cell r="S516"/>
        </row>
        <row r="517">
          <cell r="B517"/>
          <cell r="I517"/>
          <cell r="J517"/>
          <cell r="K517"/>
          <cell r="L517"/>
          <cell r="N517"/>
          <cell r="O517"/>
          <cell r="P517"/>
          <cell r="Q517"/>
          <cell r="R517"/>
          <cell r="S517"/>
        </row>
        <row r="519">
          <cell r="B519">
            <v>100</v>
          </cell>
          <cell r="I519">
            <v>45</v>
          </cell>
          <cell r="J519">
            <v>65089350</v>
          </cell>
          <cell r="K519">
            <v>92</v>
          </cell>
          <cell r="L519">
            <v>133071560</v>
          </cell>
          <cell r="N519">
            <v>11</v>
          </cell>
          <cell r="O519">
            <v>23</v>
          </cell>
          <cell r="P519">
            <v>22</v>
          </cell>
          <cell r="Q519">
            <v>20</v>
          </cell>
          <cell r="R519">
            <v>16</v>
          </cell>
          <cell r="S519">
            <v>0</v>
          </cell>
        </row>
        <row r="520">
          <cell r="B520">
            <v>30</v>
          </cell>
          <cell r="I520">
            <v>30</v>
          </cell>
          <cell r="J520">
            <v>14221500</v>
          </cell>
          <cell r="K520">
            <v>49</v>
          </cell>
          <cell r="L520">
            <v>23228450</v>
          </cell>
          <cell r="N520">
            <v>1</v>
          </cell>
          <cell r="O520">
            <v>7</v>
          </cell>
          <cell r="P520">
            <v>9</v>
          </cell>
          <cell r="Q520">
            <v>19</v>
          </cell>
          <cell r="R520">
            <v>13</v>
          </cell>
          <cell r="S520">
            <v>0</v>
          </cell>
        </row>
        <row r="521">
          <cell r="B521">
            <v>465</v>
          </cell>
          <cell r="I521">
            <v>180</v>
          </cell>
          <cell r="J521">
            <v>95920200</v>
          </cell>
          <cell r="K521">
            <v>298</v>
          </cell>
          <cell r="L521">
            <v>158801220</v>
          </cell>
          <cell r="N521">
            <v>29</v>
          </cell>
          <cell r="O521">
            <v>110</v>
          </cell>
          <cell r="P521">
            <v>54</v>
          </cell>
          <cell r="Q521">
            <v>61</v>
          </cell>
          <cell r="R521">
            <v>44</v>
          </cell>
          <cell r="S521">
            <v>0</v>
          </cell>
        </row>
        <row r="522">
          <cell r="B522">
            <v>2</v>
          </cell>
          <cell r="I522">
            <v>2</v>
          </cell>
          <cell r="J522">
            <v>3463660</v>
          </cell>
          <cell r="K522">
            <v>6</v>
          </cell>
          <cell r="L522">
            <v>10390980</v>
          </cell>
          <cell r="N522">
            <v>0</v>
          </cell>
          <cell r="O522">
            <v>4</v>
          </cell>
          <cell r="P522">
            <v>1</v>
          </cell>
          <cell r="Q522">
            <v>1</v>
          </cell>
          <cell r="R522">
            <v>0</v>
          </cell>
          <cell r="S522">
            <v>0</v>
          </cell>
        </row>
        <row r="523">
          <cell r="B523">
            <v>4</v>
          </cell>
          <cell r="I523">
            <v>2</v>
          </cell>
          <cell r="J523">
            <v>3127320</v>
          </cell>
          <cell r="K523">
            <v>2</v>
          </cell>
          <cell r="L523">
            <v>3127320</v>
          </cell>
          <cell r="N523">
            <v>2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</row>
        <row r="524">
          <cell r="B524"/>
          <cell r="I524"/>
          <cell r="J524"/>
          <cell r="K524"/>
          <cell r="L524"/>
          <cell r="N524"/>
          <cell r="O524"/>
          <cell r="P524"/>
          <cell r="Q524"/>
          <cell r="R524"/>
          <cell r="S524"/>
        </row>
        <row r="526">
          <cell r="B526">
            <v>14</v>
          </cell>
          <cell r="I526">
            <v>3</v>
          </cell>
          <cell r="J526">
            <v>8872740</v>
          </cell>
          <cell r="K526">
            <v>3</v>
          </cell>
          <cell r="L526">
            <v>8872740</v>
          </cell>
          <cell r="N526">
            <v>0</v>
          </cell>
          <cell r="O526">
            <v>0</v>
          </cell>
          <cell r="P526">
            <v>1</v>
          </cell>
          <cell r="Q526">
            <v>2</v>
          </cell>
          <cell r="R526">
            <v>0</v>
          </cell>
          <cell r="S526">
            <v>0</v>
          </cell>
        </row>
        <row r="527">
          <cell r="B527">
            <v>55</v>
          </cell>
          <cell r="I527">
            <v>50</v>
          </cell>
          <cell r="J527">
            <v>104539000</v>
          </cell>
          <cell r="K527">
            <v>134</v>
          </cell>
          <cell r="L527">
            <v>280164520</v>
          </cell>
          <cell r="N527">
            <v>31</v>
          </cell>
          <cell r="O527">
            <v>28</v>
          </cell>
          <cell r="P527">
            <v>26</v>
          </cell>
          <cell r="Q527">
            <v>27</v>
          </cell>
          <cell r="R527">
            <v>22</v>
          </cell>
          <cell r="S527">
            <v>0</v>
          </cell>
        </row>
        <row r="528">
          <cell r="B528">
            <v>0</v>
          </cell>
          <cell r="I528">
            <v>0</v>
          </cell>
          <cell r="J528">
            <v>0</v>
          </cell>
          <cell r="K528"/>
          <cell r="L528"/>
          <cell r="N528"/>
          <cell r="O528"/>
          <cell r="P528"/>
          <cell r="Q528"/>
          <cell r="R528"/>
          <cell r="S528"/>
        </row>
        <row r="529">
          <cell r="B529"/>
          <cell r="I529"/>
          <cell r="J529"/>
          <cell r="K529"/>
          <cell r="L529"/>
          <cell r="N529"/>
          <cell r="O529"/>
          <cell r="P529"/>
          <cell r="Q529"/>
          <cell r="R529"/>
          <cell r="S529"/>
        </row>
        <row r="531">
          <cell r="B531">
            <v>10</v>
          </cell>
          <cell r="I531">
            <v>8</v>
          </cell>
          <cell r="J531">
            <v>222880</v>
          </cell>
          <cell r="K531">
            <v>0</v>
          </cell>
          <cell r="L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</row>
        <row r="532">
          <cell r="B532">
            <v>10</v>
          </cell>
          <cell r="I532">
            <v>10</v>
          </cell>
          <cell r="J532">
            <v>829000</v>
          </cell>
          <cell r="K532">
            <v>0</v>
          </cell>
          <cell r="L532">
            <v>0</v>
          </cell>
          <cell r="N532"/>
          <cell r="O532"/>
          <cell r="P532"/>
          <cell r="Q532"/>
          <cell r="R532"/>
          <cell r="S532"/>
        </row>
        <row r="533">
          <cell r="B533">
            <v>0</v>
          </cell>
          <cell r="I533">
            <v>0</v>
          </cell>
          <cell r="J533">
            <v>0</v>
          </cell>
          <cell r="K533">
            <v>5</v>
          </cell>
          <cell r="L533">
            <v>1044600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1</v>
          </cell>
          <cell r="S533">
            <v>4</v>
          </cell>
        </row>
        <row r="534">
          <cell r="B534">
            <v>50</v>
          </cell>
          <cell r="I534">
            <v>50</v>
          </cell>
          <cell r="J534">
            <v>13443000</v>
          </cell>
          <cell r="K534">
            <v>4</v>
          </cell>
          <cell r="L534">
            <v>1075440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2</v>
          </cell>
          <cell r="S534">
            <v>2</v>
          </cell>
        </row>
        <row r="535">
          <cell r="B535">
            <v>50</v>
          </cell>
          <cell r="I535">
            <v>50</v>
          </cell>
          <cell r="J535">
            <v>8029500</v>
          </cell>
          <cell r="K535">
            <v>0</v>
          </cell>
          <cell r="L535">
            <v>0</v>
          </cell>
          <cell r="N535"/>
          <cell r="O535"/>
          <cell r="P535"/>
          <cell r="Q535"/>
          <cell r="R535"/>
          <cell r="S535"/>
        </row>
        <row r="536">
          <cell r="B536">
            <v>0</v>
          </cell>
          <cell r="I536">
            <v>0</v>
          </cell>
          <cell r="J536">
            <v>0</v>
          </cell>
          <cell r="K536"/>
          <cell r="L536"/>
          <cell r="N536"/>
          <cell r="O536"/>
          <cell r="P536"/>
          <cell r="Q536"/>
          <cell r="R536"/>
          <cell r="S536"/>
        </row>
        <row r="537">
          <cell r="B537">
            <v>115</v>
          </cell>
          <cell r="I537">
            <v>77</v>
          </cell>
          <cell r="J537">
            <v>6470310</v>
          </cell>
          <cell r="K537">
            <v>66</v>
          </cell>
          <cell r="L537">
            <v>5545980</v>
          </cell>
          <cell r="N537">
            <v>0</v>
          </cell>
          <cell r="O537">
            <v>0</v>
          </cell>
          <cell r="P537">
            <v>8</v>
          </cell>
          <cell r="Q537">
            <v>17</v>
          </cell>
          <cell r="R537">
            <v>27</v>
          </cell>
          <cell r="S537">
            <v>14</v>
          </cell>
        </row>
        <row r="538">
          <cell r="B538">
            <v>80</v>
          </cell>
          <cell r="I538">
            <v>40</v>
          </cell>
          <cell r="J538">
            <v>6652400</v>
          </cell>
          <cell r="K538">
            <v>7</v>
          </cell>
          <cell r="L538">
            <v>1164170</v>
          </cell>
          <cell r="N538">
            <v>0</v>
          </cell>
          <cell r="O538">
            <v>0</v>
          </cell>
          <cell r="P538">
            <v>2</v>
          </cell>
          <cell r="Q538">
            <v>2</v>
          </cell>
          <cell r="R538">
            <v>0</v>
          </cell>
          <cell r="S538">
            <v>3</v>
          </cell>
        </row>
        <row r="539">
          <cell r="B539"/>
          <cell r="I539">
            <v>0</v>
          </cell>
          <cell r="J539">
            <v>0</v>
          </cell>
          <cell r="K539"/>
          <cell r="L539"/>
          <cell r="N539"/>
          <cell r="O539"/>
          <cell r="P539"/>
          <cell r="Q539"/>
          <cell r="R539"/>
          <cell r="S539"/>
        </row>
        <row r="540">
          <cell r="B540"/>
          <cell r="I540">
            <v>0</v>
          </cell>
          <cell r="J540">
            <v>0</v>
          </cell>
          <cell r="K540"/>
          <cell r="L540"/>
          <cell r="N540"/>
          <cell r="O540"/>
          <cell r="P540"/>
          <cell r="Q540"/>
          <cell r="R540"/>
          <cell r="S540"/>
        </row>
        <row r="541">
          <cell r="B541">
            <v>10</v>
          </cell>
          <cell r="I541">
            <v>10</v>
          </cell>
          <cell r="J541">
            <v>1783500</v>
          </cell>
          <cell r="K541">
            <v>0</v>
          </cell>
          <cell r="L541">
            <v>0</v>
          </cell>
          <cell r="N541"/>
          <cell r="O541"/>
          <cell r="P541"/>
          <cell r="Q541"/>
          <cell r="R541"/>
          <cell r="S541"/>
        </row>
        <row r="542">
          <cell r="B542">
            <v>2</v>
          </cell>
          <cell r="I542">
            <v>2</v>
          </cell>
          <cell r="J542">
            <v>394180</v>
          </cell>
          <cell r="K542">
            <v>0</v>
          </cell>
          <cell r="L542">
            <v>0</v>
          </cell>
          <cell r="N542"/>
          <cell r="O542"/>
          <cell r="P542"/>
          <cell r="Q542"/>
          <cell r="R542"/>
          <cell r="S542"/>
        </row>
        <row r="543">
          <cell r="B543"/>
          <cell r="I543"/>
          <cell r="J543"/>
          <cell r="K543"/>
          <cell r="L543"/>
          <cell r="N543"/>
          <cell r="O543"/>
          <cell r="P543"/>
          <cell r="Q543"/>
          <cell r="R543"/>
          <cell r="S543"/>
        </row>
        <row r="545">
          <cell r="B545">
            <v>10</v>
          </cell>
          <cell r="I545">
            <v>7</v>
          </cell>
          <cell r="J545">
            <v>3247650</v>
          </cell>
          <cell r="K545">
            <v>2</v>
          </cell>
          <cell r="L545">
            <v>927900</v>
          </cell>
          <cell r="N545">
            <v>0</v>
          </cell>
          <cell r="O545">
            <v>1</v>
          </cell>
          <cell r="P545">
            <v>1</v>
          </cell>
          <cell r="Q545">
            <v>0</v>
          </cell>
          <cell r="R545">
            <v>0</v>
          </cell>
          <cell r="S545">
            <v>0</v>
          </cell>
        </row>
        <row r="546">
          <cell r="B546">
            <v>20</v>
          </cell>
          <cell r="I546">
            <v>20</v>
          </cell>
          <cell r="J546">
            <v>4602000</v>
          </cell>
          <cell r="K546">
            <v>6</v>
          </cell>
          <cell r="L546">
            <v>1380600</v>
          </cell>
          <cell r="N546">
            <v>1</v>
          </cell>
          <cell r="O546">
            <v>3</v>
          </cell>
          <cell r="P546">
            <v>1</v>
          </cell>
          <cell r="Q546">
            <v>1</v>
          </cell>
          <cell r="R546">
            <v>0</v>
          </cell>
          <cell r="S546">
            <v>0</v>
          </cell>
        </row>
        <row r="547">
          <cell r="B547">
            <v>20</v>
          </cell>
          <cell r="I547">
            <v>20</v>
          </cell>
          <cell r="J547">
            <v>45324600</v>
          </cell>
          <cell r="K547">
            <v>1</v>
          </cell>
          <cell r="L547">
            <v>2266230</v>
          </cell>
          <cell r="N547">
            <v>0</v>
          </cell>
          <cell r="O547">
            <v>1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</row>
        <row r="548">
          <cell r="B548"/>
          <cell r="I548"/>
          <cell r="J548"/>
          <cell r="K548"/>
          <cell r="L548"/>
          <cell r="N548"/>
          <cell r="O548"/>
          <cell r="P548"/>
          <cell r="Q548"/>
          <cell r="R548"/>
          <cell r="S548"/>
        </row>
        <row r="550">
          <cell r="B550">
            <v>30</v>
          </cell>
          <cell r="I550">
            <v>15</v>
          </cell>
          <cell r="J550">
            <v>4708050</v>
          </cell>
          <cell r="K550">
            <v>9</v>
          </cell>
          <cell r="L550">
            <v>2824830</v>
          </cell>
          <cell r="N550">
            <v>0</v>
          </cell>
          <cell r="O550">
            <v>1</v>
          </cell>
          <cell r="P550">
            <v>5</v>
          </cell>
          <cell r="Q550">
            <v>2</v>
          </cell>
          <cell r="R550">
            <v>1</v>
          </cell>
          <cell r="S550">
            <v>0</v>
          </cell>
        </row>
        <row r="551">
          <cell r="B551"/>
          <cell r="I551"/>
          <cell r="J551"/>
          <cell r="K551"/>
          <cell r="L551"/>
          <cell r="N551"/>
          <cell r="O551"/>
          <cell r="P551"/>
          <cell r="Q551"/>
          <cell r="R551"/>
          <cell r="S551"/>
        </row>
        <row r="553">
          <cell r="B553">
            <v>0</v>
          </cell>
          <cell r="I553"/>
          <cell r="J553">
            <v>0</v>
          </cell>
          <cell r="K553"/>
          <cell r="L553"/>
          <cell r="N553"/>
          <cell r="O553"/>
          <cell r="P553"/>
          <cell r="Q553"/>
          <cell r="R553"/>
          <cell r="S553"/>
        </row>
        <row r="554">
          <cell r="B554">
            <v>0</v>
          </cell>
          <cell r="I554"/>
          <cell r="J554">
            <v>0</v>
          </cell>
          <cell r="K554"/>
          <cell r="L554"/>
          <cell r="N554"/>
          <cell r="O554"/>
          <cell r="P554"/>
          <cell r="Q554"/>
          <cell r="R554"/>
          <cell r="S554"/>
        </row>
        <row r="555">
          <cell r="B555">
            <v>0</v>
          </cell>
          <cell r="I555"/>
          <cell r="J555">
            <v>0</v>
          </cell>
          <cell r="K555"/>
          <cell r="L555"/>
          <cell r="N555"/>
          <cell r="O555"/>
          <cell r="P555"/>
          <cell r="Q555"/>
          <cell r="R555"/>
          <cell r="S555"/>
        </row>
        <row r="556">
          <cell r="B556">
            <v>0</v>
          </cell>
          <cell r="I556"/>
          <cell r="J556">
            <v>0</v>
          </cell>
          <cell r="K556">
            <v>6</v>
          </cell>
          <cell r="L556">
            <v>4466040</v>
          </cell>
          <cell r="N556">
            <v>5</v>
          </cell>
          <cell r="O556">
            <v>0</v>
          </cell>
          <cell r="P556">
            <v>0</v>
          </cell>
          <cell r="Q556">
            <v>0</v>
          </cell>
          <cell r="R556">
            <v>1</v>
          </cell>
          <cell r="S556">
            <v>0</v>
          </cell>
        </row>
        <row r="557">
          <cell r="B557">
            <v>27</v>
          </cell>
          <cell r="I557">
            <v>20</v>
          </cell>
          <cell r="J557">
            <v>11273800</v>
          </cell>
          <cell r="K557">
            <v>4</v>
          </cell>
          <cell r="L557">
            <v>2254760</v>
          </cell>
          <cell r="N557">
            <v>3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1</v>
          </cell>
        </row>
        <row r="558">
          <cell r="B558">
            <v>12</v>
          </cell>
          <cell r="I558">
            <v>8</v>
          </cell>
          <cell r="J558">
            <v>15866160</v>
          </cell>
          <cell r="K558">
            <v>1</v>
          </cell>
          <cell r="L558">
            <v>1983270</v>
          </cell>
          <cell r="N558">
            <v>1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</row>
        <row r="559">
          <cell r="B559">
            <v>21</v>
          </cell>
          <cell r="I559">
            <v>10</v>
          </cell>
          <cell r="J559">
            <v>11431000</v>
          </cell>
          <cell r="K559">
            <v>2</v>
          </cell>
          <cell r="L559">
            <v>2286200</v>
          </cell>
          <cell r="N559">
            <v>0</v>
          </cell>
          <cell r="O559">
            <v>1</v>
          </cell>
          <cell r="P559">
            <v>0</v>
          </cell>
          <cell r="Q559">
            <v>0</v>
          </cell>
          <cell r="R559">
            <v>1</v>
          </cell>
          <cell r="S559">
            <v>0</v>
          </cell>
        </row>
        <row r="560">
          <cell r="B560">
            <v>0</v>
          </cell>
          <cell r="I560">
            <v>0</v>
          </cell>
          <cell r="J560">
            <v>0</v>
          </cell>
          <cell r="K560"/>
          <cell r="L560"/>
          <cell r="N560"/>
          <cell r="O560"/>
          <cell r="P560"/>
          <cell r="Q560"/>
          <cell r="R560"/>
          <cell r="S560"/>
        </row>
        <row r="561">
          <cell r="B561">
            <v>46</v>
          </cell>
          <cell r="I561">
            <v>25</v>
          </cell>
          <cell r="J561">
            <v>14245000</v>
          </cell>
          <cell r="K561">
            <v>8</v>
          </cell>
          <cell r="L561">
            <v>4558400</v>
          </cell>
          <cell r="N561">
            <v>0</v>
          </cell>
          <cell r="O561">
            <v>0</v>
          </cell>
          <cell r="P561">
            <v>1</v>
          </cell>
          <cell r="Q561">
            <v>1</v>
          </cell>
          <cell r="R561">
            <v>1</v>
          </cell>
          <cell r="S561">
            <v>5</v>
          </cell>
        </row>
        <row r="562">
          <cell r="B562">
            <v>40</v>
          </cell>
          <cell r="I562">
            <v>8</v>
          </cell>
          <cell r="J562">
            <v>8911120</v>
          </cell>
          <cell r="K562">
            <v>13</v>
          </cell>
          <cell r="L562">
            <v>14480570</v>
          </cell>
          <cell r="N562">
            <v>5</v>
          </cell>
          <cell r="O562">
            <v>0</v>
          </cell>
          <cell r="P562">
            <v>2</v>
          </cell>
          <cell r="Q562">
            <v>2</v>
          </cell>
          <cell r="R562">
            <v>0</v>
          </cell>
          <cell r="S562">
            <v>4</v>
          </cell>
        </row>
        <row r="563">
          <cell r="B563">
            <v>7</v>
          </cell>
          <cell r="I563">
            <v>5</v>
          </cell>
          <cell r="J563">
            <v>9264700</v>
          </cell>
          <cell r="K563">
            <v>0</v>
          </cell>
          <cell r="L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</row>
        <row r="564">
          <cell r="B564"/>
          <cell r="I564"/>
          <cell r="J564"/>
          <cell r="K564"/>
          <cell r="L564"/>
          <cell r="N564"/>
          <cell r="O564"/>
          <cell r="P564"/>
          <cell r="Q564"/>
          <cell r="R564"/>
          <cell r="S564"/>
        </row>
        <row r="566">
          <cell r="B566">
            <v>20</v>
          </cell>
          <cell r="I566">
            <v>20</v>
          </cell>
          <cell r="J566">
            <v>6630400</v>
          </cell>
          <cell r="K566">
            <v>12</v>
          </cell>
          <cell r="L566">
            <v>3978240</v>
          </cell>
          <cell r="N566">
            <v>3</v>
          </cell>
          <cell r="O566">
            <v>0</v>
          </cell>
          <cell r="P566">
            <v>0</v>
          </cell>
          <cell r="Q566">
            <v>0</v>
          </cell>
          <cell r="R566">
            <v>4</v>
          </cell>
          <cell r="S566">
            <v>5</v>
          </cell>
        </row>
        <row r="567">
          <cell r="B567">
            <v>0</v>
          </cell>
          <cell r="I567"/>
          <cell r="J567">
            <v>0</v>
          </cell>
          <cell r="K567">
            <v>2</v>
          </cell>
          <cell r="L567">
            <v>224660</v>
          </cell>
          <cell r="N567">
            <v>0</v>
          </cell>
          <cell r="O567">
            <v>1</v>
          </cell>
          <cell r="P567">
            <v>1</v>
          </cell>
          <cell r="Q567">
            <v>0</v>
          </cell>
          <cell r="R567">
            <v>0</v>
          </cell>
          <cell r="S567">
            <v>0</v>
          </cell>
        </row>
        <row r="568">
          <cell r="B568">
            <v>0</v>
          </cell>
          <cell r="I568"/>
          <cell r="J568">
            <v>0</v>
          </cell>
          <cell r="K568">
            <v>1</v>
          </cell>
          <cell r="L568">
            <v>360560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1</v>
          </cell>
          <cell r="S568">
            <v>0</v>
          </cell>
        </row>
        <row r="569">
          <cell r="B569">
            <v>10</v>
          </cell>
          <cell r="I569">
            <v>8</v>
          </cell>
          <cell r="J569">
            <v>1176560</v>
          </cell>
          <cell r="K569">
            <v>0</v>
          </cell>
          <cell r="L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/>
          <cell r="S569"/>
        </row>
        <row r="570">
          <cell r="B570">
            <v>8</v>
          </cell>
          <cell r="I570">
            <v>5</v>
          </cell>
          <cell r="J570">
            <v>1562300</v>
          </cell>
          <cell r="K570">
            <v>3</v>
          </cell>
          <cell r="L570">
            <v>937380</v>
          </cell>
          <cell r="N570">
            <v>0</v>
          </cell>
          <cell r="O570">
            <v>0</v>
          </cell>
          <cell r="P570">
            <v>2</v>
          </cell>
          <cell r="Q570">
            <v>0</v>
          </cell>
          <cell r="R570">
            <v>1</v>
          </cell>
          <cell r="S570">
            <v>0</v>
          </cell>
        </row>
        <row r="571">
          <cell r="B571"/>
          <cell r="I571"/>
          <cell r="J571"/>
          <cell r="K571"/>
          <cell r="L571"/>
          <cell r="N571"/>
          <cell r="O571"/>
          <cell r="P571"/>
          <cell r="Q571"/>
          <cell r="R571"/>
          <cell r="S571"/>
        </row>
        <row r="589">
          <cell r="B589">
            <v>25</v>
          </cell>
          <cell r="I589">
            <v>5</v>
          </cell>
          <cell r="J589">
            <v>6301300</v>
          </cell>
          <cell r="K589">
            <v>0</v>
          </cell>
          <cell r="L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</row>
        <row r="590">
          <cell r="B590"/>
          <cell r="I590"/>
          <cell r="J590"/>
          <cell r="K590"/>
          <cell r="L590"/>
          <cell r="N590"/>
          <cell r="O590"/>
          <cell r="P590"/>
          <cell r="Q590"/>
          <cell r="R590"/>
          <cell r="S590"/>
        </row>
        <row r="592">
          <cell r="B592">
            <v>0</v>
          </cell>
          <cell r="I592"/>
          <cell r="J592">
            <v>0</v>
          </cell>
          <cell r="K592"/>
          <cell r="L592"/>
          <cell r="N592"/>
          <cell r="O592"/>
          <cell r="P592"/>
          <cell r="Q592"/>
          <cell r="R592"/>
          <cell r="S592"/>
        </row>
        <row r="593">
          <cell r="B593">
            <v>0</v>
          </cell>
          <cell r="I593"/>
          <cell r="J593">
            <v>0</v>
          </cell>
          <cell r="K593"/>
          <cell r="L593"/>
          <cell r="N593"/>
          <cell r="O593"/>
          <cell r="P593"/>
          <cell r="Q593"/>
          <cell r="R593"/>
          <cell r="S593"/>
        </row>
        <row r="594">
          <cell r="B594">
            <v>200</v>
          </cell>
          <cell r="I594">
            <v>69</v>
          </cell>
          <cell r="J594">
            <v>51952860</v>
          </cell>
          <cell r="K594">
            <v>59</v>
          </cell>
          <cell r="L594">
            <v>44423460</v>
          </cell>
          <cell r="N594">
            <v>31</v>
          </cell>
          <cell r="O594">
            <v>28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</row>
        <row r="595">
          <cell r="B595">
            <v>100</v>
          </cell>
          <cell r="I595">
            <v>10</v>
          </cell>
          <cell r="J595">
            <v>4307600</v>
          </cell>
          <cell r="K595">
            <v>109</v>
          </cell>
          <cell r="L595">
            <v>46952840</v>
          </cell>
          <cell r="N595">
            <v>0</v>
          </cell>
          <cell r="O595">
            <v>15</v>
          </cell>
          <cell r="P595">
            <v>37</v>
          </cell>
          <cell r="Q595">
            <v>25</v>
          </cell>
          <cell r="R595">
            <v>32</v>
          </cell>
          <cell r="S595">
            <v>0</v>
          </cell>
        </row>
        <row r="596">
          <cell r="B596">
            <v>10</v>
          </cell>
          <cell r="I596">
            <v>10</v>
          </cell>
          <cell r="J596">
            <v>7035500</v>
          </cell>
          <cell r="K596">
            <v>13</v>
          </cell>
          <cell r="L596">
            <v>9146150</v>
          </cell>
          <cell r="N596">
            <v>0</v>
          </cell>
          <cell r="O596">
            <v>4</v>
          </cell>
          <cell r="P596">
            <v>1</v>
          </cell>
          <cell r="Q596">
            <v>5</v>
          </cell>
          <cell r="R596">
            <v>3</v>
          </cell>
          <cell r="S596">
            <v>0</v>
          </cell>
        </row>
        <row r="597">
          <cell r="B597">
            <v>40</v>
          </cell>
          <cell r="I597">
            <v>10</v>
          </cell>
          <cell r="J597">
            <v>3376800</v>
          </cell>
          <cell r="K597">
            <v>15</v>
          </cell>
          <cell r="L597">
            <v>5065200</v>
          </cell>
          <cell r="N597">
            <v>0</v>
          </cell>
          <cell r="O597">
            <v>4</v>
          </cell>
          <cell r="P597">
            <v>6</v>
          </cell>
          <cell r="Q597">
            <v>3</v>
          </cell>
          <cell r="R597">
            <v>2</v>
          </cell>
          <cell r="S597">
            <v>0</v>
          </cell>
        </row>
        <row r="598">
          <cell r="B598"/>
          <cell r="I598"/>
          <cell r="J598"/>
          <cell r="K598"/>
          <cell r="L598"/>
          <cell r="N598"/>
          <cell r="O598"/>
          <cell r="P598"/>
          <cell r="Q598"/>
          <cell r="R598"/>
          <cell r="S598"/>
        </row>
        <row r="604">
          <cell r="B604"/>
          <cell r="I604">
            <v>0</v>
          </cell>
          <cell r="J604">
            <v>0</v>
          </cell>
          <cell r="K604"/>
          <cell r="L604"/>
          <cell r="N604"/>
          <cell r="O604"/>
          <cell r="P604"/>
          <cell r="Q604"/>
          <cell r="R604"/>
          <cell r="S604"/>
        </row>
        <row r="605">
          <cell r="B605"/>
          <cell r="I605">
            <v>0</v>
          </cell>
          <cell r="J605">
            <v>0</v>
          </cell>
          <cell r="K605"/>
          <cell r="L605"/>
          <cell r="N605"/>
          <cell r="O605"/>
          <cell r="P605"/>
          <cell r="Q605"/>
          <cell r="R605"/>
          <cell r="S605"/>
        </row>
        <row r="606">
          <cell r="B606"/>
          <cell r="I606">
            <v>0</v>
          </cell>
          <cell r="J606">
            <v>0</v>
          </cell>
          <cell r="K606"/>
          <cell r="L606"/>
          <cell r="N606"/>
          <cell r="O606"/>
          <cell r="P606"/>
          <cell r="Q606"/>
          <cell r="R606"/>
          <cell r="S606"/>
        </row>
        <row r="607">
          <cell r="B607"/>
          <cell r="I607">
            <v>0</v>
          </cell>
          <cell r="J607">
            <v>0</v>
          </cell>
          <cell r="K607"/>
          <cell r="L607"/>
          <cell r="N607"/>
          <cell r="O607"/>
          <cell r="P607"/>
          <cell r="Q607"/>
          <cell r="R607"/>
          <cell r="S607"/>
        </row>
        <row r="608">
          <cell r="B608"/>
          <cell r="I608">
            <v>0</v>
          </cell>
          <cell r="J608">
            <v>0</v>
          </cell>
          <cell r="K608">
            <v>13</v>
          </cell>
          <cell r="L608">
            <v>8302710</v>
          </cell>
          <cell r="N608">
            <v>0</v>
          </cell>
          <cell r="O608">
            <v>1</v>
          </cell>
          <cell r="P608">
            <v>4</v>
          </cell>
          <cell r="Q608">
            <v>4</v>
          </cell>
          <cell r="R608">
            <v>3</v>
          </cell>
          <cell r="S608">
            <v>1</v>
          </cell>
        </row>
        <row r="609">
          <cell r="B609"/>
          <cell r="I609">
            <v>0</v>
          </cell>
          <cell r="J609">
            <v>0</v>
          </cell>
          <cell r="K609"/>
          <cell r="L609"/>
          <cell r="N609"/>
          <cell r="O609"/>
          <cell r="P609"/>
          <cell r="Q609"/>
          <cell r="R609"/>
          <cell r="S609"/>
        </row>
        <row r="610">
          <cell r="B610"/>
          <cell r="I610">
            <v>0</v>
          </cell>
          <cell r="J610">
            <v>0</v>
          </cell>
          <cell r="K610"/>
          <cell r="L610"/>
          <cell r="N610"/>
          <cell r="O610"/>
          <cell r="P610"/>
          <cell r="Q610"/>
          <cell r="R610"/>
          <cell r="S610"/>
        </row>
        <row r="611">
          <cell r="B611"/>
          <cell r="I611">
            <v>0</v>
          </cell>
          <cell r="J611">
            <v>0</v>
          </cell>
          <cell r="K611"/>
          <cell r="L611"/>
          <cell r="N611"/>
          <cell r="O611"/>
          <cell r="P611"/>
          <cell r="Q611"/>
          <cell r="R611"/>
          <cell r="S611"/>
        </row>
        <row r="612">
          <cell r="B612"/>
          <cell r="I612">
            <v>0</v>
          </cell>
          <cell r="J612">
            <v>0</v>
          </cell>
          <cell r="K612"/>
          <cell r="L612"/>
          <cell r="N612"/>
          <cell r="O612"/>
          <cell r="P612"/>
          <cell r="Q612"/>
          <cell r="R612"/>
          <cell r="S612"/>
        </row>
        <row r="613">
          <cell r="B613"/>
          <cell r="I613">
            <v>0</v>
          </cell>
          <cell r="J613">
            <v>0</v>
          </cell>
          <cell r="K613"/>
          <cell r="L613"/>
          <cell r="N613"/>
          <cell r="O613"/>
          <cell r="P613"/>
          <cell r="Q613"/>
          <cell r="R613"/>
          <cell r="S613"/>
        </row>
        <row r="614">
          <cell r="B614"/>
          <cell r="I614">
            <v>0</v>
          </cell>
          <cell r="J614">
            <v>0</v>
          </cell>
          <cell r="K614"/>
          <cell r="L614"/>
          <cell r="N614"/>
          <cell r="O614"/>
          <cell r="P614"/>
          <cell r="Q614"/>
          <cell r="R614"/>
          <cell r="S614"/>
        </row>
        <row r="615">
          <cell r="B615">
            <v>600</v>
          </cell>
          <cell r="I615">
            <v>600</v>
          </cell>
          <cell r="J615">
            <v>22224000</v>
          </cell>
          <cell r="K615">
            <v>363</v>
          </cell>
          <cell r="L615">
            <v>13445520</v>
          </cell>
          <cell r="N615">
            <v>87</v>
          </cell>
          <cell r="O615">
            <v>68</v>
          </cell>
          <cell r="P615">
            <v>61</v>
          </cell>
          <cell r="Q615">
            <v>62</v>
          </cell>
          <cell r="R615">
            <v>66</v>
          </cell>
          <cell r="S615">
            <v>19</v>
          </cell>
        </row>
        <row r="616">
          <cell r="B616">
            <v>1280</v>
          </cell>
          <cell r="I616">
            <v>1280</v>
          </cell>
          <cell r="J616">
            <v>37452800</v>
          </cell>
          <cell r="K616">
            <v>736</v>
          </cell>
          <cell r="L616">
            <v>21535360</v>
          </cell>
          <cell r="N616">
            <v>133</v>
          </cell>
          <cell r="O616">
            <v>98</v>
          </cell>
          <cell r="P616">
            <v>104</v>
          </cell>
          <cell r="Q616">
            <v>133</v>
          </cell>
          <cell r="R616">
            <v>136</v>
          </cell>
          <cell r="S616">
            <v>132</v>
          </cell>
        </row>
        <row r="617">
          <cell r="B617"/>
          <cell r="I617">
            <v>0</v>
          </cell>
          <cell r="J617">
            <v>0</v>
          </cell>
          <cell r="K617"/>
          <cell r="L617"/>
          <cell r="N617"/>
          <cell r="O617"/>
          <cell r="P617"/>
          <cell r="Q617"/>
          <cell r="R617"/>
          <cell r="S617"/>
        </row>
        <row r="618">
          <cell r="B618"/>
          <cell r="I618">
            <v>0</v>
          </cell>
          <cell r="J618">
            <v>0</v>
          </cell>
          <cell r="K618"/>
          <cell r="L618"/>
          <cell r="N618"/>
          <cell r="O618"/>
          <cell r="P618"/>
          <cell r="Q618"/>
          <cell r="R618"/>
          <cell r="S618"/>
        </row>
        <row r="619">
          <cell r="B619"/>
          <cell r="I619">
            <v>0</v>
          </cell>
          <cell r="J619">
            <v>0</v>
          </cell>
          <cell r="K619"/>
          <cell r="L619"/>
          <cell r="N619"/>
          <cell r="O619"/>
          <cell r="P619"/>
          <cell r="Q619"/>
          <cell r="R619"/>
          <cell r="S619"/>
        </row>
        <row r="620">
          <cell r="B620"/>
          <cell r="I620">
            <v>0</v>
          </cell>
          <cell r="J620">
            <v>0</v>
          </cell>
          <cell r="K620"/>
          <cell r="L620"/>
          <cell r="N620"/>
          <cell r="O620"/>
          <cell r="P620"/>
          <cell r="Q620"/>
          <cell r="R620"/>
          <cell r="S620"/>
        </row>
        <row r="621">
          <cell r="B621"/>
          <cell r="I621">
            <v>0</v>
          </cell>
          <cell r="J621">
            <v>0</v>
          </cell>
          <cell r="K621"/>
          <cell r="L621"/>
          <cell r="N621"/>
          <cell r="O621"/>
          <cell r="P621"/>
          <cell r="Q621"/>
          <cell r="R621"/>
          <cell r="S621"/>
        </row>
        <row r="622">
          <cell r="B622"/>
          <cell r="I622">
            <v>0</v>
          </cell>
          <cell r="J622">
            <v>0</v>
          </cell>
          <cell r="K622"/>
          <cell r="L622"/>
          <cell r="N622"/>
          <cell r="O622"/>
          <cell r="P622"/>
          <cell r="Q622"/>
          <cell r="R622"/>
          <cell r="S622"/>
        </row>
        <row r="623">
          <cell r="B623"/>
          <cell r="I623">
            <v>0</v>
          </cell>
          <cell r="J623">
            <v>0</v>
          </cell>
          <cell r="K623"/>
          <cell r="L623"/>
          <cell r="N623"/>
          <cell r="O623"/>
          <cell r="P623"/>
          <cell r="Q623"/>
          <cell r="R623"/>
          <cell r="S623"/>
        </row>
        <row r="624">
          <cell r="B624"/>
          <cell r="I624">
            <v>0</v>
          </cell>
          <cell r="J624">
            <v>0</v>
          </cell>
          <cell r="K624"/>
          <cell r="L624"/>
          <cell r="N624"/>
          <cell r="O624"/>
          <cell r="P624"/>
          <cell r="Q624"/>
          <cell r="R624"/>
          <cell r="S624"/>
        </row>
        <row r="625">
          <cell r="B625"/>
          <cell r="I625">
            <v>0</v>
          </cell>
          <cell r="J625">
            <v>0</v>
          </cell>
          <cell r="K625"/>
          <cell r="L625"/>
          <cell r="N625"/>
          <cell r="O625"/>
          <cell r="P625"/>
          <cell r="Q625"/>
          <cell r="R625"/>
          <cell r="S625"/>
        </row>
        <row r="626">
          <cell r="B626"/>
          <cell r="I626">
            <v>0</v>
          </cell>
          <cell r="J626">
            <v>0</v>
          </cell>
          <cell r="K626"/>
          <cell r="L626"/>
          <cell r="N626"/>
          <cell r="O626"/>
          <cell r="P626"/>
          <cell r="Q626"/>
          <cell r="R626"/>
          <cell r="S626"/>
        </row>
        <row r="627">
          <cell r="B627"/>
          <cell r="I627">
            <v>0</v>
          </cell>
          <cell r="J627">
            <v>0</v>
          </cell>
          <cell r="K627"/>
          <cell r="L627"/>
          <cell r="N627"/>
          <cell r="O627"/>
          <cell r="P627"/>
          <cell r="Q627"/>
          <cell r="R627"/>
          <cell r="S627"/>
        </row>
        <row r="628">
          <cell r="B628"/>
          <cell r="I628">
            <v>0</v>
          </cell>
          <cell r="J628">
            <v>0</v>
          </cell>
          <cell r="K628"/>
          <cell r="L628"/>
          <cell r="N628"/>
          <cell r="O628"/>
          <cell r="P628"/>
          <cell r="Q628"/>
          <cell r="R628"/>
          <cell r="S628"/>
        </row>
        <row r="629">
          <cell r="B629"/>
          <cell r="I629">
            <v>0</v>
          </cell>
          <cell r="J629">
            <v>0</v>
          </cell>
          <cell r="K629"/>
          <cell r="L629"/>
          <cell r="N629"/>
          <cell r="O629"/>
          <cell r="P629"/>
          <cell r="Q629"/>
          <cell r="R629"/>
          <cell r="S629"/>
        </row>
        <row r="630">
          <cell r="B630"/>
          <cell r="I630">
            <v>0</v>
          </cell>
          <cell r="J630">
            <v>0</v>
          </cell>
          <cell r="K630"/>
          <cell r="L630"/>
          <cell r="N630"/>
          <cell r="O630"/>
          <cell r="P630"/>
          <cell r="Q630"/>
          <cell r="R630"/>
          <cell r="S630"/>
        </row>
        <row r="631">
          <cell r="B631"/>
          <cell r="I631"/>
          <cell r="J631"/>
          <cell r="K631"/>
          <cell r="L631"/>
          <cell r="N631"/>
          <cell r="O631"/>
          <cell r="P631"/>
          <cell r="Q631"/>
          <cell r="R631"/>
          <cell r="S631"/>
        </row>
        <row r="633">
          <cell r="B633"/>
          <cell r="I633">
            <v>0</v>
          </cell>
          <cell r="J633">
            <v>0</v>
          </cell>
          <cell r="K633"/>
          <cell r="L633"/>
          <cell r="N633"/>
          <cell r="O633"/>
          <cell r="P633"/>
          <cell r="Q633"/>
          <cell r="R633"/>
          <cell r="S633"/>
        </row>
        <row r="634">
          <cell r="B634"/>
          <cell r="I634">
            <v>0</v>
          </cell>
          <cell r="J634">
            <v>0</v>
          </cell>
          <cell r="K634">
            <v>6</v>
          </cell>
          <cell r="L634">
            <v>620160</v>
          </cell>
          <cell r="N634">
            <v>0</v>
          </cell>
          <cell r="O634">
            <v>2</v>
          </cell>
          <cell r="P634">
            <v>0</v>
          </cell>
          <cell r="Q634">
            <v>0</v>
          </cell>
          <cell r="R634">
            <v>0</v>
          </cell>
          <cell r="S634">
            <v>4</v>
          </cell>
        </row>
        <row r="635">
          <cell r="B635">
            <v>70</v>
          </cell>
          <cell r="I635">
            <v>70</v>
          </cell>
          <cell r="J635">
            <v>6582800</v>
          </cell>
          <cell r="K635">
            <v>33</v>
          </cell>
          <cell r="L635">
            <v>3103320</v>
          </cell>
          <cell r="N635">
            <v>7</v>
          </cell>
          <cell r="O635">
            <v>5</v>
          </cell>
          <cell r="P635">
            <v>8</v>
          </cell>
          <cell r="Q635">
            <v>3</v>
          </cell>
          <cell r="R635">
            <v>6</v>
          </cell>
          <cell r="S635">
            <v>4</v>
          </cell>
        </row>
        <row r="636">
          <cell r="B636"/>
          <cell r="I636">
            <v>0</v>
          </cell>
          <cell r="J636">
            <v>0</v>
          </cell>
          <cell r="K636"/>
          <cell r="L636"/>
          <cell r="N636"/>
          <cell r="O636"/>
          <cell r="P636"/>
          <cell r="Q636"/>
          <cell r="R636"/>
          <cell r="S636"/>
        </row>
        <row r="637">
          <cell r="B637"/>
          <cell r="I637">
            <v>0</v>
          </cell>
          <cell r="J637">
            <v>0</v>
          </cell>
          <cell r="K637">
            <v>2</v>
          </cell>
          <cell r="L637">
            <v>17856740</v>
          </cell>
          <cell r="N637">
            <v>0</v>
          </cell>
          <cell r="O637">
            <v>1</v>
          </cell>
          <cell r="P637">
            <v>0</v>
          </cell>
          <cell r="Q637">
            <v>1</v>
          </cell>
          <cell r="R637">
            <v>0</v>
          </cell>
          <cell r="S637">
            <v>0</v>
          </cell>
        </row>
        <row r="638">
          <cell r="B638"/>
          <cell r="I638">
            <v>0</v>
          </cell>
          <cell r="J638">
            <v>0</v>
          </cell>
          <cell r="K638">
            <v>1</v>
          </cell>
          <cell r="L638">
            <v>4376960</v>
          </cell>
          <cell r="N638">
            <v>0</v>
          </cell>
          <cell r="O638">
            <v>1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</row>
        <row r="639">
          <cell r="B639"/>
          <cell r="I639">
            <v>0</v>
          </cell>
          <cell r="J639">
            <v>0</v>
          </cell>
          <cell r="K639"/>
          <cell r="L639"/>
          <cell r="N639"/>
          <cell r="O639"/>
          <cell r="P639"/>
          <cell r="Q639"/>
          <cell r="R639"/>
          <cell r="S639"/>
        </row>
        <row r="640">
          <cell r="B640"/>
          <cell r="I640">
            <v>0</v>
          </cell>
          <cell r="J640">
            <v>0</v>
          </cell>
          <cell r="K640"/>
          <cell r="L640"/>
          <cell r="N640"/>
          <cell r="O640"/>
          <cell r="P640"/>
          <cell r="Q640"/>
          <cell r="R640"/>
          <cell r="S640"/>
        </row>
        <row r="641">
          <cell r="B641"/>
          <cell r="I641">
            <v>0</v>
          </cell>
          <cell r="J641">
            <v>0</v>
          </cell>
          <cell r="K641"/>
          <cell r="L641"/>
          <cell r="N641"/>
          <cell r="O641"/>
          <cell r="P641"/>
          <cell r="Q641"/>
          <cell r="R641"/>
          <cell r="S641"/>
        </row>
        <row r="642">
          <cell r="B642"/>
          <cell r="I642">
            <v>0</v>
          </cell>
          <cell r="J642">
            <v>0</v>
          </cell>
          <cell r="K642"/>
          <cell r="L642"/>
          <cell r="N642"/>
          <cell r="O642"/>
          <cell r="P642"/>
          <cell r="Q642"/>
          <cell r="R642"/>
          <cell r="S642"/>
        </row>
        <row r="643">
          <cell r="B643"/>
          <cell r="I643">
            <v>0</v>
          </cell>
          <cell r="J643">
            <v>0</v>
          </cell>
          <cell r="K643"/>
          <cell r="L643"/>
          <cell r="N643"/>
          <cell r="O643"/>
          <cell r="P643"/>
          <cell r="Q643"/>
          <cell r="R643"/>
          <cell r="S643"/>
        </row>
        <row r="644">
          <cell r="B644"/>
          <cell r="I644">
            <v>0</v>
          </cell>
          <cell r="J644">
            <v>0</v>
          </cell>
          <cell r="K644"/>
          <cell r="L644"/>
          <cell r="N644"/>
          <cell r="O644"/>
          <cell r="P644"/>
          <cell r="Q644"/>
          <cell r="R644"/>
          <cell r="S644"/>
        </row>
        <row r="645">
          <cell r="B645"/>
          <cell r="I645">
            <v>0</v>
          </cell>
          <cell r="J645">
            <v>0</v>
          </cell>
          <cell r="K645"/>
          <cell r="L645"/>
          <cell r="N645"/>
          <cell r="O645"/>
          <cell r="P645"/>
          <cell r="Q645"/>
          <cell r="R645"/>
          <cell r="S645"/>
        </row>
        <row r="646">
          <cell r="B646"/>
          <cell r="I646">
            <v>0</v>
          </cell>
          <cell r="J646">
            <v>0</v>
          </cell>
          <cell r="K646"/>
          <cell r="L646"/>
          <cell r="N646"/>
          <cell r="O646"/>
          <cell r="P646"/>
          <cell r="Q646"/>
          <cell r="R646"/>
          <cell r="S646"/>
        </row>
        <row r="647">
          <cell r="B647"/>
          <cell r="I647">
            <v>0</v>
          </cell>
          <cell r="J647">
            <v>0</v>
          </cell>
          <cell r="K647"/>
          <cell r="L647"/>
          <cell r="N647"/>
          <cell r="O647"/>
          <cell r="P647"/>
          <cell r="Q647"/>
          <cell r="R647"/>
          <cell r="S647"/>
        </row>
        <row r="648">
          <cell r="B648"/>
          <cell r="I648">
            <v>0</v>
          </cell>
          <cell r="J648">
            <v>0</v>
          </cell>
          <cell r="K648"/>
          <cell r="L648"/>
          <cell r="N648"/>
          <cell r="O648"/>
          <cell r="P648"/>
          <cell r="Q648"/>
          <cell r="R648"/>
          <cell r="S648"/>
        </row>
        <row r="649">
          <cell r="B649"/>
          <cell r="I649">
            <v>0</v>
          </cell>
          <cell r="J649">
            <v>0</v>
          </cell>
          <cell r="K649"/>
          <cell r="L649"/>
          <cell r="N649"/>
          <cell r="O649"/>
          <cell r="P649"/>
          <cell r="Q649"/>
          <cell r="R649"/>
          <cell r="S649"/>
        </row>
        <row r="650">
          <cell r="B650"/>
          <cell r="I650">
            <v>0</v>
          </cell>
          <cell r="J650">
            <v>0</v>
          </cell>
          <cell r="K650"/>
          <cell r="L650"/>
          <cell r="N650"/>
          <cell r="O650"/>
          <cell r="P650"/>
          <cell r="Q650"/>
          <cell r="R650"/>
          <cell r="S650"/>
        </row>
        <row r="651">
          <cell r="B651"/>
          <cell r="I651">
            <v>0</v>
          </cell>
          <cell r="J651">
            <v>0</v>
          </cell>
          <cell r="K651"/>
          <cell r="L651"/>
          <cell r="N651"/>
          <cell r="O651"/>
          <cell r="P651"/>
          <cell r="Q651"/>
          <cell r="R651"/>
          <cell r="S651"/>
        </row>
        <row r="652">
          <cell r="B652"/>
          <cell r="I652">
            <v>0</v>
          </cell>
          <cell r="J652">
            <v>0</v>
          </cell>
          <cell r="K652"/>
          <cell r="L652"/>
          <cell r="N652"/>
          <cell r="O652"/>
          <cell r="P652"/>
          <cell r="Q652"/>
          <cell r="R652"/>
          <cell r="S652"/>
        </row>
        <row r="653">
          <cell r="B653"/>
          <cell r="I653">
            <v>0</v>
          </cell>
          <cell r="J653">
            <v>0</v>
          </cell>
          <cell r="K653"/>
          <cell r="L653"/>
          <cell r="N653"/>
          <cell r="O653"/>
          <cell r="P653"/>
          <cell r="Q653"/>
          <cell r="R653"/>
          <cell r="S653"/>
        </row>
        <row r="654">
          <cell r="B654"/>
          <cell r="I654"/>
          <cell r="J654"/>
          <cell r="K654"/>
          <cell r="L654"/>
          <cell r="N654"/>
          <cell r="O654"/>
          <cell r="P654"/>
          <cell r="Q654"/>
          <cell r="R654"/>
          <cell r="S654"/>
        </row>
        <row r="656">
          <cell r="B656"/>
          <cell r="I656">
            <v>0</v>
          </cell>
          <cell r="J656">
            <v>0</v>
          </cell>
          <cell r="K656">
            <v>1</v>
          </cell>
          <cell r="L656">
            <v>5810</v>
          </cell>
          <cell r="N656">
            <v>0</v>
          </cell>
          <cell r="O656">
            <v>1</v>
          </cell>
          <cell r="P656">
            <v>0</v>
          </cell>
          <cell r="Q656">
            <v>0</v>
          </cell>
          <cell r="R656">
            <v>0</v>
          </cell>
          <cell r="S656"/>
        </row>
        <row r="657">
          <cell r="B657">
            <v>300</v>
          </cell>
          <cell r="I657">
            <v>300</v>
          </cell>
          <cell r="J657">
            <v>38022000</v>
          </cell>
          <cell r="K657">
            <v>147</v>
          </cell>
          <cell r="L657">
            <v>18630780</v>
          </cell>
          <cell r="N657">
            <v>35</v>
          </cell>
          <cell r="O657">
            <v>30</v>
          </cell>
          <cell r="P657">
            <v>11</v>
          </cell>
          <cell r="Q657">
            <v>21</v>
          </cell>
          <cell r="R657">
            <v>21</v>
          </cell>
          <cell r="S657">
            <v>29</v>
          </cell>
        </row>
        <row r="658">
          <cell r="B658"/>
          <cell r="I658">
            <v>0</v>
          </cell>
          <cell r="J658">
            <v>0</v>
          </cell>
          <cell r="K658"/>
          <cell r="L658"/>
          <cell r="N658"/>
          <cell r="O658"/>
          <cell r="P658"/>
          <cell r="Q658"/>
          <cell r="R658"/>
          <cell r="S658"/>
        </row>
        <row r="659">
          <cell r="B659"/>
          <cell r="I659">
            <v>0</v>
          </cell>
          <cell r="J659">
            <v>0</v>
          </cell>
          <cell r="K659"/>
          <cell r="L659"/>
          <cell r="N659"/>
          <cell r="O659"/>
          <cell r="P659"/>
          <cell r="Q659"/>
          <cell r="R659"/>
          <cell r="S659"/>
        </row>
        <row r="660">
          <cell r="B660">
            <v>180</v>
          </cell>
          <cell r="I660">
            <v>180</v>
          </cell>
          <cell r="J660">
            <v>41529600</v>
          </cell>
          <cell r="K660">
            <v>91</v>
          </cell>
          <cell r="L660">
            <v>20995520</v>
          </cell>
          <cell r="N660">
            <v>19</v>
          </cell>
          <cell r="O660">
            <v>23</v>
          </cell>
          <cell r="P660">
            <v>11</v>
          </cell>
          <cell r="Q660">
            <v>16</v>
          </cell>
          <cell r="R660">
            <v>10</v>
          </cell>
          <cell r="S660">
            <v>12</v>
          </cell>
        </row>
        <row r="661">
          <cell r="B661"/>
          <cell r="I661">
            <v>0</v>
          </cell>
          <cell r="J661">
            <v>0</v>
          </cell>
          <cell r="K661">
            <v>2</v>
          </cell>
          <cell r="L661">
            <v>2367120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1</v>
          </cell>
          <cell r="S661">
            <v>1</v>
          </cell>
        </row>
        <row r="662">
          <cell r="B662"/>
          <cell r="I662">
            <v>0</v>
          </cell>
          <cell r="J662">
            <v>0</v>
          </cell>
          <cell r="K662"/>
          <cell r="L662"/>
          <cell r="N662"/>
          <cell r="O662"/>
          <cell r="P662"/>
          <cell r="Q662"/>
          <cell r="R662"/>
          <cell r="S662"/>
        </row>
        <row r="663">
          <cell r="B663"/>
          <cell r="I663">
            <v>0</v>
          </cell>
          <cell r="J663">
            <v>0</v>
          </cell>
          <cell r="K663"/>
          <cell r="L663"/>
          <cell r="N663"/>
          <cell r="O663"/>
          <cell r="P663"/>
          <cell r="Q663"/>
          <cell r="R663"/>
          <cell r="S663"/>
        </row>
        <row r="664">
          <cell r="B664"/>
          <cell r="I664">
            <v>0</v>
          </cell>
          <cell r="J664">
            <v>0</v>
          </cell>
          <cell r="K664"/>
          <cell r="L664"/>
          <cell r="N664"/>
          <cell r="O664"/>
          <cell r="P664"/>
          <cell r="Q664"/>
          <cell r="R664"/>
          <cell r="S664"/>
        </row>
        <row r="665">
          <cell r="B665"/>
          <cell r="I665">
            <v>0</v>
          </cell>
          <cell r="J665">
            <v>0</v>
          </cell>
          <cell r="K665"/>
          <cell r="L665"/>
          <cell r="N665"/>
          <cell r="O665"/>
          <cell r="P665"/>
          <cell r="Q665"/>
          <cell r="R665"/>
          <cell r="S665"/>
        </row>
        <row r="666">
          <cell r="B666"/>
          <cell r="I666">
            <v>0</v>
          </cell>
          <cell r="J666">
            <v>0</v>
          </cell>
          <cell r="K666"/>
          <cell r="L666"/>
          <cell r="N666"/>
          <cell r="O666"/>
          <cell r="P666"/>
          <cell r="Q666"/>
          <cell r="R666"/>
          <cell r="S666"/>
        </row>
        <row r="667">
          <cell r="B667"/>
          <cell r="I667">
            <v>0</v>
          </cell>
          <cell r="J667">
            <v>0</v>
          </cell>
          <cell r="K667"/>
          <cell r="L667"/>
          <cell r="N667"/>
          <cell r="O667"/>
          <cell r="P667"/>
          <cell r="Q667"/>
          <cell r="R667"/>
          <cell r="S667"/>
        </row>
        <row r="668">
          <cell r="B668"/>
          <cell r="I668">
            <v>0</v>
          </cell>
          <cell r="J668">
            <v>0</v>
          </cell>
          <cell r="K668"/>
          <cell r="L668"/>
          <cell r="N668"/>
          <cell r="O668"/>
          <cell r="P668"/>
          <cell r="Q668"/>
          <cell r="R668"/>
          <cell r="S668"/>
        </row>
        <row r="669">
          <cell r="B669"/>
          <cell r="I669">
            <v>0</v>
          </cell>
          <cell r="J669">
            <v>0</v>
          </cell>
          <cell r="K669"/>
          <cell r="L669"/>
          <cell r="N669"/>
          <cell r="O669"/>
          <cell r="P669"/>
          <cell r="Q669"/>
          <cell r="R669"/>
          <cell r="S669"/>
        </row>
        <row r="670">
          <cell r="B670">
            <v>180</v>
          </cell>
          <cell r="I670">
            <v>180</v>
          </cell>
          <cell r="J670">
            <v>9239400</v>
          </cell>
          <cell r="K670">
            <v>83</v>
          </cell>
          <cell r="L670">
            <v>4260390</v>
          </cell>
          <cell r="N670">
            <v>16</v>
          </cell>
          <cell r="O670">
            <v>21</v>
          </cell>
          <cell r="P670">
            <v>20</v>
          </cell>
          <cell r="Q670">
            <v>9</v>
          </cell>
          <cell r="R670">
            <v>8</v>
          </cell>
          <cell r="S670">
            <v>9</v>
          </cell>
        </row>
        <row r="671">
          <cell r="B671"/>
          <cell r="I671">
            <v>0</v>
          </cell>
          <cell r="J671">
            <v>0</v>
          </cell>
          <cell r="K671"/>
          <cell r="L671"/>
          <cell r="N671"/>
          <cell r="O671"/>
          <cell r="P671"/>
          <cell r="Q671"/>
          <cell r="R671"/>
          <cell r="S671"/>
        </row>
        <row r="672">
          <cell r="B672"/>
          <cell r="I672"/>
          <cell r="J672"/>
          <cell r="K672"/>
          <cell r="L672"/>
          <cell r="N672"/>
          <cell r="O672"/>
          <cell r="P672"/>
          <cell r="Q672"/>
          <cell r="R672"/>
          <cell r="S672"/>
        </row>
        <row r="674">
          <cell r="B674">
            <v>1100</v>
          </cell>
          <cell r="I674">
            <v>1100</v>
          </cell>
          <cell r="J674">
            <v>94347000</v>
          </cell>
          <cell r="K674">
            <v>580</v>
          </cell>
          <cell r="L674">
            <v>49746600</v>
          </cell>
          <cell r="N674">
            <v>91</v>
          </cell>
          <cell r="O674">
            <v>88</v>
          </cell>
          <cell r="P674">
            <v>102</v>
          </cell>
          <cell r="Q674">
            <v>98</v>
          </cell>
          <cell r="R674">
            <v>95</v>
          </cell>
          <cell r="S674">
            <v>106</v>
          </cell>
        </row>
        <row r="675">
          <cell r="B675"/>
          <cell r="I675"/>
          <cell r="J675"/>
          <cell r="K675"/>
          <cell r="L675"/>
          <cell r="N675"/>
          <cell r="O675"/>
          <cell r="P675"/>
          <cell r="Q675"/>
          <cell r="R675"/>
          <cell r="S675"/>
        </row>
        <row r="677">
          <cell r="B677">
            <v>880</v>
          </cell>
          <cell r="I677">
            <v>880</v>
          </cell>
          <cell r="J677">
            <v>7849600</v>
          </cell>
          <cell r="K677">
            <v>515</v>
          </cell>
          <cell r="L677">
            <v>4593800</v>
          </cell>
          <cell r="N677">
            <v>100</v>
          </cell>
          <cell r="O677">
            <v>119</v>
          </cell>
          <cell r="P677">
            <v>91</v>
          </cell>
          <cell r="Q677">
            <v>79</v>
          </cell>
          <cell r="R677">
            <v>68</v>
          </cell>
          <cell r="S677">
            <v>58</v>
          </cell>
        </row>
        <row r="678">
          <cell r="B678">
            <v>80</v>
          </cell>
          <cell r="I678">
            <v>80</v>
          </cell>
          <cell r="J678">
            <v>2790400</v>
          </cell>
          <cell r="K678">
            <v>38</v>
          </cell>
          <cell r="L678">
            <v>1325440</v>
          </cell>
          <cell r="N678">
            <v>5</v>
          </cell>
          <cell r="O678">
            <v>9</v>
          </cell>
          <cell r="P678">
            <v>9</v>
          </cell>
          <cell r="Q678">
            <v>8</v>
          </cell>
          <cell r="R678">
            <v>5</v>
          </cell>
          <cell r="S678">
            <v>2</v>
          </cell>
        </row>
        <row r="679">
          <cell r="B679">
            <v>25</v>
          </cell>
          <cell r="I679">
            <v>25</v>
          </cell>
          <cell r="J679">
            <v>9517000</v>
          </cell>
          <cell r="K679">
            <v>7</v>
          </cell>
          <cell r="L679">
            <v>2664760</v>
          </cell>
          <cell r="N679">
            <v>2</v>
          </cell>
          <cell r="O679">
            <v>0</v>
          </cell>
          <cell r="P679">
            <v>1</v>
          </cell>
          <cell r="Q679">
            <v>2</v>
          </cell>
          <cell r="R679">
            <v>1</v>
          </cell>
          <cell r="S679">
            <v>1</v>
          </cell>
        </row>
        <row r="680">
          <cell r="B680">
            <v>100</v>
          </cell>
          <cell r="I680">
            <v>100</v>
          </cell>
          <cell r="J680">
            <v>37153000</v>
          </cell>
          <cell r="K680">
            <v>45</v>
          </cell>
          <cell r="L680">
            <v>16718850</v>
          </cell>
          <cell r="N680">
            <v>7</v>
          </cell>
          <cell r="O680">
            <v>10</v>
          </cell>
          <cell r="P680">
            <v>8</v>
          </cell>
          <cell r="Q680">
            <v>12</v>
          </cell>
          <cell r="R680">
            <v>6</v>
          </cell>
          <cell r="S680">
            <v>2</v>
          </cell>
        </row>
        <row r="681">
          <cell r="B681">
            <v>240</v>
          </cell>
          <cell r="I681">
            <v>240</v>
          </cell>
          <cell r="J681">
            <v>1936800</v>
          </cell>
          <cell r="K681">
            <v>114</v>
          </cell>
          <cell r="L681">
            <v>919980</v>
          </cell>
          <cell r="N681">
            <v>14</v>
          </cell>
          <cell r="O681">
            <v>18</v>
          </cell>
          <cell r="P681">
            <v>19</v>
          </cell>
          <cell r="Q681">
            <v>15</v>
          </cell>
          <cell r="R681">
            <v>27</v>
          </cell>
          <cell r="S681">
            <v>21</v>
          </cell>
        </row>
        <row r="682">
          <cell r="B682"/>
          <cell r="I682"/>
          <cell r="J682"/>
          <cell r="K682"/>
          <cell r="L682"/>
          <cell r="N682"/>
          <cell r="O682"/>
          <cell r="P682"/>
          <cell r="Q682"/>
          <cell r="R682"/>
          <cell r="S682"/>
        </row>
        <row r="684">
          <cell r="B684">
            <v>8</v>
          </cell>
          <cell r="I684">
            <v>8</v>
          </cell>
          <cell r="J684">
            <v>124560</v>
          </cell>
          <cell r="K684">
            <v>5</v>
          </cell>
          <cell r="L684">
            <v>77850</v>
          </cell>
          <cell r="N684">
            <v>0</v>
          </cell>
          <cell r="O684">
            <v>1</v>
          </cell>
          <cell r="P684">
            <v>3</v>
          </cell>
          <cell r="Q684">
            <v>1</v>
          </cell>
          <cell r="R684">
            <v>0</v>
          </cell>
          <cell r="S684">
            <v>0</v>
          </cell>
        </row>
        <row r="685">
          <cell r="B685">
            <v>5</v>
          </cell>
          <cell r="I685">
            <v>5</v>
          </cell>
          <cell r="J685">
            <v>1179950</v>
          </cell>
          <cell r="K685">
            <v>0</v>
          </cell>
          <cell r="L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B686">
            <v>2</v>
          </cell>
          <cell r="I686">
            <v>2</v>
          </cell>
          <cell r="J686">
            <v>732220</v>
          </cell>
          <cell r="K686">
            <v>0</v>
          </cell>
          <cell r="L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</row>
        <row r="687">
          <cell r="B687">
            <v>6</v>
          </cell>
          <cell r="I687">
            <v>6</v>
          </cell>
          <cell r="J687">
            <v>265500</v>
          </cell>
          <cell r="K687">
            <v>9</v>
          </cell>
          <cell r="L687">
            <v>398250</v>
          </cell>
          <cell r="N687">
            <v>0</v>
          </cell>
          <cell r="O687">
            <v>1</v>
          </cell>
          <cell r="P687">
            <v>2</v>
          </cell>
          <cell r="Q687">
            <v>2</v>
          </cell>
          <cell r="R687">
            <v>4</v>
          </cell>
          <cell r="S687">
            <v>0</v>
          </cell>
        </row>
        <row r="688">
          <cell r="B688">
            <v>205</v>
          </cell>
          <cell r="I688">
            <v>205</v>
          </cell>
          <cell r="J688">
            <v>7828950</v>
          </cell>
          <cell r="K688">
            <v>87</v>
          </cell>
          <cell r="L688">
            <v>3322530</v>
          </cell>
          <cell r="N688">
            <v>12</v>
          </cell>
          <cell r="O688">
            <v>21</v>
          </cell>
          <cell r="P688">
            <v>14</v>
          </cell>
          <cell r="Q688">
            <v>21</v>
          </cell>
          <cell r="R688">
            <v>8</v>
          </cell>
          <cell r="S688">
            <v>11</v>
          </cell>
        </row>
        <row r="689">
          <cell r="B689"/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</row>
        <row r="690">
          <cell r="B690"/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N690"/>
          <cell r="O690"/>
          <cell r="P690"/>
          <cell r="Q690"/>
          <cell r="R690"/>
          <cell r="S690"/>
        </row>
        <row r="691">
          <cell r="B691"/>
          <cell r="I691"/>
          <cell r="J691"/>
          <cell r="K691"/>
          <cell r="L691"/>
          <cell r="N691"/>
          <cell r="O691"/>
          <cell r="P691"/>
          <cell r="Q691"/>
          <cell r="R691"/>
          <cell r="S691"/>
        </row>
        <row r="693">
          <cell r="B693">
            <v>250</v>
          </cell>
          <cell r="I693">
            <v>250</v>
          </cell>
          <cell r="J693">
            <v>5895000</v>
          </cell>
          <cell r="K693">
            <v>136</v>
          </cell>
          <cell r="L693">
            <v>3206880</v>
          </cell>
          <cell r="N693">
            <v>13</v>
          </cell>
          <cell r="O693">
            <v>18</v>
          </cell>
          <cell r="P693">
            <v>23</v>
          </cell>
          <cell r="Q693">
            <v>38</v>
          </cell>
          <cell r="R693">
            <v>18</v>
          </cell>
          <cell r="S693">
            <v>26</v>
          </cell>
        </row>
        <row r="694">
          <cell r="B694">
            <v>4</v>
          </cell>
          <cell r="I694">
            <v>4</v>
          </cell>
          <cell r="J694">
            <v>740000</v>
          </cell>
          <cell r="K694">
            <v>1</v>
          </cell>
          <cell r="L694">
            <v>185000</v>
          </cell>
          <cell r="N694">
            <v>1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/>
        </row>
        <row r="695">
          <cell r="B695">
            <v>40</v>
          </cell>
          <cell r="I695">
            <v>40</v>
          </cell>
          <cell r="J695">
            <v>12847600</v>
          </cell>
          <cell r="K695">
            <v>43</v>
          </cell>
          <cell r="L695">
            <v>13811170</v>
          </cell>
          <cell r="N695">
            <v>9</v>
          </cell>
          <cell r="O695">
            <v>11</v>
          </cell>
          <cell r="P695">
            <v>11</v>
          </cell>
          <cell r="Q695">
            <v>7</v>
          </cell>
          <cell r="R695">
            <v>2</v>
          </cell>
          <cell r="S695">
            <v>3</v>
          </cell>
        </row>
        <row r="696">
          <cell r="B696"/>
          <cell r="I696"/>
          <cell r="J696"/>
          <cell r="K696">
            <v>0</v>
          </cell>
          <cell r="L696">
            <v>0</v>
          </cell>
          <cell r="N696"/>
          <cell r="O696"/>
          <cell r="P696"/>
          <cell r="Q696"/>
          <cell r="R696"/>
          <cell r="S696"/>
        </row>
        <row r="698">
          <cell r="B698">
            <v>190</v>
          </cell>
          <cell r="I698">
            <v>190</v>
          </cell>
          <cell r="J698">
            <v>44142700</v>
          </cell>
          <cell r="K698">
            <v>100</v>
          </cell>
          <cell r="L698">
            <v>23233000</v>
          </cell>
          <cell r="N698">
            <v>20</v>
          </cell>
          <cell r="O698">
            <v>8</v>
          </cell>
          <cell r="P698">
            <v>12</v>
          </cell>
          <cell r="Q698">
            <v>26</v>
          </cell>
          <cell r="R698">
            <v>13</v>
          </cell>
          <cell r="S698">
            <v>21</v>
          </cell>
        </row>
        <row r="699">
          <cell r="B699">
            <v>0</v>
          </cell>
          <cell r="I699">
            <v>0</v>
          </cell>
          <cell r="J699">
            <v>0</v>
          </cell>
          <cell r="K699"/>
          <cell r="L699"/>
          <cell r="N699"/>
          <cell r="O699"/>
          <cell r="P699"/>
          <cell r="Q699"/>
          <cell r="R699"/>
          <cell r="S699"/>
        </row>
        <row r="700">
          <cell r="B700">
            <v>65</v>
          </cell>
          <cell r="I700">
            <v>65</v>
          </cell>
          <cell r="J700">
            <v>9242350</v>
          </cell>
          <cell r="K700">
            <v>39</v>
          </cell>
          <cell r="L700">
            <v>5545410</v>
          </cell>
          <cell r="N700">
            <v>9</v>
          </cell>
          <cell r="O700">
            <v>2</v>
          </cell>
          <cell r="P700">
            <v>11</v>
          </cell>
          <cell r="Q700">
            <v>5</v>
          </cell>
          <cell r="R700">
            <v>6</v>
          </cell>
          <cell r="S700">
            <v>6</v>
          </cell>
        </row>
        <row r="701">
          <cell r="B701">
            <v>52</v>
          </cell>
          <cell r="I701">
            <v>52</v>
          </cell>
          <cell r="J701">
            <v>45335680</v>
          </cell>
          <cell r="K701">
            <v>33</v>
          </cell>
          <cell r="L701">
            <v>28770720</v>
          </cell>
          <cell r="N701">
            <v>10</v>
          </cell>
          <cell r="O701">
            <v>2</v>
          </cell>
          <cell r="P701">
            <v>6</v>
          </cell>
          <cell r="Q701">
            <v>4</v>
          </cell>
          <cell r="R701">
            <v>5</v>
          </cell>
          <cell r="S701">
            <v>6</v>
          </cell>
        </row>
        <row r="702">
          <cell r="B702">
            <v>0</v>
          </cell>
          <cell r="I702">
            <v>0</v>
          </cell>
          <cell r="J702">
            <v>0</v>
          </cell>
          <cell r="K702"/>
          <cell r="L702"/>
          <cell r="N702"/>
          <cell r="O702"/>
          <cell r="P702"/>
          <cell r="Q702"/>
          <cell r="R702"/>
          <cell r="S702"/>
        </row>
        <row r="703">
          <cell r="B703">
            <v>0</v>
          </cell>
          <cell r="I703">
            <v>0</v>
          </cell>
          <cell r="J703">
            <v>0</v>
          </cell>
          <cell r="K703"/>
          <cell r="L703"/>
          <cell r="N703"/>
          <cell r="O703"/>
          <cell r="P703"/>
          <cell r="Q703"/>
          <cell r="R703"/>
          <cell r="S703"/>
        </row>
        <row r="704">
          <cell r="B704">
            <v>0</v>
          </cell>
          <cell r="I704">
            <v>0</v>
          </cell>
          <cell r="J704">
            <v>0</v>
          </cell>
          <cell r="K704"/>
          <cell r="L704"/>
          <cell r="N704"/>
          <cell r="O704"/>
          <cell r="P704"/>
          <cell r="Q704"/>
          <cell r="R704"/>
          <cell r="S704"/>
        </row>
        <row r="705">
          <cell r="B705">
            <v>0</v>
          </cell>
          <cell r="I705">
            <v>0</v>
          </cell>
          <cell r="J705">
            <v>0</v>
          </cell>
          <cell r="K705"/>
          <cell r="L705"/>
          <cell r="N705"/>
          <cell r="O705"/>
          <cell r="P705"/>
          <cell r="Q705"/>
          <cell r="R705"/>
          <cell r="S705"/>
        </row>
        <row r="706">
          <cell r="B706">
            <v>0</v>
          </cell>
          <cell r="I706">
            <v>0</v>
          </cell>
          <cell r="J706">
            <v>0</v>
          </cell>
          <cell r="K706"/>
          <cell r="L706"/>
          <cell r="N706"/>
          <cell r="O706"/>
          <cell r="P706"/>
          <cell r="Q706"/>
          <cell r="R706"/>
          <cell r="S706"/>
        </row>
        <row r="707">
          <cell r="B707">
            <v>0</v>
          </cell>
          <cell r="I707">
            <v>0</v>
          </cell>
          <cell r="J707">
            <v>0</v>
          </cell>
          <cell r="K707"/>
          <cell r="L707"/>
          <cell r="N707"/>
          <cell r="O707"/>
          <cell r="P707"/>
          <cell r="Q707"/>
          <cell r="R707"/>
          <cell r="S707"/>
        </row>
        <row r="708">
          <cell r="B708">
            <v>0</v>
          </cell>
          <cell r="I708">
            <v>0</v>
          </cell>
          <cell r="J708">
            <v>0</v>
          </cell>
          <cell r="K708"/>
          <cell r="L708"/>
          <cell r="N708"/>
          <cell r="O708"/>
          <cell r="P708"/>
          <cell r="Q708"/>
          <cell r="R708"/>
          <cell r="S708"/>
        </row>
        <row r="709">
          <cell r="B709">
            <v>0</v>
          </cell>
          <cell r="I709">
            <v>0</v>
          </cell>
          <cell r="J709">
            <v>0</v>
          </cell>
          <cell r="K709"/>
          <cell r="L709"/>
          <cell r="N709"/>
          <cell r="O709"/>
          <cell r="P709"/>
          <cell r="Q709"/>
          <cell r="R709"/>
          <cell r="S709"/>
        </row>
        <row r="710">
          <cell r="B710">
            <v>0</v>
          </cell>
          <cell r="I710">
            <v>0</v>
          </cell>
          <cell r="J710">
            <v>0</v>
          </cell>
          <cell r="K710"/>
          <cell r="L710"/>
          <cell r="N710"/>
          <cell r="O710"/>
          <cell r="P710"/>
          <cell r="Q710"/>
          <cell r="R710"/>
          <cell r="S710"/>
        </row>
        <row r="711">
          <cell r="B711">
            <v>0</v>
          </cell>
          <cell r="I711">
            <v>0</v>
          </cell>
          <cell r="J711">
            <v>0</v>
          </cell>
          <cell r="K711"/>
          <cell r="L711"/>
          <cell r="N711"/>
          <cell r="O711"/>
          <cell r="P711"/>
          <cell r="Q711"/>
          <cell r="R711"/>
          <cell r="S711"/>
        </row>
        <row r="712">
          <cell r="B712">
            <v>0</v>
          </cell>
          <cell r="I712">
            <v>0</v>
          </cell>
          <cell r="J712">
            <v>0</v>
          </cell>
          <cell r="K712"/>
          <cell r="L712"/>
          <cell r="N712"/>
          <cell r="O712"/>
          <cell r="P712"/>
          <cell r="Q712"/>
          <cell r="R712"/>
          <cell r="S712"/>
        </row>
        <row r="713">
          <cell r="B713">
            <v>1500</v>
          </cell>
          <cell r="I713">
            <v>1500</v>
          </cell>
          <cell r="J713">
            <v>100065000</v>
          </cell>
          <cell r="K713">
            <v>834</v>
          </cell>
          <cell r="L713">
            <v>55636140</v>
          </cell>
          <cell r="N713">
            <v>136</v>
          </cell>
          <cell r="O713">
            <v>143</v>
          </cell>
          <cell r="P713">
            <v>141</v>
          </cell>
          <cell r="Q713">
            <v>126</v>
          </cell>
          <cell r="R713">
            <v>147</v>
          </cell>
          <cell r="S713">
            <v>141</v>
          </cell>
        </row>
        <row r="714">
          <cell r="B714">
            <v>490</v>
          </cell>
          <cell r="I714">
            <v>490</v>
          </cell>
          <cell r="J714">
            <v>8682800</v>
          </cell>
          <cell r="K714">
            <v>279</v>
          </cell>
          <cell r="L714">
            <v>4943880</v>
          </cell>
          <cell r="N714">
            <v>71</v>
          </cell>
          <cell r="O714">
            <v>16</v>
          </cell>
          <cell r="P714">
            <v>54</v>
          </cell>
          <cell r="Q714">
            <v>60</v>
          </cell>
          <cell r="R714">
            <v>38</v>
          </cell>
          <cell r="S714">
            <v>40</v>
          </cell>
        </row>
        <row r="715">
          <cell r="B715">
            <v>35</v>
          </cell>
          <cell r="I715">
            <v>35</v>
          </cell>
          <cell r="J715">
            <v>2745050</v>
          </cell>
          <cell r="K715">
            <v>31</v>
          </cell>
          <cell r="L715">
            <v>2431330</v>
          </cell>
          <cell r="N715">
            <v>6</v>
          </cell>
          <cell r="O715">
            <v>0</v>
          </cell>
          <cell r="P715">
            <v>5</v>
          </cell>
          <cell r="Q715">
            <v>9</v>
          </cell>
          <cell r="R715">
            <v>7</v>
          </cell>
          <cell r="S715">
            <v>4</v>
          </cell>
        </row>
        <row r="716">
          <cell r="B716"/>
          <cell r="I716"/>
          <cell r="J716"/>
          <cell r="K716">
            <v>0</v>
          </cell>
          <cell r="L716">
            <v>0</v>
          </cell>
          <cell r="N716"/>
          <cell r="O716"/>
          <cell r="P716"/>
          <cell r="Q716"/>
          <cell r="R716"/>
          <cell r="S716"/>
        </row>
        <row r="718">
          <cell r="B718">
            <v>1</v>
          </cell>
          <cell r="I718">
            <v>1</v>
          </cell>
          <cell r="J718">
            <v>17170</v>
          </cell>
          <cell r="K718">
            <v>0</v>
          </cell>
          <cell r="L718">
            <v>0</v>
          </cell>
          <cell r="N718"/>
          <cell r="O718"/>
          <cell r="P718"/>
          <cell r="Q718"/>
          <cell r="R718"/>
          <cell r="S718"/>
        </row>
        <row r="719">
          <cell r="B719">
            <v>1</v>
          </cell>
          <cell r="I719">
            <v>1</v>
          </cell>
          <cell r="J719">
            <v>217410</v>
          </cell>
          <cell r="K719">
            <v>0</v>
          </cell>
          <cell r="L719">
            <v>0</v>
          </cell>
          <cell r="N719"/>
          <cell r="O719"/>
          <cell r="P719"/>
          <cell r="Q719"/>
          <cell r="R719"/>
          <cell r="S719"/>
        </row>
        <row r="720">
          <cell r="B720">
            <v>0</v>
          </cell>
          <cell r="I720">
            <v>0</v>
          </cell>
          <cell r="J720">
            <v>0</v>
          </cell>
          <cell r="K720"/>
          <cell r="L720"/>
          <cell r="N720"/>
          <cell r="O720"/>
          <cell r="P720"/>
          <cell r="Q720"/>
          <cell r="R720"/>
          <cell r="S720"/>
        </row>
        <row r="721">
          <cell r="B721">
            <v>0</v>
          </cell>
          <cell r="I721">
            <v>0</v>
          </cell>
          <cell r="J721">
            <v>0</v>
          </cell>
          <cell r="K721"/>
          <cell r="L721"/>
          <cell r="N721"/>
          <cell r="O721"/>
          <cell r="P721"/>
          <cell r="Q721"/>
          <cell r="R721"/>
          <cell r="S721"/>
        </row>
        <row r="722">
          <cell r="B722">
            <v>0</v>
          </cell>
          <cell r="I722">
            <v>0</v>
          </cell>
          <cell r="J722">
            <v>0</v>
          </cell>
          <cell r="K722"/>
          <cell r="L722"/>
          <cell r="N722"/>
          <cell r="O722"/>
          <cell r="P722"/>
          <cell r="Q722"/>
          <cell r="R722"/>
          <cell r="S722"/>
        </row>
        <row r="723">
          <cell r="B723">
            <v>0</v>
          </cell>
          <cell r="I723">
            <v>0</v>
          </cell>
          <cell r="J723">
            <v>0</v>
          </cell>
          <cell r="K723"/>
          <cell r="L723"/>
          <cell r="N723"/>
          <cell r="O723"/>
          <cell r="P723"/>
          <cell r="Q723"/>
          <cell r="R723"/>
          <cell r="S723"/>
        </row>
        <row r="724">
          <cell r="B724">
            <v>0</v>
          </cell>
          <cell r="I724">
            <v>0</v>
          </cell>
          <cell r="J724">
            <v>0</v>
          </cell>
          <cell r="K724"/>
          <cell r="L724"/>
          <cell r="N724"/>
          <cell r="O724"/>
          <cell r="P724"/>
          <cell r="Q724"/>
          <cell r="R724"/>
          <cell r="S724"/>
        </row>
        <row r="725">
          <cell r="B725">
            <v>0</v>
          </cell>
          <cell r="I725">
            <v>0</v>
          </cell>
          <cell r="J725">
            <v>0</v>
          </cell>
          <cell r="K725"/>
          <cell r="L725"/>
          <cell r="N725"/>
          <cell r="O725"/>
          <cell r="P725"/>
          <cell r="Q725"/>
          <cell r="R725"/>
          <cell r="S725"/>
        </row>
        <row r="726">
          <cell r="B726"/>
          <cell r="I726"/>
          <cell r="J726"/>
          <cell r="K726"/>
          <cell r="L726"/>
          <cell r="N726"/>
          <cell r="O726"/>
          <cell r="P726"/>
          <cell r="Q726"/>
          <cell r="R726"/>
          <cell r="S726"/>
        </row>
        <row r="735">
          <cell r="B735">
            <v>1000</v>
          </cell>
          <cell r="I735">
            <v>1000</v>
          </cell>
          <cell r="J735">
            <v>56800000</v>
          </cell>
          <cell r="K735">
            <v>637</v>
          </cell>
          <cell r="L735">
            <v>36181600</v>
          </cell>
          <cell r="N735">
            <v>59</v>
          </cell>
          <cell r="O735">
            <v>127</v>
          </cell>
          <cell r="P735">
            <v>120</v>
          </cell>
          <cell r="Q735">
            <v>87</v>
          </cell>
          <cell r="R735">
            <v>168</v>
          </cell>
          <cell r="S735">
            <v>76</v>
          </cell>
        </row>
        <row r="736">
          <cell r="B736">
            <v>1150</v>
          </cell>
          <cell r="I736">
            <v>1150</v>
          </cell>
          <cell r="J736">
            <v>634328500</v>
          </cell>
          <cell r="K736">
            <v>558</v>
          </cell>
          <cell r="L736">
            <v>307787220</v>
          </cell>
          <cell r="N736">
            <v>79</v>
          </cell>
          <cell r="O736">
            <v>82</v>
          </cell>
          <cell r="P736">
            <v>124</v>
          </cell>
          <cell r="Q736">
            <v>66</v>
          </cell>
          <cell r="R736">
            <v>119</v>
          </cell>
          <cell r="S736">
            <v>88</v>
          </cell>
        </row>
        <row r="737">
          <cell r="B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N737"/>
          <cell r="O737"/>
          <cell r="P737"/>
          <cell r="Q737"/>
          <cell r="R737"/>
          <cell r="S737"/>
        </row>
        <row r="738">
          <cell r="B738"/>
          <cell r="I738"/>
          <cell r="J738"/>
          <cell r="K738"/>
          <cell r="L738"/>
          <cell r="N738"/>
          <cell r="O738"/>
          <cell r="P738"/>
          <cell r="Q738"/>
          <cell r="R738"/>
          <cell r="S738"/>
        </row>
        <row r="740">
          <cell r="B740">
            <v>0</v>
          </cell>
          <cell r="I740">
            <v>0</v>
          </cell>
          <cell r="J740">
            <v>0</v>
          </cell>
          <cell r="K740"/>
          <cell r="L740"/>
          <cell r="N740"/>
          <cell r="O740"/>
          <cell r="P740"/>
          <cell r="Q740"/>
          <cell r="R740"/>
          <cell r="S740"/>
        </row>
        <row r="741">
          <cell r="B741">
            <v>0</v>
          </cell>
          <cell r="I741">
            <v>0</v>
          </cell>
          <cell r="J741">
            <v>0</v>
          </cell>
          <cell r="K741"/>
          <cell r="L741"/>
          <cell r="N741"/>
          <cell r="O741"/>
          <cell r="P741"/>
          <cell r="Q741"/>
          <cell r="R741"/>
          <cell r="S741"/>
        </row>
        <row r="742">
          <cell r="B742">
            <v>20</v>
          </cell>
          <cell r="I742">
            <v>20</v>
          </cell>
          <cell r="J742">
            <v>270200</v>
          </cell>
          <cell r="K742">
            <v>0</v>
          </cell>
          <cell r="L742">
            <v>0</v>
          </cell>
          <cell r="N742"/>
          <cell r="O742"/>
          <cell r="P742"/>
          <cell r="Q742"/>
          <cell r="R742"/>
          <cell r="S742"/>
        </row>
        <row r="743">
          <cell r="B743"/>
          <cell r="I743"/>
          <cell r="J743"/>
          <cell r="K743"/>
          <cell r="L743"/>
          <cell r="N743"/>
          <cell r="O743"/>
          <cell r="P743"/>
          <cell r="Q743"/>
          <cell r="R743"/>
          <cell r="S743"/>
        </row>
        <row r="771">
          <cell r="B771">
            <v>2</v>
          </cell>
          <cell r="I771">
            <v>2</v>
          </cell>
          <cell r="J771">
            <v>180860</v>
          </cell>
          <cell r="K771">
            <v>0</v>
          </cell>
          <cell r="L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</row>
        <row r="772">
          <cell r="B772">
            <v>6</v>
          </cell>
          <cell r="I772">
            <v>6</v>
          </cell>
          <cell r="J772">
            <v>65820</v>
          </cell>
          <cell r="K772">
            <v>13</v>
          </cell>
          <cell r="L772">
            <v>142610</v>
          </cell>
          <cell r="N772">
            <v>0</v>
          </cell>
          <cell r="O772">
            <v>3</v>
          </cell>
          <cell r="P772">
            <v>2</v>
          </cell>
          <cell r="Q772">
            <v>3</v>
          </cell>
          <cell r="R772">
            <v>1</v>
          </cell>
          <cell r="S772">
            <v>4</v>
          </cell>
        </row>
        <row r="773">
          <cell r="B773">
            <v>24</v>
          </cell>
          <cell r="I773">
            <v>24</v>
          </cell>
          <cell r="J773">
            <v>2127840</v>
          </cell>
          <cell r="K773">
            <v>46</v>
          </cell>
          <cell r="L773">
            <v>4078360</v>
          </cell>
          <cell r="N773">
            <v>7</v>
          </cell>
          <cell r="O773">
            <v>6</v>
          </cell>
          <cell r="P773">
            <v>6</v>
          </cell>
          <cell r="Q773">
            <v>7</v>
          </cell>
          <cell r="R773">
            <v>11</v>
          </cell>
          <cell r="S773">
            <v>9</v>
          </cell>
        </row>
        <row r="774">
          <cell r="B774">
            <v>12</v>
          </cell>
          <cell r="I774">
            <v>12</v>
          </cell>
          <cell r="J774">
            <v>654240</v>
          </cell>
          <cell r="K774">
            <v>1</v>
          </cell>
          <cell r="L774">
            <v>54520</v>
          </cell>
          <cell r="N774">
            <v>0</v>
          </cell>
          <cell r="O774">
            <v>0</v>
          </cell>
          <cell r="P774">
            <v>1</v>
          </cell>
          <cell r="Q774">
            <v>0</v>
          </cell>
          <cell r="R774">
            <v>0</v>
          </cell>
          <cell r="S774">
            <v>0</v>
          </cell>
        </row>
        <row r="775">
          <cell r="B775"/>
          <cell r="I775"/>
          <cell r="J775"/>
          <cell r="K775"/>
          <cell r="L775"/>
          <cell r="N775"/>
          <cell r="O775"/>
          <cell r="P775"/>
          <cell r="Q775"/>
          <cell r="R775"/>
          <cell r="S775"/>
        </row>
        <row r="777">
          <cell r="B777">
            <v>32</v>
          </cell>
          <cell r="I777">
            <v>32</v>
          </cell>
          <cell r="J777">
            <v>1659840</v>
          </cell>
          <cell r="K777">
            <v>19</v>
          </cell>
          <cell r="L777">
            <v>985530</v>
          </cell>
          <cell r="N777">
            <v>1</v>
          </cell>
          <cell r="O777">
            <v>6</v>
          </cell>
          <cell r="P777">
            <v>3</v>
          </cell>
          <cell r="Q777">
            <v>5</v>
          </cell>
          <cell r="R777">
            <v>1</v>
          </cell>
          <cell r="S777">
            <v>3</v>
          </cell>
        </row>
        <row r="778">
          <cell r="B778">
            <v>16</v>
          </cell>
          <cell r="I778">
            <v>16</v>
          </cell>
          <cell r="J778">
            <v>3637120</v>
          </cell>
          <cell r="K778">
            <v>12</v>
          </cell>
          <cell r="L778">
            <v>2727840</v>
          </cell>
          <cell r="N778">
            <v>2</v>
          </cell>
          <cell r="O778">
            <v>2</v>
          </cell>
          <cell r="P778">
            <v>2</v>
          </cell>
          <cell r="Q778">
            <v>5</v>
          </cell>
          <cell r="R778">
            <v>1</v>
          </cell>
          <cell r="S778">
            <v>0</v>
          </cell>
        </row>
        <row r="779">
          <cell r="B779">
            <v>16</v>
          </cell>
          <cell r="I779">
            <v>16</v>
          </cell>
          <cell r="J779">
            <v>4840160</v>
          </cell>
          <cell r="K779">
            <v>10</v>
          </cell>
          <cell r="L779">
            <v>3025100</v>
          </cell>
          <cell r="N779">
            <v>0</v>
          </cell>
          <cell r="O779">
            <v>3</v>
          </cell>
          <cell r="P779">
            <v>3</v>
          </cell>
          <cell r="Q779">
            <v>3</v>
          </cell>
          <cell r="R779">
            <v>0</v>
          </cell>
          <cell r="S779">
            <v>1</v>
          </cell>
        </row>
        <row r="780">
          <cell r="B780">
            <v>0</v>
          </cell>
          <cell r="I780">
            <v>0</v>
          </cell>
          <cell r="J780">
            <v>0</v>
          </cell>
          <cell r="K780"/>
          <cell r="L780"/>
          <cell r="N780"/>
          <cell r="O780"/>
          <cell r="P780"/>
          <cell r="Q780"/>
          <cell r="R780"/>
          <cell r="S780"/>
        </row>
        <row r="781">
          <cell r="B781">
            <v>0</v>
          </cell>
          <cell r="I781">
            <v>0</v>
          </cell>
          <cell r="J781">
            <v>0</v>
          </cell>
          <cell r="K781"/>
          <cell r="L781"/>
          <cell r="N781"/>
          <cell r="O781"/>
          <cell r="P781"/>
          <cell r="Q781"/>
          <cell r="R781"/>
          <cell r="S781"/>
        </row>
        <row r="782">
          <cell r="B782">
            <v>0</v>
          </cell>
          <cell r="I782">
            <v>0</v>
          </cell>
          <cell r="J782">
            <v>0</v>
          </cell>
          <cell r="K782"/>
          <cell r="L782"/>
          <cell r="N782"/>
          <cell r="O782"/>
          <cell r="P782"/>
          <cell r="Q782"/>
          <cell r="R782"/>
          <cell r="S782"/>
        </row>
        <row r="783">
          <cell r="B783">
            <v>0</v>
          </cell>
          <cell r="I783">
            <v>0</v>
          </cell>
          <cell r="J783">
            <v>0</v>
          </cell>
          <cell r="K783"/>
          <cell r="L783"/>
          <cell r="N783"/>
          <cell r="O783"/>
          <cell r="P783"/>
          <cell r="Q783"/>
          <cell r="R783"/>
          <cell r="S783"/>
        </row>
        <row r="784">
          <cell r="B784">
            <v>0</v>
          </cell>
          <cell r="I784">
            <v>0</v>
          </cell>
          <cell r="J784">
            <v>0</v>
          </cell>
          <cell r="K784"/>
          <cell r="L784"/>
          <cell r="N784"/>
          <cell r="O784"/>
          <cell r="P784"/>
          <cell r="Q784"/>
          <cell r="R784"/>
          <cell r="S784"/>
        </row>
        <row r="785">
          <cell r="B785">
            <v>0</v>
          </cell>
          <cell r="I785">
            <v>0</v>
          </cell>
          <cell r="J785">
            <v>0</v>
          </cell>
          <cell r="K785"/>
          <cell r="L785"/>
          <cell r="N785"/>
          <cell r="O785"/>
          <cell r="P785"/>
          <cell r="Q785"/>
          <cell r="R785"/>
          <cell r="S785"/>
        </row>
        <row r="786">
          <cell r="B786">
            <v>24</v>
          </cell>
          <cell r="I786">
            <v>24</v>
          </cell>
          <cell r="J786">
            <v>396240</v>
          </cell>
          <cell r="K786">
            <v>0</v>
          </cell>
          <cell r="L786">
            <v>0</v>
          </cell>
          <cell r="N786"/>
          <cell r="O786"/>
          <cell r="P786"/>
          <cell r="Q786"/>
          <cell r="R786"/>
          <cell r="S786"/>
        </row>
        <row r="787">
          <cell r="B787">
            <v>0</v>
          </cell>
          <cell r="I787">
            <v>0</v>
          </cell>
          <cell r="J787">
            <v>0</v>
          </cell>
          <cell r="K787"/>
          <cell r="L787"/>
          <cell r="N787"/>
          <cell r="O787"/>
          <cell r="P787"/>
          <cell r="Q787"/>
          <cell r="R787"/>
          <cell r="S787"/>
        </row>
        <row r="788">
          <cell r="B788">
            <v>0</v>
          </cell>
          <cell r="I788">
            <v>0</v>
          </cell>
          <cell r="J788">
            <v>0</v>
          </cell>
          <cell r="K788"/>
          <cell r="L788"/>
          <cell r="N788"/>
          <cell r="O788"/>
          <cell r="P788"/>
          <cell r="Q788"/>
          <cell r="R788"/>
          <cell r="S788"/>
        </row>
        <row r="789">
          <cell r="B789">
            <v>40</v>
          </cell>
          <cell r="I789">
            <v>40</v>
          </cell>
          <cell r="J789">
            <v>4141600</v>
          </cell>
          <cell r="K789">
            <v>14</v>
          </cell>
          <cell r="L789">
            <v>1449560</v>
          </cell>
          <cell r="N789">
            <v>0</v>
          </cell>
          <cell r="O789">
            <v>1</v>
          </cell>
          <cell r="P789">
            <v>2</v>
          </cell>
          <cell r="Q789">
            <v>7</v>
          </cell>
          <cell r="R789">
            <v>1</v>
          </cell>
          <cell r="S789">
            <v>3</v>
          </cell>
        </row>
        <row r="790">
          <cell r="B790"/>
          <cell r="I790"/>
          <cell r="J790"/>
          <cell r="K790"/>
          <cell r="L790"/>
          <cell r="N790"/>
          <cell r="O790"/>
          <cell r="P790"/>
          <cell r="Q790"/>
          <cell r="R790"/>
          <cell r="S790"/>
        </row>
        <row r="792">
          <cell r="B792">
            <v>12</v>
          </cell>
          <cell r="I792">
            <v>12</v>
          </cell>
          <cell r="J792">
            <v>1708200</v>
          </cell>
          <cell r="K792">
            <v>3</v>
          </cell>
          <cell r="L792">
            <v>427050</v>
          </cell>
          <cell r="N792">
            <v>0</v>
          </cell>
          <cell r="O792">
            <v>1</v>
          </cell>
          <cell r="P792">
            <v>0</v>
          </cell>
          <cell r="Q792">
            <v>1</v>
          </cell>
          <cell r="R792">
            <v>1</v>
          </cell>
          <cell r="S792">
            <v>0</v>
          </cell>
        </row>
        <row r="793">
          <cell r="B793"/>
          <cell r="I793">
            <v>0</v>
          </cell>
          <cell r="J793">
            <v>0</v>
          </cell>
          <cell r="K793"/>
          <cell r="L793"/>
          <cell r="N793"/>
          <cell r="O793"/>
          <cell r="P793"/>
          <cell r="Q793"/>
          <cell r="R793"/>
          <cell r="S793"/>
        </row>
        <row r="794">
          <cell r="B794"/>
          <cell r="I794">
            <v>0</v>
          </cell>
          <cell r="J794">
            <v>0</v>
          </cell>
          <cell r="K794"/>
          <cell r="L794"/>
          <cell r="N794"/>
          <cell r="O794"/>
          <cell r="P794"/>
          <cell r="Q794"/>
          <cell r="R794"/>
          <cell r="S794"/>
        </row>
        <row r="795">
          <cell r="B795"/>
          <cell r="I795">
            <v>0</v>
          </cell>
          <cell r="J795">
            <v>0</v>
          </cell>
          <cell r="K795"/>
          <cell r="L795"/>
          <cell r="N795"/>
          <cell r="O795"/>
          <cell r="P795"/>
          <cell r="Q795"/>
          <cell r="R795"/>
          <cell r="S795"/>
        </row>
        <row r="796">
          <cell r="B796"/>
          <cell r="I796">
            <v>0</v>
          </cell>
          <cell r="J796">
            <v>0</v>
          </cell>
          <cell r="K796"/>
          <cell r="L796"/>
          <cell r="N796"/>
          <cell r="O796"/>
          <cell r="P796"/>
          <cell r="Q796"/>
          <cell r="R796"/>
          <cell r="S796"/>
        </row>
        <row r="797">
          <cell r="B797"/>
          <cell r="I797">
            <v>0</v>
          </cell>
          <cell r="J797">
            <v>0</v>
          </cell>
          <cell r="K797"/>
          <cell r="L797"/>
          <cell r="N797"/>
          <cell r="O797"/>
          <cell r="P797"/>
          <cell r="Q797"/>
          <cell r="R797"/>
          <cell r="S797"/>
        </row>
        <row r="798">
          <cell r="B798"/>
          <cell r="I798">
            <v>0</v>
          </cell>
          <cell r="J798">
            <v>0</v>
          </cell>
          <cell r="K798"/>
          <cell r="L798"/>
          <cell r="N798"/>
          <cell r="O798"/>
          <cell r="P798"/>
          <cell r="Q798"/>
          <cell r="R798"/>
          <cell r="S798"/>
        </row>
        <row r="799">
          <cell r="B799"/>
          <cell r="I799">
            <v>0</v>
          </cell>
          <cell r="J799">
            <v>0</v>
          </cell>
          <cell r="K799"/>
          <cell r="L799"/>
          <cell r="N799"/>
          <cell r="O799"/>
          <cell r="P799"/>
          <cell r="Q799"/>
          <cell r="R799"/>
          <cell r="S799"/>
        </row>
        <row r="800">
          <cell r="B800"/>
          <cell r="I800"/>
          <cell r="J800"/>
          <cell r="K800"/>
          <cell r="L800"/>
          <cell r="N800"/>
          <cell r="O800"/>
          <cell r="P800"/>
          <cell r="Q800"/>
          <cell r="R800"/>
          <cell r="S800"/>
        </row>
        <row r="802">
          <cell r="B802">
            <v>2</v>
          </cell>
          <cell r="I802">
            <v>2</v>
          </cell>
          <cell r="J802">
            <v>70760</v>
          </cell>
          <cell r="K802">
            <v>0</v>
          </cell>
          <cell r="L802">
            <v>0</v>
          </cell>
          <cell r="N802"/>
          <cell r="O802"/>
          <cell r="P802"/>
          <cell r="Q802"/>
          <cell r="R802"/>
          <cell r="S802"/>
        </row>
        <row r="803">
          <cell r="B803"/>
          <cell r="I803">
            <v>0</v>
          </cell>
          <cell r="J803">
            <v>0</v>
          </cell>
          <cell r="K803"/>
          <cell r="L803"/>
          <cell r="N803"/>
          <cell r="O803"/>
          <cell r="P803"/>
          <cell r="Q803"/>
          <cell r="R803"/>
          <cell r="S803"/>
        </row>
        <row r="804">
          <cell r="B804"/>
          <cell r="I804">
            <v>0</v>
          </cell>
          <cell r="J804">
            <v>0</v>
          </cell>
          <cell r="K804"/>
          <cell r="L804"/>
          <cell r="N804"/>
          <cell r="O804"/>
          <cell r="P804"/>
          <cell r="Q804"/>
          <cell r="R804"/>
          <cell r="S804"/>
        </row>
        <row r="805">
          <cell r="B805"/>
          <cell r="I805">
            <v>0</v>
          </cell>
          <cell r="J805">
            <v>0</v>
          </cell>
          <cell r="K805"/>
          <cell r="L805"/>
          <cell r="N805"/>
          <cell r="O805"/>
          <cell r="P805"/>
          <cell r="Q805"/>
          <cell r="R805"/>
          <cell r="S805"/>
        </row>
        <row r="806">
          <cell r="B806"/>
          <cell r="I806"/>
          <cell r="J806"/>
          <cell r="K806"/>
          <cell r="L806"/>
          <cell r="N806"/>
          <cell r="O806"/>
          <cell r="P806"/>
          <cell r="Q806"/>
          <cell r="R806"/>
          <cell r="S806"/>
        </row>
        <row r="808">
          <cell r="B808">
            <v>300</v>
          </cell>
          <cell r="I808">
            <v>300</v>
          </cell>
          <cell r="J808">
            <v>11166000</v>
          </cell>
          <cell r="K808">
            <v>130</v>
          </cell>
          <cell r="L808">
            <v>4838600</v>
          </cell>
          <cell r="N808">
            <v>14</v>
          </cell>
          <cell r="O808">
            <v>26</v>
          </cell>
          <cell r="P808">
            <v>15</v>
          </cell>
          <cell r="Q808">
            <v>25</v>
          </cell>
          <cell r="R808">
            <v>29</v>
          </cell>
          <cell r="S808">
            <v>21</v>
          </cell>
        </row>
        <row r="809">
          <cell r="B809">
            <v>250</v>
          </cell>
          <cell r="I809">
            <v>250</v>
          </cell>
          <cell r="J809">
            <v>52260000</v>
          </cell>
          <cell r="K809">
            <v>114</v>
          </cell>
          <cell r="L809">
            <v>23830560</v>
          </cell>
          <cell r="N809">
            <v>13</v>
          </cell>
          <cell r="O809">
            <v>23</v>
          </cell>
          <cell r="P809">
            <v>16</v>
          </cell>
          <cell r="Q809">
            <v>21</v>
          </cell>
          <cell r="R809">
            <v>24</v>
          </cell>
          <cell r="S809">
            <v>17</v>
          </cell>
        </row>
        <row r="810">
          <cell r="B810">
            <v>280</v>
          </cell>
          <cell r="I810">
            <v>280</v>
          </cell>
          <cell r="J810">
            <v>5793200</v>
          </cell>
          <cell r="K810">
            <v>91</v>
          </cell>
          <cell r="L810">
            <v>1882790</v>
          </cell>
          <cell r="N810">
            <v>40</v>
          </cell>
          <cell r="O810">
            <v>0</v>
          </cell>
          <cell r="P810">
            <v>29</v>
          </cell>
          <cell r="Q810">
            <v>22</v>
          </cell>
          <cell r="R810">
            <v>0</v>
          </cell>
          <cell r="S810">
            <v>0</v>
          </cell>
        </row>
        <row r="811">
          <cell r="B811"/>
          <cell r="I811"/>
          <cell r="J811"/>
          <cell r="K811"/>
          <cell r="L811"/>
          <cell r="N811"/>
          <cell r="O811"/>
          <cell r="P811"/>
          <cell r="Q811"/>
          <cell r="R811"/>
          <cell r="S811"/>
        </row>
        <row r="813">
          <cell r="B813">
            <v>40</v>
          </cell>
          <cell r="I813">
            <v>40</v>
          </cell>
          <cell r="J813">
            <v>3568800</v>
          </cell>
          <cell r="K813">
            <v>14</v>
          </cell>
          <cell r="L813">
            <v>1249080</v>
          </cell>
          <cell r="N813">
            <v>3</v>
          </cell>
          <cell r="O813">
            <v>0</v>
          </cell>
          <cell r="P813">
            <v>3</v>
          </cell>
          <cell r="Q813">
            <v>1</v>
          </cell>
          <cell r="R813">
            <v>3</v>
          </cell>
          <cell r="S813">
            <v>4</v>
          </cell>
        </row>
        <row r="814">
          <cell r="B814">
            <v>0</v>
          </cell>
          <cell r="I814">
            <v>0</v>
          </cell>
          <cell r="J814">
            <v>0</v>
          </cell>
          <cell r="K814"/>
          <cell r="L814"/>
          <cell r="N814"/>
          <cell r="O814"/>
          <cell r="P814"/>
          <cell r="Q814"/>
          <cell r="R814"/>
          <cell r="S814"/>
        </row>
        <row r="815">
          <cell r="B815">
            <v>0</v>
          </cell>
          <cell r="I815">
            <v>0</v>
          </cell>
          <cell r="J815">
            <v>0</v>
          </cell>
          <cell r="K815"/>
          <cell r="L815"/>
          <cell r="N815"/>
          <cell r="O815"/>
          <cell r="P815"/>
          <cell r="Q815"/>
          <cell r="R815"/>
          <cell r="S815"/>
        </row>
        <row r="816">
          <cell r="B816">
            <v>0</v>
          </cell>
          <cell r="I816">
            <v>0</v>
          </cell>
          <cell r="J816">
            <v>0</v>
          </cell>
          <cell r="K816"/>
          <cell r="L816"/>
          <cell r="N816"/>
          <cell r="O816"/>
          <cell r="P816"/>
          <cell r="Q816"/>
          <cell r="R816"/>
          <cell r="S816"/>
        </row>
        <row r="817">
          <cell r="B817">
            <v>0</v>
          </cell>
          <cell r="I817">
            <v>0</v>
          </cell>
          <cell r="J817">
            <v>0</v>
          </cell>
          <cell r="K817"/>
          <cell r="L817"/>
          <cell r="N817"/>
          <cell r="O817"/>
          <cell r="P817"/>
          <cell r="Q817"/>
          <cell r="R817"/>
          <cell r="S817"/>
        </row>
        <row r="818">
          <cell r="B818">
            <v>0</v>
          </cell>
          <cell r="I818">
            <v>0</v>
          </cell>
          <cell r="J818">
            <v>0</v>
          </cell>
          <cell r="K818"/>
          <cell r="L818"/>
          <cell r="N818"/>
          <cell r="O818"/>
          <cell r="P818"/>
          <cell r="Q818"/>
          <cell r="R818"/>
          <cell r="S818"/>
        </row>
        <row r="819">
          <cell r="B819">
            <v>0</v>
          </cell>
          <cell r="I819">
            <v>0</v>
          </cell>
          <cell r="J819">
            <v>0</v>
          </cell>
          <cell r="K819"/>
          <cell r="L819"/>
          <cell r="N819"/>
          <cell r="O819"/>
          <cell r="P819"/>
          <cell r="Q819"/>
          <cell r="R819"/>
          <cell r="S819"/>
        </row>
        <row r="820">
          <cell r="B820">
            <v>0</v>
          </cell>
          <cell r="I820">
            <v>0</v>
          </cell>
          <cell r="J820">
            <v>0</v>
          </cell>
          <cell r="K820"/>
          <cell r="L820"/>
          <cell r="N820"/>
          <cell r="O820"/>
          <cell r="P820"/>
          <cell r="Q820"/>
          <cell r="R820"/>
          <cell r="S820"/>
        </row>
        <row r="821">
          <cell r="B821"/>
          <cell r="I821"/>
          <cell r="J821"/>
          <cell r="K821"/>
          <cell r="L821"/>
          <cell r="N821"/>
          <cell r="O821"/>
          <cell r="P821"/>
          <cell r="Q821"/>
          <cell r="R821"/>
          <cell r="S821"/>
        </row>
        <row r="823">
          <cell r="B823">
            <v>30</v>
          </cell>
          <cell r="I823">
            <v>30</v>
          </cell>
          <cell r="J823">
            <v>983700</v>
          </cell>
          <cell r="K823">
            <v>21</v>
          </cell>
          <cell r="L823">
            <v>688590</v>
          </cell>
          <cell r="N823">
            <v>5</v>
          </cell>
          <cell r="O823">
            <v>4</v>
          </cell>
          <cell r="P823">
            <v>1</v>
          </cell>
          <cell r="Q823">
            <v>7</v>
          </cell>
          <cell r="R823">
            <v>4</v>
          </cell>
          <cell r="S823">
            <v>0</v>
          </cell>
        </row>
        <row r="824">
          <cell r="B824">
            <v>280</v>
          </cell>
          <cell r="I824">
            <v>280</v>
          </cell>
          <cell r="J824">
            <v>174857200</v>
          </cell>
          <cell r="K824">
            <v>140</v>
          </cell>
          <cell r="L824">
            <v>87428600</v>
          </cell>
          <cell r="N824">
            <v>24</v>
          </cell>
          <cell r="O824">
            <v>14</v>
          </cell>
          <cell r="P824">
            <v>23</v>
          </cell>
          <cell r="Q824">
            <v>27</v>
          </cell>
          <cell r="R824">
            <v>19</v>
          </cell>
          <cell r="S824">
            <v>33</v>
          </cell>
        </row>
        <row r="825">
          <cell r="B825"/>
          <cell r="I825"/>
          <cell r="J825"/>
          <cell r="K825"/>
          <cell r="L825"/>
          <cell r="N825"/>
          <cell r="O825"/>
          <cell r="P825"/>
          <cell r="Q825"/>
          <cell r="R825"/>
          <cell r="S825"/>
        </row>
        <row r="827">
          <cell r="B827">
            <v>45</v>
          </cell>
          <cell r="I827">
            <v>45</v>
          </cell>
          <cell r="J827">
            <v>462600</v>
          </cell>
          <cell r="K827">
            <v>155</v>
          </cell>
          <cell r="L827">
            <v>1593400</v>
          </cell>
          <cell r="N827">
            <v>29</v>
          </cell>
          <cell r="O827">
            <v>14</v>
          </cell>
          <cell r="P827">
            <v>20</v>
          </cell>
          <cell r="Q827">
            <v>31</v>
          </cell>
          <cell r="R827">
            <v>36</v>
          </cell>
          <cell r="S827">
            <v>25</v>
          </cell>
        </row>
        <row r="828">
          <cell r="B828">
            <v>209</v>
          </cell>
          <cell r="I828">
            <v>209</v>
          </cell>
          <cell r="J828">
            <v>40775900</v>
          </cell>
          <cell r="K828">
            <v>99</v>
          </cell>
          <cell r="L828">
            <v>19314900</v>
          </cell>
          <cell r="N828">
            <v>18</v>
          </cell>
          <cell r="O828">
            <v>10</v>
          </cell>
          <cell r="P828">
            <v>12</v>
          </cell>
          <cell r="Q828">
            <v>16</v>
          </cell>
          <cell r="R828">
            <v>24</v>
          </cell>
          <cell r="S828">
            <v>19</v>
          </cell>
        </row>
        <row r="829">
          <cell r="B829">
            <v>12</v>
          </cell>
          <cell r="I829">
            <v>12</v>
          </cell>
          <cell r="J829">
            <v>29473920</v>
          </cell>
          <cell r="K829">
            <v>11</v>
          </cell>
          <cell r="L829">
            <v>27017760</v>
          </cell>
          <cell r="N829">
            <v>0</v>
          </cell>
          <cell r="O829">
            <v>3</v>
          </cell>
          <cell r="P829">
            <v>2</v>
          </cell>
          <cell r="Q829">
            <v>4</v>
          </cell>
          <cell r="R829">
            <v>1</v>
          </cell>
          <cell r="S829">
            <v>1</v>
          </cell>
        </row>
        <row r="830">
          <cell r="B830">
            <v>12</v>
          </cell>
          <cell r="I830">
            <v>12</v>
          </cell>
          <cell r="J830">
            <v>322200</v>
          </cell>
          <cell r="K830">
            <v>5</v>
          </cell>
          <cell r="L830">
            <v>134250</v>
          </cell>
          <cell r="N830">
            <v>1</v>
          </cell>
          <cell r="O830">
            <v>1</v>
          </cell>
          <cell r="P830">
            <v>2</v>
          </cell>
          <cell r="Q830">
            <v>0</v>
          </cell>
          <cell r="R830">
            <v>1</v>
          </cell>
          <cell r="S830">
            <v>0</v>
          </cell>
        </row>
        <row r="831">
          <cell r="B831"/>
          <cell r="I831"/>
          <cell r="J831"/>
          <cell r="K831"/>
          <cell r="L831"/>
          <cell r="N831"/>
          <cell r="O831"/>
          <cell r="P831"/>
          <cell r="Q831"/>
          <cell r="R831"/>
          <cell r="S831"/>
        </row>
        <row r="833">
          <cell r="B833">
            <v>22</v>
          </cell>
          <cell r="I833">
            <v>22</v>
          </cell>
          <cell r="J833">
            <v>1238160</v>
          </cell>
          <cell r="K833">
            <v>12</v>
          </cell>
          <cell r="L833">
            <v>675360</v>
          </cell>
          <cell r="N833">
            <v>3</v>
          </cell>
          <cell r="O833">
            <v>3</v>
          </cell>
          <cell r="P833">
            <v>1</v>
          </cell>
          <cell r="Q833">
            <v>3</v>
          </cell>
          <cell r="R833">
            <v>0</v>
          </cell>
          <cell r="S833">
            <v>2</v>
          </cell>
        </row>
        <row r="834">
          <cell r="B834">
            <v>14</v>
          </cell>
          <cell r="I834">
            <v>14</v>
          </cell>
          <cell r="J834">
            <v>22791720</v>
          </cell>
          <cell r="K834">
            <v>1</v>
          </cell>
          <cell r="L834">
            <v>1627980</v>
          </cell>
          <cell r="N834">
            <v>0</v>
          </cell>
          <cell r="O834">
            <v>0</v>
          </cell>
          <cell r="P834">
            <v>0</v>
          </cell>
          <cell r="Q834">
            <v>1</v>
          </cell>
          <cell r="R834">
            <v>0</v>
          </cell>
          <cell r="S834">
            <v>0</v>
          </cell>
        </row>
        <row r="835">
          <cell r="B835">
            <v>1</v>
          </cell>
          <cell r="I835">
            <v>1</v>
          </cell>
          <cell r="J835">
            <v>375140</v>
          </cell>
          <cell r="K835">
            <v>0</v>
          </cell>
          <cell r="L835">
            <v>0</v>
          </cell>
          <cell r="N835"/>
          <cell r="O835"/>
          <cell r="P835"/>
          <cell r="Q835"/>
          <cell r="R835"/>
          <cell r="S835"/>
        </row>
        <row r="836">
          <cell r="B836">
            <v>0</v>
          </cell>
          <cell r="I836">
            <v>0</v>
          </cell>
          <cell r="J836">
            <v>0</v>
          </cell>
          <cell r="K836"/>
          <cell r="L836"/>
          <cell r="N836"/>
          <cell r="O836"/>
          <cell r="P836"/>
          <cell r="Q836"/>
          <cell r="R836"/>
          <cell r="S836"/>
        </row>
        <row r="837">
          <cell r="B837">
            <v>0</v>
          </cell>
          <cell r="I837">
            <v>0</v>
          </cell>
          <cell r="J837">
            <v>0</v>
          </cell>
          <cell r="K837"/>
          <cell r="L837"/>
          <cell r="N837"/>
          <cell r="O837"/>
          <cell r="P837"/>
          <cell r="Q837"/>
          <cell r="R837"/>
          <cell r="S837"/>
        </row>
        <row r="838">
          <cell r="B838">
            <v>0</v>
          </cell>
          <cell r="I838">
            <v>0</v>
          </cell>
          <cell r="J838">
            <v>0</v>
          </cell>
          <cell r="K838"/>
          <cell r="L838"/>
          <cell r="N838"/>
          <cell r="O838"/>
          <cell r="P838"/>
          <cell r="Q838"/>
          <cell r="R838"/>
          <cell r="S838"/>
        </row>
        <row r="839">
          <cell r="B839">
            <v>450</v>
          </cell>
          <cell r="I839">
            <v>450</v>
          </cell>
          <cell r="J839">
            <v>159025500</v>
          </cell>
          <cell r="K839">
            <v>190</v>
          </cell>
          <cell r="L839">
            <v>67144100</v>
          </cell>
          <cell r="N839">
            <v>24</v>
          </cell>
          <cell r="O839">
            <v>42</v>
          </cell>
          <cell r="P839">
            <v>31</v>
          </cell>
          <cell r="Q839">
            <v>51</v>
          </cell>
          <cell r="R839">
            <v>21</v>
          </cell>
          <cell r="S839">
            <v>21</v>
          </cell>
        </row>
        <row r="840">
          <cell r="B840">
            <v>450</v>
          </cell>
          <cell r="I840">
            <v>450</v>
          </cell>
          <cell r="J840">
            <v>33219000</v>
          </cell>
          <cell r="K840">
            <v>175</v>
          </cell>
          <cell r="L840">
            <v>12918500</v>
          </cell>
          <cell r="N840">
            <v>25</v>
          </cell>
          <cell r="O840">
            <v>35</v>
          </cell>
          <cell r="P840">
            <v>31</v>
          </cell>
          <cell r="Q840">
            <v>50</v>
          </cell>
          <cell r="R840">
            <v>16</v>
          </cell>
          <cell r="S840">
            <v>18</v>
          </cell>
        </row>
        <row r="841">
          <cell r="B841"/>
          <cell r="I841"/>
          <cell r="J841"/>
          <cell r="K841"/>
          <cell r="L841"/>
          <cell r="N841"/>
          <cell r="O841"/>
          <cell r="P841"/>
          <cell r="Q841"/>
          <cell r="R841"/>
          <cell r="S841"/>
        </row>
        <row r="843">
          <cell r="B843">
            <v>2000</v>
          </cell>
          <cell r="I843">
            <v>2000</v>
          </cell>
          <cell r="J843">
            <v>20560000</v>
          </cell>
          <cell r="K843">
            <v>672</v>
          </cell>
          <cell r="L843">
            <v>6908160</v>
          </cell>
          <cell r="N843">
            <v>61</v>
          </cell>
          <cell r="O843">
            <v>87</v>
          </cell>
          <cell r="P843">
            <v>169</v>
          </cell>
          <cell r="Q843">
            <v>126</v>
          </cell>
          <cell r="R843">
            <v>72</v>
          </cell>
          <cell r="S843">
            <v>157</v>
          </cell>
        </row>
        <row r="844">
          <cell r="B844">
            <v>2500</v>
          </cell>
          <cell r="I844">
            <v>2500</v>
          </cell>
          <cell r="J844">
            <v>58675000</v>
          </cell>
          <cell r="K844">
            <v>591</v>
          </cell>
          <cell r="L844">
            <v>13870770</v>
          </cell>
          <cell r="N844">
            <v>68</v>
          </cell>
          <cell r="O844">
            <v>69</v>
          </cell>
          <cell r="P844">
            <v>88</v>
          </cell>
          <cell r="Q844">
            <v>166</v>
          </cell>
          <cell r="R844">
            <v>124</v>
          </cell>
          <cell r="S844">
            <v>76</v>
          </cell>
        </row>
        <row r="845">
          <cell r="B845"/>
          <cell r="I845"/>
          <cell r="J845"/>
          <cell r="K845"/>
          <cell r="L845"/>
          <cell r="N845"/>
          <cell r="O845"/>
          <cell r="P845"/>
          <cell r="Q845"/>
          <cell r="R845"/>
          <cell r="S845"/>
        </row>
        <row r="847">
          <cell r="B847">
            <v>315</v>
          </cell>
          <cell r="I847">
            <v>315</v>
          </cell>
          <cell r="J847">
            <v>20875050</v>
          </cell>
          <cell r="K847">
            <v>154</v>
          </cell>
          <cell r="L847">
            <v>10205580</v>
          </cell>
          <cell r="N847">
            <v>27</v>
          </cell>
          <cell r="O847">
            <v>22</v>
          </cell>
          <cell r="P847">
            <v>25</v>
          </cell>
          <cell r="Q847">
            <v>37</v>
          </cell>
          <cell r="R847">
            <v>18</v>
          </cell>
          <cell r="S847">
            <v>25</v>
          </cell>
        </row>
        <row r="848">
          <cell r="B848">
            <v>0</v>
          </cell>
          <cell r="I848">
            <v>0</v>
          </cell>
          <cell r="J848">
            <v>0</v>
          </cell>
          <cell r="K848"/>
          <cell r="L848"/>
          <cell r="N848"/>
          <cell r="O848"/>
          <cell r="P848"/>
          <cell r="Q848"/>
          <cell r="R848"/>
          <cell r="S848"/>
        </row>
        <row r="849">
          <cell r="B849">
            <v>120</v>
          </cell>
          <cell r="I849">
            <v>120</v>
          </cell>
          <cell r="J849">
            <v>13346400</v>
          </cell>
          <cell r="K849">
            <v>53</v>
          </cell>
          <cell r="L849">
            <v>5894660</v>
          </cell>
          <cell r="N849">
            <v>10</v>
          </cell>
          <cell r="O849">
            <v>3</v>
          </cell>
          <cell r="P849">
            <v>12</v>
          </cell>
          <cell r="Q849">
            <v>14</v>
          </cell>
          <cell r="R849">
            <v>8</v>
          </cell>
          <cell r="S849">
            <v>6</v>
          </cell>
        </row>
        <row r="850">
          <cell r="B850"/>
          <cell r="I850"/>
          <cell r="J850"/>
          <cell r="K850"/>
          <cell r="L850"/>
          <cell r="N850"/>
          <cell r="O850"/>
          <cell r="P850"/>
          <cell r="Q850"/>
          <cell r="R850"/>
          <cell r="S850"/>
        </row>
        <row r="852">
          <cell r="B852">
            <v>200</v>
          </cell>
          <cell r="I852">
            <v>200</v>
          </cell>
          <cell r="J852">
            <v>2234000</v>
          </cell>
          <cell r="K852">
            <v>72</v>
          </cell>
          <cell r="L852">
            <v>804240</v>
          </cell>
          <cell r="N852">
            <v>18</v>
          </cell>
          <cell r="O852">
            <v>9</v>
          </cell>
          <cell r="P852">
            <v>9</v>
          </cell>
          <cell r="Q852">
            <v>11</v>
          </cell>
          <cell r="R852">
            <v>15</v>
          </cell>
          <cell r="S852">
            <v>10</v>
          </cell>
        </row>
        <row r="853">
          <cell r="B853">
            <v>36</v>
          </cell>
          <cell r="I853">
            <v>36</v>
          </cell>
          <cell r="J853">
            <v>8103960</v>
          </cell>
          <cell r="K853">
            <v>0</v>
          </cell>
          <cell r="L853">
            <v>0</v>
          </cell>
          <cell r="N853"/>
          <cell r="O853"/>
          <cell r="P853"/>
          <cell r="Q853"/>
          <cell r="R853"/>
          <cell r="S853"/>
        </row>
        <row r="854">
          <cell r="B854">
            <v>0</v>
          </cell>
          <cell r="I854">
            <v>0</v>
          </cell>
          <cell r="J854">
            <v>0</v>
          </cell>
          <cell r="K854"/>
          <cell r="L854"/>
          <cell r="N854"/>
          <cell r="O854"/>
          <cell r="P854"/>
          <cell r="Q854"/>
          <cell r="R854"/>
          <cell r="S854"/>
        </row>
        <row r="855">
          <cell r="B855"/>
          <cell r="I855"/>
          <cell r="J855"/>
          <cell r="K855"/>
          <cell r="L855"/>
          <cell r="N855"/>
          <cell r="O855"/>
          <cell r="P855"/>
          <cell r="Q855"/>
          <cell r="R855"/>
          <cell r="S855"/>
        </row>
        <row r="857">
          <cell r="B857">
            <v>35</v>
          </cell>
          <cell r="I857">
            <v>35</v>
          </cell>
          <cell r="J857">
            <v>359800</v>
          </cell>
          <cell r="K857">
            <v>15</v>
          </cell>
          <cell r="L857">
            <v>154200</v>
          </cell>
          <cell r="N857">
            <v>4</v>
          </cell>
          <cell r="O857">
            <v>1</v>
          </cell>
          <cell r="P857">
            <v>1</v>
          </cell>
          <cell r="Q857">
            <v>2</v>
          </cell>
          <cell r="R857">
            <v>3</v>
          </cell>
          <cell r="S857">
            <v>4</v>
          </cell>
        </row>
        <row r="858">
          <cell r="B858">
            <v>0</v>
          </cell>
          <cell r="I858">
            <v>0</v>
          </cell>
          <cell r="J858">
            <v>0</v>
          </cell>
          <cell r="K858"/>
          <cell r="L858"/>
          <cell r="N858"/>
          <cell r="O858"/>
          <cell r="P858"/>
          <cell r="Q858"/>
          <cell r="R858"/>
          <cell r="S858"/>
        </row>
        <row r="859">
          <cell r="B859">
            <v>0</v>
          </cell>
          <cell r="I859">
            <v>0</v>
          </cell>
          <cell r="J859">
            <v>0</v>
          </cell>
          <cell r="K859"/>
          <cell r="L859"/>
          <cell r="N859"/>
          <cell r="O859"/>
          <cell r="P859"/>
          <cell r="Q859"/>
          <cell r="R859"/>
          <cell r="S859"/>
        </row>
        <row r="860">
          <cell r="B860"/>
          <cell r="I860"/>
          <cell r="J860"/>
          <cell r="K860"/>
          <cell r="L860"/>
          <cell r="N860"/>
          <cell r="O860"/>
          <cell r="P860"/>
          <cell r="Q860"/>
          <cell r="R860"/>
          <cell r="S860"/>
        </row>
        <row r="868">
          <cell r="B868"/>
          <cell r="I868">
            <v>0</v>
          </cell>
          <cell r="J868">
            <v>0</v>
          </cell>
          <cell r="K868">
            <v>33</v>
          </cell>
          <cell r="L868">
            <v>305910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21</v>
          </cell>
          <cell r="S868">
            <v>12</v>
          </cell>
        </row>
        <row r="869">
          <cell r="B869">
            <v>800</v>
          </cell>
          <cell r="I869">
            <v>800</v>
          </cell>
          <cell r="J869">
            <v>21984000</v>
          </cell>
          <cell r="K869">
            <v>245</v>
          </cell>
          <cell r="L869">
            <v>6732600</v>
          </cell>
          <cell r="N869">
            <v>43</v>
          </cell>
          <cell r="O869">
            <v>42</v>
          </cell>
          <cell r="P869">
            <v>42</v>
          </cell>
          <cell r="Q869">
            <v>41</v>
          </cell>
          <cell r="R869">
            <v>38</v>
          </cell>
          <cell r="S869">
            <v>39</v>
          </cell>
        </row>
        <row r="870">
          <cell r="B870">
            <v>720</v>
          </cell>
          <cell r="I870">
            <v>720</v>
          </cell>
          <cell r="J870">
            <v>4896000</v>
          </cell>
          <cell r="K870">
            <v>17</v>
          </cell>
          <cell r="L870">
            <v>115600</v>
          </cell>
          <cell r="N870">
            <v>2</v>
          </cell>
          <cell r="O870">
            <v>5</v>
          </cell>
          <cell r="P870">
            <v>7</v>
          </cell>
          <cell r="Q870">
            <v>1</v>
          </cell>
          <cell r="R870">
            <v>2</v>
          </cell>
          <cell r="S870">
            <v>0</v>
          </cell>
        </row>
        <row r="871">
          <cell r="B871"/>
          <cell r="I871"/>
          <cell r="J871"/>
          <cell r="K871"/>
          <cell r="L871"/>
          <cell r="N871"/>
          <cell r="O871"/>
          <cell r="P871"/>
          <cell r="Q871"/>
          <cell r="R871"/>
          <cell r="S871"/>
        </row>
        <row r="873">
          <cell r="B873">
            <v>60</v>
          </cell>
          <cell r="I873">
            <v>60</v>
          </cell>
          <cell r="J873">
            <v>45064800</v>
          </cell>
          <cell r="K873">
            <v>34</v>
          </cell>
          <cell r="L873">
            <v>25536720</v>
          </cell>
          <cell r="N873">
            <v>7</v>
          </cell>
          <cell r="O873">
            <v>5</v>
          </cell>
          <cell r="P873">
            <v>3</v>
          </cell>
          <cell r="Q873">
            <v>11</v>
          </cell>
          <cell r="R873">
            <v>4</v>
          </cell>
          <cell r="S873">
            <v>4</v>
          </cell>
        </row>
        <row r="874">
          <cell r="B874">
            <v>70</v>
          </cell>
          <cell r="I874">
            <v>70</v>
          </cell>
          <cell r="J874">
            <v>754600</v>
          </cell>
          <cell r="K874">
            <v>31</v>
          </cell>
          <cell r="L874">
            <v>334180</v>
          </cell>
          <cell r="N874">
            <v>6</v>
          </cell>
          <cell r="O874">
            <v>5</v>
          </cell>
          <cell r="P874">
            <v>6</v>
          </cell>
          <cell r="Q874">
            <v>5</v>
          </cell>
          <cell r="R874">
            <v>4</v>
          </cell>
          <cell r="S874">
            <v>5</v>
          </cell>
        </row>
        <row r="875">
          <cell r="B875"/>
          <cell r="I875"/>
          <cell r="J875"/>
          <cell r="K875"/>
          <cell r="L875"/>
          <cell r="N875"/>
          <cell r="O875"/>
          <cell r="P875"/>
          <cell r="Q875"/>
          <cell r="R875"/>
          <cell r="S875"/>
        </row>
        <row r="877">
          <cell r="B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N877"/>
          <cell r="O877"/>
          <cell r="P877"/>
          <cell r="Q877"/>
          <cell r="R877"/>
          <cell r="S877"/>
        </row>
        <row r="878">
          <cell r="B878">
            <v>0</v>
          </cell>
          <cell r="I878">
            <v>0</v>
          </cell>
          <cell r="J878">
            <v>0</v>
          </cell>
          <cell r="K878">
            <v>2</v>
          </cell>
          <cell r="L878">
            <v>23300</v>
          </cell>
          <cell r="N878">
            <v>0</v>
          </cell>
          <cell r="O878">
            <v>2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</row>
        <row r="879">
          <cell r="B879">
            <v>0</v>
          </cell>
          <cell r="I879">
            <v>0</v>
          </cell>
          <cell r="J879">
            <v>0</v>
          </cell>
          <cell r="K879">
            <v>10</v>
          </cell>
          <cell r="L879">
            <v>2367900</v>
          </cell>
          <cell r="N879">
            <v>3</v>
          </cell>
          <cell r="O879">
            <v>1</v>
          </cell>
          <cell r="P879">
            <v>2</v>
          </cell>
          <cell r="Q879">
            <v>0</v>
          </cell>
          <cell r="R879">
            <v>2</v>
          </cell>
          <cell r="S879">
            <v>2</v>
          </cell>
        </row>
        <row r="880">
          <cell r="B880">
            <v>0</v>
          </cell>
          <cell r="I880">
            <v>0</v>
          </cell>
          <cell r="J880">
            <v>0</v>
          </cell>
          <cell r="K880">
            <v>8</v>
          </cell>
          <cell r="L880">
            <v>265280</v>
          </cell>
          <cell r="N880">
            <v>1</v>
          </cell>
          <cell r="O880">
            <v>1</v>
          </cell>
          <cell r="P880">
            <v>1</v>
          </cell>
          <cell r="Q880">
            <v>1</v>
          </cell>
          <cell r="R880">
            <v>3</v>
          </cell>
          <cell r="S880">
            <v>1</v>
          </cell>
        </row>
        <row r="881">
          <cell r="B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N881"/>
          <cell r="O881"/>
          <cell r="P881"/>
          <cell r="Q881"/>
          <cell r="R881"/>
          <cell r="S881"/>
        </row>
        <row r="882">
          <cell r="B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N882"/>
          <cell r="O882"/>
          <cell r="P882"/>
          <cell r="Q882"/>
          <cell r="R882"/>
          <cell r="S882"/>
        </row>
        <row r="883">
          <cell r="B883">
            <v>0</v>
          </cell>
          <cell r="I883">
            <v>0</v>
          </cell>
          <cell r="J883">
            <v>0</v>
          </cell>
          <cell r="K883">
            <v>22</v>
          </cell>
          <cell r="L883">
            <v>3091440</v>
          </cell>
          <cell r="N883">
            <v>6</v>
          </cell>
          <cell r="O883">
            <v>1</v>
          </cell>
          <cell r="P883">
            <v>4</v>
          </cell>
          <cell r="Q883">
            <v>6</v>
          </cell>
          <cell r="R883">
            <v>2</v>
          </cell>
          <cell r="S883">
            <v>3</v>
          </cell>
        </row>
        <row r="884">
          <cell r="B884"/>
          <cell r="I884"/>
          <cell r="J884"/>
          <cell r="K884"/>
          <cell r="L884"/>
          <cell r="N884"/>
          <cell r="O884"/>
          <cell r="P884"/>
          <cell r="Q884"/>
          <cell r="R884"/>
          <cell r="S884"/>
        </row>
        <row r="886">
          <cell r="B886">
            <v>670</v>
          </cell>
          <cell r="I886">
            <v>670</v>
          </cell>
          <cell r="J886">
            <v>47375700</v>
          </cell>
          <cell r="K886">
            <v>376</v>
          </cell>
          <cell r="L886">
            <v>26586960</v>
          </cell>
          <cell r="N886">
            <v>60</v>
          </cell>
          <cell r="O886">
            <v>68</v>
          </cell>
          <cell r="P886">
            <v>68</v>
          </cell>
          <cell r="Q886">
            <v>63</v>
          </cell>
          <cell r="R886">
            <v>52</v>
          </cell>
          <cell r="S886">
            <v>65</v>
          </cell>
        </row>
        <row r="887">
          <cell r="B887">
            <v>300</v>
          </cell>
          <cell r="I887">
            <v>300</v>
          </cell>
          <cell r="J887">
            <v>236880000</v>
          </cell>
          <cell r="K887">
            <v>157</v>
          </cell>
          <cell r="L887">
            <v>123967200</v>
          </cell>
          <cell r="N887">
            <v>31</v>
          </cell>
          <cell r="O887">
            <v>24</v>
          </cell>
          <cell r="P887">
            <v>25</v>
          </cell>
          <cell r="Q887">
            <v>31</v>
          </cell>
          <cell r="R887">
            <v>21</v>
          </cell>
          <cell r="S887">
            <v>25</v>
          </cell>
        </row>
        <row r="888">
          <cell r="B888">
            <v>300</v>
          </cell>
          <cell r="I888">
            <v>300</v>
          </cell>
          <cell r="J888">
            <v>4194000</v>
          </cell>
          <cell r="K888">
            <v>144</v>
          </cell>
          <cell r="L888">
            <v>2013120</v>
          </cell>
          <cell r="N888">
            <v>24</v>
          </cell>
          <cell r="O888">
            <v>27</v>
          </cell>
          <cell r="P888">
            <v>28</v>
          </cell>
          <cell r="Q888">
            <v>31</v>
          </cell>
          <cell r="R888">
            <v>19</v>
          </cell>
          <cell r="S888">
            <v>15</v>
          </cell>
        </row>
        <row r="889">
          <cell r="B889"/>
          <cell r="I889"/>
          <cell r="J889"/>
          <cell r="K889"/>
          <cell r="L889"/>
          <cell r="N889"/>
          <cell r="O889"/>
          <cell r="P889"/>
          <cell r="Q889"/>
          <cell r="R889"/>
          <cell r="S889"/>
        </row>
        <row r="891">
          <cell r="B891">
            <v>340</v>
          </cell>
          <cell r="I891">
            <v>340</v>
          </cell>
          <cell r="J891">
            <v>26353400</v>
          </cell>
          <cell r="K891">
            <v>247</v>
          </cell>
          <cell r="L891">
            <v>19144970</v>
          </cell>
          <cell r="N891">
            <v>26</v>
          </cell>
          <cell r="O891">
            <v>55</v>
          </cell>
          <cell r="P891">
            <v>50</v>
          </cell>
          <cell r="Q891">
            <v>36</v>
          </cell>
          <cell r="R891">
            <v>42</v>
          </cell>
          <cell r="S891">
            <v>38</v>
          </cell>
        </row>
        <row r="892">
          <cell r="B892"/>
          <cell r="I892"/>
          <cell r="J892"/>
          <cell r="K892"/>
          <cell r="L892"/>
          <cell r="N892"/>
          <cell r="O892"/>
          <cell r="P892"/>
          <cell r="Q892"/>
          <cell r="R892"/>
          <cell r="S892"/>
        </row>
        <row r="894">
          <cell r="B894">
            <v>320</v>
          </cell>
          <cell r="I894">
            <v>320</v>
          </cell>
          <cell r="J894">
            <v>9568000</v>
          </cell>
          <cell r="K894">
            <v>183</v>
          </cell>
          <cell r="L894">
            <v>5471700</v>
          </cell>
          <cell r="N894">
            <v>24</v>
          </cell>
          <cell r="O894">
            <v>18</v>
          </cell>
          <cell r="P894">
            <v>39</v>
          </cell>
          <cell r="Q894">
            <v>39</v>
          </cell>
          <cell r="R894">
            <v>34</v>
          </cell>
          <cell r="S894">
            <v>29</v>
          </cell>
        </row>
        <row r="895">
          <cell r="B895"/>
          <cell r="I895">
            <v>0</v>
          </cell>
          <cell r="J895">
            <v>0</v>
          </cell>
          <cell r="K895"/>
          <cell r="L895"/>
          <cell r="N895"/>
          <cell r="O895"/>
          <cell r="P895"/>
          <cell r="Q895"/>
          <cell r="R895"/>
          <cell r="S895"/>
        </row>
        <row r="896">
          <cell r="B896"/>
          <cell r="I896"/>
          <cell r="J896"/>
          <cell r="K896"/>
          <cell r="L896"/>
          <cell r="N896"/>
          <cell r="O896"/>
          <cell r="P896"/>
          <cell r="Q896"/>
          <cell r="R896"/>
          <cell r="S896"/>
        </row>
        <row r="898">
          <cell r="B898"/>
          <cell r="I898">
            <v>0</v>
          </cell>
          <cell r="J898">
            <v>0</v>
          </cell>
          <cell r="K898"/>
          <cell r="L898"/>
          <cell r="N898"/>
          <cell r="O898"/>
          <cell r="P898"/>
          <cell r="Q898"/>
          <cell r="R898"/>
          <cell r="S898"/>
        </row>
        <row r="899">
          <cell r="B899"/>
          <cell r="I899">
            <v>0</v>
          </cell>
          <cell r="J899">
            <v>0</v>
          </cell>
          <cell r="K899"/>
          <cell r="L899"/>
          <cell r="N899"/>
          <cell r="O899"/>
          <cell r="P899"/>
          <cell r="Q899"/>
          <cell r="R899"/>
          <cell r="S899"/>
        </row>
        <row r="900">
          <cell r="B900"/>
          <cell r="I900">
            <v>0</v>
          </cell>
          <cell r="J900">
            <v>0</v>
          </cell>
          <cell r="K900"/>
          <cell r="L900"/>
          <cell r="N900"/>
          <cell r="O900"/>
          <cell r="P900"/>
          <cell r="Q900"/>
          <cell r="R900"/>
          <cell r="S900"/>
        </row>
        <row r="901">
          <cell r="B901"/>
          <cell r="I901">
            <v>0</v>
          </cell>
          <cell r="J901">
            <v>0</v>
          </cell>
          <cell r="K901"/>
          <cell r="L901"/>
          <cell r="N901"/>
          <cell r="O901"/>
          <cell r="P901"/>
          <cell r="Q901"/>
          <cell r="R901"/>
          <cell r="S901"/>
        </row>
        <row r="902">
          <cell r="B902"/>
          <cell r="I902">
            <v>0</v>
          </cell>
          <cell r="J902">
            <v>0</v>
          </cell>
          <cell r="K902"/>
          <cell r="L902"/>
          <cell r="N902"/>
          <cell r="O902"/>
          <cell r="P902"/>
          <cell r="Q902"/>
          <cell r="R902"/>
          <cell r="S902"/>
        </row>
        <row r="903">
          <cell r="B903">
            <v>12</v>
          </cell>
          <cell r="I903">
            <v>12</v>
          </cell>
          <cell r="J903">
            <v>18720480</v>
          </cell>
          <cell r="K903">
            <v>0</v>
          </cell>
          <cell r="L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B904">
            <v>18</v>
          </cell>
          <cell r="I904">
            <v>18</v>
          </cell>
          <cell r="J904">
            <v>21241620</v>
          </cell>
          <cell r="K904">
            <v>3</v>
          </cell>
          <cell r="L904">
            <v>3540270</v>
          </cell>
          <cell r="N904">
            <v>0</v>
          </cell>
          <cell r="O904">
            <v>2</v>
          </cell>
          <cell r="P904">
            <v>0</v>
          </cell>
          <cell r="Q904">
            <v>0</v>
          </cell>
          <cell r="R904">
            <v>0</v>
          </cell>
          <cell r="S904">
            <v>1</v>
          </cell>
        </row>
        <row r="905">
          <cell r="B905"/>
          <cell r="I905"/>
          <cell r="J905"/>
          <cell r="K905"/>
          <cell r="L905"/>
          <cell r="N905"/>
          <cell r="O905"/>
          <cell r="P905"/>
          <cell r="Q905"/>
          <cell r="R905"/>
          <cell r="S905"/>
        </row>
        <row r="907">
          <cell r="B907">
            <v>250</v>
          </cell>
          <cell r="I907">
            <v>250</v>
          </cell>
          <cell r="J907">
            <v>19312500</v>
          </cell>
          <cell r="K907">
            <v>112</v>
          </cell>
          <cell r="L907">
            <v>8652000</v>
          </cell>
          <cell r="N907">
            <v>18</v>
          </cell>
          <cell r="O907">
            <v>18</v>
          </cell>
          <cell r="P907">
            <v>28</v>
          </cell>
          <cell r="Q907">
            <v>10</v>
          </cell>
          <cell r="R907">
            <v>20</v>
          </cell>
          <cell r="S907">
            <v>18</v>
          </cell>
        </row>
        <row r="910">
          <cell r="B910">
            <v>1</v>
          </cell>
          <cell r="I910">
            <v>1</v>
          </cell>
          <cell r="J910">
            <v>674900</v>
          </cell>
          <cell r="K910">
            <v>1</v>
          </cell>
          <cell r="L910">
            <v>674900</v>
          </cell>
          <cell r="N910">
            <v>0</v>
          </cell>
          <cell r="O910">
            <v>0</v>
          </cell>
          <cell r="P910">
            <v>0</v>
          </cell>
          <cell r="Q910">
            <v>1</v>
          </cell>
          <cell r="R910">
            <v>0</v>
          </cell>
          <cell r="S910">
            <v>0</v>
          </cell>
        </row>
        <row r="911">
          <cell r="B911">
            <v>0</v>
          </cell>
          <cell r="I911">
            <v>0</v>
          </cell>
          <cell r="J911">
            <v>0</v>
          </cell>
          <cell r="K911"/>
          <cell r="L911"/>
          <cell r="N911"/>
          <cell r="O911"/>
          <cell r="P911"/>
          <cell r="Q911"/>
          <cell r="R911"/>
          <cell r="S911"/>
        </row>
        <row r="912">
          <cell r="B912">
            <v>0</v>
          </cell>
          <cell r="I912">
            <v>0</v>
          </cell>
          <cell r="J912">
            <v>0</v>
          </cell>
          <cell r="K912"/>
          <cell r="L912"/>
          <cell r="N912"/>
          <cell r="O912"/>
          <cell r="P912"/>
          <cell r="Q912"/>
          <cell r="R912"/>
          <cell r="S912"/>
        </row>
        <row r="913">
          <cell r="B913">
            <v>0</v>
          </cell>
          <cell r="I913">
            <v>0</v>
          </cell>
          <cell r="J913">
            <v>0</v>
          </cell>
          <cell r="K913"/>
          <cell r="L913"/>
          <cell r="N913"/>
          <cell r="O913"/>
          <cell r="P913"/>
          <cell r="Q913"/>
          <cell r="R913"/>
          <cell r="S913"/>
        </row>
        <row r="914">
          <cell r="B914"/>
          <cell r="I914"/>
          <cell r="J914"/>
          <cell r="K914"/>
          <cell r="L914"/>
          <cell r="N914"/>
          <cell r="O914"/>
          <cell r="P914"/>
          <cell r="Q914"/>
          <cell r="R914"/>
          <cell r="S914"/>
        </row>
        <row r="916">
          <cell r="B916">
            <v>6</v>
          </cell>
          <cell r="I916">
            <v>6</v>
          </cell>
          <cell r="J916">
            <v>4569120</v>
          </cell>
          <cell r="K916">
            <v>3</v>
          </cell>
          <cell r="L916">
            <v>2284560</v>
          </cell>
          <cell r="N916">
            <v>0</v>
          </cell>
          <cell r="O916">
            <v>0</v>
          </cell>
          <cell r="P916">
            <v>0</v>
          </cell>
          <cell r="Q916">
            <v>1</v>
          </cell>
          <cell r="R916">
            <v>1</v>
          </cell>
          <cell r="S916">
            <v>1</v>
          </cell>
        </row>
        <row r="917">
          <cell r="B917">
            <v>0</v>
          </cell>
          <cell r="I917">
            <v>0</v>
          </cell>
          <cell r="J917">
            <v>0</v>
          </cell>
          <cell r="K917"/>
          <cell r="L917"/>
          <cell r="N917"/>
          <cell r="O917"/>
          <cell r="P917"/>
          <cell r="Q917"/>
          <cell r="R917"/>
          <cell r="S917"/>
        </row>
        <row r="918">
          <cell r="B918">
            <v>0</v>
          </cell>
          <cell r="I918">
            <v>0</v>
          </cell>
          <cell r="J918">
            <v>0</v>
          </cell>
          <cell r="K918"/>
          <cell r="L918"/>
          <cell r="N918"/>
          <cell r="O918"/>
          <cell r="P918"/>
          <cell r="Q918"/>
          <cell r="R918"/>
          <cell r="S918"/>
        </row>
        <row r="919">
          <cell r="B919">
            <v>0</v>
          </cell>
          <cell r="I919">
            <v>0</v>
          </cell>
          <cell r="J919">
            <v>0</v>
          </cell>
          <cell r="K919"/>
          <cell r="L919"/>
          <cell r="N919"/>
          <cell r="O919"/>
          <cell r="P919"/>
          <cell r="Q919"/>
          <cell r="R919"/>
          <cell r="S919"/>
        </row>
        <row r="920">
          <cell r="B920">
            <v>0</v>
          </cell>
          <cell r="I920">
            <v>0</v>
          </cell>
          <cell r="J920">
            <v>0</v>
          </cell>
          <cell r="K920"/>
          <cell r="L920"/>
          <cell r="N920"/>
          <cell r="O920"/>
          <cell r="P920"/>
          <cell r="Q920"/>
          <cell r="R920"/>
          <cell r="S920"/>
        </row>
        <row r="921">
          <cell r="B921">
            <v>0</v>
          </cell>
          <cell r="I921">
            <v>0</v>
          </cell>
          <cell r="J921">
            <v>0</v>
          </cell>
          <cell r="K921"/>
          <cell r="L921"/>
          <cell r="N921"/>
          <cell r="O921"/>
          <cell r="P921"/>
          <cell r="Q921"/>
          <cell r="R921"/>
          <cell r="S921"/>
        </row>
        <row r="922">
          <cell r="B922">
            <v>0</v>
          </cell>
          <cell r="I922">
            <v>0</v>
          </cell>
          <cell r="J922">
            <v>0</v>
          </cell>
          <cell r="K922"/>
          <cell r="L922"/>
          <cell r="N922"/>
          <cell r="O922"/>
          <cell r="P922"/>
          <cell r="Q922"/>
          <cell r="R922"/>
          <cell r="S922"/>
        </row>
        <row r="923">
          <cell r="B923">
            <v>2</v>
          </cell>
          <cell r="I923">
            <v>2</v>
          </cell>
          <cell r="J923">
            <v>328280</v>
          </cell>
          <cell r="K923">
            <v>3</v>
          </cell>
          <cell r="L923">
            <v>492420</v>
          </cell>
          <cell r="N923">
            <v>2</v>
          </cell>
          <cell r="O923">
            <v>1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</row>
        <row r="924">
          <cell r="B924"/>
          <cell r="I924"/>
          <cell r="J924"/>
          <cell r="K924"/>
          <cell r="L924"/>
          <cell r="N924"/>
          <cell r="O924"/>
          <cell r="P924"/>
          <cell r="Q924"/>
          <cell r="R924"/>
          <cell r="S924"/>
        </row>
        <row r="930">
          <cell r="B930">
            <v>2</v>
          </cell>
          <cell r="I930">
            <v>2</v>
          </cell>
          <cell r="J930">
            <v>1131340</v>
          </cell>
          <cell r="K930"/>
          <cell r="L930"/>
          <cell r="N930"/>
          <cell r="O930"/>
          <cell r="P930"/>
          <cell r="Q930"/>
          <cell r="R930"/>
          <cell r="S930"/>
        </row>
        <row r="931">
          <cell r="B931"/>
          <cell r="I931">
            <v>0</v>
          </cell>
          <cell r="J931">
            <v>0</v>
          </cell>
          <cell r="K931"/>
          <cell r="L931"/>
          <cell r="N931"/>
          <cell r="O931"/>
          <cell r="P931"/>
          <cell r="Q931"/>
          <cell r="R931"/>
          <cell r="S931"/>
        </row>
        <row r="932">
          <cell r="B932"/>
          <cell r="I932">
            <v>0</v>
          </cell>
          <cell r="J932">
            <v>0</v>
          </cell>
          <cell r="K932"/>
          <cell r="L932"/>
          <cell r="N932"/>
          <cell r="O932"/>
          <cell r="P932"/>
          <cell r="Q932"/>
          <cell r="R932"/>
          <cell r="S932"/>
        </row>
        <row r="933">
          <cell r="B933"/>
          <cell r="I933">
            <v>0</v>
          </cell>
          <cell r="J933">
            <v>0</v>
          </cell>
          <cell r="K933"/>
          <cell r="L933"/>
          <cell r="N933"/>
          <cell r="O933"/>
          <cell r="P933"/>
          <cell r="Q933"/>
          <cell r="R933"/>
          <cell r="S933"/>
        </row>
        <row r="934">
          <cell r="B934"/>
          <cell r="I934">
            <v>0</v>
          </cell>
          <cell r="J934">
            <v>0</v>
          </cell>
          <cell r="K934"/>
          <cell r="L934"/>
          <cell r="N934"/>
          <cell r="O934"/>
          <cell r="P934"/>
          <cell r="Q934"/>
          <cell r="R934"/>
          <cell r="S934"/>
        </row>
        <row r="935">
          <cell r="B935"/>
          <cell r="I935">
            <v>0</v>
          </cell>
          <cell r="J935">
            <v>0</v>
          </cell>
          <cell r="K935"/>
          <cell r="L935"/>
          <cell r="N935"/>
          <cell r="O935"/>
          <cell r="P935"/>
          <cell r="Q935"/>
          <cell r="R935"/>
          <cell r="S935"/>
        </row>
        <row r="936">
          <cell r="B936"/>
          <cell r="I936">
            <v>0</v>
          </cell>
          <cell r="J936">
            <v>0</v>
          </cell>
          <cell r="K936"/>
          <cell r="L936"/>
          <cell r="N936"/>
          <cell r="O936"/>
          <cell r="P936"/>
          <cell r="Q936"/>
          <cell r="R936"/>
          <cell r="S936"/>
        </row>
        <row r="937">
          <cell r="B937"/>
          <cell r="I937">
            <v>0</v>
          </cell>
          <cell r="J937">
            <v>0</v>
          </cell>
          <cell r="K937"/>
          <cell r="L937"/>
          <cell r="N937"/>
          <cell r="O937"/>
          <cell r="P937"/>
          <cell r="Q937"/>
          <cell r="R937"/>
          <cell r="S937"/>
        </row>
        <row r="938">
          <cell r="B938"/>
          <cell r="I938">
            <v>0</v>
          </cell>
          <cell r="J938">
            <v>0</v>
          </cell>
          <cell r="K938"/>
          <cell r="L938"/>
          <cell r="N938"/>
          <cell r="O938"/>
          <cell r="P938"/>
          <cell r="Q938"/>
          <cell r="R938"/>
          <cell r="S938"/>
        </row>
        <row r="939">
          <cell r="B939"/>
          <cell r="I939">
            <v>0</v>
          </cell>
          <cell r="J939">
            <v>0</v>
          </cell>
          <cell r="K939"/>
          <cell r="L939"/>
          <cell r="N939"/>
          <cell r="O939"/>
          <cell r="P939"/>
          <cell r="Q939"/>
          <cell r="R939"/>
          <cell r="S939"/>
        </row>
        <row r="940">
          <cell r="B940"/>
          <cell r="I940">
            <v>0</v>
          </cell>
          <cell r="J940">
            <v>0</v>
          </cell>
          <cell r="K940"/>
          <cell r="L940"/>
          <cell r="N940"/>
          <cell r="O940"/>
          <cell r="P940"/>
          <cell r="Q940"/>
          <cell r="R940"/>
          <cell r="S940"/>
        </row>
        <row r="941">
          <cell r="B941"/>
          <cell r="I941">
            <v>0</v>
          </cell>
          <cell r="J941">
            <v>0</v>
          </cell>
          <cell r="K941"/>
          <cell r="L941"/>
          <cell r="N941"/>
          <cell r="O941"/>
          <cell r="P941"/>
          <cell r="Q941"/>
          <cell r="R941"/>
          <cell r="S941"/>
        </row>
        <row r="942">
          <cell r="B942"/>
          <cell r="I942">
            <v>0</v>
          </cell>
          <cell r="J942">
            <v>0</v>
          </cell>
          <cell r="K942"/>
          <cell r="L942"/>
          <cell r="N942"/>
          <cell r="O942"/>
          <cell r="P942"/>
          <cell r="Q942"/>
          <cell r="R942"/>
          <cell r="S942"/>
        </row>
        <row r="943">
          <cell r="B943"/>
          <cell r="I943">
            <v>0</v>
          </cell>
          <cell r="J943">
            <v>0</v>
          </cell>
          <cell r="K943"/>
          <cell r="L943"/>
          <cell r="N943"/>
          <cell r="O943"/>
          <cell r="P943"/>
          <cell r="Q943"/>
          <cell r="R943"/>
          <cell r="S943"/>
        </row>
        <row r="944">
          <cell r="B944"/>
          <cell r="I944">
            <v>0</v>
          </cell>
          <cell r="J944">
            <v>0</v>
          </cell>
          <cell r="K944"/>
          <cell r="L944"/>
          <cell r="N944"/>
          <cell r="O944"/>
          <cell r="P944"/>
          <cell r="Q944"/>
          <cell r="R944"/>
          <cell r="S944"/>
        </row>
        <row r="945">
          <cell r="B945"/>
          <cell r="I945">
            <v>0</v>
          </cell>
          <cell r="J945">
            <v>0</v>
          </cell>
          <cell r="K945"/>
          <cell r="L945"/>
          <cell r="N945"/>
          <cell r="O945"/>
          <cell r="P945"/>
          <cell r="Q945"/>
          <cell r="R945"/>
          <cell r="S945"/>
        </row>
        <row r="946">
          <cell r="B946"/>
          <cell r="I946"/>
          <cell r="J946"/>
          <cell r="K946"/>
          <cell r="L946"/>
          <cell r="N946"/>
          <cell r="O946"/>
          <cell r="P946"/>
          <cell r="Q946"/>
          <cell r="R946"/>
          <cell r="S946"/>
        </row>
        <row r="948">
          <cell r="B948">
            <v>40</v>
          </cell>
          <cell r="I948">
            <v>30</v>
          </cell>
          <cell r="J948">
            <v>474000</v>
          </cell>
          <cell r="K948">
            <v>12</v>
          </cell>
          <cell r="L948">
            <v>189600</v>
          </cell>
          <cell r="N948">
            <v>2</v>
          </cell>
          <cell r="O948">
            <v>3</v>
          </cell>
          <cell r="P948">
            <v>2</v>
          </cell>
          <cell r="Q948">
            <v>3</v>
          </cell>
          <cell r="R948">
            <v>1</v>
          </cell>
          <cell r="S948">
            <v>1</v>
          </cell>
        </row>
        <row r="949">
          <cell r="B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N949"/>
          <cell r="O949"/>
          <cell r="P949"/>
          <cell r="Q949"/>
          <cell r="R949"/>
          <cell r="S949"/>
        </row>
        <row r="950">
          <cell r="B950">
            <v>20</v>
          </cell>
          <cell r="I950">
            <v>12</v>
          </cell>
          <cell r="J950">
            <v>123960</v>
          </cell>
          <cell r="K950">
            <v>7</v>
          </cell>
          <cell r="L950">
            <v>72310</v>
          </cell>
          <cell r="N950">
            <v>5</v>
          </cell>
          <cell r="O950">
            <v>0</v>
          </cell>
          <cell r="P950">
            <v>2</v>
          </cell>
          <cell r="Q950">
            <v>0</v>
          </cell>
          <cell r="R950">
            <v>0</v>
          </cell>
          <cell r="S950">
            <v>0</v>
          </cell>
        </row>
        <row r="951">
          <cell r="B951">
            <v>250</v>
          </cell>
          <cell r="I951">
            <v>20</v>
          </cell>
          <cell r="J951">
            <v>546800</v>
          </cell>
          <cell r="K951">
            <v>94</v>
          </cell>
          <cell r="L951">
            <v>2569960</v>
          </cell>
          <cell r="N951">
            <v>14</v>
          </cell>
          <cell r="O951">
            <v>1</v>
          </cell>
          <cell r="P951">
            <v>14</v>
          </cell>
          <cell r="Q951">
            <v>25</v>
          </cell>
          <cell r="R951">
            <v>22</v>
          </cell>
          <cell r="S951">
            <v>18</v>
          </cell>
        </row>
        <row r="952">
          <cell r="B952">
            <v>60</v>
          </cell>
          <cell r="I952">
            <v>15</v>
          </cell>
          <cell r="J952">
            <v>244650</v>
          </cell>
          <cell r="K952">
            <v>29</v>
          </cell>
          <cell r="L952">
            <v>472990</v>
          </cell>
          <cell r="N952">
            <v>8</v>
          </cell>
          <cell r="O952">
            <v>4</v>
          </cell>
          <cell r="P952">
            <v>5</v>
          </cell>
          <cell r="Q952">
            <v>2</v>
          </cell>
          <cell r="R952">
            <v>8</v>
          </cell>
          <cell r="S952">
            <v>2</v>
          </cell>
        </row>
        <row r="953">
          <cell r="B953">
            <v>25</v>
          </cell>
          <cell r="I953">
            <v>30</v>
          </cell>
          <cell r="J953">
            <v>340500</v>
          </cell>
          <cell r="K953">
            <v>13</v>
          </cell>
          <cell r="L953">
            <v>147550</v>
          </cell>
          <cell r="N953">
            <v>3</v>
          </cell>
          <cell r="O953">
            <v>1</v>
          </cell>
          <cell r="P953">
            <v>3</v>
          </cell>
          <cell r="Q953">
            <v>3</v>
          </cell>
          <cell r="R953">
            <v>2</v>
          </cell>
          <cell r="S953">
            <v>1</v>
          </cell>
        </row>
        <row r="954">
          <cell r="B954"/>
          <cell r="I954"/>
          <cell r="J954"/>
          <cell r="K954"/>
          <cell r="L954"/>
          <cell r="N954"/>
          <cell r="O954"/>
          <cell r="P954"/>
          <cell r="Q954"/>
          <cell r="R954"/>
          <cell r="S954"/>
        </row>
        <row r="956">
          <cell r="B956"/>
          <cell r="I956">
            <v>0</v>
          </cell>
          <cell r="J956">
            <v>0</v>
          </cell>
          <cell r="K956"/>
          <cell r="L956"/>
          <cell r="N956"/>
          <cell r="O956"/>
          <cell r="P956"/>
          <cell r="Q956"/>
          <cell r="R956"/>
          <cell r="S956"/>
        </row>
        <row r="957">
          <cell r="B957"/>
          <cell r="I957"/>
          <cell r="J957"/>
          <cell r="K957"/>
          <cell r="L957"/>
          <cell r="N957"/>
          <cell r="O957"/>
          <cell r="P957"/>
          <cell r="Q957"/>
          <cell r="R957"/>
          <cell r="S957"/>
        </row>
        <row r="959">
          <cell r="B959">
            <v>1</v>
          </cell>
          <cell r="I959">
            <v>1</v>
          </cell>
          <cell r="J959">
            <v>5914340</v>
          </cell>
          <cell r="K959">
            <v>1</v>
          </cell>
          <cell r="L959">
            <v>5914340</v>
          </cell>
          <cell r="N959">
            <v>0</v>
          </cell>
          <cell r="O959">
            <v>1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</row>
        <row r="960">
          <cell r="B960"/>
          <cell r="I960">
            <v>0</v>
          </cell>
          <cell r="J960">
            <v>0</v>
          </cell>
          <cell r="K960">
            <v>1</v>
          </cell>
          <cell r="L960">
            <v>10209020</v>
          </cell>
          <cell r="N960">
            <v>0</v>
          </cell>
          <cell r="O960">
            <v>0</v>
          </cell>
          <cell r="P960">
            <v>1</v>
          </cell>
          <cell r="Q960">
            <v>0</v>
          </cell>
          <cell r="R960">
            <v>0</v>
          </cell>
          <cell r="S960">
            <v>0</v>
          </cell>
        </row>
        <row r="961">
          <cell r="B961"/>
          <cell r="I961"/>
          <cell r="J961"/>
          <cell r="K961"/>
          <cell r="L961"/>
          <cell r="N961"/>
          <cell r="O961"/>
          <cell r="P961"/>
          <cell r="Q961"/>
          <cell r="R961"/>
          <cell r="S961"/>
        </row>
        <row r="963">
          <cell r="B963">
            <v>360</v>
          </cell>
          <cell r="I963">
            <v>360</v>
          </cell>
          <cell r="J963">
            <v>33746400</v>
          </cell>
          <cell r="K963">
            <v>186</v>
          </cell>
          <cell r="L963">
            <v>17435640</v>
          </cell>
          <cell r="N963">
            <v>36</v>
          </cell>
          <cell r="O963">
            <v>41</v>
          </cell>
          <cell r="P963">
            <v>27</v>
          </cell>
          <cell r="Q963">
            <v>38</v>
          </cell>
          <cell r="R963">
            <v>25</v>
          </cell>
          <cell r="S963">
            <v>19</v>
          </cell>
        </row>
        <row r="964">
          <cell r="B964">
            <v>80</v>
          </cell>
          <cell r="I964">
            <v>80</v>
          </cell>
          <cell r="J964">
            <v>190328800</v>
          </cell>
          <cell r="K964">
            <v>34</v>
          </cell>
          <cell r="L964">
            <v>80889740</v>
          </cell>
          <cell r="N964">
            <v>6</v>
          </cell>
          <cell r="O964">
            <v>7</v>
          </cell>
          <cell r="P964">
            <v>7</v>
          </cell>
          <cell r="Q964">
            <v>6</v>
          </cell>
          <cell r="R964">
            <v>6</v>
          </cell>
          <cell r="S964">
            <v>2</v>
          </cell>
        </row>
        <row r="965">
          <cell r="B965"/>
          <cell r="I965"/>
          <cell r="J965"/>
          <cell r="K965"/>
          <cell r="L965"/>
          <cell r="N965"/>
          <cell r="O965"/>
          <cell r="P965"/>
          <cell r="Q965"/>
          <cell r="R965"/>
          <cell r="S965"/>
        </row>
        <row r="967">
          <cell r="B967">
            <v>12</v>
          </cell>
          <cell r="I967">
            <v>12</v>
          </cell>
          <cell r="J967">
            <v>612840</v>
          </cell>
          <cell r="K967">
            <v>3</v>
          </cell>
          <cell r="L967">
            <v>153210</v>
          </cell>
          <cell r="N967">
            <v>0</v>
          </cell>
          <cell r="O967">
            <v>2</v>
          </cell>
          <cell r="P967">
            <v>0</v>
          </cell>
          <cell r="Q967">
            <v>0</v>
          </cell>
          <cell r="R967">
            <v>1</v>
          </cell>
          <cell r="S967">
            <v>0</v>
          </cell>
        </row>
        <row r="968">
          <cell r="B968">
            <v>1</v>
          </cell>
          <cell r="I968">
            <v>1</v>
          </cell>
          <cell r="J968">
            <v>377760</v>
          </cell>
          <cell r="K968">
            <v>0</v>
          </cell>
          <cell r="L968">
            <v>0</v>
          </cell>
          <cell r="N968"/>
          <cell r="O968"/>
          <cell r="P968"/>
          <cell r="Q968"/>
          <cell r="R968"/>
          <cell r="S968"/>
        </row>
        <row r="969">
          <cell r="B969">
            <v>0</v>
          </cell>
          <cell r="I969">
            <v>0</v>
          </cell>
          <cell r="J969">
            <v>0</v>
          </cell>
          <cell r="K969"/>
          <cell r="L969"/>
          <cell r="N969"/>
          <cell r="O969"/>
          <cell r="P969"/>
          <cell r="Q969"/>
          <cell r="R969"/>
          <cell r="S969"/>
        </row>
        <row r="970">
          <cell r="B970">
            <v>10</v>
          </cell>
          <cell r="I970">
            <v>10</v>
          </cell>
          <cell r="J970">
            <v>102800</v>
          </cell>
          <cell r="K970">
            <v>1</v>
          </cell>
          <cell r="L970">
            <v>10280</v>
          </cell>
          <cell r="N970">
            <v>0</v>
          </cell>
          <cell r="O970">
            <v>1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</row>
        <row r="971">
          <cell r="B971"/>
          <cell r="I971"/>
          <cell r="J971"/>
          <cell r="K971"/>
          <cell r="L971"/>
          <cell r="N971"/>
          <cell r="O971"/>
          <cell r="P971"/>
          <cell r="Q971"/>
          <cell r="R971"/>
          <cell r="S971"/>
        </row>
        <row r="986">
          <cell r="B986">
            <v>1000</v>
          </cell>
          <cell r="I986">
            <v>1000</v>
          </cell>
          <cell r="J986">
            <v>33990000</v>
          </cell>
          <cell r="K986">
            <v>348</v>
          </cell>
          <cell r="L986">
            <v>11828520</v>
          </cell>
          <cell r="N986">
            <v>53</v>
          </cell>
          <cell r="O986">
            <v>47</v>
          </cell>
          <cell r="P986">
            <v>52</v>
          </cell>
          <cell r="Q986">
            <v>84</v>
          </cell>
          <cell r="R986">
            <v>58</v>
          </cell>
          <cell r="S986">
            <v>54</v>
          </cell>
        </row>
        <row r="987">
          <cell r="B987"/>
          <cell r="I987"/>
          <cell r="J987"/>
          <cell r="K987"/>
          <cell r="L987"/>
          <cell r="N987"/>
          <cell r="O987"/>
          <cell r="P987"/>
          <cell r="Q987"/>
          <cell r="R987"/>
          <cell r="S987"/>
        </row>
        <row r="989">
          <cell r="B989"/>
          <cell r="I989">
            <v>0</v>
          </cell>
          <cell r="J989">
            <v>0</v>
          </cell>
          <cell r="K989"/>
          <cell r="L989"/>
          <cell r="N989"/>
          <cell r="O989"/>
          <cell r="P989"/>
          <cell r="Q989"/>
          <cell r="R989"/>
          <cell r="S989"/>
        </row>
        <row r="990">
          <cell r="B990"/>
          <cell r="I990">
            <v>0</v>
          </cell>
          <cell r="J990">
            <v>0</v>
          </cell>
          <cell r="K990"/>
          <cell r="L990"/>
          <cell r="N990"/>
          <cell r="O990"/>
          <cell r="P990"/>
          <cell r="Q990"/>
          <cell r="R990"/>
          <cell r="S990"/>
        </row>
        <row r="991">
          <cell r="B991"/>
          <cell r="I991">
            <v>0</v>
          </cell>
          <cell r="J991">
            <v>0</v>
          </cell>
          <cell r="K991"/>
          <cell r="L991"/>
          <cell r="N991"/>
          <cell r="O991"/>
          <cell r="P991"/>
          <cell r="Q991"/>
          <cell r="R991"/>
          <cell r="S991"/>
        </row>
        <row r="992">
          <cell r="B992">
            <v>4</v>
          </cell>
          <cell r="I992">
            <v>0</v>
          </cell>
          <cell r="J992">
            <v>0</v>
          </cell>
          <cell r="K992"/>
          <cell r="L992"/>
          <cell r="N992"/>
          <cell r="O992"/>
          <cell r="P992"/>
          <cell r="Q992"/>
          <cell r="R992"/>
          <cell r="S992"/>
        </row>
        <row r="993">
          <cell r="B993"/>
          <cell r="I993">
            <v>0</v>
          </cell>
          <cell r="J993">
            <v>0</v>
          </cell>
          <cell r="K993"/>
          <cell r="L993"/>
          <cell r="N993"/>
          <cell r="O993"/>
          <cell r="P993"/>
          <cell r="Q993"/>
          <cell r="R993"/>
          <cell r="S993"/>
        </row>
        <row r="994">
          <cell r="B994"/>
          <cell r="I994">
            <v>0</v>
          </cell>
          <cell r="J994">
            <v>0</v>
          </cell>
          <cell r="K994"/>
          <cell r="L994"/>
          <cell r="N994"/>
          <cell r="O994"/>
          <cell r="P994"/>
          <cell r="Q994"/>
          <cell r="R994"/>
          <cell r="S994"/>
        </row>
        <row r="995">
          <cell r="B995"/>
          <cell r="I995">
            <v>0</v>
          </cell>
          <cell r="J995">
            <v>0</v>
          </cell>
          <cell r="K995"/>
          <cell r="L995"/>
          <cell r="N995"/>
          <cell r="O995"/>
          <cell r="P995"/>
          <cell r="Q995"/>
          <cell r="R995"/>
          <cell r="S995"/>
        </row>
        <row r="996">
          <cell r="B996"/>
          <cell r="I996">
            <v>0</v>
          </cell>
          <cell r="J996">
            <v>0</v>
          </cell>
          <cell r="K996"/>
          <cell r="L996"/>
          <cell r="N996"/>
          <cell r="O996"/>
          <cell r="P996"/>
          <cell r="Q996"/>
          <cell r="R996"/>
          <cell r="S996"/>
        </row>
        <row r="997">
          <cell r="B997"/>
          <cell r="I997">
            <v>0</v>
          </cell>
          <cell r="J997">
            <v>0</v>
          </cell>
          <cell r="K997"/>
          <cell r="L997"/>
          <cell r="N997"/>
          <cell r="O997"/>
          <cell r="P997"/>
          <cell r="Q997"/>
          <cell r="R997"/>
          <cell r="S997"/>
        </row>
        <row r="998">
          <cell r="B998"/>
          <cell r="I998">
            <v>0</v>
          </cell>
          <cell r="J998">
            <v>0</v>
          </cell>
          <cell r="K998"/>
          <cell r="L998"/>
          <cell r="N998"/>
          <cell r="O998"/>
          <cell r="P998"/>
          <cell r="Q998"/>
          <cell r="R998"/>
          <cell r="S998"/>
        </row>
        <row r="999">
          <cell r="B999"/>
          <cell r="I999">
            <v>0</v>
          </cell>
          <cell r="J999">
            <v>0</v>
          </cell>
          <cell r="K999"/>
          <cell r="L999"/>
          <cell r="N999"/>
          <cell r="O999"/>
          <cell r="P999"/>
          <cell r="Q999"/>
          <cell r="R999"/>
          <cell r="S999"/>
        </row>
        <row r="1000">
          <cell r="B1000"/>
          <cell r="I1000">
            <v>0</v>
          </cell>
          <cell r="J1000">
            <v>0</v>
          </cell>
          <cell r="K1000"/>
          <cell r="L1000"/>
          <cell r="N1000"/>
          <cell r="O1000"/>
          <cell r="P1000"/>
          <cell r="Q1000"/>
          <cell r="R1000"/>
          <cell r="S1000"/>
        </row>
        <row r="1001">
          <cell r="B1001"/>
          <cell r="I1001">
            <v>0</v>
          </cell>
          <cell r="J1001">
            <v>0</v>
          </cell>
          <cell r="K1001"/>
          <cell r="L1001"/>
          <cell r="N1001"/>
          <cell r="O1001"/>
          <cell r="P1001"/>
          <cell r="Q1001"/>
          <cell r="R1001"/>
          <cell r="S1001"/>
        </row>
        <row r="1002">
          <cell r="B1002"/>
          <cell r="I1002">
            <v>0</v>
          </cell>
          <cell r="J1002">
            <v>0</v>
          </cell>
          <cell r="K1002"/>
          <cell r="L1002"/>
          <cell r="N1002"/>
          <cell r="O1002"/>
          <cell r="P1002"/>
          <cell r="Q1002"/>
          <cell r="R1002"/>
          <cell r="S1002"/>
        </row>
        <row r="1003">
          <cell r="B1003"/>
          <cell r="I1003">
            <v>0</v>
          </cell>
          <cell r="J1003">
            <v>0</v>
          </cell>
          <cell r="K1003"/>
          <cell r="L1003"/>
          <cell r="N1003"/>
          <cell r="O1003"/>
          <cell r="P1003"/>
          <cell r="Q1003"/>
          <cell r="R1003"/>
          <cell r="S1003"/>
        </row>
        <row r="1004">
          <cell r="B1004"/>
          <cell r="I1004">
            <v>0</v>
          </cell>
          <cell r="J1004">
            <v>0</v>
          </cell>
          <cell r="K1004"/>
          <cell r="L1004"/>
          <cell r="N1004"/>
          <cell r="O1004"/>
          <cell r="P1004"/>
          <cell r="Q1004"/>
          <cell r="R1004"/>
          <cell r="S1004"/>
        </row>
        <row r="1005">
          <cell r="B1005"/>
          <cell r="I1005">
            <v>0</v>
          </cell>
          <cell r="J1005">
            <v>0</v>
          </cell>
          <cell r="K1005"/>
          <cell r="L1005"/>
          <cell r="N1005"/>
          <cell r="O1005"/>
          <cell r="P1005"/>
          <cell r="Q1005"/>
          <cell r="R1005"/>
          <cell r="S1005"/>
        </row>
        <row r="1006">
          <cell r="B1006"/>
          <cell r="I1006">
            <v>0</v>
          </cell>
          <cell r="J1006">
            <v>0</v>
          </cell>
          <cell r="K1006"/>
          <cell r="L1006"/>
          <cell r="N1006"/>
          <cell r="O1006"/>
          <cell r="P1006"/>
          <cell r="Q1006"/>
          <cell r="R1006"/>
          <cell r="S1006"/>
        </row>
        <row r="1007">
          <cell r="B1007"/>
          <cell r="I1007">
            <v>0</v>
          </cell>
          <cell r="J1007">
            <v>0</v>
          </cell>
          <cell r="K1007"/>
          <cell r="L1007"/>
          <cell r="N1007"/>
          <cell r="O1007"/>
          <cell r="P1007"/>
          <cell r="Q1007"/>
          <cell r="R1007"/>
          <cell r="S1007"/>
        </row>
        <row r="1008">
          <cell r="B1008"/>
          <cell r="I1008">
            <v>0</v>
          </cell>
          <cell r="J1008">
            <v>0</v>
          </cell>
          <cell r="K1008"/>
          <cell r="L1008"/>
          <cell r="N1008"/>
          <cell r="O1008"/>
          <cell r="P1008"/>
          <cell r="Q1008"/>
          <cell r="R1008"/>
          <cell r="S1008"/>
        </row>
        <row r="1009">
          <cell r="B1009"/>
          <cell r="I1009">
            <v>0</v>
          </cell>
          <cell r="J1009">
            <v>0</v>
          </cell>
          <cell r="K1009"/>
          <cell r="L1009"/>
          <cell r="N1009"/>
          <cell r="O1009"/>
          <cell r="P1009"/>
          <cell r="Q1009"/>
          <cell r="R1009"/>
          <cell r="S1009"/>
        </row>
        <row r="1010">
          <cell r="B1010"/>
          <cell r="I1010">
            <v>0</v>
          </cell>
          <cell r="J1010">
            <v>0</v>
          </cell>
          <cell r="K1010"/>
          <cell r="L1010"/>
          <cell r="N1010"/>
          <cell r="O1010"/>
          <cell r="P1010"/>
          <cell r="Q1010"/>
          <cell r="R1010"/>
          <cell r="S1010"/>
        </row>
        <row r="1011">
          <cell r="B1011"/>
          <cell r="I1011">
            <v>0</v>
          </cell>
          <cell r="J1011">
            <v>0</v>
          </cell>
          <cell r="K1011"/>
          <cell r="L1011"/>
          <cell r="N1011"/>
          <cell r="O1011"/>
          <cell r="P1011"/>
          <cell r="Q1011"/>
          <cell r="R1011"/>
          <cell r="S1011"/>
        </row>
        <row r="1012">
          <cell r="B1012"/>
          <cell r="I1012">
            <v>0</v>
          </cell>
          <cell r="J1012">
            <v>0</v>
          </cell>
          <cell r="K1012"/>
          <cell r="L1012"/>
          <cell r="N1012"/>
          <cell r="O1012"/>
          <cell r="P1012"/>
          <cell r="Q1012"/>
          <cell r="R1012"/>
          <cell r="S1012"/>
        </row>
        <row r="1013">
          <cell r="B1013"/>
          <cell r="I1013"/>
          <cell r="J1013"/>
          <cell r="K1013"/>
          <cell r="L1013"/>
          <cell r="N1013"/>
          <cell r="O1013"/>
          <cell r="P1013"/>
          <cell r="Q1013"/>
          <cell r="R1013"/>
          <cell r="S1013"/>
        </row>
        <row r="1015">
          <cell r="B1015">
            <v>500</v>
          </cell>
          <cell r="I1015">
            <v>0</v>
          </cell>
          <cell r="J1015">
            <v>0</v>
          </cell>
          <cell r="K1015">
            <v>67</v>
          </cell>
          <cell r="L1015">
            <v>21171330</v>
          </cell>
          <cell r="N1015">
            <v>3</v>
          </cell>
          <cell r="O1015">
            <v>0</v>
          </cell>
          <cell r="P1015">
            <v>2</v>
          </cell>
          <cell r="Q1015">
            <v>29</v>
          </cell>
          <cell r="R1015">
            <v>12</v>
          </cell>
          <cell r="S1015">
            <v>21</v>
          </cell>
        </row>
        <row r="1016">
          <cell r="B1016"/>
          <cell r="I1016"/>
          <cell r="J1016"/>
          <cell r="K1016"/>
          <cell r="L1016"/>
          <cell r="N1016"/>
          <cell r="O1016"/>
          <cell r="P1016"/>
          <cell r="Q1016"/>
          <cell r="R1016"/>
          <cell r="S1016"/>
        </row>
        <row r="1018">
          <cell r="B1018">
            <v>7</v>
          </cell>
          <cell r="I1018">
            <v>7</v>
          </cell>
          <cell r="J1018">
            <v>287630</v>
          </cell>
          <cell r="K1018">
            <v>10</v>
          </cell>
          <cell r="L1018">
            <v>410900</v>
          </cell>
          <cell r="N1018">
            <v>1</v>
          </cell>
          <cell r="O1018">
            <v>1</v>
          </cell>
          <cell r="P1018">
            <v>1</v>
          </cell>
          <cell r="Q1018">
            <v>3</v>
          </cell>
          <cell r="R1018">
            <v>1</v>
          </cell>
          <cell r="S1018">
            <v>3</v>
          </cell>
        </row>
        <row r="1019">
          <cell r="B1019">
            <v>0</v>
          </cell>
          <cell r="I1019">
            <v>0</v>
          </cell>
          <cell r="J1019">
            <v>0</v>
          </cell>
          <cell r="K1019"/>
          <cell r="L1019"/>
          <cell r="N1019"/>
          <cell r="O1019"/>
          <cell r="P1019"/>
          <cell r="Q1019"/>
          <cell r="R1019"/>
          <cell r="S1019"/>
        </row>
        <row r="1020">
          <cell r="B1020">
            <v>0</v>
          </cell>
          <cell r="I1020">
            <v>0</v>
          </cell>
          <cell r="J1020">
            <v>0</v>
          </cell>
          <cell r="K1020"/>
          <cell r="L1020"/>
          <cell r="N1020"/>
          <cell r="O1020"/>
          <cell r="P1020"/>
          <cell r="Q1020"/>
          <cell r="R1020"/>
          <cell r="S1020"/>
        </row>
        <row r="1021">
          <cell r="B1021">
            <v>0</v>
          </cell>
          <cell r="I1021">
            <v>0</v>
          </cell>
          <cell r="J1021">
            <v>0</v>
          </cell>
          <cell r="K1021"/>
          <cell r="L1021"/>
          <cell r="N1021"/>
          <cell r="O1021"/>
          <cell r="P1021"/>
          <cell r="Q1021"/>
          <cell r="R1021"/>
          <cell r="S1021"/>
        </row>
        <row r="1022">
          <cell r="B1022">
            <v>0</v>
          </cell>
          <cell r="I1022">
            <v>0</v>
          </cell>
          <cell r="J1022">
            <v>0</v>
          </cell>
          <cell r="K1022"/>
          <cell r="L1022"/>
          <cell r="N1022"/>
          <cell r="O1022"/>
          <cell r="P1022"/>
          <cell r="Q1022"/>
          <cell r="R1022"/>
          <cell r="S1022"/>
        </row>
        <row r="1023">
          <cell r="B1023">
            <v>0</v>
          </cell>
          <cell r="I1023">
            <v>0</v>
          </cell>
          <cell r="J1023">
            <v>0</v>
          </cell>
          <cell r="K1023"/>
          <cell r="L1023"/>
          <cell r="N1023"/>
          <cell r="O1023"/>
          <cell r="P1023"/>
          <cell r="Q1023"/>
          <cell r="R1023"/>
          <cell r="S1023"/>
        </row>
        <row r="1024">
          <cell r="B1024"/>
          <cell r="I1024"/>
          <cell r="J1024"/>
          <cell r="K1024"/>
          <cell r="L1024"/>
          <cell r="N1024"/>
          <cell r="O1024"/>
          <cell r="P1024"/>
          <cell r="Q1024"/>
          <cell r="R1024"/>
          <cell r="S1024"/>
        </row>
        <row r="1026">
          <cell r="B1026">
            <v>6</v>
          </cell>
          <cell r="I1026">
            <v>6</v>
          </cell>
          <cell r="J1026">
            <v>964020</v>
          </cell>
          <cell r="K1026">
            <v>1</v>
          </cell>
          <cell r="L1026">
            <v>160670</v>
          </cell>
          <cell r="N1026">
            <v>0</v>
          </cell>
          <cell r="O1026">
            <v>1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</row>
        <row r="1027">
          <cell r="B1027">
            <v>20</v>
          </cell>
          <cell r="I1027">
            <v>20</v>
          </cell>
          <cell r="J1027">
            <v>639600</v>
          </cell>
          <cell r="K1027">
            <v>5</v>
          </cell>
          <cell r="L1027">
            <v>159900</v>
          </cell>
          <cell r="N1027">
            <v>2</v>
          </cell>
          <cell r="O1027">
            <v>0</v>
          </cell>
          <cell r="P1027">
            <v>0</v>
          </cell>
          <cell r="Q1027">
            <v>1</v>
          </cell>
          <cell r="R1027">
            <v>1</v>
          </cell>
          <cell r="S1027">
            <v>1</v>
          </cell>
        </row>
        <row r="1028">
          <cell r="B1028">
            <v>5</v>
          </cell>
          <cell r="I1028">
            <v>5</v>
          </cell>
          <cell r="J1028">
            <v>73450</v>
          </cell>
          <cell r="K1028">
            <v>1</v>
          </cell>
          <cell r="L1028">
            <v>14690</v>
          </cell>
          <cell r="N1028">
            <v>0</v>
          </cell>
          <cell r="O1028">
            <v>0</v>
          </cell>
          <cell r="P1028">
            <v>0</v>
          </cell>
          <cell r="Q1028">
            <v>1</v>
          </cell>
          <cell r="R1028">
            <v>0</v>
          </cell>
          <cell r="S1028">
            <v>0</v>
          </cell>
        </row>
        <row r="1029">
          <cell r="B1029"/>
          <cell r="I1029"/>
          <cell r="J1029"/>
          <cell r="K1029"/>
          <cell r="L1029"/>
          <cell r="N1029"/>
          <cell r="O1029"/>
          <cell r="P1029"/>
          <cell r="Q1029"/>
          <cell r="R1029"/>
          <cell r="S1029"/>
        </row>
        <row r="1031">
          <cell r="B1031">
            <v>30</v>
          </cell>
          <cell r="I1031">
            <v>30</v>
          </cell>
          <cell r="J1031">
            <v>488400</v>
          </cell>
          <cell r="K1031">
            <v>9</v>
          </cell>
          <cell r="L1031">
            <v>146520</v>
          </cell>
          <cell r="N1031">
            <v>0</v>
          </cell>
          <cell r="O1031">
            <v>1</v>
          </cell>
          <cell r="P1031">
            <v>0</v>
          </cell>
          <cell r="Q1031">
            <v>3</v>
          </cell>
          <cell r="R1031">
            <v>3</v>
          </cell>
          <cell r="S1031">
            <v>2</v>
          </cell>
        </row>
        <row r="1032">
          <cell r="B1032">
            <v>0</v>
          </cell>
          <cell r="I1032">
            <v>0</v>
          </cell>
          <cell r="J1032">
            <v>0</v>
          </cell>
          <cell r="K1032"/>
          <cell r="L1032"/>
          <cell r="N1032"/>
          <cell r="O1032"/>
          <cell r="P1032"/>
          <cell r="Q1032"/>
          <cell r="R1032"/>
          <cell r="S1032"/>
        </row>
        <row r="1033">
          <cell r="B1033">
            <v>0</v>
          </cell>
          <cell r="I1033">
            <v>0</v>
          </cell>
          <cell r="J1033">
            <v>0</v>
          </cell>
          <cell r="K1033"/>
          <cell r="L1033"/>
          <cell r="N1033"/>
          <cell r="O1033"/>
          <cell r="P1033"/>
          <cell r="Q1033"/>
          <cell r="R1033"/>
          <cell r="S1033"/>
        </row>
        <row r="1034">
          <cell r="B1034">
            <v>0</v>
          </cell>
          <cell r="I1034">
            <v>0</v>
          </cell>
          <cell r="J1034">
            <v>0</v>
          </cell>
          <cell r="K1034"/>
          <cell r="L1034"/>
          <cell r="N1034"/>
          <cell r="O1034"/>
          <cell r="P1034"/>
          <cell r="Q1034"/>
          <cell r="R1034"/>
          <cell r="S1034"/>
        </row>
        <row r="1035">
          <cell r="B1035">
            <v>0</v>
          </cell>
          <cell r="I1035">
            <v>0</v>
          </cell>
          <cell r="J1035">
            <v>0</v>
          </cell>
          <cell r="K1035"/>
          <cell r="L1035"/>
          <cell r="N1035"/>
          <cell r="O1035"/>
          <cell r="P1035"/>
          <cell r="Q1035"/>
          <cell r="R1035"/>
          <cell r="S1035"/>
        </row>
        <row r="1036">
          <cell r="B1036">
            <v>0</v>
          </cell>
          <cell r="I1036">
            <v>0</v>
          </cell>
          <cell r="J1036">
            <v>0</v>
          </cell>
          <cell r="K1036"/>
          <cell r="L1036"/>
          <cell r="N1036"/>
          <cell r="O1036"/>
          <cell r="P1036"/>
          <cell r="Q1036"/>
          <cell r="R1036"/>
          <cell r="S1036"/>
        </row>
        <row r="1037">
          <cell r="B1037"/>
          <cell r="I1037"/>
          <cell r="J1037"/>
          <cell r="K1037"/>
          <cell r="L1037"/>
          <cell r="N1037"/>
          <cell r="O1037"/>
          <cell r="P1037"/>
          <cell r="Q1037"/>
          <cell r="R1037"/>
          <cell r="S1037"/>
        </row>
        <row r="1039">
          <cell r="B1039">
            <v>50</v>
          </cell>
          <cell r="I1039">
            <v>50</v>
          </cell>
          <cell r="J1039">
            <v>946500</v>
          </cell>
          <cell r="K1039">
            <v>39</v>
          </cell>
          <cell r="L1039">
            <v>738270</v>
          </cell>
          <cell r="N1039">
            <v>4</v>
          </cell>
          <cell r="O1039">
            <v>10</v>
          </cell>
          <cell r="P1039">
            <v>4</v>
          </cell>
          <cell r="Q1039">
            <v>7</v>
          </cell>
          <cell r="R1039">
            <v>8</v>
          </cell>
          <cell r="S1039">
            <v>6</v>
          </cell>
        </row>
        <row r="1040">
          <cell r="B1040"/>
          <cell r="I1040"/>
          <cell r="J1040"/>
          <cell r="K1040"/>
          <cell r="L1040"/>
          <cell r="N1040"/>
          <cell r="O1040"/>
          <cell r="P1040"/>
          <cell r="Q1040"/>
          <cell r="R1040"/>
          <cell r="S1040"/>
        </row>
        <row r="1042">
          <cell r="B1042">
            <v>40</v>
          </cell>
          <cell r="I1042">
            <v>40</v>
          </cell>
          <cell r="J1042">
            <v>1973600</v>
          </cell>
          <cell r="K1042">
            <v>32</v>
          </cell>
          <cell r="L1042">
            <v>1578880</v>
          </cell>
          <cell r="N1042">
            <v>6</v>
          </cell>
          <cell r="O1042">
            <v>4</v>
          </cell>
          <cell r="P1042">
            <v>3</v>
          </cell>
          <cell r="Q1042">
            <v>3</v>
          </cell>
          <cell r="R1042">
            <v>8</v>
          </cell>
          <cell r="S1042">
            <v>8</v>
          </cell>
        </row>
        <row r="1043">
          <cell r="B1043">
            <v>100</v>
          </cell>
          <cell r="I1043">
            <v>100</v>
          </cell>
          <cell r="J1043">
            <v>3070000</v>
          </cell>
          <cell r="K1043">
            <v>101</v>
          </cell>
          <cell r="L1043">
            <v>3100700</v>
          </cell>
          <cell r="N1043">
            <v>22</v>
          </cell>
          <cell r="O1043">
            <v>16</v>
          </cell>
          <cell r="P1043">
            <v>15</v>
          </cell>
          <cell r="Q1043">
            <v>9</v>
          </cell>
          <cell r="R1043">
            <v>18</v>
          </cell>
          <cell r="S1043">
            <v>21</v>
          </cell>
        </row>
        <row r="1044">
          <cell r="B1044"/>
          <cell r="I1044"/>
          <cell r="J1044"/>
          <cell r="K1044"/>
          <cell r="L1044"/>
          <cell r="N1044"/>
          <cell r="O1044"/>
          <cell r="P1044"/>
          <cell r="Q1044"/>
          <cell r="R1044"/>
          <cell r="S1044"/>
        </row>
        <row r="1046">
          <cell r="B1046">
            <v>100</v>
          </cell>
          <cell r="I1046">
            <v>100</v>
          </cell>
          <cell r="J1046">
            <v>1028000</v>
          </cell>
          <cell r="K1046">
            <v>81</v>
          </cell>
          <cell r="L1046">
            <v>832680</v>
          </cell>
          <cell r="N1046">
            <v>9</v>
          </cell>
          <cell r="O1046">
            <v>23</v>
          </cell>
          <cell r="P1046">
            <v>16</v>
          </cell>
          <cell r="Q1046">
            <v>15</v>
          </cell>
          <cell r="R1046">
            <v>13</v>
          </cell>
          <cell r="S1046">
            <v>5</v>
          </cell>
        </row>
        <row r="1047">
          <cell r="B1047">
            <v>0</v>
          </cell>
          <cell r="I1047">
            <v>0</v>
          </cell>
          <cell r="J1047">
            <v>0</v>
          </cell>
          <cell r="K1047"/>
          <cell r="L1047"/>
          <cell r="N1047"/>
          <cell r="O1047"/>
          <cell r="P1047"/>
          <cell r="Q1047"/>
          <cell r="R1047"/>
          <cell r="S1047"/>
        </row>
        <row r="1048">
          <cell r="B1048"/>
          <cell r="I1048"/>
          <cell r="J1048"/>
          <cell r="K1048"/>
          <cell r="L1048"/>
          <cell r="N1048"/>
          <cell r="O1048"/>
          <cell r="P1048"/>
          <cell r="Q1048"/>
          <cell r="R1048"/>
          <cell r="S1048"/>
        </row>
        <row r="1050">
          <cell r="B1050">
            <v>0</v>
          </cell>
          <cell r="I1050">
            <v>0</v>
          </cell>
          <cell r="J1050">
            <v>0</v>
          </cell>
          <cell r="K1050"/>
          <cell r="L1050"/>
          <cell r="N1050"/>
          <cell r="O1050"/>
          <cell r="P1050"/>
          <cell r="Q1050"/>
          <cell r="R1050"/>
          <cell r="S1050"/>
        </row>
        <row r="1051">
          <cell r="B1051"/>
          <cell r="I1051">
            <v>0</v>
          </cell>
          <cell r="J1051">
            <v>0</v>
          </cell>
          <cell r="K1051"/>
          <cell r="L1051"/>
          <cell r="N1051"/>
          <cell r="O1051"/>
          <cell r="P1051"/>
          <cell r="Q1051"/>
          <cell r="R1051"/>
          <cell r="S1051"/>
        </row>
        <row r="1052">
          <cell r="B1052"/>
          <cell r="I1052"/>
          <cell r="J1052"/>
          <cell r="K1052"/>
          <cell r="L1052"/>
          <cell r="N1052"/>
          <cell r="O1052"/>
          <cell r="P1052"/>
          <cell r="Q1052"/>
          <cell r="R1052"/>
          <cell r="S1052"/>
        </row>
        <row r="1054">
          <cell r="B1054">
            <v>140</v>
          </cell>
          <cell r="I1054">
            <v>140</v>
          </cell>
          <cell r="J1054">
            <v>1439200</v>
          </cell>
          <cell r="K1054">
            <v>82</v>
          </cell>
          <cell r="L1054">
            <v>842960</v>
          </cell>
          <cell r="N1054">
            <v>6</v>
          </cell>
          <cell r="O1054">
            <v>6</v>
          </cell>
          <cell r="P1054">
            <v>14</v>
          </cell>
          <cell r="Q1054">
            <v>20</v>
          </cell>
          <cell r="R1054">
            <v>18</v>
          </cell>
          <cell r="S1054">
            <v>18</v>
          </cell>
        </row>
        <row r="1055">
          <cell r="B1055"/>
          <cell r="I1055"/>
          <cell r="J1055"/>
          <cell r="K1055"/>
          <cell r="L1055"/>
          <cell r="N1055"/>
          <cell r="O1055"/>
          <cell r="P1055"/>
          <cell r="Q1055"/>
          <cell r="R1055"/>
          <cell r="S1055"/>
        </row>
        <row r="1057">
          <cell r="B1057">
            <v>180</v>
          </cell>
          <cell r="I1057">
            <v>180</v>
          </cell>
          <cell r="J1057">
            <v>1242000</v>
          </cell>
          <cell r="K1057">
            <v>85</v>
          </cell>
          <cell r="L1057">
            <v>586500</v>
          </cell>
          <cell r="N1057">
            <v>11</v>
          </cell>
          <cell r="O1057">
            <v>17</v>
          </cell>
          <cell r="P1057">
            <v>17</v>
          </cell>
          <cell r="Q1057">
            <v>12</v>
          </cell>
          <cell r="R1057">
            <v>13</v>
          </cell>
          <cell r="S1057">
            <v>15</v>
          </cell>
        </row>
        <row r="1058">
          <cell r="B1058">
            <v>80</v>
          </cell>
          <cell r="I1058">
            <v>80</v>
          </cell>
          <cell r="J1058">
            <v>6099200</v>
          </cell>
          <cell r="K1058">
            <v>42</v>
          </cell>
          <cell r="L1058">
            <v>3202080</v>
          </cell>
          <cell r="N1058">
            <v>10</v>
          </cell>
          <cell r="O1058">
            <v>5</v>
          </cell>
          <cell r="P1058">
            <v>11</v>
          </cell>
          <cell r="Q1058">
            <v>4</v>
          </cell>
          <cell r="R1058">
            <v>3</v>
          </cell>
          <cell r="S1058">
            <v>9</v>
          </cell>
        </row>
        <row r="1059">
          <cell r="B1059"/>
          <cell r="I1059"/>
          <cell r="J1059"/>
          <cell r="K1059"/>
          <cell r="L1059"/>
          <cell r="N1059"/>
          <cell r="O1059"/>
          <cell r="P1059"/>
          <cell r="Q1059"/>
          <cell r="R1059"/>
          <cell r="S1059"/>
        </row>
        <row r="1061">
          <cell r="B1061">
            <v>160</v>
          </cell>
          <cell r="I1061">
            <v>105</v>
          </cell>
          <cell r="J1061">
            <v>12728100</v>
          </cell>
          <cell r="K1061">
            <v>74</v>
          </cell>
          <cell r="L1061">
            <v>8970280</v>
          </cell>
          <cell r="N1061">
            <v>8</v>
          </cell>
          <cell r="O1061">
            <v>17</v>
          </cell>
          <cell r="P1061">
            <v>15</v>
          </cell>
          <cell r="Q1061">
            <v>7</v>
          </cell>
          <cell r="R1061">
            <v>10</v>
          </cell>
          <cell r="S1061">
            <v>17</v>
          </cell>
        </row>
        <row r="1062">
          <cell r="B1062"/>
          <cell r="I1062"/>
          <cell r="J1062"/>
          <cell r="K1062"/>
          <cell r="L1062"/>
          <cell r="N1062"/>
          <cell r="O1062"/>
          <cell r="P1062"/>
          <cell r="Q1062"/>
          <cell r="R1062"/>
          <cell r="S1062"/>
        </row>
        <row r="1064">
          <cell r="B1064">
            <v>1</v>
          </cell>
          <cell r="I1064">
            <v>1</v>
          </cell>
          <cell r="J1064">
            <v>487920</v>
          </cell>
          <cell r="K1064">
            <v>0</v>
          </cell>
          <cell r="L1064">
            <v>0</v>
          </cell>
          <cell r="N1064"/>
          <cell r="P1064"/>
          <cell r="Q1064"/>
          <cell r="R1064"/>
          <cell r="S1064"/>
        </row>
        <row r="1065">
          <cell r="B1065">
            <v>4</v>
          </cell>
          <cell r="I1065">
            <v>4</v>
          </cell>
          <cell r="J1065">
            <v>92680</v>
          </cell>
          <cell r="K1065">
            <v>6</v>
          </cell>
          <cell r="L1065">
            <v>139020</v>
          </cell>
          <cell r="N1065">
            <v>2</v>
          </cell>
          <cell r="P1065">
            <v>0</v>
          </cell>
          <cell r="Q1065">
            <v>2</v>
          </cell>
          <cell r="R1065">
            <v>0</v>
          </cell>
          <cell r="S1065">
            <v>2</v>
          </cell>
        </row>
        <row r="1066">
          <cell r="B1066">
            <v>30</v>
          </cell>
          <cell r="I1066">
            <v>30</v>
          </cell>
          <cell r="J1066">
            <v>25376400</v>
          </cell>
          <cell r="K1066">
            <v>5</v>
          </cell>
          <cell r="L1066">
            <v>4229400</v>
          </cell>
          <cell r="N1066">
            <v>0</v>
          </cell>
          <cell r="P1066">
            <v>1</v>
          </cell>
          <cell r="Q1066">
            <v>1</v>
          </cell>
          <cell r="R1066">
            <v>1</v>
          </cell>
          <cell r="S1066">
            <v>1</v>
          </cell>
        </row>
        <row r="1067">
          <cell r="B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N1067"/>
          <cell r="P1067"/>
          <cell r="Q1067"/>
          <cell r="R1067"/>
          <cell r="S1067"/>
        </row>
        <row r="1068">
          <cell r="B1068"/>
          <cell r="I1068"/>
          <cell r="J1068"/>
          <cell r="K1068"/>
          <cell r="L1068"/>
          <cell r="N1068"/>
          <cell r="P1068"/>
          <cell r="Q1068"/>
          <cell r="R1068"/>
          <cell r="S1068"/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ENERO "/>
      <sheetName val="FEBRERO"/>
      <sheetName val="MARZO"/>
      <sheetName val="ABRIL"/>
      <sheetName val="MAYO "/>
      <sheetName val="JUNIO"/>
      <sheetName val="Hoja8"/>
      <sheetName val="Hoja9"/>
      <sheetName val="Hoja10"/>
      <sheetName val="Hoja11"/>
      <sheetName val="Hoja12"/>
      <sheetName val="Hoja13"/>
      <sheetName val="Hoja1"/>
    </sheetNames>
    <sheetDataSet>
      <sheetData sheetId="0" refreshError="1"/>
      <sheetData sheetId="1">
        <row r="12">
          <cell r="B12">
            <v>207</v>
          </cell>
          <cell r="C12">
            <v>156</v>
          </cell>
          <cell r="D12">
            <v>44</v>
          </cell>
          <cell r="I12">
            <v>200</v>
          </cell>
          <cell r="J12">
            <v>7</v>
          </cell>
          <cell r="K12">
            <v>117</v>
          </cell>
          <cell r="L12">
            <v>90</v>
          </cell>
          <cell r="M12">
            <v>37</v>
          </cell>
          <cell r="N12">
            <v>31</v>
          </cell>
          <cell r="O12">
            <v>6</v>
          </cell>
          <cell r="Q12">
            <v>0</v>
          </cell>
          <cell r="U12">
            <v>12</v>
          </cell>
          <cell r="V12">
            <v>0</v>
          </cell>
          <cell r="W12">
            <v>34</v>
          </cell>
          <cell r="Y12">
            <v>10</v>
          </cell>
          <cell r="Z12">
            <v>1</v>
          </cell>
          <cell r="AB12">
            <v>13</v>
          </cell>
        </row>
        <row r="13">
          <cell r="B13">
            <v>171</v>
          </cell>
          <cell r="E13">
            <v>5</v>
          </cell>
          <cell r="F13">
            <v>6</v>
          </cell>
          <cell r="G13">
            <v>113</v>
          </cell>
          <cell r="H13">
            <v>47</v>
          </cell>
          <cell r="J13">
            <v>171</v>
          </cell>
          <cell r="K13">
            <v>36</v>
          </cell>
          <cell r="L13">
            <v>135</v>
          </cell>
          <cell r="M13">
            <v>0</v>
          </cell>
          <cell r="Q13">
            <v>70</v>
          </cell>
          <cell r="R13">
            <v>58</v>
          </cell>
          <cell r="S13">
            <v>12</v>
          </cell>
          <cell r="U13">
            <v>24</v>
          </cell>
          <cell r="V13">
            <v>0</v>
          </cell>
          <cell r="X13">
            <v>24</v>
          </cell>
          <cell r="Y13">
            <v>8</v>
          </cell>
          <cell r="AA13">
            <v>14</v>
          </cell>
          <cell r="AC13">
            <v>7</v>
          </cell>
        </row>
        <row r="14">
          <cell r="B14">
            <v>66</v>
          </cell>
          <cell r="C14">
            <v>66</v>
          </cell>
          <cell r="I14">
            <v>66</v>
          </cell>
          <cell r="K14">
            <v>32</v>
          </cell>
          <cell r="L14">
            <v>34</v>
          </cell>
          <cell r="M14">
            <v>10</v>
          </cell>
          <cell r="O14">
            <v>10</v>
          </cell>
          <cell r="W14">
            <v>6</v>
          </cell>
          <cell r="AB14">
            <v>2</v>
          </cell>
        </row>
        <row r="16">
          <cell r="B16">
            <v>341</v>
          </cell>
          <cell r="C16">
            <v>33</v>
          </cell>
          <cell r="D16">
            <v>5</v>
          </cell>
          <cell r="E16">
            <v>2</v>
          </cell>
          <cell r="F16">
            <v>3</v>
          </cell>
          <cell r="G16">
            <v>108</v>
          </cell>
          <cell r="H16">
            <v>190</v>
          </cell>
          <cell r="I16">
            <v>38</v>
          </cell>
          <cell r="J16">
            <v>303</v>
          </cell>
          <cell r="K16">
            <v>168</v>
          </cell>
          <cell r="L16">
            <v>173</v>
          </cell>
          <cell r="M16">
            <v>21</v>
          </cell>
          <cell r="O16">
            <v>21</v>
          </cell>
          <cell r="Q16">
            <v>30</v>
          </cell>
          <cell r="R16">
            <v>13</v>
          </cell>
          <cell r="S16">
            <v>17</v>
          </cell>
          <cell r="U16">
            <v>13</v>
          </cell>
          <cell r="V16">
            <v>0</v>
          </cell>
          <cell r="W16">
            <v>3</v>
          </cell>
          <cell r="X16">
            <v>20</v>
          </cell>
          <cell r="Y16">
            <v>117</v>
          </cell>
          <cell r="AA16">
            <v>9</v>
          </cell>
          <cell r="AB16">
            <v>4</v>
          </cell>
          <cell r="AC16">
            <v>22</v>
          </cell>
          <cell r="AE16">
            <v>38</v>
          </cell>
        </row>
        <row r="18">
          <cell r="B18">
            <v>37</v>
          </cell>
          <cell r="G18">
            <v>21</v>
          </cell>
          <cell r="H18">
            <v>16</v>
          </cell>
          <cell r="J18">
            <v>37</v>
          </cell>
          <cell r="K18">
            <v>23</v>
          </cell>
          <cell r="L18">
            <v>14</v>
          </cell>
          <cell r="M18">
            <v>0</v>
          </cell>
          <cell r="Q18">
            <v>37</v>
          </cell>
          <cell r="S18">
            <v>37</v>
          </cell>
          <cell r="U18">
            <v>0</v>
          </cell>
          <cell r="V18">
            <v>0</v>
          </cell>
          <cell r="X18">
            <v>9</v>
          </cell>
          <cell r="AC18">
            <v>5</v>
          </cell>
        </row>
        <row r="22">
          <cell r="B22">
            <v>0</v>
          </cell>
          <cell r="M22">
            <v>0</v>
          </cell>
          <cell r="Q22">
            <v>0</v>
          </cell>
        </row>
        <row r="26">
          <cell r="B26">
            <v>0</v>
          </cell>
          <cell r="M26">
            <v>0</v>
          </cell>
          <cell r="Q26">
            <v>0</v>
          </cell>
        </row>
        <row r="27">
          <cell r="B27">
            <v>13</v>
          </cell>
          <cell r="E27">
            <v>3</v>
          </cell>
          <cell r="F27">
            <v>1</v>
          </cell>
          <cell r="G27">
            <v>8</v>
          </cell>
          <cell r="H27">
            <v>1</v>
          </cell>
          <cell r="J27">
            <v>13</v>
          </cell>
          <cell r="K27">
            <v>3</v>
          </cell>
          <cell r="L27">
            <v>10</v>
          </cell>
          <cell r="M27">
            <v>0</v>
          </cell>
          <cell r="Q27">
            <v>3</v>
          </cell>
          <cell r="S27">
            <v>3</v>
          </cell>
          <cell r="U27">
            <v>0</v>
          </cell>
          <cell r="V27">
            <v>0</v>
          </cell>
          <cell r="X27">
            <v>8</v>
          </cell>
          <cell r="AC27">
            <v>1</v>
          </cell>
        </row>
        <row r="30">
          <cell r="B30">
            <v>93</v>
          </cell>
          <cell r="C30">
            <v>9</v>
          </cell>
          <cell r="D30">
            <v>8</v>
          </cell>
          <cell r="E30">
            <v>4</v>
          </cell>
          <cell r="F30">
            <v>1</v>
          </cell>
          <cell r="G30">
            <v>35</v>
          </cell>
          <cell r="H30">
            <v>36</v>
          </cell>
          <cell r="I30">
            <v>17</v>
          </cell>
          <cell r="J30">
            <v>76</v>
          </cell>
          <cell r="K30">
            <v>51</v>
          </cell>
          <cell r="L30">
            <v>42</v>
          </cell>
          <cell r="M30">
            <v>8</v>
          </cell>
          <cell r="N30">
            <v>8</v>
          </cell>
          <cell r="Q30">
            <v>38</v>
          </cell>
          <cell r="R30">
            <v>17</v>
          </cell>
          <cell r="S30">
            <v>21</v>
          </cell>
          <cell r="U30">
            <v>0</v>
          </cell>
          <cell r="V30">
            <v>0</v>
          </cell>
          <cell r="W30">
            <v>7</v>
          </cell>
          <cell r="X30">
            <v>26</v>
          </cell>
          <cell r="Y30">
            <v>35</v>
          </cell>
          <cell r="AA30">
            <v>3</v>
          </cell>
          <cell r="AC30">
            <v>6</v>
          </cell>
        </row>
        <row r="32">
          <cell r="B32">
            <v>147</v>
          </cell>
          <cell r="E32">
            <v>6</v>
          </cell>
          <cell r="F32">
            <v>10</v>
          </cell>
          <cell r="G32">
            <v>120</v>
          </cell>
          <cell r="H32">
            <v>11</v>
          </cell>
          <cell r="J32">
            <v>147</v>
          </cell>
          <cell r="K32">
            <v>65</v>
          </cell>
          <cell r="L32">
            <v>82</v>
          </cell>
          <cell r="M32">
            <v>0</v>
          </cell>
          <cell r="Q32">
            <v>19</v>
          </cell>
          <cell r="S32">
            <v>19</v>
          </cell>
          <cell r="U32">
            <v>0</v>
          </cell>
          <cell r="V32">
            <v>0</v>
          </cell>
          <cell r="X32">
            <v>22</v>
          </cell>
          <cell r="Y32">
            <v>325</v>
          </cell>
          <cell r="AE32">
            <v>68</v>
          </cell>
        </row>
        <row r="34">
          <cell r="B34">
            <v>44</v>
          </cell>
          <cell r="C34">
            <v>39</v>
          </cell>
          <cell r="D34">
            <v>5</v>
          </cell>
          <cell r="I34">
            <v>44</v>
          </cell>
          <cell r="K34">
            <v>34</v>
          </cell>
          <cell r="L34">
            <v>10</v>
          </cell>
          <cell r="M34">
            <v>22</v>
          </cell>
          <cell r="N34">
            <v>18</v>
          </cell>
          <cell r="O34">
            <v>4</v>
          </cell>
          <cell r="Q34">
            <v>0</v>
          </cell>
          <cell r="U34">
            <v>18</v>
          </cell>
          <cell r="V34">
            <v>0</v>
          </cell>
          <cell r="W34">
            <v>4</v>
          </cell>
          <cell r="AB34">
            <v>19</v>
          </cell>
        </row>
        <row r="35">
          <cell r="B35">
            <v>277</v>
          </cell>
          <cell r="E35">
            <v>10</v>
          </cell>
          <cell r="F35">
            <v>7</v>
          </cell>
          <cell r="G35">
            <v>177</v>
          </cell>
          <cell r="H35">
            <v>83</v>
          </cell>
          <cell r="J35">
            <v>277</v>
          </cell>
          <cell r="K35">
            <v>99</v>
          </cell>
          <cell r="L35">
            <v>178</v>
          </cell>
          <cell r="Q35">
            <v>230</v>
          </cell>
          <cell r="R35">
            <v>26</v>
          </cell>
          <cell r="S35">
            <v>194</v>
          </cell>
          <cell r="T35">
            <v>10</v>
          </cell>
          <cell r="U35">
            <v>21</v>
          </cell>
          <cell r="V35">
            <v>14</v>
          </cell>
          <cell r="X35">
            <v>32</v>
          </cell>
          <cell r="AA35">
            <v>28</v>
          </cell>
          <cell r="AC35">
            <v>63</v>
          </cell>
        </row>
        <row r="37">
          <cell r="B37">
            <v>0</v>
          </cell>
          <cell r="Q37">
            <v>0</v>
          </cell>
        </row>
        <row r="38">
          <cell r="B38">
            <v>230</v>
          </cell>
          <cell r="E38">
            <v>5</v>
          </cell>
          <cell r="F38">
            <v>1</v>
          </cell>
          <cell r="G38">
            <v>163</v>
          </cell>
          <cell r="H38">
            <v>61</v>
          </cell>
          <cell r="J38">
            <v>230</v>
          </cell>
          <cell r="K38">
            <v>3</v>
          </cell>
          <cell r="L38">
            <v>227</v>
          </cell>
          <cell r="Q38">
            <v>70</v>
          </cell>
          <cell r="R38">
            <v>1</v>
          </cell>
          <cell r="S38">
            <v>69</v>
          </cell>
          <cell r="U38">
            <v>0</v>
          </cell>
          <cell r="V38">
            <v>0</v>
          </cell>
          <cell r="X38">
            <v>17</v>
          </cell>
          <cell r="Y38">
            <v>41</v>
          </cell>
          <cell r="AA38">
            <v>6</v>
          </cell>
          <cell r="AC38">
            <v>14</v>
          </cell>
        </row>
        <row r="47">
          <cell r="B47">
            <v>268</v>
          </cell>
          <cell r="D47">
            <v>3</v>
          </cell>
          <cell r="E47">
            <v>28</v>
          </cell>
          <cell r="F47">
            <v>47</v>
          </cell>
          <cell r="G47">
            <v>190</v>
          </cell>
          <cell r="I47">
            <v>3</v>
          </cell>
          <cell r="J47">
            <v>265</v>
          </cell>
          <cell r="L47">
            <v>268</v>
          </cell>
          <cell r="M47">
            <v>0</v>
          </cell>
          <cell r="Q47">
            <v>117</v>
          </cell>
          <cell r="S47">
            <v>117</v>
          </cell>
          <cell r="U47">
            <v>0</v>
          </cell>
          <cell r="V47">
            <v>0</v>
          </cell>
          <cell r="X47">
            <v>66</v>
          </cell>
          <cell r="AC47">
            <v>8</v>
          </cell>
        </row>
        <row r="48">
          <cell r="B48">
            <v>179</v>
          </cell>
          <cell r="E48">
            <v>7</v>
          </cell>
          <cell r="F48">
            <v>9</v>
          </cell>
          <cell r="G48">
            <v>149</v>
          </cell>
          <cell r="H48">
            <v>14</v>
          </cell>
          <cell r="J48">
            <v>179</v>
          </cell>
          <cell r="L48">
            <v>179</v>
          </cell>
          <cell r="M48">
            <v>0</v>
          </cell>
          <cell r="Q48">
            <v>55</v>
          </cell>
          <cell r="R48">
            <v>45</v>
          </cell>
          <cell r="S48">
            <v>10</v>
          </cell>
          <cell r="U48">
            <v>37</v>
          </cell>
          <cell r="V48">
            <v>0</v>
          </cell>
          <cell r="X48">
            <v>36</v>
          </cell>
          <cell r="AA48">
            <v>3</v>
          </cell>
          <cell r="AC48">
            <v>13</v>
          </cell>
        </row>
        <row r="49">
          <cell r="B49">
            <v>204</v>
          </cell>
          <cell r="E49">
            <v>4</v>
          </cell>
          <cell r="F49">
            <v>12</v>
          </cell>
          <cell r="G49">
            <v>181</v>
          </cell>
          <cell r="H49">
            <v>7</v>
          </cell>
          <cell r="J49">
            <v>204</v>
          </cell>
          <cell r="L49">
            <v>204</v>
          </cell>
          <cell r="M49">
            <v>0</v>
          </cell>
          <cell r="Q49">
            <v>86</v>
          </cell>
          <cell r="S49">
            <v>85</v>
          </cell>
          <cell r="T49">
            <v>1</v>
          </cell>
          <cell r="U49">
            <v>0</v>
          </cell>
          <cell r="V49">
            <v>0</v>
          </cell>
          <cell r="X49">
            <v>31</v>
          </cell>
          <cell r="AA49">
            <v>1</v>
          </cell>
          <cell r="AC49">
            <v>21</v>
          </cell>
        </row>
        <row r="50">
          <cell r="B50">
            <v>792</v>
          </cell>
          <cell r="C50">
            <v>111</v>
          </cell>
          <cell r="D50">
            <v>9</v>
          </cell>
          <cell r="E50">
            <v>15</v>
          </cell>
          <cell r="F50">
            <v>15</v>
          </cell>
          <cell r="G50">
            <v>415</v>
          </cell>
          <cell r="H50">
            <v>227</v>
          </cell>
          <cell r="I50">
            <v>120</v>
          </cell>
          <cell r="J50">
            <v>672</v>
          </cell>
          <cell r="K50">
            <v>374</v>
          </cell>
          <cell r="L50">
            <v>418</v>
          </cell>
          <cell r="M50">
            <v>58</v>
          </cell>
          <cell r="N50">
            <v>21</v>
          </cell>
          <cell r="O50">
            <v>27</v>
          </cell>
          <cell r="P50">
            <v>10</v>
          </cell>
          <cell r="Q50">
            <v>360</v>
          </cell>
          <cell r="R50">
            <v>189</v>
          </cell>
          <cell r="S50">
            <v>52</v>
          </cell>
          <cell r="T50">
            <v>119</v>
          </cell>
          <cell r="U50">
            <v>125</v>
          </cell>
          <cell r="V50">
            <v>0</v>
          </cell>
          <cell r="W50">
            <v>45</v>
          </cell>
          <cell r="X50">
            <v>134</v>
          </cell>
          <cell r="Y50">
            <v>7</v>
          </cell>
          <cell r="Z50">
            <v>1</v>
          </cell>
          <cell r="AB50">
            <v>28</v>
          </cell>
          <cell r="AC50">
            <v>85</v>
          </cell>
          <cell r="AE50">
            <v>75</v>
          </cell>
        </row>
        <row r="52">
          <cell r="B52">
            <v>69</v>
          </cell>
          <cell r="C52">
            <v>30</v>
          </cell>
          <cell r="D52">
            <v>7</v>
          </cell>
          <cell r="E52">
            <v>4</v>
          </cell>
          <cell r="F52">
            <v>5</v>
          </cell>
          <cell r="G52">
            <v>18</v>
          </cell>
          <cell r="H52">
            <v>5</v>
          </cell>
          <cell r="I52">
            <v>37</v>
          </cell>
          <cell r="J52">
            <v>32</v>
          </cell>
          <cell r="K52">
            <v>38</v>
          </cell>
          <cell r="L52">
            <v>31</v>
          </cell>
          <cell r="M52">
            <v>15</v>
          </cell>
          <cell r="N52">
            <v>6</v>
          </cell>
          <cell r="O52">
            <v>7</v>
          </cell>
          <cell r="P52">
            <v>2</v>
          </cell>
          <cell r="Q52">
            <v>10</v>
          </cell>
          <cell r="R52">
            <v>3</v>
          </cell>
          <cell r="S52">
            <v>6</v>
          </cell>
          <cell r="T52">
            <v>1</v>
          </cell>
          <cell r="U52">
            <v>0</v>
          </cell>
          <cell r="V52">
            <v>0</v>
          </cell>
          <cell r="W52">
            <v>1</v>
          </cell>
          <cell r="X52">
            <v>5</v>
          </cell>
          <cell r="AA52">
            <v>1</v>
          </cell>
          <cell r="AB52">
            <v>3</v>
          </cell>
          <cell r="AC52">
            <v>2</v>
          </cell>
        </row>
        <row r="54">
          <cell r="B54">
            <v>355</v>
          </cell>
          <cell r="C54">
            <v>63</v>
          </cell>
          <cell r="D54">
            <v>21</v>
          </cell>
          <cell r="E54">
            <v>8</v>
          </cell>
          <cell r="F54">
            <v>18</v>
          </cell>
          <cell r="G54">
            <v>188</v>
          </cell>
          <cell r="H54">
            <v>57</v>
          </cell>
          <cell r="I54">
            <v>84</v>
          </cell>
          <cell r="J54">
            <v>271</v>
          </cell>
          <cell r="K54">
            <v>151</v>
          </cell>
          <cell r="L54">
            <v>204</v>
          </cell>
          <cell r="M54">
            <v>40</v>
          </cell>
          <cell r="N54">
            <v>4</v>
          </cell>
          <cell r="O54">
            <v>27</v>
          </cell>
          <cell r="P54">
            <v>9</v>
          </cell>
          <cell r="Q54">
            <v>170</v>
          </cell>
          <cell r="R54">
            <v>43</v>
          </cell>
          <cell r="S54">
            <v>56</v>
          </cell>
          <cell r="T54">
            <v>71</v>
          </cell>
          <cell r="U54">
            <v>39</v>
          </cell>
          <cell r="V54">
            <v>123</v>
          </cell>
          <cell r="W54">
            <v>21</v>
          </cell>
          <cell r="X54">
            <v>58</v>
          </cell>
          <cell r="AA54">
            <v>22</v>
          </cell>
          <cell r="AB54">
            <v>38</v>
          </cell>
          <cell r="AC54">
            <v>65</v>
          </cell>
        </row>
        <row r="55">
          <cell r="B55">
            <v>130</v>
          </cell>
          <cell r="E55">
            <v>3</v>
          </cell>
          <cell r="G55">
            <v>56</v>
          </cell>
          <cell r="H55">
            <v>71</v>
          </cell>
          <cell r="J55">
            <v>130</v>
          </cell>
          <cell r="K55">
            <v>114</v>
          </cell>
          <cell r="L55">
            <v>16</v>
          </cell>
          <cell r="M55">
            <v>0</v>
          </cell>
          <cell r="Q55">
            <v>41</v>
          </cell>
          <cell r="R55">
            <v>27</v>
          </cell>
          <cell r="S55">
            <v>14</v>
          </cell>
          <cell r="U55">
            <v>1</v>
          </cell>
          <cell r="V55">
            <v>37</v>
          </cell>
          <cell r="X55">
            <v>6</v>
          </cell>
          <cell r="AA55">
            <v>15</v>
          </cell>
          <cell r="AC55">
            <v>6</v>
          </cell>
        </row>
        <row r="57">
          <cell r="B57">
            <v>3623</v>
          </cell>
          <cell r="C57">
            <v>507</v>
          </cell>
          <cell r="D57">
            <v>102</v>
          </cell>
          <cell r="E57">
            <v>111</v>
          </cell>
          <cell r="F57">
            <v>135</v>
          </cell>
          <cell r="G57">
            <v>1942</v>
          </cell>
          <cell r="H57">
            <v>826</v>
          </cell>
          <cell r="I57">
            <v>609</v>
          </cell>
          <cell r="J57">
            <v>3014</v>
          </cell>
          <cell r="K57">
            <v>1308</v>
          </cell>
          <cell r="L57">
            <v>2315</v>
          </cell>
          <cell r="M57">
            <v>211</v>
          </cell>
          <cell r="N57">
            <v>88</v>
          </cell>
          <cell r="O57">
            <v>102</v>
          </cell>
          <cell r="P57">
            <v>21</v>
          </cell>
          <cell r="Q57">
            <v>1336</v>
          </cell>
          <cell r="R57">
            <v>422</v>
          </cell>
          <cell r="S57">
            <v>712</v>
          </cell>
          <cell r="T57">
            <v>202</v>
          </cell>
          <cell r="U57">
            <v>290</v>
          </cell>
          <cell r="V57">
            <v>174</v>
          </cell>
          <cell r="W57">
            <v>121</v>
          </cell>
          <cell r="X57">
            <v>494</v>
          </cell>
          <cell r="Y57">
            <v>543</v>
          </cell>
          <cell r="Z57">
            <v>2</v>
          </cell>
          <cell r="AA57">
            <v>102</v>
          </cell>
          <cell r="AB57">
            <v>107</v>
          </cell>
          <cell r="AC57">
            <v>318</v>
          </cell>
          <cell r="AE57">
            <v>181</v>
          </cell>
          <cell r="AF57">
            <v>0</v>
          </cell>
        </row>
        <row r="61">
          <cell r="B61">
            <v>396</v>
          </cell>
          <cell r="L61">
            <v>373</v>
          </cell>
        </row>
        <row r="62">
          <cell r="B62">
            <v>289</v>
          </cell>
          <cell r="L62">
            <v>289</v>
          </cell>
        </row>
        <row r="63">
          <cell r="B63">
            <v>359</v>
          </cell>
          <cell r="L63">
            <v>310</v>
          </cell>
        </row>
        <row r="65">
          <cell r="B65">
            <v>13</v>
          </cell>
          <cell r="L65">
            <v>12</v>
          </cell>
        </row>
        <row r="68">
          <cell r="B68">
            <v>57</v>
          </cell>
          <cell r="L68">
            <v>0</v>
          </cell>
        </row>
        <row r="70">
          <cell r="B70">
            <v>1114</v>
          </cell>
          <cell r="L70">
            <v>984</v>
          </cell>
        </row>
        <row r="75">
          <cell r="C75">
            <v>9</v>
          </cell>
        </row>
        <row r="76">
          <cell r="C76">
            <v>35</v>
          </cell>
        </row>
        <row r="80">
          <cell r="C80">
            <v>0</v>
          </cell>
        </row>
      </sheetData>
      <sheetData sheetId="2">
        <row r="12">
          <cell r="B12">
            <v>264</v>
          </cell>
          <cell r="C12">
            <v>205</v>
          </cell>
          <cell r="D12">
            <v>46</v>
          </cell>
          <cell r="I12">
            <v>264</v>
          </cell>
          <cell r="K12">
            <v>134</v>
          </cell>
          <cell r="L12">
            <v>130</v>
          </cell>
          <cell r="M12">
            <v>59</v>
          </cell>
          <cell r="N12">
            <v>53</v>
          </cell>
          <cell r="O12">
            <v>6</v>
          </cell>
          <cell r="Q12">
            <v>0</v>
          </cell>
          <cell r="U12">
            <v>31</v>
          </cell>
          <cell r="V12">
            <v>0</v>
          </cell>
          <cell r="W12">
            <v>34</v>
          </cell>
          <cell r="Y12">
            <v>13</v>
          </cell>
          <cell r="AB12">
            <v>15</v>
          </cell>
        </row>
        <row r="13">
          <cell r="B13">
            <v>134</v>
          </cell>
          <cell r="E13">
            <v>2</v>
          </cell>
          <cell r="F13">
            <v>4</v>
          </cell>
          <cell r="G13">
            <v>75</v>
          </cell>
          <cell r="H13">
            <v>53</v>
          </cell>
          <cell r="J13">
            <v>134</v>
          </cell>
          <cell r="K13">
            <v>52</v>
          </cell>
          <cell r="L13">
            <v>82</v>
          </cell>
          <cell r="M13">
            <v>0</v>
          </cell>
          <cell r="Q13">
            <v>53</v>
          </cell>
          <cell r="R13">
            <v>40</v>
          </cell>
          <cell r="S13">
            <v>13</v>
          </cell>
          <cell r="U13">
            <v>5</v>
          </cell>
          <cell r="V13">
            <v>0</v>
          </cell>
          <cell r="X13">
            <v>28</v>
          </cell>
          <cell r="AA13">
            <v>23</v>
          </cell>
          <cell r="AC13">
            <v>2</v>
          </cell>
        </row>
        <row r="14">
          <cell r="B14">
            <v>91</v>
          </cell>
          <cell r="C14">
            <v>91</v>
          </cell>
          <cell r="I14">
            <v>91</v>
          </cell>
          <cell r="K14">
            <v>48</v>
          </cell>
          <cell r="L14">
            <v>43</v>
          </cell>
          <cell r="M14">
            <v>20</v>
          </cell>
          <cell r="O14">
            <v>20</v>
          </cell>
          <cell r="W14">
            <v>6</v>
          </cell>
          <cell r="Y14">
            <v>1</v>
          </cell>
          <cell r="AB14">
            <v>13</v>
          </cell>
        </row>
        <row r="16">
          <cell r="B16">
            <v>65</v>
          </cell>
          <cell r="C16">
            <v>40</v>
          </cell>
          <cell r="D16">
            <v>5</v>
          </cell>
          <cell r="G16">
            <v>6</v>
          </cell>
          <cell r="H16">
            <v>14</v>
          </cell>
          <cell r="I16">
            <v>45</v>
          </cell>
          <cell r="J16">
            <v>20</v>
          </cell>
          <cell r="K16">
            <v>37</v>
          </cell>
          <cell r="L16">
            <v>28</v>
          </cell>
          <cell r="M16">
            <v>22</v>
          </cell>
          <cell r="N16">
            <v>13</v>
          </cell>
          <cell r="O16">
            <v>9</v>
          </cell>
          <cell r="Q16">
            <v>4</v>
          </cell>
          <cell r="R16">
            <v>2</v>
          </cell>
          <cell r="S16">
            <v>2</v>
          </cell>
          <cell r="U16">
            <v>2</v>
          </cell>
          <cell r="V16">
            <v>0</v>
          </cell>
          <cell r="W16">
            <v>5</v>
          </cell>
          <cell r="X16">
            <v>1</v>
          </cell>
          <cell r="Y16">
            <v>80</v>
          </cell>
          <cell r="AA16">
            <v>4</v>
          </cell>
          <cell r="AB16">
            <v>3</v>
          </cell>
          <cell r="AC16">
            <v>2</v>
          </cell>
          <cell r="AE16">
            <v>45</v>
          </cell>
        </row>
        <row r="18">
          <cell r="B18">
            <v>15</v>
          </cell>
          <cell r="G18">
            <v>7</v>
          </cell>
          <cell r="H18">
            <v>8</v>
          </cell>
          <cell r="J18">
            <v>15</v>
          </cell>
          <cell r="K18">
            <v>9</v>
          </cell>
          <cell r="L18">
            <v>6</v>
          </cell>
          <cell r="M18">
            <v>0</v>
          </cell>
          <cell r="Q18">
            <v>15</v>
          </cell>
          <cell r="S18">
            <v>15</v>
          </cell>
          <cell r="U18">
            <v>0</v>
          </cell>
          <cell r="V18">
            <v>0</v>
          </cell>
          <cell r="X18">
            <v>2</v>
          </cell>
        </row>
        <row r="22">
          <cell r="B22">
            <v>4</v>
          </cell>
          <cell r="H22">
            <v>4</v>
          </cell>
          <cell r="J22">
            <v>4</v>
          </cell>
          <cell r="K22">
            <v>2</v>
          </cell>
          <cell r="L22">
            <v>2</v>
          </cell>
          <cell r="M22">
            <v>0</v>
          </cell>
          <cell r="Q22">
            <v>2</v>
          </cell>
          <cell r="S22">
            <v>2</v>
          </cell>
          <cell r="U22">
            <v>0</v>
          </cell>
          <cell r="V22">
            <v>0</v>
          </cell>
        </row>
        <row r="26">
          <cell r="B26">
            <v>33</v>
          </cell>
          <cell r="E26">
            <v>3</v>
          </cell>
          <cell r="F26">
            <v>7</v>
          </cell>
          <cell r="G26">
            <v>20</v>
          </cell>
          <cell r="H26">
            <v>3</v>
          </cell>
          <cell r="J26">
            <v>33</v>
          </cell>
          <cell r="K26">
            <v>5</v>
          </cell>
          <cell r="L26">
            <v>28</v>
          </cell>
          <cell r="M26">
            <v>0</v>
          </cell>
          <cell r="Q26">
            <v>5</v>
          </cell>
          <cell r="S26">
            <v>5</v>
          </cell>
          <cell r="U26">
            <v>0</v>
          </cell>
          <cell r="V26">
            <v>0</v>
          </cell>
          <cell r="X26">
            <v>17</v>
          </cell>
          <cell r="AC26">
            <v>2</v>
          </cell>
        </row>
        <row r="27">
          <cell r="B27">
            <v>0</v>
          </cell>
          <cell r="M27">
            <v>0</v>
          </cell>
          <cell r="Q27">
            <v>0</v>
          </cell>
        </row>
        <row r="30">
          <cell r="B30">
            <v>152</v>
          </cell>
          <cell r="C30">
            <v>2</v>
          </cell>
          <cell r="D30">
            <v>3</v>
          </cell>
          <cell r="E30">
            <v>12</v>
          </cell>
          <cell r="F30">
            <v>8</v>
          </cell>
          <cell r="G30">
            <v>75</v>
          </cell>
          <cell r="H30">
            <v>52</v>
          </cell>
          <cell r="I30">
            <v>5</v>
          </cell>
          <cell r="J30">
            <v>147</v>
          </cell>
          <cell r="K30">
            <v>66</v>
          </cell>
          <cell r="L30">
            <v>86</v>
          </cell>
          <cell r="M30">
            <v>0</v>
          </cell>
          <cell r="Q30">
            <v>53</v>
          </cell>
          <cell r="R30">
            <v>31</v>
          </cell>
          <cell r="S30">
            <v>22</v>
          </cell>
          <cell r="U30">
            <v>1</v>
          </cell>
          <cell r="V30">
            <v>0</v>
          </cell>
          <cell r="X30">
            <v>35</v>
          </cell>
          <cell r="Y30">
            <v>37</v>
          </cell>
          <cell r="AA30">
            <v>17</v>
          </cell>
          <cell r="AC30">
            <v>4</v>
          </cell>
        </row>
        <row r="32">
          <cell r="B32">
            <v>172</v>
          </cell>
          <cell r="D32">
            <v>1</v>
          </cell>
          <cell r="E32">
            <v>1</v>
          </cell>
          <cell r="F32">
            <v>13</v>
          </cell>
          <cell r="G32">
            <v>143</v>
          </cell>
          <cell r="H32">
            <v>14</v>
          </cell>
          <cell r="J32">
            <v>172</v>
          </cell>
          <cell r="K32">
            <v>73</v>
          </cell>
          <cell r="L32">
            <v>99</v>
          </cell>
          <cell r="M32">
            <v>0</v>
          </cell>
          <cell r="Q32">
            <v>27</v>
          </cell>
          <cell r="R32">
            <v>4</v>
          </cell>
          <cell r="S32">
            <v>23</v>
          </cell>
          <cell r="U32">
            <v>0</v>
          </cell>
          <cell r="V32">
            <v>0</v>
          </cell>
          <cell r="X32">
            <v>24</v>
          </cell>
          <cell r="Y32">
            <v>218</v>
          </cell>
          <cell r="AE32">
            <v>76</v>
          </cell>
        </row>
        <row r="34">
          <cell r="B34">
            <v>68</v>
          </cell>
          <cell r="C34">
            <v>59</v>
          </cell>
          <cell r="D34">
            <v>8</v>
          </cell>
          <cell r="E34">
            <v>1</v>
          </cell>
          <cell r="I34">
            <v>68</v>
          </cell>
          <cell r="K34">
            <v>51</v>
          </cell>
          <cell r="L34">
            <v>17</v>
          </cell>
          <cell r="M34">
            <v>38</v>
          </cell>
          <cell r="N34">
            <v>28</v>
          </cell>
          <cell r="O34">
            <v>10</v>
          </cell>
          <cell r="Q34">
            <v>0</v>
          </cell>
          <cell r="U34">
            <v>28</v>
          </cell>
          <cell r="V34">
            <v>0</v>
          </cell>
          <cell r="W34">
            <v>15</v>
          </cell>
          <cell r="AB34">
            <v>33</v>
          </cell>
        </row>
        <row r="35">
          <cell r="B35">
            <v>223</v>
          </cell>
          <cell r="E35">
            <v>7</v>
          </cell>
          <cell r="F35">
            <v>12</v>
          </cell>
          <cell r="G35">
            <v>129</v>
          </cell>
          <cell r="H35">
            <v>75</v>
          </cell>
          <cell r="J35">
            <v>223</v>
          </cell>
          <cell r="K35">
            <v>88</v>
          </cell>
          <cell r="L35">
            <v>135</v>
          </cell>
          <cell r="Q35">
            <v>193</v>
          </cell>
          <cell r="R35">
            <v>33</v>
          </cell>
          <cell r="S35">
            <v>146</v>
          </cell>
          <cell r="T35">
            <v>14</v>
          </cell>
          <cell r="U35">
            <v>23</v>
          </cell>
          <cell r="V35">
            <v>19</v>
          </cell>
          <cell r="X35">
            <v>28</v>
          </cell>
          <cell r="AA35">
            <v>27</v>
          </cell>
          <cell r="AC35">
            <v>55</v>
          </cell>
        </row>
        <row r="37">
          <cell r="B37">
            <v>66</v>
          </cell>
          <cell r="E37">
            <v>1</v>
          </cell>
          <cell r="G37">
            <v>48</v>
          </cell>
          <cell r="H37">
            <v>17</v>
          </cell>
          <cell r="J37">
            <v>66</v>
          </cell>
          <cell r="L37">
            <v>66</v>
          </cell>
          <cell r="Q37">
            <v>23</v>
          </cell>
          <cell r="R37">
            <v>1</v>
          </cell>
          <cell r="S37">
            <v>22</v>
          </cell>
          <cell r="U37">
            <v>0</v>
          </cell>
          <cell r="V37">
            <v>0</v>
          </cell>
          <cell r="X37">
            <v>6</v>
          </cell>
          <cell r="Y37">
            <v>14</v>
          </cell>
          <cell r="AC37">
            <v>4</v>
          </cell>
        </row>
        <row r="38">
          <cell r="B38">
            <v>0</v>
          </cell>
          <cell r="Q38">
            <v>0</v>
          </cell>
        </row>
        <row r="47">
          <cell r="B47">
            <v>342</v>
          </cell>
          <cell r="D47">
            <v>3</v>
          </cell>
          <cell r="E47">
            <v>30</v>
          </cell>
          <cell r="F47">
            <v>75</v>
          </cell>
          <cell r="G47">
            <v>234</v>
          </cell>
          <cell r="J47">
            <v>342</v>
          </cell>
          <cell r="L47">
            <v>342</v>
          </cell>
          <cell r="M47">
            <v>0</v>
          </cell>
          <cell r="Q47">
            <v>116</v>
          </cell>
          <cell r="S47">
            <v>116</v>
          </cell>
          <cell r="U47">
            <v>0</v>
          </cell>
          <cell r="V47">
            <v>0</v>
          </cell>
          <cell r="X47">
            <v>50</v>
          </cell>
          <cell r="AA47">
            <v>8</v>
          </cell>
          <cell r="AC47">
            <v>82</v>
          </cell>
        </row>
        <row r="48">
          <cell r="B48">
            <v>250</v>
          </cell>
          <cell r="D48">
            <v>1</v>
          </cell>
          <cell r="E48">
            <v>1</v>
          </cell>
          <cell r="F48">
            <v>4</v>
          </cell>
          <cell r="G48">
            <v>219</v>
          </cell>
          <cell r="H48">
            <v>25</v>
          </cell>
          <cell r="I48">
            <v>1</v>
          </cell>
          <cell r="J48">
            <v>249</v>
          </cell>
          <cell r="L48">
            <v>250</v>
          </cell>
          <cell r="M48">
            <v>0</v>
          </cell>
          <cell r="Q48">
            <v>105</v>
          </cell>
          <cell r="R48">
            <v>62</v>
          </cell>
          <cell r="S48">
            <v>43</v>
          </cell>
          <cell r="U48">
            <v>47</v>
          </cell>
          <cell r="V48">
            <v>0</v>
          </cell>
          <cell r="X48">
            <v>56</v>
          </cell>
          <cell r="AC48">
            <v>30</v>
          </cell>
        </row>
        <row r="49">
          <cell r="B49">
            <v>192</v>
          </cell>
          <cell r="E49">
            <v>1</v>
          </cell>
          <cell r="F49">
            <v>11</v>
          </cell>
          <cell r="G49">
            <v>171</v>
          </cell>
          <cell r="H49">
            <v>9</v>
          </cell>
          <cell r="J49">
            <v>192</v>
          </cell>
          <cell r="L49">
            <v>192</v>
          </cell>
          <cell r="M49">
            <v>0</v>
          </cell>
          <cell r="Q49">
            <v>75</v>
          </cell>
          <cell r="S49">
            <v>75</v>
          </cell>
          <cell r="X49">
            <v>27</v>
          </cell>
          <cell r="AA49">
            <v>1</v>
          </cell>
          <cell r="AC49">
            <v>22</v>
          </cell>
        </row>
        <row r="50">
          <cell r="B50">
            <v>328</v>
          </cell>
          <cell r="C50">
            <v>45</v>
          </cell>
          <cell r="D50">
            <v>8</v>
          </cell>
          <cell r="E50">
            <v>6</v>
          </cell>
          <cell r="F50">
            <v>5</v>
          </cell>
          <cell r="G50">
            <v>149</v>
          </cell>
          <cell r="H50">
            <v>115</v>
          </cell>
          <cell r="I50">
            <v>53</v>
          </cell>
          <cell r="J50">
            <v>275</v>
          </cell>
          <cell r="K50">
            <v>164</v>
          </cell>
          <cell r="L50">
            <v>164</v>
          </cell>
          <cell r="M50">
            <v>21</v>
          </cell>
          <cell r="N50">
            <v>8</v>
          </cell>
          <cell r="O50">
            <v>10</v>
          </cell>
          <cell r="P50">
            <v>3</v>
          </cell>
          <cell r="Q50">
            <v>107</v>
          </cell>
          <cell r="R50">
            <v>27</v>
          </cell>
          <cell r="S50">
            <v>41</v>
          </cell>
          <cell r="T50">
            <v>39</v>
          </cell>
          <cell r="U50">
            <v>23</v>
          </cell>
          <cell r="V50">
            <v>0</v>
          </cell>
          <cell r="W50">
            <v>13</v>
          </cell>
          <cell r="X50">
            <v>43</v>
          </cell>
          <cell r="Z50">
            <v>3</v>
          </cell>
          <cell r="AB50">
            <v>14</v>
          </cell>
          <cell r="AC50">
            <v>28</v>
          </cell>
          <cell r="AE50">
            <v>45</v>
          </cell>
        </row>
        <row r="52">
          <cell r="B52">
            <v>253</v>
          </cell>
          <cell r="C52">
            <v>71</v>
          </cell>
          <cell r="D52">
            <v>22</v>
          </cell>
          <cell r="E52">
            <v>10</v>
          </cell>
          <cell r="F52">
            <v>6</v>
          </cell>
          <cell r="G52">
            <v>57</v>
          </cell>
          <cell r="H52">
            <v>87</v>
          </cell>
          <cell r="I52">
            <v>93</v>
          </cell>
          <cell r="J52">
            <v>160</v>
          </cell>
          <cell r="K52">
            <v>141</v>
          </cell>
          <cell r="L52">
            <v>112</v>
          </cell>
          <cell r="M52">
            <v>30</v>
          </cell>
          <cell r="N52">
            <v>17</v>
          </cell>
          <cell r="O52">
            <v>9</v>
          </cell>
          <cell r="P52">
            <v>4</v>
          </cell>
          <cell r="Q52">
            <v>85</v>
          </cell>
          <cell r="R52">
            <v>26</v>
          </cell>
          <cell r="S52">
            <v>51</v>
          </cell>
          <cell r="T52">
            <v>8</v>
          </cell>
          <cell r="U52">
            <v>0</v>
          </cell>
          <cell r="V52">
            <v>0</v>
          </cell>
          <cell r="W52">
            <v>25</v>
          </cell>
          <cell r="X52">
            <v>43</v>
          </cell>
          <cell r="Z52">
            <v>1</v>
          </cell>
          <cell r="AB52">
            <v>8</v>
          </cell>
          <cell r="AC52">
            <v>5</v>
          </cell>
        </row>
        <row r="54">
          <cell r="B54">
            <v>361</v>
          </cell>
          <cell r="C54">
            <v>86</v>
          </cell>
          <cell r="D54">
            <v>43</v>
          </cell>
          <cell r="E54">
            <v>12</v>
          </cell>
          <cell r="F54">
            <v>11</v>
          </cell>
          <cell r="G54">
            <v>159</v>
          </cell>
          <cell r="H54">
            <v>50</v>
          </cell>
          <cell r="I54">
            <v>129</v>
          </cell>
          <cell r="J54">
            <v>232</v>
          </cell>
          <cell r="K54">
            <v>159</v>
          </cell>
          <cell r="L54">
            <v>202</v>
          </cell>
          <cell r="M54">
            <v>62</v>
          </cell>
          <cell r="N54">
            <v>16</v>
          </cell>
          <cell r="O54">
            <v>33</v>
          </cell>
          <cell r="P54">
            <v>13</v>
          </cell>
          <cell r="Q54">
            <v>132</v>
          </cell>
          <cell r="R54">
            <v>44</v>
          </cell>
          <cell r="S54">
            <v>38</v>
          </cell>
          <cell r="T54">
            <v>50</v>
          </cell>
          <cell r="U54">
            <v>47</v>
          </cell>
          <cell r="V54">
            <v>51</v>
          </cell>
          <cell r="W54">
            <v>33</v>
          </cell>
          <cell r="X54">
            <v>59</v>
          </cell>
          <cell r="AA54">
            <v>22</v>
          </cell>
          <cell r="AB54">
            <v>48</v>
          </cell>
          <cell r="AC54">
            <v>57</v>
          </cell>
        </row>
        <row r="55">
          <cell r="B55">
            <v>171</v>
          </cell>
          <cell r="F55">
            <v>1</v>
          </cell>
          <cell r="G55">
            <v>50</v>
          </cell>
          <cell r="H55">
            <v>120</v>
          </cell>
          <cell r="J55">
            <v>171</v>
          </cell>
          <cell r="K55">
            <v>145</v>
          </cell>
          <cell r="L55">
            <v>26</v>
          </cell>
          <cell r="M55">
            <v>0</v>
          </cell>
          <cell r="Q55">
            <v>52</v>
          </cell>
          <cell r="R55">
            <v>24</v>
          </cell>
          <cell r="S55">
            <v>22</v>
          </cell>
          <cell r="T55">
            <v>6</v>
          </cell>
          <cell r="U55">
            <v>5</v>
          </cell>
          <cell r="V55">
            <v>16</v>
          </cell>
          <cell r="X55">
            <v>18</v>
          </cell>
          <cell r="AA55">
            <v>9</v>
          </cell>
          <cell r="AC55">
            <v>14</v>
          </cell>
          <cell r="AE55">
            <v>27</v>
          </cell>
        </row>
        <row r="57">
          <cell r="B57">
            <v>3184</v>
          </cell>
          <cell r="C57">
            <v>599</v>
          </cell>
          <cell r="D57">
            <v>140</v>
          </cell>
          <cell r="E57">
            <v>100</v>
          </cell>
          <cell r="F57">
            <v>157</v>
          </cell>
          <cell r="G57">
            <v>1542</v>
          </cell>
          <cell r="H57">
            <v>646</v>
          </cell>
          <cell r="I57">
            <v>749</v>
          </cell>
          <cell r="J57">
            <v>2435</v>
          </cell>
          <cell r="K57">
            <v>1174</v>
          </cell>
          <cell r="L57">
            <v>2010</v>
          </cell>
          <cell r="M57">
            <v>252</v>
          </cell>
          <cell r="N57">
            <v>135</v>
          </cell>
          <cell r="O57">
            <v>97</v>
          </cell>
          <cell r="P57">
            <v>20</v>
          </cell>
          <cell r="Q57">
            <v>1047</v>
          </cell>
          <cell r="R57">
            <v>294</v>
          </cell>
          <cell r="S57">
            <v>636</v>
          </cell>
          <cell r="T57">
            <v>117</v>
          </cell>
          <cell r="U57">
            <v>212</v>
          </cell>
          <cell r="V57">
            <v>86</v>
          </cell>
          <cell r="W57">
            <v>131</v>
          </cell>
          <cell r="X57">
            <v>437</v>
          </cell>
          <cell r="Y57">
            <v>363</v>
          </cell>
          <cell r="Z57">
            <v>4</v>
          </cell>
          <cell r="AA57">
            <v>111</v>
          </cell>
          <cell r="AB57">
            <v>134</v>
          </cell>
          <cell r="AC57">
            <v>307</v>
          </cell>
          <cell r="AE57">
            <v>193</v>
          </cell>
          <cell r="AF57">
            <v>0</v>
          </cell>
        </row>
        <row r="61">
          <cell r="B61">
            <v>492</v>
          </cell>
          <cell r="L61">
            <v>491</v>
          </cell>
        </row>
        <row r="62">
          <cell r="B62">
            <v>396</v>
          </cell>
          <cell r="L62">
            <v>379</v>
          </cell>
        </row>
        <row r="63">
          <cell r="B63">
            <v>230</v>
          </cell>
          <cell r="L63">
            <v>199</v>
          </cell>
        </row>
        <row r="65">
          <cell r="B65">
            <v>17</v>
          </cell>
          <cell r="L65">
            <v>15</v>
          </cell>
        </row>
        <row r="68">
          <cell r="B68">
            <v>90</v>
          </cell>
          <cell r="L68">
            <v>4</v>
          </cell>
        </row>
        <row r="70">
          <cell r="B70">
            <v>1225</v>
          </cell>
          <cell r="L70">
            <v>1088</v>
          </cell>
        </row>
        <row r="75">
          <cell r="C75">
            <v>14</v>
          </cell>
        </row>
        <row r="76">
          <cell r="C76">
            <v>37</v>
          </cell>
        </row>
        <row r="80">
          <cell r="C80">
            <v>9</v>
          </cell>
        </row>
      </sheetData>
      <sheetData sheetId="3">
        <row r="12">
          <cell r="B12">
            <v>379</v>
          </cell>
          <cell r="C12">
            <v>292</v>
          </cell>
          <cell r="D12">
            <v>69</v>
          </cell>
          <cell r="I12">
            <v>361</v>
          </cell>
          <cell r="J12">
            <v>18</v>
          </cell>
          <cell r="K12">
            <v>216</v>
          </cell>
          <cell r="L12">
            <v>163</v>
          </cell>
          <cell r="M12">
            <v>78</v>
          </cell>
          <cell r="N12">
            <v>63</v>
          </cell>
          <cell r="O12">
            <v>15</v>
          </cell>
          <cell r="Q12">
            <v>0</v>
          </cell>
          <cell r="U12">
            <v>31</v>
          </cell>
          <cell r="V12">
            <v>0</v>
          </cell>
          <cell r="W12">
            <v>64</v>
          </cell>
          <cell r="Y12">
            <v>2</v>
          </cell>
          <cell r="AB12">
            <v>19</v>
          </cell>
        </row>
        <row r="13">
          <cell r="B13">
            <v>205</v>
          </cell>
          <cell r="D13">
            <v>1</v>
          </cell>
          <cell r="E13">
            <v>7</v>
          </cell>
          <cell r="F13">
            <v>6</v>
          </cell>
          <cell r="G13">
            <v>124</v>
          </cell>
          <cell r="H13">
            <v>67</v>
          </cell>
          <cell r="I13">
            <v>1</v>
          </cell>
          <cell r="J13">
            <v>204</v>
          </cell>
          <cell r="K13">
            <v>67</v>
          </cell>
          <cell r="L13">
            <v>138</v>
          </cell>
          <cell r="M13">
            <v>0</v>
          </cell>
          <cell r="Q13">
            <v>85</v>
          </cell>
          <cell r="R13">
            <v>54</v>
          </cell>
          <cell r="S13">
            <v>31</v>
          </cell>
          <cell r="U13">
            <v>27</v>
          </cell>
          <cell r="V13">
            <v>0</v>
          </cell>
          <cell r="X13">
            <v>25</v>
          </cell>
          <cell r="Y13">
            <v>1</v>
          </cell>
          <cell r="AA13">
            <v>25</v>
          </cell>
          <cell r="AC13">
            <v>9</v>
          </cell>
        </row>
        <row r="14">
          <cell r="B14">
            <v>86</v>
          </cell>
          <cell r="C14">
            <v>86</v>
          </cell>
          <cell r="I14">
            <v>86</v>
          </cell>
          <cell r="K14">
            <v>47</v>
          </cell>
          <cell r="L14">
            <v>39</v>
          </cell>
          <cell r="M14">
            <v>15</v>
          </cell>
          <cell r="O14">
            <v>15</v>
          </cell>
          <cell r="W14">
            <v>5</v>
          </cell>
          <cell r="AB14">
            <v>9</v>
          </cell>
        </row>
        <row r="16">
          <cell r="B16">
            <v>285</v>
          </cell>
          <cell r="C16">
            <v>52</v>
          </cell>
          <cell r="D16">
            <v>6</v>
          </cell>
          <cell r="G16">
            <v>85</v>
          </cell>
          <cell r="H16">
            <v>142</v>
          </cell>
          <cell r="I16">
            <v>58</v>
          </cell>
          <cell r="J16">
            <v>227</v>
          </cell>
          <cell r="K16">
            <v>133</v>
          </cell>
          <cell r="L16">
            <v>152</v>
          </cell>
          <cell r="M16">
            <v>18</v>
          </cell>
          <cell r="N16">
            <v>3</v>
          </cell>
          <cell r="O16">
            <v>15</v>
          </cell>
          <cell r="Q16">
            <v>19</v>
          </cell>
          <cell r="R16">
            <v>8</v>
          </cell>
          <cell r="S16">
            <v>11</v>
          </cell>
          <cell r="U16">
            <v>8</v>
          </cell>
          <cell r="V16">
            <v>0</v>
          </cell>
          <cell r="W16">
            <v>7</v>
          </cell>
          <cell r="X16">
            <v>41</v>
          </cell>
          <cell r="Y16">
            <v>278</v>
          </cell>
          <cell r="AA16">
            <v>14</v>
          </cell>
          <cell r="AB16">
            <v>2</v>
          </cell>
          <cell r="AC16">
            <v>8</v>
          </cell>
          <cell r="AE16">
            <v>58</v>
          </cell>
        </row>
        <row r="18">
          <cell r="B18">
            <v>27</v>
          </cell>
          <cell r="G18">
            <v>13</v>
          </cell>
          <cell r="H18">
            <v>14</v>
          </cell>
          <cell r="J18">
            <v>27</v>
          </cell>
          <cell r="K18">
            <v>15</v>
          </cell>
          <cell r="L18">
            <v>12</v>
          </cell>
          <cell r="M18">
            <v>0</v>
          </cell>
          <cell r="Q18">
            <v>26</v>
          </cell>
          <cell r="S18">
            <v>26</v>
          </cell>
          <cell r="U18">
            <v>0</v>
          </cell>
          <cell r="V18">
            <v>0</v>
          </cell>
          <cell r="X18">
            <v>9</v>
          </cell>
          <cell r="AC18">
            <v>4</v>
          </cell>
        </row>
        <row r="22">
          <cell r="B22">
            <v>34</v>
          </cell>
          <cell r="G22">
            <v>14</v>
          </cell>
          <cell r="H22">
            <v>20</v>
          </cell>
          <cell r="J22">
            <v>34</v>
          </cell>
          <cell r="K22">
            <v>20</v>
          </cell>
          <cell r="L22">
            <v>14</v>
          </cell>
          <cell r="M22">
            <v>0</v>
          </cell>
          <cell r="Q22">
            <v>16</v>
          </cell>
          <cell r="S22">
            <v>16</v>
          </cell>
          <cell r="X22">
            <v>3</v>
          </cell>
          <cell r="Y22">
            <v>90</v>
          </cell>
          <cell r="AA22">
            <v>2</v>
          </cell>
          <cell r="AC22">
            <v>1</v>
          </cell>
        </row>
        <row r="26">
          <cell r="B26">
            <v>42</v>
          </cell>
          <cell r="E26">
            <v>1</v>
          </cell>
          <cell r="F26">
            <v>8</v>
          </cell>
          <cell r="G26">
            <v>31</v>
          </cell>
          <cell r="H26">
            <v>2</v>
          </cell>
          <cell r="J26">
            <v>42</v>
          </cell>
          <cell r="L26">
            <v>42</v>
          </cell>
          <cell r="M26">
            <v>0</v>
          </cell>
          <cell r="Q26">
            <v>8</v>
          </cell>
          <cell r="S26">
            <v>8</v>
          </cell>
          <cell r="U26">
            <v>0</v>
          </cell>
          <cell r="V26">
            <v>0</v>
          </cell>
          <cell r="X26">
            <v>8</v>
          </cell>
          <cell r="AC26">
            <v>11</v>
          </cell>
        </row>
        <row r="27">
          <cell r="B27">
            <v>0</v>
          </cell>
          <cell r="M27">
            <v>0</v>
          </cell>
          <cell r="Q27">
            <v>0</v>
          </cell>
        </row>
        <row r="30">
          <cell r="B30">
            <v>144</v>
          </cell>
          <cell r="C30">
            <v>7</v>
          </cell>
          <cell r="D30">
            <v>15</v>
          </cell>
          <cell r="E30">
            <v>7</v>
          </cell>
          <cell r="F30">
            <v>8</v>
          </cell>
          <cell r="G30">
            <v>56</v>
          </cell>
          <cell r="H30">
            <v>51</v>
          </cell>
          <cell r="I30">
            <v>22</v>
          </cell>
          <cell r="J30">
            <v>122</v>
          </cell>
          <cell r="K30">
            <v>81</v>
          </cell>
          <cell r="L30">
            <v>63</v>
          </cell>
          <cell r="M30">
            <v>9</v>
          </cell>
          <cell r="N30">
            <v>9</v>
          </cell>
          <cell r="Q30">
            <v>57</v>
          </cell>
          <cell r="R30">
            <v>23</v>
          </cell>
          <cell r="S30">
            <v>34</v>
          </cell>
          <cell r="U30">
            <v>0</v>
          </cell>
          <cell r="V30">
            <v>0</v>
          </cell>
          <cell r="W30">
            <v>3</v>
          </cell>
          <cell r="X30">
            <v>32</v>
          </cell>
          <cell r="Y30">
            <v>55</v>
          </cell>
          <cell r="AA30">
            <v>11</v>
          </cell>
          <cell r="AB30">
            <v>2</v>
          </cell>
          <cell r="AC30">
            <v>13</v>
          </cell>
        </row>
        <row r="32">
          <cell r="B32">
            <v>248</v>
          </cell>
          <cell r="E32">
            <v>4</v>
          </cell>
          <cell r="F32">
            <v>19</v>
          </cell>
          <cell r="G32">
            <v>205</v>
          </cell>
          <cell r="H32">
            <v>20</v>
          </cell>
          <cell r="J32">
            <v>248</v>
          </cell>
          <cell r="K32">
            <v>107</v>
          </cell>
          <cell r="L32">
            <v>141</v>
          </cell>
          <cell r="M32">
            <v>0</v>
          </cell>
          <cell r="Q32">
            <v>36</v>
          </cell>
          <cell r="R32">
            <v>9</v>
          </cell>
          <cell r="S32">
            <v>27</v>
          </cell>
          <cell r="U32">
            <v>0</v>
          </cell>
          <cell r="V32">
            <v>0</v>
          </cell>
          <cell r="X32">
            <v>50</v>
          </cell>
          <cell r="AC32">
            <v>3</v>
          </cell>
          <cell r="AE32">
            <v>66</v>
          </cell>
        </row>
        <row r="34">
          <cell r="B34">
            <v>82</v>
          </cell>
          <cell r="C34">
            <v>74</v>
          </cell>
          <cell r="D34">
            <v>8</v>
          </cell>
          <cell r="I34">
            <v>82</v>
          </cell>
          <cell r="K34">
            <v>63</v>
          </cell>
          <cell r="L34">
            <v>19</v>
          </cell>
          <cell r="M34">
            <v>54</v>
          </cell>
          <cell r="N34">
            <v>42</v>
          </cell>
          <cell r="O34">
            <v>12</v>
          </cell>
          <cell r="Q34">
            <v>0</v>
          </cell>
          <cell r="U34">
            <v>42</v>
          </cell>
          <cell r="V34">
            <v>0</v>
          </cell>
          <cell r="W34">
            <v>6</v>
          </cell>
          <cell r="AB34">
            <v>41</v>
          </cell>
        </row>
        <row r="35">
          <cell r="B35">
            <v>328</v>
          </cell>
          <cell r="E35">
            <v>7</v>
          </cell>
          <cell r="F35">
            <v>9</v>
          </cell>
          <cell r="G35">
            <v>204</v>
          </cell>
          <cell r="H35">
            <v>108</v>
          </cell>
          <cell r="J35">
            <v>328</v>
          </cell>
          <cell r="K35">
            <v>144</v>
          </cell>
          <cell r="L35">
            <v>184</v>
          </cell>
          <cell r="Q35">
            <v>279</v>
          </cell>
          <cell r="R35">
            <v>50</v>
          </cell>
          <cell r="S35">
            <v>212</v>
          </cell>
          <cell r="T35">
            <v>17</v>
          </cell>
          <cell r="U35">
            <v>25</v>
          </cell>
          <cell r="V35">
            <v>15</v>
          </cell>
          <cell r="X35">
            <v>44</v>
          </cell>
          <cell r="AA35">
            <v>23</v>
          </cell>
          <cell r="AC35">
            <v>82</v>
          </cell>
        </row>
        <row r="37">
          <cell r="B37">
            <v>0</v>
          </cell>
          <cell r="Q37">
            <v>0</v>
          </cell>
        </row>
        <row r="38">
          <cell r="B38">
            <v>208</v>
          </cell>
          <cell r="E38">
            <v>2</v>
          </cell>
          <cell r="F38">
            <v>7</v>
          </cell>
          <cell r="G38">
            <v>152</v>
          </cell>
          <cell r="H38">
            <v>47</v>
          </cell>
          <cell r="J38">
            <v>208</v>
          </cell>
          <cell r="K38">
            <v>2</v>
          </cell>
          <cell r="L38">
            <v>206</v>
          </cell>
          <cell r="Q38">
            <v>74</v>
          </cell>
          <cell r="R38">
            <v>7</v>
          </cell>
          <cell r="S38">
            <v>67</v>
          </cell>
          <cell r="U38">
            <v>2</v>
          </cell>
          <cell r="V38">
            <v>2</v>
          </cell>
          <cell r="X38">
            <v>28</v>
          </cell>
          <cell r="Y38">
            <v>41</v>
          </cell>
          <cell r="AC38">
            <v>6</v>
          </cell>
        </row>
        <row r="47">
          <cell r="B47">
            <v>269</v>
          </cell>
          <cell r="D47">
            <v>3</v>
          </cell>
          <cell r="E47">
            <v>32</v>
          </cell>
          <cell r="F47">
            <v>52</v>
          </cell>
          <cell r="G47">
            <v>182</v>
          </cell>
          <cell r="I47">
            <v>3</v>
          </cell>
          <cell r="J47">
            <v>266</v>
          </cell>
          <cell r="L47">
            <v>269</v>
          </cell>
          <cell r="M47">
            <v>0</v>
          </cell>
          <cell r="Q47">
            <v>96</v>
          </cell>
          <cell r="S47">
            <v>96</v>
          </cell>
          <cell r="X47">
            <v>55</v>
          </cell>
          <cell r="AC47">
            <v>7</v>
          </cell>
        </row>
        <row r="48">
          <cell r="B48">
            <v>265</v>
          </cell>
          <cell r="D48">
            <v>1</v>
          </cell>
          <cell r="E48">
            <v>3</v>
          </cell>
          <cell r="F48">
            <v>11</v>
          </cell>
          <cell r="G48">
            <v>214</v>
          </cell>
          <cell r="H48">
            <v>36</v>
          </cell>
          <cell r="I48">
            <v>1</v>
          </cell>
          <cell r="J48">
            <v>264</v>
          </cell>
          <cell r="L48">
            <v>265</v>
          </cell>
          <cell r="M48">
            <v>0</v>
          </cell>
          <cell r="Q48">
            <v>158</v>
          </cell>
          <cell r="R48">
            <v>56</v>
          </cell>
          <cell r="S48">
            <v>102</v>
          </cell>
          <cell r="U48">
            <v>50</v>
          </cell>
          <cell r="V48">
            <v>0</v>
          </cell>
          <cell r="X48">
            <v>80</v>
          </cell>
          <cell r="AA48">
            <v>3</v>
          </cell>
          <cell r="AC48">
            <v>30</v>
          </cell>
        </row>
        <row r="49">
          <cell r="B49">
            <v>142</v>
          </cell>
          <cell r="E49">
            <v>2</v>
          </cell>
          <cell r="F49">
            <v>8</v>
          </cell>
          <cell r="G49">
            <v>125</v>
          </cell>
          <cell r="H49">
            <v>7</v>
          </cell>
          <cell r="J49">
            <v>142</v>
          </cell>
          <cell r="L49">
            <v>142</v>
          </cell>
          <cell r="M49">
            <v>0</v>
          </cell>
          <cell r="Q49">
            <v>48</v>
          </cell>
          <cell r="S49">
            <v>48</v>
          </cell>
          <cell r="X49">
            <v>27</v>
          </cell>
          <cell r="AC49">
            <v>22</v>
          </cell>
        </row>
        <row r="50">
          <cell r="B50">
            <v>809</v>
          </cell>
          <cell r="C50">
            <v>132</v>
          </cell>
          <cell r="D50">
            <v>24</v>
          </cell>
          <cell r="E50">
            <v>10</v>
          </cell>
          <cell r="F50">
            <v>9</v>
          </cell>
          <cell r="G50">
            <v>289</v>
          </cell>
          <cell r="H50">
            <v>345</v>
          </cell>
          <cell r="I50">
            <v>156</v>
          </cell>
          <cell r="J50">
            <v>653</v>
          </cell>
          <cell r="K50">
            <v>411</v>
          </cell>
          <cell r="L50">
            <v>398</v>
          </cell>
          <cell r="M50">
            <v>69</v>
          </cell>
          <cell r="N50">
            <v>20</v>
          </cell>
          <cell r="O50">
            <v>43</v>
          </cell>
          <cell r="P50">
            <v>6</v>
          </cell>
          <cell r="Q50">
            <v>273</v>
          </cell>
          <cell r="R50">
            <v>72</v>
          </cell>
          <cell r="S50">
            <v>133</v>
          </cell>
          <cell r="T50">
            <v>68</v>
          </cell>
          <cell r="U50">
            <v>59</v>
          </cell>
          <cell r="V50">
            <v>0</v>
          </cell>
          <cell r="W50">
            <v>28</v>
          </cell>
          <cell r="X50">
            <v>131</v>
          </cell>
          <cell r="Y50">
            <v>7</v>
          </cell>
          <cell r="AB50">
            <v>37</v>
          </cell>
          <cell r="AC50">
            <v>91</v>
          </cell>
          <cell r="AE50">
            <v>142</v>
          </cell>
        </row>
        <row r="52">
          <cell r="B52">
            <v>222</v>
          </cell>
          <cell r="C52">
            <v>50</v>
          </cell>
          <cell r="D52">
            <v>17</v>
          </cell>
          <cell r="E52">
            <v>12</v>
          </cell>
          <cell r="F52">
            <v>3</v>
          </cell>
          <cell r="G52">
            <v>59</v>
          </cell>
          <cell r="H52">
            <v>81</v>
          </cell>
          <cell r="I52">
            <v>67</v>
          </cell>
          <cell r="J52">
            <v>155</v>
          </cell>
          <cell r="K52">
            <v>114</v>
          </cell>
          <cell r="L52">
            <v>108</v>
          </cell>
          <cell r="M52">
            <v>25</v>
          </cell>
          <cell r="N52">
            <v>4</v>
          </cell>
          <cell r="O52">
            <v>17</v>
          </cell>
          <cell r="P52">
            <v>4</v>
          </cell>
          <cell r="Q52">
            <v>83</v>
          </cell>
          <cell r="R52">
            <v>28</v>
          </cell>
          <cell r="S52">
            <v>48</v>
          </cell>
          <cell r="T52">
            <v>7</v>
          </cell>
          <cell r="U52">
            <v>0</v>
          </cell>
          <cell r="V52">
            <v>0</v>
          </cell>
          <cell r="W52">
            <v>19</v>
          </cell>
          <cell r="X52">
            <v>42</v>
          </cell>
          <cell r="Z52">
            <v>1</v>
          </cell>
          <cell r="AB52">
            <v>5</v>
          </cell>
          <cell r="AC52">
            <v>9</v>
          </cell>
        </row>
        <row r="54">
          <cell r="B54">
            <v>458</v>
          </cell>
          <cell r="C54">
            <v>86</v>
          </cell>
          <cell r="D54">
            <v>40</v>
          </cell>
          <cell r="E54">
            <v>25</v>
          </cell>
          <cell r="F54">
            <v>11</v>
          </cell>
          <cell r="G54">
            <v>211</v>
          </cell>
          <cell r="H54">
            <v>85</v>
          </cell>
          <cell r="I54">
            <v>126</v>
          </cell>
          <cell r="J54">
            <v>332</v>
          </cell>
          <cell r="K54">
            <v>228</v>
          </cell>
          <cell r="L54">
            <v>230</v>
          </cell>
          <cell r="M54">
            <v>70</v>
          </cell>
          <cell r="N54">
            <v>14</v>
          </cell>
          <cell r="O54">
            <v>36</v>
          </cell>
          <cell r="P54">
            <v>20</v>
          </cell>
          <cell r="Q54">
            <v>172</v>
          </cell>
          <cell r="R54">
            <v>55</v>
          </cell>
          <cell r="S54">
            <v>68</v>
          </cell>
          <cell r="T54">
            <v>49</v>
          </cell>
          <cell r="U54">
            <v>38</v>
          </cell>
          <cell r="V54">
            <v>93</v>
          </cell>
          <cell r="W54">
            <v>29</v>
          </cell>
          <cell r="X54">
            <v>88</v>
          </cell>
          <cell r="AA54">
            <v>11</v>
          </cell>
          <cell r="AB54">
            <v>33</v>
          </cell>
          <cell r="AC54">
            <v>81</v>
          </cell>
        </row>
        <row r="55">
          <cell r="B55">
            <v>142</v>
          </cell>
          <cell r="E55">
            <v>3</v>
          </cell>
          <cell r="F55">
            <v>1</v>
          </cell>
          <cell r="G55">
            <v>61</v>
          </cell>
          <cell r="H55">
            <v>77</v>
          </cell>
          <cell r="J55">
            <v>142</v>
          </cell>
          <cell r="K55">
            <v>132</v>
          </cell>
          <cell r="L55">
            <v>10</v>
          </cell>
          <cell r="M55">
            <v>0</v>
          </cell>
          <cell r="Q55">
            <v>59</v>
          </cell>
          <cell r="R55">
            <v>33</v>
          </cell>
          <cell r="S55">
            <v>24</v>
          </cell>
          <cell r="T55">
            <v>2</v>
          </cell>
          <cell r="U55">
            <v>12</v>
          </cell>
          <cell r="V55">
            <v>13</v>
          </cell>
          <cell r="X55">
            <v>15</v>
          </cell>
          <cell r="Y55">
            <v>20</v>
          </cell>
          <cell r="AA55">
            <v>10</v>
          </cell>
          <cell r="AC55">
            <v>5</v>
          </cell>
        </row>
        <row r="57">
          <cell r="B57">
            <v>4375</v>
          </cell>
          <cell r="C57">
            <v>779</v>
          </cell>
          <cell r="D57">
            <v>184</v>
          </cell>
          <cell r="E57">
            <v>133</v>
          </cell>
          <cell r="F57">
            <v>152</v>
          </cell>
          <cell r="G57">
            <v>2025</v>
          </cell>
          <cell r="H57">
            <v>1102</v>
          </cell>
          <cell r="I57">
            <v>963</v>
          </cell>
          <cell r="J57">
            <v>3412</v>
          </cell>
          <cell r="K57">
            <v>1780</v>
          </cell>
          <cell r="L57">
            <v>2595</v>
          </cell>
          <cell r="M57">
            <v>338</v>
          </cell>
          <cell r="N57">
            <v>155</v>
          </cell>
          <cell r="O57">
            <v>153</v>
          </cell>
          <cell r="P57">
            <v>30</v>
          </cell>
          <cell r="Q57">
            <v>1489</v>
          </cell>
          <cell r="R57">
            <v>395</v>
          </cell>
          <cell r="S57">
            <v>951</v>
          </cell>
          <cell r="T57">
            <v>143</v>
          </cell>
          <cell r="U57">
            <v>299</v>
          </cell>
          <cell r="V57">
            <v>123</v>
          </cell>
          <cell r="W57">
            <v>161</v>
          </cell>
          <cell r="X57">
            <v>678</v>
          </cell>
          <cell r="Y57">
            <v>550</v>
          </cell>
          <cell r="Z57">
            <v>1</v>
          </cell>
          <cell r="AA57">
            <v>99</v>
          </cell>
          <cell r="AB57">
            <v>148</v>
          </cell>
          <cell r="AC57">
            <v>382</v>
          </cell>
          <cell r="AE57">
            <v>266</v>
          </cell>
          <cell r="AF57">
            <v>0</v>
          </cell>
        </row>
        <row r="61">
          <cell r="B61">
            <v>609</v>
          </cell>
          <cell r="L61">
            <v>557</v>
          </cell>
        </row>
        <row r="62">
          <cell r="B62">
            <v>410</v>
          </cell>
          <cell r="L62">
            <v>396</v>
          </cell>
        </row>
        <row r="63">
          <cell r="B63">
            <v>325</v>
          </cell>
          <cell r="L63">
            <v>286</v>
          </cell>
        </row>
        <row r="65">
          <cell r="B65">
            <v>25</v>
          </cell>
          <cell r="L65">
            <v>22</v>
          </cell>
        </row>
        <row r="68">
          <cell r="B68">
            <v>59</v>
          </cell>
          <cell r="L68">
            <v>2</v>
          </cell>
        </row>
        <row r="70">
          <cell r="B70">
            <v>1428</v>
          </cell>
          <cell r="L70">
            <v>1263</v>
          </cell>
        </row>
        <row r="75">
          <cell r="C75">
            <v>22</v>
          </cell>
        </row>
        <row r="76">
          <cell r="C76">
            <v>40</v>
          </cell>
        </row>
        <row r="80">
          <cell r="C80">
            <v>20</v>
          </cell>
        </row>
      </sheetData>
      <sheetData sheetId="4">
        <row r="12">
          <cell r="B12">
            <v>431</v>
          </cell>
          <cell r="C12">
            <v>311</v>
          </cell>
          <cell r="D12">
            <v>100</v>
          </cell>
          <cell r="I12">
            <v>431</v>
          </cell>
          <cell r="K12">
            <v>251</v>
          </cell>
          <cell r="L12">
            <v>180</v>
          </cell>
          <cell r="M12">
            <v>83</v>
          </cell>
          <cell r="N12">
            <v>71</v>
          </cell>
          <cell r="O12">
            <v>12</v>
          </cell>
          <cell r="Q12">
            <v>0</v>
          </cell>
          <cell r="U12">
            <v>30</v>
          </cell>
          <cell r="V12">
            <v>0</v>
          </cell>
          <cell r="W12">
            <v>50</v>
          </cell>
          <cell r="Y12">
            <v>13</v>
          </cell>
          <cell r="AB12">
            <v>19</v>
          </cell>
        </row>
        <row r="13">
          <cell r="B13">
            <v>156</v>
          </cell>
          <cell r="E13">
            <v>5</v>
          </cell>
          <cell r="F13">
            <v>11</v>
          </cell>
          <cell r="G13">
            <v>94</v>
          </cell>
          <cell r="H13">
            <v>46</v>
          </cell>
          <cell r="J13">
            <v>156</v>
          </cell>
          <cell r="K13">
            <v>44</v>
          </cell>
          <cell r="L13">
            <v>112</v>
          </cell>
          <cell r="M13">
            <v>0</v>
          </cell>
          <cell r="Q13">
            <v>70</v>
          </cell>
          <cell r="R13">
            <v>40</v>
          </cell>
          <cell r="S13">
            <v>30</v>
          </cell>
          <cell r="U13">
            <v>13</v>
          </cell>
          <cell r="V13">
            <v>0</v>
          </cell>
          <cell r="X13">
            <v>35</v>
          </cell>
          <cell r="AA13">
            <v>21</v>
          </cell>
          <cell r="AC13">
            <v>13</v>
          </cell>
        </row>
        <row r="14">
          <cell r="B14">
            <v>73</v>
          </cell>
          <cell r="C14">
            <v>73</v>
          </cell>
          <cell r="I14">
            <v>73</v>
          </cell>
          <cell r="K14">
            <v>40</v>
          </cell>
          <cell r="L14">
            <v>33</v>
          </cell>
          <cell r="M14">
            <v>1</v>
          </cell>
          <cell r="O14">
            <v>1</v>
          </cell>
          <cell r="W14">
            <v>9</v>
          </cell>
          <cell r="AB14">
            <v>5</v>
          </cell>
        </row>
        <row r="16">
          <cell r="B16">
            <v>344</v>
          </cell>
          <cell r="C16">
            <v>35</v>
          </cell>
          <cell r="D16">
            <v>10</v>
          </cell>
          <cell r="E16">
            <v>2</v>
          </cell>
          <cell r="F16">
            <v>2</v>
          </cell>
          <cell r="G16">
            <v>120</v>
          </cell>
          <cell r="H16">
            <v>175</v>
          </cell>
          <cell r="I16">
            <v>45</v>
          </cell>
          <cell r="J16">
            <v>299</v>
          </cell>
          <cell r="K16">
            <v>179</v>
          </cell>
          <cell r="L16">
            <v>165</v>
          </cell>
          <cell r="M16">
            <v>23</v>
          </cell>
          <cell r="O16">
            <v>23</v>
          </cell>
          <cell r="Q16">
            <v>14</v>
          </cell>
          <cell r="R16">
            <v>5</v>
          </cell>
          <cell r="S16">
            <v>9</v>
          </cell>
          <cell r="U16">
            <v>5</v>
          </cell>
          <cell r="V16">
            <v>35</v>
          </cell>
          <cell r="W16">
            <v>3</v>
          </cell>
          <cell r="X16">
            <v>45</v>
          </cell>
          <cell r="Y16">
            <v>75</v>
          </cell>
          <cell r="AA16">
            <v>9</v>
          </cell>
          <cell r="AB16">
            <v>4</v>
          </cell>
          <cell r="AC16">
            <v>18</v>
          </cell>
          <cell r="AE16">
            <v>45</v>
          </cell>
        </row>
        <row r="18">
          <cell r="B18">
            <v>34</v>
          </cell>
          <cell r="F18">
            <v>1</v>
          </cell>
          <cell r="G18">
            <v>17</v>
          </cell>
          <cell r="H18">
            <v>16</v>
          </cell>
          <cell r="J18">
            <v>34</v>
          </cell>
          <cell r="K18">
            <v>17</v>
          </cell>
          <cell r="L18">
            <v>17</v>
          </cell>
          <cell r="M18">
            <v>0</v>
          </cell>
          <cell r="Q18">
            <v>32</v>
          </cell>
          <cell r="S18">
            <v>32</v>
          </cell>
          <cell r="U18">
            <v>0</v>
          </cell>
          <cell r="V18">
            <v>0</v>
          </cell>
          <cell r="X18">
            <v>7</v>
          </cell>
          <cell r="AC18">
            <v>6</v>
          </cell>
        </row>
        <row r="22">
          <cell r="B22">
            <v>28</v>
          </cell>
          <cell r="G22">
            <v>8</v>
          </cell>
          <cell r="H22">
            <v>20</v>
          </cell>
          <cell r="J22">
            <v>28</v>
          </cell>
          <cell r="K22">
            <v>11</v>
          </cell>
          <cell r="L22">
            <v>17</v>
          </cell>
          <cell r="M22">
            <v>0</v>
          </cell>
          <cell r="Q22">
            <v>22</v>
          </cell>
          <cell r="S22">
            <v>22</v>
          </cell>
          <cell r="U22">
            <v>0</v>
          </cell>
          <cell r="V22">
            <v>0</v>
          </cell>
          <cell r="X22">
            <v>2</v>
          </cell>
          <cell r="Y22">
            <v>86</v>
          </cell>
          <cell r="AC22">
            <v>3</v>
          </cell>
        </row>
        <row r="26">
          <cell r="B26">
            <v>50</v>
          </cell>
          <cell r="E26">
            <v>4</v>
          </cell>
          <cell r="F26">
            <v>11</v>
          </cell>
          <cell r="G26">
            <v>33</v>
          </cell>
          <cell r="H26">
            <v>2</v>
          </cell>
          <cell r="J26">
            <v>50</v>
          </cell>
          <cell r="K26">
            <v>7</v>
          </cell>
          <cell r="L26">
            <v>43</v>
          </cell>
          <cell r="M26">
            <v>0</v>
          </cell>
          <cell r="Q26">
            <v>11</v>
          </cell>
          <cell r="S26">
            <v>11</v>
          </cell>
          <cell r="U26">
            <v>0</v>
          </cell>
          <cell r="V26">
            <v>0</v>
          </cell>
          <cell r="X26">
            <v>5</v>
          </cell>
          <cell r="AC26">
            <v>7</v>
          </cell>
        </row>
        <row r="27">
          <cell r="B27">
            <v>0</v>
          </cell>
          <cell r="M27">
            <v>0</v>
          </cell>
          <cell r="Q27">
            <v>0</v>
          </cell>
        </row>
        <row r="30">
          <cell r="B30">
            <v>179</v>
          </cell>
          <cell r="C30">
            <v>6</v>
          </cell>
          <cell r="D30">
            <v>14</v>
          </cell>
          <cell r="E30">
            <v>11</v>
          </cell>
          <cell r="F30">
            <v>6</v>
          </cell>
          <cell r="G30">
            <v>81</v>
          </cell>
          <cell r="H30">
            <v>61</v>
          </cell>
          <cell r="I30">
            <v>20</v>
          </cell>
          <cell r="J30">
            <v>159</v>
          </cell>
          <cell r="K30">
            <v>82</v>
          </cell>
          <cell r="L30">
            <v>97</v>
          </cell>
          <cell r="M30">
            <v>7</v>
          </cell>
          <cell r="N30">
            <v>6</v>
          </cell>
          <cell r="O30">
            <v>1</v>
          </cell>
          <cell r="Q30">
            <v>69</v>
          </cell>
          <cell r="R30">
            <v>33</v>
          </cell>
          <cell r="S30">
            <v>36</v>
          </cell>
          <cell r="U30">
            <v>0</v>
          </cell>
          <cell r="V30">
            <v>0</v>
          </cell>
          <cell r="W30">
            <v>3</v>
          </cell>
          <cell r="X30">
            <v>29</v>
          </cell>
          <cell r="Y30">
            <v>41</v>
          </cell>
          <cell r="AA30">
            <v>7</v>
          </cell>
          <cell r="AB30">
            <v>2</v>
          </cell>
          <cell r="AC30">
            <v>13</v>
          </cell>
        </row>
        <row r="32">
          <cell r="B32">
            <v>281</v>
          </cell>
          <cell r="E32">
            <v>12</v>
          </cell>
          <cell r="F32">
            <v>23</v>
          </cell>
          <cell r="G32">
            <v>228</v>
          </cell>
          <cell r="H32">
            <v>18</v>
          </cell>
          <cell r="J32">
            <v>281</v>
          </cell>
          <cell r="K32">
            <v>106</v>
          </cell>
          <cell r="L32">
            <v>175</v>
          </cell>
          <cell r="M32">
            <v>0</v>
          </cell>
          <cell r="Q32">
            <v>40</v>
          </cell>
          <cell r="R32">
            <v>10</v>
          </cell>
          <cell r="S32">
            <v>30</v>
          </cell>
          <cell r="U32">
            <v>1</v>
          </cell>
          <cell r="V32">
            <v>6</v>
          </cell>
          <cell r="X32">
            <v>48</v>
          </cell>
          <cell r="AC32">
            <v>4</v>
          </cell>
          <cell r="AE32">
            <v>88</v>
          </cell>
        </row>
        <row r="34">
          <cell r="B34">
            <v>100</v>
          </cell>
          <cell r="C34">
            <v>79</v>
          </cell>
          <cell r="D34">
            <v>19</v>
          </cell>
          <cell r="E34">
            <v>2</v>
          </cell>
          <cell r="I34">
            <v>100</v>
          </cell>
          <cell r="K34">
            <v>77</v>
          </cell>
          <cell r="L34">
            <v>23</v>
          </cell>
          <cell r="M34">
            <v>61</v>
          </cell>
          <cell r="N34">
            <v>43</v>
          </cell>
          <cell r="O34">
            <v>18</v>
          </cell>
          <cell r="Q34">
            <v>0</v>
          </cell>
          <cell r="U34">
            <v>43</v>
          </cell>
          <cell r="V34">
            <v>0</v>
          </cell>
          <cell r="W34">
            <v>10</v>
          </cell>
          <cell r="AB34">
            <v>51</v>
          </cell>
        </row>
        <row r="35">
          <cell r="B35">
            <v>342</v>
          </cell>
          <cell r="E35">
            <v>8</v>
          </cell>
          <cell r="F35">
            <v>12</v>
          </cell>
          <cell r="G35">
            <v>208</v>
          </cell>
          <cell r="H35">
            <v>114</v>
          </cell>
          <cell r="J35">
            <v>342</v>
          </cell>
          <cell r="K35">
            <v>134</v>
          </cell>
          <cell r="L35">
            <v>208</v>
          </cell>
          <cell r="Q35">
            <v>293</v>
          </cell>
          <cell r="R35">
            <v>30</v>
          </cell>
          <cell r="S35">
            <v>255</v>
          </cell>
          <cell r="T35">
            <v>8</v>
          </cell>
          <cell r="U35">
            <v>10</v>
          </cell>
          <cell r="V35">
            <v>22</v>
          </cell>
          <cell r="X35">
            <v>43</v>
          </cell>
          <cell r="AA35">
            <v>21</v>
          </cell>
          <cell r="AC35">
            <v>69</v>
          </cell>
        </row>
        <row r="37">
          <cell r="B37">
            <v>0</v>
          </cell>
          <cell r="Q37">
            <v>0</v>
          </cell>
        </row>
        <row r="38">
          <cell r="B38">
            <v>220</v>
          </cell>
          <cell r="E38">
            <v>5</v>
          </cell>
          <cell r="F38">
            <v>6</v>
          </cell>
          <cell r="G38">
            <v>158</v>
          </cell>
          <cell r="H38">
            <v>51</v>
          </cell>
          <cell r="J38">
            <v>220</v>
          </cell>
          <cell r="K38">
            <v>5</v>
          </cell>
          <cell r="L38">
            <v>215</v>
          </cell>
          <cell r="Q38">
            <v>80</v>
          </cell>
          <cell r="R38">
            <v>6</v>
          </cell>
          <cell r="S38">
            <v>74</v>
          </cell>
          <cell r="U38">
            <v>0</v>
          </cell>
          <cell r="V38">
            <v>0</v>
          </cell>
          <cell r="X38">
            <v>23</v>
          </cell>
          <cell r="Y38">
            <v>42</v>
          </cell>
          <cell r="AA38">
            <v>1</v>
          </cell>
          <cell r="AC38">
            <v>8</v>
          </cell>
        </row>
        <row r="47">
          <cell r="B47">
            <v>283</v>
          </cell>
          <cell r="D47">
            <v>1</v>
          </cell>
          <cell r="E47">
            <v>35</v>
          </cell>
          <cell r="F47">
            <v>58</v>
          </cell>
          <cell r="G47">
            <v>189</v>
          </cell>
          <cell r="I47">
            <v>1</v>
          </cell>
          <cell r="J47">
            <v>282</v>
          </cell>
          <cell r="L47">
            <v>283</v>
          </cell>
          <cell r="M47">
            <v>0</v>
          </cell>
          <cell r="Q47">
            <v>100</v>
          </cell>
          <cell r="S47">
            <v>100</v>
          </cell>
          <cell r="U47">
            <v>0</v>
          </cell>
          <cell r="V47">
            <v>0</v>
          </cell>
          <cell r="X47">
            <v>47</v>
          </cell>
          <cell r="AC47">
            <v>10</v>
          </cell>
        </row>
        <row r="48">
          <cell r="B48">
            <v>361</v>
          </cell>
          <cell r="D48">
            <v>1</v>
          </cell>
          <cell r="E48">
            <v>10</v>
          </cell>
          <cell r="F48">
            <v>13</v>
          </cell>
          <cell r="G48">
            <v>308</v>
          </cell>
          <cell r="H48">
            <v>29</v>
          </cell>
          <cell r="I48">
            <v>1</v>
          </cell>
          <cell r="J48">
            <v>360</v>
          </cell>
          <cell r="L48">
            <v>361</v>
          </cell>
          <cell r="M48">
            <v>0</v>
          </cell>
          <cell r="Q48">
            <v>163</v>
          </cell>
          <cell r="R48">
            <v>76</v>
          </cell>
          <cell r="S48">
            <v>87</v>
          </cell>
          <cell r="U48">
            <v>55</v>
          </cell>
          <cell r="V48">
            <v>0</v>
          </cell>
          <cell r="X48">
            <v>75</v>
          </cell>
          <cell r="AC48">
            <v>42</v>
          </cell>
        </row>
        <row r="49">
          <cell r="B49">
            <v>176</v>
          </cell>
          <cell r="E49">
            <v>1</v>
          </cell>
          <cell r="F49">
            <v>7</v>
          </cell>
          <cell r="G49">
            <v>162</v>
          </cell>
          <cell r="H49">
            <v>6</v>
          </cell>
          <cell r="J49">
            <v>176</v>
          </cell>
          <cell r="L49">
            <v>176</v>
          </cell>
          <cell r="M49">
            <v>0</v>
          </cell>
          <cell r="Q49">
            <v>62</v>
          </cell>
          <cell r="S49">
            <v>62</v>
          </cell>
          <cell r="U49">
            <v>0</v>
          </cell>
          <cell r="V49">
            <v>0</v>
          </cell>
          <cell r="X49">
            <v>36</v>
          </cell>
          <cell r="AC49">
            <v>34</v>
          </cell>
        </row>
        <row r="50">
          <cell r="B50">
            <v>609</v>
          </cell>
          <cell r="C50">
            <v>113</v>
          </cell>
          <cell r="D50">
            <v>20</v>
          </cell>
          <cell r="E50">
            <v>7</v>
          </cell>
          <cell r="F50">
            <v>6</v>
          </cell>
          <cell r="G50">
            <v>231</v>
          </cell>
          <cell r="H50">
            <v>232</v>
          </cell>
          <cell r="I50">
            <v>133</v>
          </cell>
          <cell r="J50">
            <v>476</v>
          </cell>
          <cell r="K50">
            <v>303</v>
          </cell>
          <cell r="L50">
            <v>306</v>
          </cell>
          <cell r="M50">
            <v>51</v>
          </cell>
          <cell r="N50">
            <v>7</v>
          </cell>
          <cell r="O50">
            <v>40</v>
          </cell>
          <cell r="P50">
            <v>4</v>
          </cell>
          <cell r="Q50">
            <v>192</v>
          </cell>
          <cell r="R50">
            <v>59</v>
          </cell>
          <cell r="S50">
            <v>80</v>
          </cell>
          <cell r="T50">
            <v>53</v>
          </cell>
          <cell r="U50">
            <v>42</v>
          </cell>
          <cell r="V50">
            <v>66</v>
          </cell>
          <cell r="W50">
            <v>20</v>
          </cell>
          <cell r="X50">
            <v>126</v>
          </cell>
          <cell r="Y50">
            <v>12</v>
          </cell>
          <cell r="Z50">
            <v>2</v>
          </cell>
          <cell r="AB50">
            <v>42</v>
          </cell>
          <cell r="AC50">
            <v>104</v>
          </cell>
          <cell r="AE50">
            <v>163</v>
          </cell>
        </row>
        <row r="52">
          <cell r="B52">
            <v>259</v>
          </cell>
          <cell r="C52">
            <v>76</v>
          </cell>
          <cell r="D52">
            <v>36</v>
          </cell>
          <cell r="E52">
            <v>11</v>
          </cell>
          <cell r="F52">
            <v>4</v>
          </cell>
          <cell r="G52">
            <v>67</v>
          </cell>
          <cell r="H52">
            <v>65</v>
          </cell>
          <cell r="I52">
            <v>112</v>
          </cell>
          <cell r="J52">
            <v>147</v>
          </cell>
          <cell r="K52">
            <v>134</v>
          </cell>
          <cell r="L52">
            <v>125</v>
          </cell>
          <cell r="M52">
            <v>27</v>
          </cell>
          <cell r="N52">
            <v>16</v>
          </cell>
          <cell r="O52">
            <v>3</v>
          </cell>
          <cell r="P52">
            <v>8</v>
          </cell>
          <cell r="Q52">
            <v>57</v>
          </cell>
          <cell r="R52">
            <v>15</v>
          </cell>
          <cell r="S52">
            <v>34</v>
          </cell>
          <cell r="T52">
            <v>8</v>
          </cell>
          <cell r="U52">
            <v>0</v>
          </cell>
          <cell r="V52">
            <v>0</v>
          </cell>
          <cell r="W52">
            <v>19</v>
          </cell>
          <cell r="X52">
            <v>29</v>
          </cell>
          <cell r="Z52">
            <v>1</v>
          </cell>
          <cell r="AB52">
            <v>8</v>
          </cell>
          <cell r="AC52">
            <v>4</v>
          </cell>
        </row>
        <row r="54">
          <cell r="B54">
            <v>539</v>
          </cell>
          <cell r="C54">
            <v>92</v>
          </cell>
          <cell r="D54">
            <v>70</v>
          </cell>
          <cell r="E54">
            <v>33</v>
          </cell>
          <cell r="F54">
            <v>12</v>
          </cell>
          <cell r="G54">
            <v>252</v>
          </cell>
          <cell r="H54">
            <v>80</v>
          </cell>
          <cell r="I54">
            <v>162</v>
          </cell>
          <cell r="J54">
            <v>377</v>
          </cell>
          <cell r="K54">
            <v>276</v>
          </cell>
          <cell r="L54">
            <v>263</v>
          </cell>
          <cell r="M54">
            <v>82</v>
          </cell>
          <cell r="N54">
            <v>12</v>
          </cell>
          <cell r="O54">
            <v>43</v>
          </cell>
          <cell r="P54">
            <v>27</v>
          </cell>
          <cell r="Q54">
            <v>224</v>
          </cell>
          <cell r="R54">
            <v>62</v>
          </cell>
          <cell r="S54">
            <v>79</v>
          </cell>
          <cell r="T54">
            <v>83</v>
          </cell>
          <cell r="U54">
            <v>51</v>
          </cell>
          <cell r="V54">
            <v>39</v>
          </cell>
          <cell r="W54">
            <v>17</v>
          </cell>
          <cell r="X54">
            <v>77</v>
          </cell>
          <cell r="AA54">
            <v>13</v>
          </cell>
          <cell r="AB54">
            <v>65</v>
          </cell>
          <cell r="AC54">
            <v>71</v>
          </cell>
        </row>
        <row r="55">
          <cell r="B55">
            <v>234</v>
          </cell>
          <cell r="E55">
            <v>5</v>
          </cell>
          <cell r="F55">
            <v>4</v>
          </cell>
          <cell r="G55">
            <v>96</v>
          </cell>
          <cell r="H55">
            <v>129</v>
          </cell>
          <cell r="J55">
            <v>234</v>
          </cell>
          <cell r="K55">
            <v>214</v>
          </cell>
          <cell r="L55">
            <v>20</v>
          </cell>
          <cell r="M55">
            <v>0</v>
          </cell>
          <cell r="Q55">
            <v>104</v>
          </cell>
          <cell r="R55">
            <v>45</v>
          </cell>
          <cell r="S55">
            <v>45</v>
          </cell>
          <cell r="T55">
            <v>14</v>
          </cell>
          <cell r="U55">
            <v>0</v>
          </cell>
          <cell r="V55">
            <v>28</v>
          </cell>
          <cell r="X55">
            <v>19</v>
          </cell>
          <cell r="Y55">
            <v>22</v>
          </cell>
          <cell r="AA55">
            <v>17</v>
          </cell>
          <cell r="AC55">
            <v>8</v>
          </cell>
        </row>
        <row r="57">
          <cell r="B57">
            <v>4699</v>
          </cell>
          <cell r="C57">
            <v>785</v>
          </cell>
          <cell r="D57">
            <v>271</v>
          </cell>
          <cell r="E57">
            <v>171</v>
          </cell>
          <cell r="F57">
            <v>176</v>
          </cell>
          <cell r="G57">
            <v>2252</v>
          </cell>
          <cell r="H57">
            <v>1044</v>
          </cell>
          <cell r="I57">
            <v>1078</v>
          </cell>
          <cell r="J57">
            <v>3621</v>
          </cell>
          <cell r="K57">
            <v>1880</v>
          </cell>
          <cell r="L57">
            <v>2819</v>
          </cell>
          <cell r="M57">
            <v>335</v>
          </cell>
          <cell r="N57">
            <v>155</v>
          </cell>
          <cell r="O57">
            <v>141</v>
          </cell>
          <cell r="P57">
            <v>39</v>
          </cell>
          <cell r="Q57">
            <v>1533</v>
          </cell>
          <cell r="R57">
            <v>381</v>
          </cell>
          <cell r="S57">
            <v>986</v>
          </cell>
          <cell r="T57">
            <v>166</v>
          </cell>
          <cell r="U57">
            <v>250</v>
          </cell>
          <cell r="V57">
            <v>196</v>
          </cell>
          <cell r="W57">
            <v>131</v>
          </cell>
          <cell r="X57">
            <v>646</v>
          </cell>
          <cell r="Y57">
            <v>291</v>
          </cell>
          <cell r="Z57">
            <v>3</v>
          </cell>
          <cell r="AA57">
            <v>89</v>
          </cell>
          <cell r="AB57">
            <v>196</v>
          </cell>
          <cell r="AC57">
            <v>414</v>
          </cell>
          <cell r="AE57">
            <v>296</v>
          </cell>
          <cell r="AF57">
            <v>0</v>
          </cell>
        </row>
        <row r="61">
          <cell r="B61">
            <v>632</v>
          </cell>
          <cell r="L61">
            <v>569</v>
          </cell>
        </row>
        <row r="62">
          <cell r="B62">
            <v>439</v>
          </cell>
          <cell r="L62">
            <v>416</v>
          </cell>
        </row>
        <row r="63">
          <cell r="B63">
            <v>434</v>
          </cell>
          <cell r="L63">
            <v>383</v>
          </cell>
        </row>
        <row r="65">
          <cell r="B65">
            <v>2</v>
          </cell>
          <cell r="L65">
            <v>2</v>
          </cell>
        </row>
        <row r="68">
          <cell r="B68">
            <v>44</v>
          </cell>
          <cell r="L68">
            <v>3</v>
          </cell>
        </row>
        <row r="70">
          <cell r="B70">
            <v>1551</v>
          </cell>
          <cell r="L70">
            <v>1373</v>
          </cell>
        </row>
        <row r="75">
          <cell r="C75">
            <v>20</v>
          </cell>
        </row>
        <row r="76">
          <cell r="C76">
            <v>20</v>
          </cell>
        </row>
        <row r="80">
          <cell r="C80">
            <v>14</v>
          </cell>
        </row>
      </sheetData>
      <sheetData sheetId="5">
        <row r="12">
          <cell r="B12">
            <v>350</v>
          </cell>
          <cell r="C12">
            <v>253</v>
          </cell>
          <cell r="D12">
            <v>83</v>
          </cell>
          <cell r="I12">
            <v>336</v>
          </cell>
          <cell r="J12">
            <v>14</v>
          </cell>
          <cell r="K12">
            <v>205</v>
          </cell>
          <cell r="L12">
            <v>145</v>
          </cell>
          <cell r="M12">
            <v>70</v>
          </cell>
          <cell r="N12">
            <v>59</v>
          </cell>
          <cell r="O12">
            <v>11</v>
          </cell>
          <cell r="Q12">
            <v>0</v>
          </cell>
          <cell r="U12">
            <v>26</v>
          </cell>
          <cell r="V12">
            <v>0</v>
          </cell>
          <cell r="W12">
            <v>53</v>
          </cell>
          <cell r="Y12">
            <v>21</v>
          </cell>
          <cell r="AB12">
            <v>32</v>
          </cell>
        </row>
        <row r="13">
          <cell r="B13">
            <v>123</v>
          </cell>
          <cell r="E13">
            <v>2</v>
          </cell>
          <cell r="F13">
            <v>3</v>
          </cell>
          <cell r="G13">
            <v>70</v>
          </cell>
          <cell r="H13">
            <v>48</v>
          </cell>
          <cell r="J13">
            <v>123</v>
          </cell>
          <cell r="K13">
            <v>47</v>
          </cell>
          <cell r="L13">
            <v>76</v>
          </cell>
          <cell r="M13">
            <v>0</v>
          </cell>
          <cell r="Q13">
            <v>49</v>
          </cell>
          <cell r="R13">
            <v>20</v>
          </cell>
          <cell r="S13">
            <v>29</v>
          </cell>
          <cell r="U13">
            <v>5</v>
          </cell>
          <cell r="V13">
            <v>0</v>
          </cell>
          <cell r="X13">
            <v>28</v>
          </cell>
          <cell r="AA13">
            <v>11</v>
          </cell>
          <cell r="AC13">
            <v>9</v>
          </cell>
        </row>
        <row r="14">
          <cell r="B14">
            <v>81</v>
          </cell>
          <cell r="C14">
            <v>81</v>
          </cell>
          <cell r="I14">
            <v>81</v>
          </cell>
          <cell r="K14">
            <v>49</v>
          </cell>
          <cell r="L14">
            <v>32</v>
          </cell>
          <cell r="M14">
            <v>21</v>
          </cell>
          <cell r="O14">
            <v>21</v>
          </cell>
          <cell r="W14">
            <v>6</v>
          </cell>
          <cell r="AB14">
            <v>10</v>
          </cell>
        </row>
        <row r="16">
          <cell r="B16">
            <v>347</v>
          </cell>
          <cell r="C16">
            <v>56</v>
          </cell>
          <cell r="D16">
            <v>6</v>
          </cell>
          <cell r="F16">
            <v>2</v>
          </cell>
          <cell r="G16">
            <v>110</v>
          </cell>
          <cell r="H16">
            <v>173</v>
          </cell>
          <cell r="I16">
            <v>62</v>
          </cell>
          <cell r="J16">
            <v>285</v>
          </cell>
          <cell r="K16">
            <v>166</v>
          </cell>
          <cell r="L16">
            <v>181</v>
          </cell>
          <cell r="M16">
            <v>38</v>
          </cell>
          <cell r="O16">
            <v>38</v>
          </cell>
          <cell r="Q16">
            <v>29</v>
          </cell>
          <cell r="R16">
            <v>11</v>
          </cell>
          <cell r="S16">
            <v>18</v>
          </cell>
          <cell r="U16">
            <v>11</v>
          </cell>
          <cell r="V16">
            <v>30</v>
          </cell>
          <cell r="W16">
            <v>2</v>
          </cell>
          <cell r="X16">
            <v>36</v>
          </cell>
          <cell r="Y16">
            <v>265</v>
          </cell>
          <cell r="AA16">
            <v>13</v>
          </cell>
          <cell r="AB16">
            <v>6</v>
          </cell>
          <cell r="AC16">
            <v>22</v>
          </cell>
          <cell r="AE16">
            <v>62</v>
          </cell>
        </row>
        <row r="18">
          <cell r="B18">
            <v>41</v>
          </cell>
          <cell r="G18">
            <v>23</v>
          </cell>
          <cell r="H18">
            <v>18</v>
          </cell>
          <cell r="J18">
            <v>41</v>
          </cell>
          <cell r="K18">
            <v>14</v>
          </cell>
          <cell r="L18">
            <v>27</v>
          </cell>
          <cell r="M18">
            <v>0</v>
          </cell>
          <cell r="Q18">
            <v>40</v>
          </cell>
          <cell r="S18">
            <v>40</v>
          </cell>
          <cell r="V18">
            <v>0</v>
          </cell>
          <cell r="X18">
            <v>8</v>
          </cell>
          <cell r="AC18">
            <v>2</v>
          </cell>
        </row>
        <row r="22">
          <cell r="B22">
            <v>14</v>
          </cell>
          <cell r="G22">
            <v>3</v>
          </cell>
          <cell r="H22">
            <v>11</v>
          </cell>
          <cell r="J22">
            <v>14</v>
          </cell>
          <cell r="K22">
            <v>5</v>
          </cell>
          <cell r="L22">
            <v>9</v>
          </cell>
          <cell r="M22">
            <v>0</v>
          </cell>
          <cell r="Q22">
            <v>10</v>
          </cell>
          <cell r="S22">
            <v>10</v>
          </cell>
          <cell r="V22">
            <v>0</v>
          </cell>
          <cell r="X22">
            <v>6</v>
          </cell>
          <cell r="Y22">
            <v>76</v>
          </cell>
          <cell r="AC22">
            <v>2</v>
          </cell>
        </row>
        <row r="26">
          <cell r="B26">
            <v>0</v>
          </cell>
          <cell r="M26">
            <v>0</v>
          </cell>
          <cell r="Q26">
            <v>0</v>
          </cell>
          <cell r="V26">
            <v>0</v>
          </cell>
        </row>
        <row r="27">
          <cell r="B27">
            <v>38</v>
          </cell>
          <cell r="E27">
            <v>6</v>
          </cell>
          <cell r="F27">
            <v>12</v>
          </cell>
          <cell r="G27">
            <v>19</v>
          </cell>
          <cell r="H27">
            <v>1</v>
          </cell>
          <cell r="J27">
            <v>38</v>
          </cell>
          <cell r="K27">
            <v>6</v>
          </cell>
          <cell r="L27">
            <v>32</v>
          </cell>
          <cell r="M27">
            <v>0</v>
          </cell>
          <cell r="Q27">
            <v>5</v>
          </cell>
          <cell r="S27">
            <v>5</v>
          </cell>
          <cell r="V27">
            <v>0</v>
          </cell>
          <cell r="X27">
            <v>10</v>
          </cell>
          <cell r="AC27">
            <v>3</v>
          </cell>
        </row>
        <row r="30">
          <cell r="B30">
            <v>136</v>
          </cell>
          <cell r="C30">
            <v>4</v>
          </cell>
          <cell r="D30">
            <v>10</v>
          </cell>
          <cell r="E30">
            <v>11</v>
          </cell>
          <cell r="F30">
            <v>9</v>
          </cell>
          <cell r="G30">
            <v>61</v>
          </cell>
          <cell r="H30">
            <v>41</v>
          </cell>
          <cell r="I30">
            <v>14</v>
          </cell>
          <cell r="J30">
            <v>122</v>
          </cell>
          <cell r="K30">
            <v>58</v>
          </cell>
          <cell r="L30">
            <v>78</v>
          </cell>
          <cell r="M30">
            <v>3</v>
          </cell>
          <cell r="N30">
            <v>3</v>
          </cell>
          <cell r="Q30">
            <v>47</v>
          </cell>
          <cell r="R30">
            <v>17</v>
          </cell>
          <cell r="S30">
            <v>30</v>
          </cell>
          <cell r="U30">
            <v>0</v>
          </cell>
          <cell r="V30">
            <v>0</v>
          </cell>
          <cell r="X30">
            <v>29</v>
          </cell>
          <cell r="Y30">
            <v>46</v>
          </cell>
          <cell r="AA30">
            <v>8</v>
          </cell>
          <cell r="AB30">
            <v>2</v>
          </cell>
          <cell r="AC30">
            <v>9</v>
          </cell>
        </row>
        <row r="32">
          <cell r="B32">
            <v>247</v>
          </cell>
          <cell r="C32">
            <v>1</v>
          </cell>
          <cell r="D32">
            <v>3</v>
          </cell>
          <cell r="E32">
            <v>12</v>
          </cell>
          <cell r="F32">
            <v>25</v>
          </cell>
          <cell r="G32">
            <v>181</v>
          </cell>
          <cell r="H32">
            <v>25</v>
          </cell>
          <cell r="I32">
            <v>4</v>
          </cell>
          <cell r="J32">
            <v>243</v>
          </cell>
          <cell r="K32">
            <v>90</v>
          </cell>
          <cell r="L32">
            <v>157</v>
          </cell>
          <cell r="M32">
            <v>0</v>
          </cell>
          <cell r="Q32">
            <v>33</v>
          </cell>
          <cell r="R32">
            <v>8</v>
          </cell>
          <cell r="S32">
            <v>25</v>
          </cell>
          <cell r="U32">
            <v>0</v>
          </cell>
          <cell r="V32">
            <v>7</v>
          </cell>
          <cell r="X32">
            <v>48</v>
          </cell>
          <cell r="AE32">
            <v>76</v>
          </cell>
        </row>
        <row r="34">
          <cell r="B34">
            <v>78</v>
          </cell>
          <cell r="C34">
            <v>65</v>
          </cell>
          <cell r="D34">
            <v>13</v>
          </cell>
          <cell r="I34">
            <v>78</v>
          </cell>
          <cell r="K34">
            <v>57</v>
          </cell>
          <cell r="L34">
            <v>21</v>
          </cell>
          <cell r="M34">
            <v>48</v>
          </cell>
          <cell r="N34">
            <v>34</v>
          </cell>
          <cell r="O34">
            <v>14</v>
          </cell>
          <cell r="Q34">
            <v>0</v>
          </cell>
          <cell r="U34">
            <v>34</v>
          </cell>
          <cell r="V34">
            <v>0</v>
          </cell>
          <cell r="W34">
            <v>15</v>
          </cell>
          <cell r="Z34">
            <v>1</v>
          </cell>
          <cell r="AB34">
            <v>50</v>
          </cell>
        </row>
        <row r="35">
          <cell r="B35">
            <v>343</v>
          </cell>
          <cell r="E35">
            <v>4</v>
          </cell>
          <cell r="F35">
            <v>8</v>
          </cell>
          <cell r="G35">
            <v>199</v>
          </cell>
          <cell r="H35">
            <v>132</v>
          </cell>
          <cell r="J35">
            <v>343</v>
          </cell>
          <cell r="K35">
            <v>130</v>
          </cell>
          <cell r="L35">
            <v>213</v>
          </cell>
          <cell r="Q35">
            <v>300</v>
          </cell>
          <cell r="R35">
            <v>39</v>
          </cell>
          <cell r="S35">
            <v>254</v>
          </cell>
          <cell r="T35">
            <v>7</v>
          </cell>
          <cell r="U35">
            <v>20</v>
          </cell>
          <cell r="V35">
            <v>29</v>
          </cell>
          <cell r="X35">
            <v>50</v>
          </cell>
          <cell r="AA35">
            <v>23</v>
          </cell>
          <cell r="AC35">
            <v>70</v>
          </cell>
          <cell r="AE35">
            <v>7</v>
          </cell>
        </row>
        <row r="37">
          <cell r="B37">
            <v>0</v>
          </cell>
          <cell r="Q37">
            <v>0</v>
          </cell>
          <cell r="V37">
            <v>0</v>
          </cell>
        </row>
        <row r="38">
          <cell r="B38">
            <v>191</v>
          </cell>
          <cell r="E38">
            <v>5</v>
          </cell>
          <cell r="F38">
            <v>5</v>
          </cell>
          <cell r="G38">
            <v>128</v>
          </cell>
          <cell r="H38">
            <v>53</v>
          </cell>
          <cell r="J38">
            <v>191</v>
          </cell>
          <cell r="K38">
            <v>8</v>
          </cell>
          <cell r="L38">
            <v>183</v>
          </cell>
          <cell r="Q38">
            <v>66</v>
          </cell>
          <cell r="R38">
            <v>5</v>
          </cell>
          <cell r="S38">
            <v>61</v>
          </cell>
          <cell r="U38">
            <v>0</v>
          </cell>
          <cell r="V38">
            <v>0</v>
          </cell>
          <cell r="X38">
            <v>8</v>
          </cell>
          <cell r="Y38">
            <v>33</v>
          </cell>
          <cell r="AA38">
            <v>7</v>
          </cell>
          <cell r="AC38">
            <v>13</v>
          </cell>
        </row>
        <row r="47">
          <cell r="B47">
            <v>299</v>
          </cell>
          <cell r="D47">
            <v>3</v>
          </cell>
          <cell r="E47">
            <v>40</v>
          </cell>
          <cell r="F47">
            <v>52</v>
          </cell>
          <cell r="G47">
            <v>204</v>
          </cell>
          <cell r="I47">
            <v>3</v>
          </cell>
          <cell r="J47">
            <v>296</v>
          </cell>
          <cell r="L47">
            <v>299</v>
          </cell>
          <cell r="M47">
            <v>0</v>
          </cell>
          <cell r="Q47">
            <v>95</v>
          </cell>
          <cell r="S47">
            <v>95</v>
          </cell>
          <cell r="V47">
            <v>0</v>
          </cell>
          <cell r="X47">
            <v>61</v>
          </cell>
          <cell r="AA47">
            <v>2</v>
          </cell>
          <cell r="AC47">
            <v>10</v>
          </cell>
        </row>
        <row r="48">
          <cell r="B48">
            <v>408</v>
          </cell>
          <cell r="D48">
            <v>1</v>
          </cell>
          <cell r="E48">
            <v>12</v>
          </cell>
          <cell r="F48">
            <v>12</v>
          </cell>
          <cell r="G48">
            <v>345</v>
          </cell>
          <cell r="H48">
            <v>38</v>
          </cell>
          <cell r="I48">
            <v>1</v>
          </cell>
          <cell r="J48">
            <v>407</v>
          </cell>
          <cell r="L48">
            <v>408</v>
          </cell>
          <cell r="M48">
            <v>0</v>
          </cell>
          <cell r="Q48">
            <v>259</v>
          </cell>
          <cell r="R48">
            <v>90</v>
          </cell>
          <cell r="S48">
            <v>169</v>
          </cell>
          <cell r="U48">
            <v>52</v>
          </cell>
          <cell r="V48">
            <v>0</v>
          </cell>
          <cell r="X48">
            <v>102</v>
          </cell>
          <cell r="AA48">
            <v>6</v>
          </cell>
          <cell r="AC48">
            <v>63</v>
          </cell>
        </row>
        <row r="49">
          <cell r="B49">
            <v>186</v>
          </cell>
          <cell r="F49">
            <v>7</v>
          </cell>
          <cell r="G49">
            <v>172</v>
          </cell>
          <cell r="H49">
            <v>7</v>
          </cell>
          <cell r="J49">
            <v>186</v>
          </cell>
          <cell r="L49">
            <v>186</v>
          </cell>
          <cell r="M49">
            <v>0</v>
          </cell>
          <cell r="Q49">
            <v>64</v>
          </cell>
          <cell r="S49">
            <v>64</v>
          </cell>
          <cell r="V49">
            <v>0</v>
          </cell>
          <cell r="X49">
            <v>31</v>
          </cell>
          <cell r="AA49">
            <v>2</v>
          </cell>
          <cell r="AC49">
            <v>30</v>
          </cell>
        </row>
        <row r="50">
          <cell r="B50">
            <v>742</v>
          </cell>
          <cell r="C50">
            <v>89</v>
          </cell>
          <cell r="D50">
            <v>15</v>
          </cell>
          <cell r="E50">
            <v>10</v>
          </cell>
          <cell r="F50">
            <v>4</v>
          </cell>
          <cell r="G50">
            <v>306</v>
          </cell>
          <cell r="H50">
            <v>318</v>
          </cell>
          <cell r="I50">
            <v>104</v>
          </cell>
          <cell r="J50">
            <v>638</v>
          </cell>
          <cell r="K50">
            <v>354</v>
          </cell>
          <cell r="L50">
            <v>388</v>
          </cell>
          <cell r="M50">
            <v>30</v>
          </cell>
          <cell r="N50">
            <v>7</v>
          </cell>
          <cell r="O50">
            <v>20</v>
          </cell>
          <cell r="P50">
            <v>3</v>
          </cell>
          <cell r="Q50">
            <v>269</v>
          </cell>
          <cell r="R50">
            <v>77</v>
          </cell>
          <cell r="S50">
            <v>121</v>
          </cell>
          <cell r="T50">
            <v>71</v>
          </cell>
          <cell r="U50">
            <v>66</v>
          </cell>
          <cell r="V50">
            <v>28</v>
          </cell>
          <cell r="W50">
            <v>33</v>
          </cell>
          <cell r="X50">
            <v>216</v>
          </cell>
          <cell r="Y50">
            <v>15</v>
          </cell>
          <cell r="Z50">
            <v>3</v>
          </cell>
          <cell r="AB50">
            <v>32</v>
          </cell>
          <cell r="AC50">
            <v>105</v>
          </cell>
          <cell r="AE50">
            <v>137</v>
          </cell>
        </row>
        <row r="52">
          <cell r="B52">
            <v>277</v>
          </cell>
          <cell r="C52">
            <v>76</v>
          </cell>
          <cell r="D52">
            <v>39</v>
          </cell>
          <cell r="E52">
            <v>8</v>
          </cell>
          <cell r="F52">
            <v>9</v>
          </cell>
          <cell r="G52">
            <v>66</v>
          </cell>
          <cell r="H52">
            <v>79</v>
          </cell>
          <cell r="I52">
            <v>115</v>
          </cell>
          <cell r="J52">
            <v>162</v>
          </cell>
          <cell r="K52">
            <v>147</v>
          </cell>
          <cell r="L52">
            <v>130</v>
          </cell>
          <cell r="M52">
            <v>34</v>
          </cell>
          <cell r="N52">
            <v>17</v>
          </cell>
          <cell r="O52">
            <v>16</v>
          </cell>
          <cell r="P52">
            <v>1</v>
          </cell>
          <cell r="Q52">
            <v>55</v>
          </cell>
          <cell r="R52">
            <v>11</v>
          </cell>
          <cell r="S52">
            <v>40</v>
          </cell>
          <cell r="T52">
            <v>4</v>
          </cell>
          <cell r="U52">
            <v>0</v>
          </cell>
          <cell r="V52">
            <v>0</v>
          </cell>
          <cell r="W52">
            <v>25</v>
          </cell>
          <cell r="X52">
            <v>70</v>
          </cell>
          <cell r="Z52">
            <v>1</v>
          </cell>
          <cell r="AB52">
            <v>15</v>
          </cell>
          <cell r="AC52">
            <v>10</v>
          </cell>
        </row>
        <row r="54">
          <cell r="B54">
            <v>428</v>
          </cell>
          <cell r="C54">
            <v>63</v>
          </cell>
          <cell r="D54">
            <v>34</v>
          </cell>
          <cell r="E54">
            <v>21</v>
          </cell>
          <cell r="F54">
            <v>12</v>
          </cell>
          <cell r="G54">
            <v>213</v>
          </cell>
          <cell r="H54">
            <v>85</v>
          </cell>
          <cell r="I54">
            <v>97</v>
          </cell>
          <cell r="J54">
            <v>331</v>
          </cell>
          <cell r="K54">
            <v>212</v>
          </cell>
          <cell r="L54">
            <v>216</v>
          </cell>
          <cell r="M54">
            <v>49</v>
          </cell>
          <cell r="N54">
            <v>6</v>
          </cell>
          <cell r="O54">
            <v>25</v>
          </cell>
          <cell r="P54">
            <v>18</v>
          </cell>
          <cell r="Q54">
            <v>181</v>
          </cell>
          <cell r="R54">
            <v>40</v>
          </cell>
          <cell r="S54">
            <v>81</v>
          </cell>
          <cell r="T54">
            <v>60</v>
          </cell>
          <cell r="U54">
            <v>27</v>
          </cell>
          <cell r="V54">
            <v>25</v>
          </cell>
          <cell r="W54">
            <v>26</v>
          </cell>
          <cell r="X54">
            <v>97</v>
          </cell>
          <cell r="AA54">
            <v>28</v>
          </cell>
          <cell r="AB54">
            <v>48</v>
          </cell>
          <cell r="AC54">
            <v>49</v>
          </cell>
          <cell r="AE54">
            <v>18</v>
          </cell>
        </row>
        <row r="55">
          <cell r="B55">
            <v>99</v>
          </cell>
          <cell r="E55">
            <v>3</v>
          </cell>
          <cell r="G55">
            <v>46</v>
          </cell>
          <cell r="H55">
            <v>50</v>
          </cell>
          <cell r="J55">
            <v>99</v>
          </cell>
          <cell r="K55">
            <v>90</v>
          </cell>
          <cell r="L55">
            <v>9</v>
          </cell>
          <cell r="M55">
            <v>0</v>
          </cell>
          <cell r="Q55">
            <v>37</v>
          </cell>
          <cell r="R55">
            <v>16</v>
          </cell>
          <cell r="S55">
            <v>21</v>
          </cell>
          <cell r="U55">
            <v>0</v>
          </cell>
          <cell r="V55">
            <v>8</v>
          </cell>
          <cell r="X55">
            <v>14</v>
          </cell>
          <cell r="Y55">
            <v>24</v>
          </cell>
          <cell r="AA55">
            <v>8</v>
          </cell>
          <cell r="AC55">
            <v>2</v>
          </cell>
        </row>
        <row r="57">
          <cell r="B57">
            <v>4428</v>
          </cell>
          <cell r="C57">
            <v>688</v>
          </cell>
          <cell r="D57">
            <v>207</v>
          </cell>
          <cell r="E57">
            <v>148</v>
          </cell>
          <cell r="F57">
            <v>160</v>
          </cell>
          <cell r="G57">
            <v>2146</v>
          </cell>
          <cell r="H57">
            <v>1079</v>
          </cell>
          <cell r="I57">
            <v>895</v>
          </cell>
          <cell r="J57">
            <v>3533</v>
          </cell>
          <cell r="K57">
            <v>1638</v>
          </cell>
          <cell r="L57">
            <v>2790</v>
          </cell>
          <cell r="M57">
            <v>293</v>
          </cell>
          <cell r="N57">
            <v>126</v>
          </cell>
          <cell r="O57">
            <v>145</v>
          </cell>
          <cell r="P57">
            <v>22</v>
          </cell>
          <cell r="Q57">
            <v>1539</v>
          </cell>
          <cell r="R57">
            <v>334</v>
          </cell>
          <cell r="S57">
            <v>1063</v>
          </cell>
          <cell r="T57">
            <v>142</v>
          </cell>
          <cell r="U57">
            <v>241</v>
          </cell>
          <cell r="V57">
            <v>127</v>
          </cell>
          <cell r="W57">
            <v>160</v>
          </cell>
          <cell r="X57">
            <v>814</v>
          </cell>
          <cell r="Y57">
            <v>480</v>
          </cell>
          <cell r="Z57">
            <v>5</v>
          </cell>
          <cell r="AA57">
            <v>108</v>
          </cell>
          <cell r="AB57">
            <v>195</v>
          </cell>
          <cell r="AC57">
            <v>399</v>
          </cell>
          <cell r="AE57">
            <v>300</v>
          </cell>
          <cell r="AF57">
            <v>0</v>
          </cell>
        </row>
        <row r="61">
          <cell r="B61">
            <v>609</v>
          </cell>
          <cell r="L61">
            <v>563</v>
          </cell>
        </row>
        <row r="62">
          <cell r="B62">
            <v>432</v>
          </cell>
          <cell r="L62">
            <v>404</v>
          </cell>
        </row>
        <row r="63">
          <cell r="B63">
            <v>367</v>
          </cell>
          <cell r="L63">
            <v>316</v>
          </cell>
        </row>
        <row r="65">
          <cell r="B65">
            <v>21</v>
          </cell>
          <cell r="L65">
            <v>21</v>
          </cell>
        </row>
        <row r="68">
          <cell r="B68">
            <v>147</v>
          </cell>
          <cell r="L68">
            <v>30</v>
          </cell>
        </row>
        <row r="70">
          <cell r="B70">
            <v>1576</v>
          </cell>
          <cell r="L70">
            <v>1334</v>
          </cell>
        </row>
        <row r="75">
          <cell r="C75">
            <v>13</v>
          </cell>
        </row>
        <row r="76">
          <cell r="C76">
            <v>44</v>
          </cell>
        </row>
        <row r="80">
          <cell r="C80">
            <v>4</v>
          </cell>
        </row>
      </sheetData>
      <sheetData sheetId="6">
        <row r="12">
          <cell r="B12">
            <v>332</v>
          </cell>
          <cell r="C12">
            <v>261</v>
          </cell>
          <cell r="D12">
            <v>55</v>
          </cell>
          <cell r="I12">
            <v>316</v>
          </cell>
          <cell r="J12">
            <v>16</v>
          </cell>
          <cell r="K12">
            <v>183</v>
          </cell>
          <cell r="L12">
            <v>149</v>
          </cell>
          <cell r="M12">
            <v>70</v>
          </cell>
          <cell r="N12">
            <v>65</v>
          </cell>
          <cell r="O12">
            <v>5</v>
          </cell>
          <cell r="Q12">
            <v>0</v>
          </cell>
          <cell r="U12">
            <v>34</v>
          </cell>
          <cell r="V12">
            <v>0</v>
          </cell>
          <cell r="W12">
            <v>71</v>
          </cell>
          <cell r="Y12">
            <v>11</v>
          </cell>
          <cell r="AB12">
            <v>30</v>
          </cell>
        </row>
        <row r="13">
          <cell r="B13">
            <v>108</v>
          </cell>
          <cell r="E13">
            <v>2</v>
          </cell>
          <cell r="F13">
            <v>1</v>
          </cell>
          <cell r="G13">
            <v>61</v>
          </cell>
          <cell r="H13">
            <v>44</v>
          </cell>
          <cell r="J13">
            <v>108</v>
          </cell>
          <cell r="K13">
            <v>43</v>
          </cell>
          <cell r="L13">
            <v>65</v>
          </cell>
          <cell r="M13">
            <v>0</v>
          </cell>
          <cell r="Q13">
            <v>33</v>
          </cell>
          <cell r="R13">
            <v>12</v>
          </cell>
          <cell r="S13">
            <v>21</v>
          </cell>
          <cell r="U13">
            <v>0</v>
          </cell>
          <cell r="V13">
            <v>0</v>
          </cell>
          <cell r="X13">
            <v>15</v>
          </cell>
          <cell r="AA13">
            <v>20</v>
          </cell>
          <cell r="AC13">
            <v>8</v>
          </cell>
        </row>
        <row r="14">
          <cell r="B14">
            <v>92</v>
          </cell>
          <cell r="C14">
            <v>92</v>
          </cell>
          <cell r="I14">
            <v>92</v>
          </cell>
          <cell r="K14">
            <v>49</v>
          </cell>
          <cell r="L14">
            <v>43</v>
          </cell>
          <cell r="M14">
            <v>23</v>
          </cell>
          <cell r="O14">
            <v>23</v>
          </cell>
          <cell r="W14">
            <v>15</v>
          </cell>
          <cell r="AB14">
            <v>6</v>
          </cell>
        </row>
        <row r="16">
          <cell r="B16">
            <v>318</v>
          </cell>
          <cell r="C16">
            <v>40</v>
          </cell>
          <cell r="D16">
            <v>6</v>
          </cell>
          <cell r="E16">
            <v>1</v>
          </cell>
          <cell r="F16">
            <v>3</v>
          </cell>
          <cell r="G16">
            <v>112</v>
          </cell>
          <cell r="H16">
            <v>156</v>
          </cell>
          <cell r="I16">
            <v>46</v>
          </cell>
          <cell r="J16">
            <v>272</v>
          </cell>
          <cell r="K16">
            <v>159</v>
          </cell>
          <cell r="L16">
            <v>159</v>
          </cell>
          <cell r="M16">
            <v>29</v>
          </cell>
          <cell r="O16">
            <v>29</v>
          </cell>
          <cell r="Q16">
            <v>27</v>
          </cell>
          <cell r="R16">
            <v>8</v>
          </cell>
          <cell r="S16">
            <v>19</v>
          </cell>
          <cell r="U16">
            <v>7</v>
          </cell>
          <cell r="V16">
            <v>69</v>
          </cell>
          <cell r="W16">
            <v>6</v>
          </cell>
          <cell r="X16">
            <v>47</v>
          </cell>
          <cell r="Y16">
            <v>315</v>
          </cell>
          <cell r="Z16">
            <v>6</v>
          </cell>
          <cell r="AA16">
            <v>13</v>
          </cell>
          <cell r="AB16">
            <v>9</v>
          </cell>
          <cell r="AC16">
            <v>24</v>
          </cell>
          <cell r="AE16">
            <v>46</v>
          </cell>
        </row>
        <row r="18">
          <cell r="B18">
            <v>28</v>
          </cell>
          <cell r="G18">
            <v>23</v>
          </cell>
          <cell r="H18">
            <v>5</v>
          </cell>
          <cell r="J18">
            <v>28</v>
          </cell>
          <cell r="K18">
            <v>9</v>
          </cell>
          <cell r="L18">
            <v>19</v>
          </cell>
          <cell r="M18">
            <v>0</v>
          </cell>
          <cell r="Q18">
            <v>27</v>
          </cell>
          <cell r="S18">
            <v>27</v>
          </cell>
          <cell r="U18">
            <v>0</v>
          </cell>
          <cell r="V18">
            <v>0</v>
          </cell>
          <cell r="X18">
            <v>1</v>
          </cell>
        </row>
        <row r="22">
          <cell r="B22">
            <v>32</v>
          </cell>
          <cell r="G22">
            <v>7</v>
          </cell>
          <cell r="H22">
            <v>25</v>
          </cell>
          <cell r="J22">
            <v>32</v>
          </cell>
          <cell r="K22">
            <v>12</v>
          </cell>
          <cell r="L22">
            <v>20</v>
          </cell>
          <cell r="M22">
            <v>0</v>
          </cell>
          <cell r="Q22">
            <v>16</v>
          </cell>
          <cell r="S22">
            <v>16</v>
          </cell>
          <cell r="U22">
            <v>0</v>
          </cell>
          <cell r="V22">
            <v>0</v>
          </cell>
          <cell r="X22">
            <v>4</v>
          </cell>
          <cell r="Y22">
            <v>39</v>
          </cell>
          <cell r="AC22">
            <v>1</v>
          </cell>
        </row>
        <row r="26">
          <cell r="B26">
            <v>47</v>
          </cell>
          <cell r="E26">
            <v>9</v>
          </cell>
          <cell r="F26">
            <v>12</v>
          </cell>
          <cell r="G26">
            <v>26</v>
          </cell>
          <cell r="J26">
            <v>47</v>
          </cell>
          <cell r="K26">
            <v>11</v>
          </cell>
          <cell r="L26">
            <v>36</v>
          </cell>
          <cell r="M26">
            <v>0</v>
          </cell>
          <cell r="Q26">
            <v>9</v>
          </cell>
          <cell r="S26">
            <v>9</v>
          </cell>
          <cell r="U26">
            <v>0</v>
          </cell>
          <cell r="V26">
            <v>0</v>
          </cell>
          <cell r="X26">
            <v>10</v>
          </cell>
          <cell r="AC26">
            <v>2</v>
          </cell>
        </row>
        <row r="27">
          <cell r="B27">
            <v>0</v>
          </cell>
          <cell r="M27">
            <v>0</v>
          </cell>
          <cell r="Q27">
            <v>0</v>
          </cell>
        </row>
        <row r="30">
          <cell r="B30">
            <v>94</v>
          </cell>
          <cell r="C30">
            <v>5</v>
          </cell>
          <cell r="D30">
            <v>4</v>
          </cell>
          <cell r="E30">
            <v>6</v>
          </cell>
          <cell r="F30">
            <v>2</v>
          </cell>
          <cell r="G30">
            <v>53</v>
          </cell>
          <cell r="H30">
            <v>24</v>
          </cell>
          <cell r="I30">
            <v>9</v>
          </cell>
          <cell r="J30">
            <v>85</v>
          </cell>
          <cell r="K30">
            <v>51</v>
          </cell>
          <cell r="L30">
            <v>43</v>
          </cell>
          <cell r="M30">
            <v>4</v>
          </cell>
          <cell r="N30">
            <v>4</v>
          </cell>
          <cell r="Q30">
            <v>31</v>
          </cell>
          <cell r="R30">
            <v>9</v>
          </cell>
          <cell r="S30">
            <v>22</v>
          </cell>
          <cell r="U30">
            <v>0</v>
          </cell>
          <cell r="V30">
            <v>0</v>
          </cell>
          <cell r="X30">
            <v>23</v>
          </cell>
          <cell r="Y30">
            <v>51</v>
          </cell>
          <cell r="AA30">
            <v>7</v>
          </cell>
          <cell r="AC30">
            <v>3</v>
          </cell>
        </row>
        <row r="32">
          <cell r="B32">
            <v>179</v>
          </cell>
          <cell r="E32">
            <v>12</v>
          </cell>
          <cell r="F32">
            <v>18</v>
          </cell>
          <cell r="G32">
            <v>142</v>
          </cell>
          <cell r="H32">
            <v>7</v>
          </cell>
          <cell r="J32">
            <v>179</v>
          </cell>
          <cell r="K32">
            <v>67</v>
          </cell>
          <cell r="L32">
            <v>112</v>
          </cell>
          <cell r="M32">
            <v>0</v>
          </cell>
          <cell r="Q32">
            <v>29</v>
          </cell>
          <cell r="R32">
            <v>13</v>
          </cell>
          <cell r="S32">
            <v>16</v>
          </cell>
          <cell r="U32">
            <v>4</v>
          </cell>
          <cell r="V32">
            <v>4</v>
          </cell>
          <cell r="X32">
            <v>50</v>
          </cell>
          <cell r="Y32">
            <v>3</v>
          </cell>
          <cell r="AC32">
            <v>1</v>
          </cell>
          <cell r="AE32">
            <v>43</v>
          </cell>
        </row>
        <row r="34">
          <cell r="B34">
            <v>87</v>
          </cell>
          <cell r="C34">
            <v>69</v>
          </cell>
          <cell r="D34">
            <v>16</v>
          </cell>
          <cell r="E34">
            <v>2</v>
          </cell>
          <cell r="I34">
            <v>85</v>
          </cell>
          <cell r="J34">
            <v>2</v>
          </cell>
          <cell r="K34">
            <v>61</v>
          </cell>
          <cell r="L34">
            <v>26</v>
          </cell>
          <cell r="M34">
            <v>56</v>
          </cell>
          <cell r="N34">
            <v>44</v>
          </cell>
          <cell r="O34">
            <v>12</v>
          </cell>
          <cell r="Q34">
            <v>0</v>
          </cell>
          <cell r="U34">
            <v>44</v>
          </cell>
          <cell r="V34">
            <v>0</v>
          </cell>
          <cell r="W34">
            <v>14</v>
          </cell>
          <cell r="Z34">
            <v>1</v>
          </cell>
          <cell r="AB34">
            <v>43</v>
          </cell>
        </row>
        <row r="35">
          <cell r="B35">
            <v>306</v>
          </cell>
          <cell r="E35">
            <v>5</v>
          </cell>
          <cell r="F35">
            <v>8</v>
          </cell>
          <cell r="G35">
            <v>203</v>
          </cell>
          <cell r="H35">
            <v>90</v>
          </cell>
          <cell r="J35">
            <v>306</v>
          </cell>
          <cell r="K35">
            <v>111</v>
          </cell>
          <cell r="L35">
            <v>195</v>
          </cell>
          <cell r="Q35">
            <v>278</v>
          </cell>
          <cell r="R35">
            <v>59</v>
          </cell>
          <cell r="S35">
            <v>210</v>
          </cell>
          <cell r="T35">
            <v>9</v>
          </cell>
          <cell r="U35">
            <v>24</v>
          </cell>
          <cell r="V35">
            <v>32</v>
          </cell>
          <cell r="X35">
            <v>52</v>
          </cell>
          <cell r="AA35">
            <v>7</v>
          </cell>
          <cell r="AC35">
            <v>68</v>
          </cell>
          <cell r="AE35">
            <v>15</v>
          </cell>
        </row>
        <row r="37">
          <cell r="B37">
            <v>0</v>
          </cell>
          <cell r="Q37">
            <v>0</v>
          </cell>
        </row>
        <row r="38">
          <cell r="B38">
            <v>211</v>
          </cell>
          <cell r="E38">
            <v>2</v>
          </cell>
          <cell r="F38">
            <v>4</v>
          </cell>
          <cell r="G38">
            <v>155</v>
          </cell>
          <cell r="H38">
            <v>50</v>
          </cell>
          <cell r="J38">
            <v>211</v>
          </cell>
          <cell r="K38">
            <v>4</v>
          </cell>
          <cell r="L38">
            <v>207</v>
          </cell>
          <cell r="Q38">
            <v>70</v>
          </cell>
          <cell r="R38">
            <v>4</v>
          </cell>
          <cell r="S38">
            <v>66</v>
          </cell>
          <cell r="U38">
            <v>0</v>
          </cell>
          <cell r="V38">
            <v>0</v>
          </cell>
          <cell r="X38">
            <v>9</v>
          </cell>
          <cell r="Y38">
            <v>37</v>
          </cell>
          <cell r="AC38">
            <v>20</v>
          </cell>
        </row>
        <row r="47">
          <cell r="B47">
            <v>279</v>
          </cell>
          <cell r="D47">
            <v>6</v>
          </cell>
          <cell r="E47">
            <v>27</v>
          </cell>
          <cell r="F47">
            <v>48</v>
          </cell>
          <cell r="G47">
            <v>198</v>
          </cell>
          <cell r="I47">
            <v>6</v>
          </cell>
          <cell r="J47">
            <v>273</v>
          </cell>
          <cell r="L47">
            <v>279</v>
          </cell>
          <cell r="M47">
            <v>0</v>
          </cell>
          <cell r="Q47">
            <v>78</v>
          </cell>
          <cell r="S47">
            <v>78</v>
          </cell>
          <cell r="U47">
            <v>0</v>
          </cell>
          <cell r="V47">
            <v>0</v>
          </cell>
          <cell r="X47">
            <v>61</v>
          </cell>
          <cell r="AA47">
            <v>2</v>
          </cell>
          <cell r="AC47">
            <v>9</v>
          </cell>
        </row>
        <row r="48">
          <cell r="B48">
            <v>327</v>
          </cell>
          <cell r="E48">
            <v>10</v>
          </cell>
          <cell r="F48">
            <v>12</v>
          </cell>
          <cell r="G48">
            <v>286</v>
          </cell>
          <cell r="H48">
            <v>19</v>
          </cell>
          <cell r="J48">
            <v>327</v>
          </cell>
          <cell r="L48">
            <v>327</v>
          </cell>
          <cell r="M48">
            <v>0</v>
          </cell>
          <cell r="Q48">
            <v>193</v>
          </cell>
          <cell r="R48">
            <v>66</v>
          </cell>
          <cell r="S48">
            <v>127</v>
          </cell>
          <cell r="U48">
            <v>44</v>
          </cell>
          <cell r="V48">
            <v>0</v>
          </cell>
          <cell r="X48">
            <v>67</v>
          </cell>
          <cell r="AC48">
            <v>50</v>
          </cell>
        </row>
        <row r="49">
          <cell r="B49">
            <v>174</v>
          </cell>
          <cell r="E49">
            <v>1</v>
          </cell>
          <cell r="F49">
            <v>5</v>
          </cell>
          <cell r="G49">
            <v>161</v>
          </cell>
          <cell r="H49">
            <v>7</v>
          </cell>
          <cell r="J49">
            <v>174</v>
          </cell>
          <cell r="L49">
            <v>174</v>
          </cell>
          <cell r="M49">
            <v>0</v>
          </cell>
          <cell r="Q49">
            <v>76</v>
          </cell>
          <cell r="S49">
            <v>76</v>
          </cell>
          <cell r="X49">
            <v>43</v>
          </cell>
          <cell r="AA49">
            <v>2</v>
          </cell>
          <cell r="AC49">
            <v>21</v>
          </cell>
        </row>
        <row r="50">
          <cell r="B50">
            <v>557</v>
          </cell>
          <cell r="C50">
            <v>72</v>
          </cell>
          <cell r="D50">
            <v>16</v>
          </cell>
          <cell r="E50">
            <v>3</v>
          </cell>
          <cell r="F50">
            <v>7</v>
          </cell>
          <cell r="G50">
            <v>234</v>
          </cell>
          <cell r="H50">
            <v>225</v>
          </cell>
          <cell r="I50">
            <v>88</v>
          </cell>
          <cell r="J50">
            <v>469</v>
          </cell>
          <cell r="K50">
            <v>273</v>
          </cell>
          <cell r="L50">
            <v>284</v>
          </cell>
          <cell r="M50">
            <v>42</v>
          </cell>
          <cell r="N50">
            <v>4</v>
          </cell>
          <cell r="O50">
            <v>34</v>
          </cell>
          <cell r="P50">
            <v>4</v>
          </cell>
          <cell r="Q50">
            <v>219</v>
          </cell>
          <cell r="R50">
            <v>69</v>
          </cell>
          <cell r="S50">
            <v>100</v>
          </cell>
          <cell r="T50">
            <v>50</v>
          </cell>
          <cell r="U50">
            <v>61</v>
          </cell>
          <cell r="V50">
            <v>52</v>
          </cell>
          <cell r="W50">
            <v>31</v>
          </cell>
          <cell r="X50">
            <v>137</v>
          </cell>
          <cell r="Y50">
            <v>28</v>
          </cell>
          <cell r="Z50">
            <v>3</v>
          </cell>
          <cell r="AB50">
            <v>24</v>
          </cell>
          <cell r="AC50">
            <v>86</v>
          </cell>
          <cell r="AE50">
            <v>110</v>
          </cell>
        </row>
        <row r="52">
          <cell r="B52">
            <v>258</v>
          </cell>
          <cell r="C52">
            <v>65</v>
          </cell>
          <cell r="D52">
            <v>22</v>
          </cell>
          <cell r="E52">
            <v>13</v>
          </cell>
          <cell r="F52">
            <v>2</v>
          </cell>
          <cell r="G52">
            <v>79</v>
          </cell>
          <cell r="H52">
            <v>77</v>
          </cell>
          <cell r="I52">
            <v>87</v>
          </cell>
          <cell r="J52">
            <v>171</v>
          </cell>
          <cell r="K52">
            <v>133</v>
          </cell>
          <cell r="L52">
            <v>125</v>
          </cell>
          <cell r="M52">
            <v>25</v>
          </cell>
          <cell r="N52">
            <v>10</v>
          </cell>
          <cell r="O52">
            <v>13</v>
          </cell>
          <cell r="P52">
            <v>2</v>
          </cell>
          <cell r="Q52">
            <v>61</v>
          </cell>
          <cell r="R52">
            <v>18</v>
          </cell>
          <cell r="S52">
            <v>36</v>
          </cell>
          <cell r="T52">
            <v>7</v>
          </cell>
          <cell r="U52">
            <v>0</v>
          </cell>
          <cell r="V52">
            <v>0</v>
          </cell>
          <cell r="W52">
            <v>13</v>
          </cell>
          <cell r="X52">
            <v>20</v>
          </cell>
          <cell r="Z52">
            <v>2</v>
          </cell>
          <cell r="AB52">
            <v>11</v>
          </cell>
          <cell r="AC52">
            <v>7</v>
          </cell>
        </row>
        <row r="54">
          <cell r="B54">
            <v>533</v>
          </cell>
          <cell r="C54">
            <v>102</v>
          </cell>
          <cell r="D54">
            <v>39</v>
          </cell>
          <cell r="E54">
            <v>30</v>
          </cell>
          <cell r="F54">
            <v>11</v>
          </cell>
          <cell r="G54">
            <v>250</v>
          </cell>
          <cell r="H54">
            <v>101</v>
          </cell>
          <cell r="I54">
            <v>141</v>
          </cell>
          <cell r="J54">
            <v>392</v>
          </cell>
          <cell r="K54">
            <v>256</v>
          </cell>
          <cell r="L54">
            <v>277</v>
          </cell>
          <cell r="M54">
            <v>66</v>
          </cell>
          <cell r="N54">
            <v>9</v>
          </cell>
          <cell r="O54">
            <v>38</v>
          </cell>
          <cell r="P54">
            <v>19</v>
          </cell>
          <cell r="Q54">
            <v>212</v>
          </cell>
          <cell r="R54">
            <v>60</v>
          </cell>
          <cell r="S54">
            <v>85</v>
          </cell>
          <cell r="T54">
            <v>67</v>
          </cell>
          <cell r="U54">
            <v>51</v>
          </cell>
          <cell r="V54">
            <v>35</v>
          </cell>
          <cell r="W54">
            <v>36</v>
          </cell>
          <cell r="X54">
            <v>90</v>
          </cell>
          <cell r="AA54">
            <v>12</v>
          </cell>
          <cell r="AB54">
            <v>68</v>
          </cell>
          <cell r="AC54">
            <v>73</v>
          </cell>
          <cell r="AE54">
            <v>22</v>
          </cell>
        </row>
        <row r="55">
          <cell r="B55">
            <v>147</v>
          </cell>
          <cell r="E55">
            <v>7</v>
          </cell>
          <cell r="F55">
            <v>3</v>
          </cell>
          <cell r="G55">
            <v>63</v>
          </cell>
          <cell r="H55">
            <v>74</v>
          </cell>
          <cell r="J55">
            <v>147</v>
          </cell>
          <cell r="K55">
            <v>122</v>
          </cell>
          <cell r="L55">
            <v>25</v>
          </cell>
          <cell r="M55">
            <v>0</v>
          </cell>
          <cell r="Q55">
            <v>49</v>
          </cell>
          <cell r="R55">
            <v>21</v>
          </cell>
          <cell r="S55">
            <v>28</v>
          </cell>
          <cell r="U55">
            <v>1</v>
          </cell>
          <cell r="V55">
            <v>12</v>
          </cell>
          <cell r="X55">
            <v>24</v>
          </cell>
          <cell r="Y55">
            <v>22</v>
          </cell>
          <cell r="AA55">
            <v>12</v>
          </cell>
          <cell r="AC55">
            <v>2</v>
          </cell>
        </row>
        <row r="57">
          <cell r="B57">
            <v>4109</v>
          </cell>
          <cell r="C57">
            <v>706</v>
          </cell>
          <cell r="D57">
            <v>164</v>
          </cell>
          <cell r="E57">
            <v>146</v>
          </cell>
          <cell r="F57">
            <v>136</v>
          </cell>
          <cell r="G57">
            <v>2053</v>
          </cell>
          <cell r="H57">
            <v>904</v>
          </cell>
          <cell r="I57">
            <v>870</v>
          </cell>
          <cell r="J57">
            <v>3239</v>
          </cell>
          <cell r="K57">
            <v>1544</v>
          </cell>
          <cell r="L57">
            <v>2565</v>
          </cell>
          <cell r="M57">
            <v>315</v>
          </cell>
          <cell r="N57">
            <v>136</v>
          </cell>
          <cell r="O57">
            <v>154</v>
          </cell>
          <cell r="P57">
            <v>25</v>
          </cell>
          <cell r="Q57">
            <v>1408</v>
          </cell>
          <cell r="R57">
            <v>339</v>
          </cell>
          <cell r="S57">
            <v>936</v>
          </cell>
          <cell r="T57">
            <v>133</v>
          </cell>
          <cell r="U57">
            <v>270</v>
          </cell>
          <cell r="V57">
            <v>204</v>
          </cell>
          <cell r="W57">
            <v>186</v>
          </cell>
          <cell r="X57">
            <v>653</v>
          </cell>
          <cell r="Y57">
            <v>506</v>
          </cell>
          <cell r="Z57">
            <v>12</v>
          </cell>
          <cell r="AA57">
            <v>75</v>
          </cell>
          <cell r="AB57">
            <v>191</v>
          </cell>
          <cell r="AC57">
            <v>375</v>
          </cell>
          <cell r="AE57">
            <v>236</v>
          </cell>
          <cell r="AF57">
            <v>0</v>
          </cell>
        </row>
        <row r="61">
          <cell r="B61">
            <v>639</v>
          </cell>
          <cell r="L61">
            <v>571</v>
          </cell>
        </row>
        <row r="62">
          <cell r="B62">
            <v>383</v>
          </cell>
          <cell r="L62">
            <v>370</v>
          </cell>
        </row>
        <row r="63">
          <cell r="B63">
            <v>398</v>
          </cell>
          <cell r="L63">
            <v>338</v>
          </cell>
        </row>
        <row r="65">
          <cell r="B65">
            <v>18</v>
          </cell>
          <cell r="L65">
            <v>15</v>
          </cell>
        </row>
        <row r="68">
          <cell r="B68">
            <v>172</v>
          </cell>
          <cell r="L68">
            <v>33</v>
          </cell>
        </row>
        <row r="70">
          <cell r="B70">
            <v>1610</v>
          </cell>
          <cell r="L70">
            <v>1327</v>
          </cell>
        </row>
        <row r="75">
          <cell r="C75">
            <v>24</v>
          </cell>
        </row>
        <row r="76">
          <cell r="C76">
            <v>82</v>
          </cell>
        </row>
        <row r="80">
          <cell r="C80">
            <v>11</v>
          </cell>
        </row>
      </sheetData>
      <sheetData sheetId="7">
        <row r="12">
          <cell r="B12">
            <v>0</v>
          </cell>
          <cell r="M12">
            <v>0</v>
          </cell>
          <cell r="Q12">
            <v>0</v>
          </cell>
        </row>
        <row r="13">
          <cell r="B13">
            <v>0</v>
          </cell>
          <cell r="M13">
            <v>0</v>
          </cell>
          <cell r="Q13">
            <v>0</v>
          </cell>
        </row>
        <row r="14">
          <cell r="B14">
            <v>0</v>
          </cell>
          <cell r="M14">
            <v>0</v>
          </cell>
        </row>
        <row r="16">
          <cell r="B16">
            <v>0</v>
          </cell>
          <cell r="M16">
            <v>0</v>
          </cell>
          <cell r="Q16">
            <v>0</v>
          </cell>
        </row>
        <row r="18">
          <cell r="B18">
            <v>0</v>
          </cell>
          <cell r="M18">
            <v>0</v>
          </cell>
          <cell r="Q18">
            <v>0</v>
          </cell>
        </row>
        <row r="22">
          <cell r="B22">
            <v>0</v>
          </cell>
          <cell r="M22">
            <v>0</v>
          </cell>
          <cell r="Q22">
            <v>0</v>
          </cell>
        </row>
        <row r="26">
          <cell r="B26">
            <v>0</v>
          </cell>
          <cell r="M26">
            <v>0</v>
          </cell>
          <cell r="Q26">
            <v>0</v>
          </cell>
        </row>
        <row r="27">
          <cell r="B27">
            <v>0</v>
          </cell>
          <cell r="M27">
            <v>0</v>
          </cell>
          <cell r="Q27">
            <v>0</v>
          </cell>
        </row>
        <row r="30">
          <cell r="B30">
            <v>0</v>
          </cell>
          <cell r="M30">
            <v>0</v>
          </cell>
          <cell r="Q30">
            <v>0</v>
          </cell>
        </row>
        <row r="32">
          <cell r="B32">
            <v>0</v>
          </cell>
          <cell r="M32">
            <v>0</v>
          </cell>
          <cell r="Q32">
            <v>0</v>
          </cell>
        </row>
        <row r="34">
          <cell r="B34">
            <v>0</v>
          </cell>
          <cell r="M34">
            <v>0</v>
          </cell>
          <cell r="Q34">
            <v>0</v>
          </cell>
        </row>
        <row r="35">
          <cell r="B35">
            <v>0</v>
          </cell>
          <cell r="Q35">
            <v>0</v>
          </cell>
        </row>
        <row r="37">
          <cell r="B37">
            <v>0</v>
          </cell>
          <cell r="Q37">
            <v>0</v>
          </cell>
        </row>
        <row r="38">
          <cell r="B38">
            <v>0</v>
          </cell>
          <cell r="Q38">
            <v>0</v>
          </cell>
        </row>
        <row r="47">
          <cell r="B47">
            <v>0</v>
          </cell>
          <cell r="M47">
            <v>0</v>
          </cell>
          <cell r="Q47">
            <v>0</v>
          </cell>
        </row>
        <row r="48">
          <cell r="B48">
            <v>0</v>
          </cell>
          <cell r="M48">
            <v>0</v>
          </cell>
          <cell r="Q48">
            <v>0</v>
          </cell>
        </row>
        <row r="49">
          <cell r="B49">
            <v>0</v>
          </cell>
          <cell r="M49">
            <v>0</v>
          </cell>
          <cell r="Q49">
            <v>0</v>
          </cell>
        </row>
        <row r="50">
          <cell r="B50">
            <v>0</v>
          </cell>
          <cell r="M50">
            <v>0</v>
          </cell>
          <cell r="Q50">
            <v>0</v>
          </cell>
        </row>
        <row r="52">
          <cell r="B52">
            <v>0</v>
          </cell>
          <cell r="M52">
            <v>0</v>
          </cell>
          <cell r="Q52">
            <v>0</v>
          </cell>
        </row>
        <row r="54">
          <cell r="B54">
            <v>0</v>
          </cell>
          <cell r="M54">
            <v>0</v>
          </cell>
          <cell r="Q54">
            <v>0</v>
          </cell>
        </row>
        <row r="55">
          <cell r="B55">
            <v>0</v>
          </cell>
          <cell r="M55">
            <v>0</v>
          </cell>
          <cell r="Q55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E57">
            <v>0</v>
          </cell>
          <cell r="AF57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5">
          <cell r="B65">
            <v>0</v>
          </cell>
        </row>
        <row r="68">
          <cell r="B68">
            <v>0</v>
          </cell>
        </row>
        <row r="70">
          <cell r="B70">
            <v>0</v>
          </cell>
          <cell r="L70">
            <v>0</v>
          </cell>
        </row>
        <row r="75">
          <cell r="C75">
            <v>0</v>
          </cell>
        </row>
        <row r="76">
          <cell r="C76">
            <v>0</v>
          </cell>
        </row>
        <row r="80">
          <cell r="C80">
            <v>0</v>
          </cell>
        </row>
      </sheetData>
      <sheetData sheetId="8">
        <row r="12">
          <cell r="B12">
            <v>0</v>
          </cell>
          <cell r="M12">
            <v>0</v>
          </cell>
          <cell r="Q12">
            <v>0</v>
          </cell>
        </row>
        <row r="13">
          <cell r="B13">
            <v>0</v>
          </cell>
          <cell r="M13">
            <v>0</v>
          </cell>
          <cell r="Q13">
            <v>0</v>
          </cell>
        </row>
        <row r="14">
          <cell r="B14">
            <v>0</v>
          </cell>
          <cell r="M14">
            <v>0</v>
          </cell>
        </row>
        <row r="16">
          <cell r="B16">
            <v>0</v>
          </cell>
          <cell r="M16">
            <v>0</v>
          </cell>
          <cell r="Q16">
            <v>0</v>
          </cell>
        </row>
        <row r="18">
          <cell r="B18">
            <v>0</v>
          </cell>
          <cell r="M18">
            <v>0</v>
          </cell>
          <cell r="Q18">
            <v>0</v>
          </cell>
        </row>
        <row r="22">
          <cell r="B22">
            <v>0</v>
          </cell>
          <cell r="M22">
            <v>0</v>
          </cell>
          <cell r="Q22">
            <v>0</v>
          </cell>
        </row>
        <row r="26">
          <cell r="B26">
            <v>0</v>
          </cell>
          <cell r="M26">
            <v>0</v>
          </cell>
          <cell r="Q26">
            <v>0</v>
          </cell>
        </row>
        <row r="27">
          <cell r="B27">
            <v>0</v>
          </cell>
          <cell r="M27">
            <v>0</v>
          </cell>
          <cell r="Q27">
            <v>0</v>
          </cell>
        </row>
        <row r="30">
          <cell r="B30">
            <v>0</v>
          </cell>
          <cell r="M30">
            <v>0</v>
          </cell>
          <cell r="Q30">
            <v>0</v>
          </cell>
        </row>
        <row r="32">
          <cell r="B32">
            <v>0</v>
          </cell>
          <cell r="M32">
            <v>0</v>
          </cell>
          <cell r="Q32">
            <v>0</v>
          </cell>
        </row>
        <row r="34">
          <cell r="B34">
            <v>0</v>
          </cell>
          <cell r="M34">
            <v>0</v>
          </cell>
          <cell r="Q34">
            <v>0</v>
          </cell>
        </row>
        <row r="35">
          <cell r="B35">
            <v>0</v>
          </cell>
          <cell r="Q35">
            <v>0</v>
          </cell>
        </row>
        <row r="37">
          <cell r="B37">
            <v>0</v>
          </cell>
          <cell r="Q37">
            <v>0</v>
          </cell>
        </row>
        <row r="38">
          <cell r="B38">
            <v>0</v>
          </cell>
          <cell r="Q38">
            <v>0</v>
          </cell>
        </row>
        <row r="47">
          <cell r="B47">
            <v>0</v>
          </cell>
          <cell r="M47">
            <v>0</v>
          </cell>
          <cell r="Q47">
            <v>0</v>
          </cell>
        </row>
        <row r="48">
          <cell r="B48">
            <v>0</v>
          </cell>
          <cell r="M48">
            <v>0</v>
          </cell>
          <cell r="Q48">
            <v>0</v>
          </cell>
        </row>
        <row r="49">
          <cell r="B49">
            <v>0</v>
          </cell>
          <cell r="M49">
            <v>0</v>
          </cell>
          <cell r="Q49">
            <v>0</v>
          </cell>
        </row>
        <row r="50">
          <cell r="B50">
            <v>0</v>
          </cell>
          <cell r="M50">
            <v>0</v>
          </cell>
          <cell r="Q50">
            <v>0</v>
          </cell>
        </row>
        <row r="52">
          <cell r="B52">
            <v>0</v>
          </cell>
          <cell r="M52">
            <v>0</v>
          </cell>
          <cell r="Q52">
            <v>0</v>
          </cell>
        </row>
        <row r="54">
          <cell r="B54">
            <v>0</v>
          </cell>
          <cell r="M54">
            <v>0</v>
          </cell>
          <cell r="Q54">
            <v>0</v>
          </cell>
        </row>
        <row r="55">
          <cell r="B55">
            <v>0</v>
          </cell>
          <cell r="M55">
            <v>0</v>
          </cell>
          <cell r="Q55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E57">
            <v>0</v>
          </cell>
          <cell r="AF57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5">
          <cell r="B65">
            <v>0</v>
          </cell>
        </row>
        <row r="68">
          <cell r="B68">
            <v>0</v>
          </cell>
        </row>
        <row r="70">
          <cell r="B70">
            <v>0</v>
          </cell>
          <cell r="L70">
            <v>0</v>
          </cell>
        </row>
        <row r="75">
          <cell r="C75">
            <v>0</v>
          </cell>
        </row>
        <row r="76">
          <cell r="C76">
            <v>0</v>
          </cell>
        </row>
        <row r="80">
          <cell r="C80">
            <v>0</v>
          </cell>
        </row>
      </sheetData>
      <sheetData sheetId="9">
        <row r="12">
          <cell r="B12">
            <v>0</v>
          </cell>
          <cell r="M12">
            <v>0</v>
          </cell>
          <cell r="Q12">
            <v>0</v>
          </cell>
        </row>
        <row r="13">
          <cell r="B13">
            <v>0</v>
          </cell>
          <cell r="M13">
            <v>0</v>
          </cell>
          <cell r="Q13">
            <v>0</v>
          </cell>
        </row>
        <row r="14">
          <cell r="B14">
            <v>0</v>
          </cell>
          <cell r="M14">
            <v>0</v>
          </cell>
        </row>
        <row r="16">
          <cell r="B16">
            <v>0</v>
          </cell>
          <cell r="M16">
            <v>0</v>
          </cell>
          <cell r="Q16">
            <v>0</v>
          </cell>
        </row>
        <row r="18">
          <cell r="B18">
            <v>0</v>
          </cell>
          <cell r="M18">
            <v>0</v>
          </cell>
          <cell r="Q18">
            <v>0</v>
          </cell>
        </row>
        <row r="22">
          <cell r="B22">
            <v>0</v>
          </cell>
          <cell r="M22">
            <v>0</v>
          </cell>
          <cell r="Q22">
            <v>0</v>
          </cell>
        </row>
        <row r="26">
          <cell r="B26">
            <v>0</v>
          </cell>
          <cell r="M26">
            <v>0</v>
          </cell>
          <cell r="Q26">
            <v>0</v>
          </cell>
        </row>
        <row r="27">
          <cell r="B27">
            <v>0</v>
          </cell>
          <cell r="M27">
            <v>0</v>
          </cell>
          <cell r="Q27">
            <v>0</v>
          </cell>
        </row>
        <row r="30">
          <cell r="B30">
            <v>0</v>
          </cell>
          <cell r="M30">
            <v>0</v>
          </cell>
          <cell r="Q30">
            <v>0</v>
          </cell>
        </row>
        <row r="32">
          <cell r="B32">
            <v>0</v>
          </cell>
          <cell r="M32">
            <v>0</v>
          </cell>
          <cell r="Q32">
            <v>0</v>
          </cell>
        </row>
        <row r="34">
          <cell r="B34">
            <v>0</v>
          </cell>
          <cell r="M34">
            <v>0</v>
          </cell>
          <cell r="Q34">
            <v>0</v>
          </cell>
        </row>
        <row r="35">
          <cell r="B35">
            <v>0</v>
          </cell>
          <cell r="Q35">
            <v>0</v>
          </cell>
        </row>
        <row r="37">
          <cell r="B37">
            <v>0</v>
          </cell>
          <cell r="Q37">
            <v>0</v>
          </cell>
        </row>
        <row r="38">
          <cell r="B38">
            <v>0</v>
          </cell>
          <cell r="Q38">
            <v>0</v>
          </cell>
        </row>
        <row r="47">
          <cell r="B47">
            <v>0</v>
          </cell>
          <cell r="M47">
            <v>0</v>
          </cell>
          <cell r="Q47">
            <v>0</v>
          </cell>
        </row>
        <row r="48">
          <cell r="B48">
            <v>0</v>
          </cell>
          <cell r="M48">
            <v>0</v>
          </cell>
          <cell r="Q48">
            <v>0</v>
          </cell>
        </row>
        <row r="49">
          <cell r="B49">
            <v>0</v>
          </cell>
          <cell r="M49">
            <v>0</v>
          </cell>
          <cell r="Q49">
            <v>0</v>
          </cell>
        </row>
        <row r="50">
          <cell r="B50">
            <v>0</v>
          </cell>
          <cell r="M50">
            <v>0</v>
          </cell>
          <cell r="Q50">
            <v>0</v>
          </cell>
        </row>
        <row r="52">
          <cell r="B52">
            <v>0</v>
          </cell>
          <cell r="M52">
            <v>0</v>
          </cell>
          <cell r="Q52">
            <v>0</v>
          </cell>
        </row>
        <row r="54">
          <cell r="B54">
            <v>0</v>
          </cell>
          <cell r="M54">
            <v>0</v>
          </cell>
          <cell r="Q54">
            <v>0</v>
          </cell>
        </row>
        <row r="55">
          <cell r="B55">
            <v>0</v>
          </cell>
          <cell r="M55">
            <v>0</v>
          </cell>
          <cell r="Q55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E57">
            <v>0</v>
          </cell>
          <cell r="AF57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5">
          <cell r="B65">
            <v>0</v>
          </cell>
        </row>
        <row r="68">
          <cell r="B68">
            <v>0</v>
          </cell>
        </row>
        <row r="70">
          <cell r="B70">
            <v>0</v>
          </cell>
          <cell r="L70">
            <v>0</v>
          </cell>
        </row>
        <row r="75">
          <cell r="C75">
            <v>0</v>
          </cell>
        </row>
        <row r="76">
          <cell r="C76">
            <v>0</v>
          </cell>
        </row>
        <row r="80">
          <cell r="C80">
            <v>0</v>
          </cell>
        </row>
      </sheetData>
      <sheetData sheetId="10">
        <row r="12">
          <cell r="B12">
            <v>0</v>
          </cell>
          <cell r="M12">
            <v>0</v>
          </cell>
          <cell r="Q12">
            <v>0</v>
          </cell>
        </row>
        <row r="13">
          <cell r="B13">
            <v>0</v>
          </cell>
          <cell r="M13">
            <v>0</v>
          </cell>
          <cell r="Q13">
            <v>0</v>
          </cell>
        </row>
        <row r="14">
          <cell r="B14">
            <v>0</v>
          </cell>
          <cell r="M14">
            <v>0</v>
          </cell>
        </row>
        <row r="16">
          <cell r="B16">
            <v>0</v>
          </cell>
          <cell r="M16">
            <v>0</v>
          </cell>
          <cell r="Q16">
            <v>0</v>
          </cell>
        </row>
        <row r="18">
          <cell r="B18">
            <v>0</v>
          </cell>
          <cell r="M18">
            <v>0</v>
          </cell>
          <cell r="Q18">
            <v>0</v>
          </cell>
        </row>
        <row r="22">
          <cell r="B22">
            <v>0</v>
          </cell>
          <cell r="M22">
            <v>0</v>
          </cell>
          <cell r="Q22">
            <v>0</v>
          </cell>
        </row>
        <row r="26">
          <cell r="B26">
            <v>0</v>
          </cell>
          <cell r="M26">
            <v>0</v>
          </cell>
          <cell r="Q26">
            <v>0</v>
          </cell>
        </row>
        <row r="27">
          <cell r="B27">
            <v>0</v>
          </cell>
          <cell r="M27">
            <v>0</v>
          </cell>
          <cell r="Q27">
            <v>0</v>
          </cell>
        </row>
        <row r="30">
          <cell r="B30">
            <v>0</v>
          </cell>
          <cell r="M30">
            <v>0</v>
          </cell>
          <cell r="Q30">
            <v>0</v>
          </cell>
        </row>
        <row r="32">
          <cell r="B32">
            <v>0</v>
          </cell>
          <cell r="M32">
            <v>0</v>
          </cell>
          <cell r="Q32">
            <v>0</v>
          </cell>
        </row>
        <row r="34">
          <cell r="B34">
            <v>0</v>
          </cell>
          <cell r="M34">
            <v>0</v>
          </cell>
          <cell r="Q34">
            <v>0</v>
          </cell>
        </row>
        <row r="35">
          <cell r="B35">
            <v>0</v>
          </cell>
          <cell r="Q35">
            <v>0</v>
          </cell>
        </row>
        <row r="37">
          <cell r="B37">
            <v>0</v>
          </cell>
          <cell r="Q37">
            <v>0</v>
          </cell>
        </row>
        <row r="38">
          <cell r="B38">
            <v>0</v>
          </cell>
          <cell r="Q38">
            <v>0</v>
          </cell>
        </row>
        <row r="47">
          <cell r="B47">
            <v>0</v>
          </cell>
          <cell r="M47">
            <v>0</v>
          </cell>
          <cell r="Q47">
            <v>0</v>
          </cell>
        </row>
        <row r="48">
          <cell r="B48">
            <v>0</v>
          </cell>
          <cell r="M48">
            <v>0</v>
          </cell>
          <cell r="Q48">
            <v>0</v>
          </cell>
        </row>
        <row r="49">
          <cell r="B49">
            <v>0</v>
          </cell>
          <cell r="M49">
            <v>0</v>
          </cell>
          <cell r="Q49">
            <v>0</v>
          </cell>
        </row>
        <row r="50">
          <cell r="B50">
            <v>0</v>
          </cell>
          <cell r="M50">
            <v>0</v>
          </cell>
          <cell r="Q50">
            <v>0</v>
          </cell>
        </row>
        <row r="52">
          <cell r="B52">
            <v>0</v>
          </cell>
          <cell r="M52">
            <v>0</v>
          </cell>
          <cell r="Q52">
            <v>0</v>
          </cell>
        </row>
        <row r="54">
          <cell r="B54">
            <v>0</v>
          </cell>
          <cell r="M54">
            <v>0</v>
          </cell>
          <cell r="Q54">
            <v>0</v>
          </cell>
        </row>
        <row r="55">
          <cell r="B55">
            <v>0</v>
          </cell>
          <cell r="M55">
            <v>0</v>
          </cell>
          <cell r="Q55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E57">
            <v>0</v>
          </cell>
          <cell r="AF57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5">
          <cell r="B65">
            <v>0</v>
          </cell>
        </row>
        <row r="68">
          <cell r="B68">
            <v>0</v>
          </cell>
        </row>
        <row r="70">
          <cell r="B70">
            <v>0</v>
          </cell>
          <cell r="L70">
            <v>0</v>
          </cell>
        </row>
        <row r="75">
          <cell r="C75">
            <v>0</v>
          </cell>
        </row>
        <row r="76">
          <cell r="C76">
            <v>0</v>
          </cell>
        </row>
        <row r="80">
          <cell r="C80">
            <v>0</v>
          </cell>
        </row>
      </sheetData>
      <sheetData sheetId="11">
        <row r="12">
          <cell r="B12">
            <v>0</v>
          </cell>
          <cell r="M12">
            <v>0</v>
          </cell>
          <cell r="Q12">
            <v>0</v>
          </cell>
        </row>
        <row r="13">
          <cell r="B13">
            <v>0</v>
          </cell>
          <cell r="M13">
            <v>0</v>
          </cell>
          <cell r="Q13">
            <v>0</v>
          </cell>
        </row>
        <row r="14">
          <cell r="B14">
            <v>0</v>
          </cell>
          <cell r="M14">
            <v>0</v>
          </cell>
        </row>
        <row r="16">
          <cell r="B16">
            <v>0</v>
          </cell>
          <cell r="M16">
            <v>0</v>
          </cell>
          <cell r="Q16">
            <v>0</v>
          </cell>
        </row>
        <row r="18">
          <cell r="B18">
            <v>0</v>
          </cell>
          <cell r="M18">
            <v>0</v>
          </cell>
          <cell r="Q18">
            <v>0</v>
          </cell>
        </row>
        <row r="22">
          <cell r="B22">
            <v>0</v>
          </cell>
          <cell r="M22">
            <v>0</v>
          </cell>
          <cell r="Q22">
            <v>0</v>
          </cell>
        </row>
        <row r="26">
          <cell r="B26">
            <v>0</v>
          </cell>
          <cell r="M26">
            <v>0</v>
          </cell>
          <cell r="Q26">
            <v>0</v>
          </cell>
        </row>
        <row r="27">
          <cell r="B27">
            <v>0</v>
          </cell>
          <cell r="M27">
            <v>0</v>
          </cell>
          <cell r="Q27">
            <v>0</v>
          </cell>
        </row>
        <row r="30">
          <cell r="B30">
            <v>0</v>
          </cell>
          <cell r="M30">
            <v>0</v>
          </cell>
          <cell r="Q30">
            <v>0</v>
          </cell>
        </row>
        <row r="32">
          <cell r="B32">
            <v>0</v>
          </cell>
          <cell r="M32">
            <v>0</v>
          </cell>
          <cell r="Q32">
            <v>0</v>
          </cell>
        </row>
        <row r="34">
          <cell r="B34">
            <v>0</v>
          </cell>
          <cell r="M34">
            <v>0</v>
          </cell>
          <cell r="Q34">
            <v>0</v>
          </cell>
        </row>
        <row r="35">
          <cell r="B35">
            <v>0</v>
          </cell>
          <cell r="Q35">
            <v>0</v>
          </cell>
        </row>
        <row r="37">
          <cell r="B37">
            <v>0</v>
          </cell>
          <cell r="Q37">
            <v>0</v>
          </cell>
        </row>
        <row r="38">
          <cell r="B38">
            <v>0</v>
          </cell>
          <cell r="Q38">
            <v>0</v>
          </cell>
        </row>
        <row r="47">
          <cell r="B47">
            <v>0</v>
          </cell>
          <cell r="M47">
            <v>0</v>
          </cell>
          <cell r="Q47">
            <v>0</v>
          </cell>
        </row>
        <row r="48">
          <cell r="B48">
            <v>0</v>
          </cell>
          <cell r="M48">
            <v>0</v>
          </cell>
          <cell r="Q48">
            <v>0</v>
          </cell>
        </row>
        <row r="49">
          <cell r="B49">
            <v>0</v>
          </cell>
          <cell r="M49">
            <v>0</v>
          </cell>
          <cell r="Q49">
            <v>0</v>
          </cell>
        </row>
        <row r="50">
          <cell r="B50">
            <v>0</v>
          </cell>
          <cell r="M50">
            <v>0</v>
          </cell>
          <cell r="Q50">
            <v>0</v>
          </cell>
        </row>
        <row r="52">
          <cell r="B52">
            <v>0</v>
          </cell>
          <cell r="M52">
            <v>0</v>
          </cell>
          <cell r="Q52">
            <v>0</v>
          </cell>
        </row>
        <row r="54">
          <cell r="B54">
            <v>0</v>
          </cell>
          <cell r="M54">
            <v>0</v>
          </cell>
          <cell r="Q54">
            <v>0</v>
          </cell>
        </row>
        <row r="55">
          <cell r="B55">
            <v>0</v>
          </cell>
          <cell r="M55">
            <v>0</v>
          </cell>
          <cell r="Q55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E57">
            <v>0</v>
          </cell>
          <cell r="AF57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5">
          <cell r="B65">
            <v>0</v>
          </cell>
        </row>
        <row r="68">
          <cell r="B68">
            <v>0</v>
          </cell>
        </row>
        <row r="70">
          <cell r="B70">
            <v>0</v>
          </cell>
          <cell r="L70">
            <v>0</v>
          </cell>
        </row>
        <row r="75">
          <cell r="C75">
            <v>0</v>
          </cell>
        </row>
        <row r="76">
          <cell r="C76">
            <v>0</v>
          </cell>
        </row>
        <row r="80">
          <cell r="C80">
            <v>0</v>
          </cell>
        </row>
      </sheetData>
      <sheetData sheetId="12">
        <row r="12">
          <cell r="B12">
            <v>0</v>
          </cell>
          <cell r="M12">
            <v>0</v>
          </cell>
          <cell r="Q12">
            <v>0</v>
          </cell>
        </row>
        <row r="13">
          <cell r="B13">
            <v>0</v>
          </cell>
          <cell r="M13">
            <v>0</v>
          </cell>
          <cell r="Q13">
            <v>0</v>
          </cell>
        </row>
        <row r="14">
          <cell r="B14">
            <v>0</v>
          </cell>
          <cell r="M14">
            <v>0</v>
          </cell>
        </row>
        <row r="16">
          <cell r="B16">
            <v>0</v>
          </cell>
          <cell r="M16">
            <v>0</v>
          </cell>
          <cell r="Q16">
            <v>0</v>
          </cell>
        </row>
        <row r="18">
          <cell r="B18">
            <v>0</v>
          </cell>
          <cell r="M18">
            <v>0</v>
          </cell>
          <cell r="Q18">
            <v>0</v>
          </cell>
        </row>
        <row r="22">
          <cell r="B22">
            <v>0</v>
          </cell>
          <cell r="M22">
            <v>0</v>
          </cell>
          <cell r="Q22">
            <v>0</v>
          </cell>
        </row>
        <row r="26">
          <cell r="B26">
            <v>0</v>
          </cell>
          <cell r="M26">
            <v>0</v>
          </cell>
          <cell r="Q26">
            <v>0</v>
          </cell>
        </row>
        <row r="27">
          <cell r="B27">
            <v>0</v>
          </cell>
          <cell r="M27">
            <v>0</v>
          </cell>
          <cell r="Q27">
            <v>0</v>
          </cell>
        </row>
        <row r="30">
          <cell r="B30">
            <v>0</v>
          </cell>
          <cell r="M30">
            <v>0</v>
          </cell>
          <cell r="Q30">
            <v>0</v>
          </cell>
        </row>
        <row r="32">
          <cell r="B32">
            <v>0</v>
          </cell>
          <cell r="M32">
            <v>0</v>
          </cell>
          <cell r="Q32">
            <v>0</v>
          </cell>
        </row>
        <row r="34">
          <cell r="B34">
            <v>0</v>
          </cell>
          <cell r="M34">
            <v>0</v>
          </cell>
          <cell r="Q34">
            <v>0</v>
          </cell>
        </row>
        <row r="35">
          <cell r="B35">
            <v>0</v>
          </cell>
          <cell r="Q35">
            <v>0</v>
          </cell>
        </row>
        <row r="37">
          <cell r="B37">
            <v>0</v>
          </cell>
          <cell r="Q37">
            <v>0</v>
          </cell>
        </row>
        <row r="38">
          <cell r="B38">
            <v>0</v>
          </cell>
          <cell r="Q38">
            <v>0</v>
          </cell>
        </row>
        <row r="47">
          <cell r="B47">
            <v>0</v>
          </cell>
          <cell r="M47">
            <v>0</v>
          </cell>
          <cell r="Q47">
            <v>0</v>
          </cell>
        </row>
        <row r="48">
          <cell r="B48">
            <v>0</v>
          </cell>
          <cell r="M48">
            <v>0</v>
          </cell>
          <cell r="Q48">
            <v>0</v>
          </cell>
        </row>
        <row r="49">
          <cell r="B49">
            <v>0</v>
          </cell>
          <cell r="M49">
            <v>0</v>
          </cell>
          <cell r="Q49">
            <v>0</v>
          </cell>
        </row>
        <row r="50">
          <cell r="B50">
            <v>0</v>
          </cell>
          <cell r="M50">
            <v>0</v>
          </cell>
          <cell r="Q50">
            <v>0</v>
          </cell>
        </row>
        <row r="52">
          <cell r="B52">
            <v>0</v>
          </cell>
          <cell r="M52">
            <v>0</v>
          </cell>
          <cell r="Q52">
            <v>0</v>
          </cell>
        </row>
        <row r="54">
          <cell r="B54">
            <v>0</v>
          </cell>
          <cell r="M54">
            <v>0</v>
          </cell>
          <cell r="Q54">
            <v>0</v>
          </cell>
        </row>
        <row r="55">
          <cell r="B55">
            <v>0</v>
          </cell>
          <cell r="M55">
            <v>0</v>
          </cell>
          <cell r="Q55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E57">
            <v>0</v>
          </cell>
          <cell r="AF57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5">
          <cell r="B65">
            <v>0</v>
          </cell>
        </row>
        <row r="68">
          <cell r="B68">
            <v>0</v>
          </cell>
        </row>
        <row r="70">
          <cell r="B70">
            <v>0</v>
          </cell>
          <cell r="L70">
            <v>0</v>
          </cell>
        </row>
        <row r="75">
          <cell r="C75">
            <v>0</v>
          </cell>
        </row>
        <row r="76">
          <cell r="C76">
            <v>0</v>
          </cell>
        </row>
        <row r="80">
          <cell r="C80">
            <v>0</v>
          </cell>
        </row>
      </sheetData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ENERO "/>
      <sheetName val="FEBRERO"/>
      <sheetName val="MARZO"/>
      <sheetName val="ABRIL "/>
      <sheetName val="MAYO"/>
      <sheetName val="JUNIO"/>
      <sheetName val="JULIO"/>
      <sheetName val="AGOSTO"/>
      <sheetName val="SEPTIEMBRE"/>
      <sheetName val="OCTUBRE "/>
      <sheetName val="NOVIEMBRE "/>
      <sheetName val="DICIEMBRE "/>
    </sheetNames>
    <sheetDataSet>
      <sheetData sheetId="0" refreshError="1"/>
      <sheetData sheetId="1">
        <row r="44">
          <cell r="M44" t="str">
            <v>A BENEFICIA-RIOS</v>
          </cell>
        </row>
        <row r="46">
          <cell r="M46">
            <v>0</v>
          </cell>
        </row>
      </sheetData>
      <sheetData sheetId="2">
        <row r="44">
          <cell r="M44" t="str">
            <v>A BENEFICIA-RIOS</v>
          </cell>
        </row>
        <row r="46">
          <cell r="M46">
            <v>0</v>
          </cell>
        </row>
      </sheetData>
      <sheetData sheetId="3">
        <row r="44">
          <cell r="M44" t="str">
            <v>A BENEFICIA-RIOS</v>
          </cell>
        </row>
        <row r="46">
          <cell r="M46">
            <v>0</v>
          </cell>
        </row>
      </sheetData>
      <sheetData sheetId="4">
        <row r="44">
          <cell r="M44" t="str">
            <v>A BENEFICIA-RIOS</v>
          </cell>
        </row>
        <row r="46">
          <cell r="M46">
            <v>0</v>
          </cell>
        </row>
      </sheetData>
      <sheetData sheetId="5">
        <row r="44">
          <cell r="M44" t="str">
            <v>A BENEFICIA-RIOS</v>
          </cell>
        </row>
        <row r="46">
          <cell r="M46">
            <v>0</v>
          </cell>
        </row>
      </sheetData>
      <sheetData sheetId="6">
        <row r="44">
          <cell r="M44" t="str">
            <v>A BENEFICIA-RIOS</v>
          </cell>
        </row>
        <row r="46">
          <cell r="M46">
            <v>0</v>
          </cell>
        </row>
      </sheetData>
      <sheetData sheetId="7">
        <row r="44">
          <cell r="M44" t="str">
            <v>A BENEFICIA-RIOS</v>
          </cell>
        </row>
        <row r="46">
          <cell r="M46">
            <v>0</v>
          </cell>
        </row>
      </sheetData>
      <sheetData sheetId="8">
        <row r="44">
          <cell r="M44" t="str">
            <v>A BENEFICIA-RIOS</v>
          </cell>
        </row>
        <row r="46">
          <cell r="M46">
            <v>0</v>
          </cell>
        </row>
      </sheetData>
      <sheetData sheetId="9">
        <row r="44">
          <cell r="M44" t="str">
            <v>A BENEFICIA-RIOS</v>
          </cell>
        </row>
        <row r="46">
          <cell r="M46">
            <v>0</v>
          </cell>
        </row>
      </sheetData>
      <sheetData sheetId="10">
        <row r="44">
          <cell r="M44" t="str">
            <v>A BENEFICIA-RIOS</v>
          </cell>
        </row>
        <row r="46">
          <cell r="M46">
            <v>0</v>
          </cell>
        </row>
      </sheetData>
      <sheetData sheetId="11">
        <row r="44">
          <cell r="M44" t="str">
            <v>A BENEFICIA-RIOS</v>
          </cell>
        </row>
        <row r="46">
          <cell r="M46">
            <v>0</v>
          </cell>
        </row>
      </sheetData>
      <sheetData sheetId="12">
        <row r="44">
          <cell r="M44" t="str">
            <v>A BENEFICIA-RIOS</v>
          </cell>
        </row>
        <row r="46">
          <cell r="M4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>
        <row r="36">
          <cell r="A36" t="str">
            <v>ACTIVIDAD</v>
          </cell>
          <cell r="B36" t="str">
            <v>PROFESIONAL</v>
          </cell>
          <cell r="C36" t="str">
            <v xml:space="preserve">TOTAL               </v>
          </cell>
        </row>
        <row r="39">
          <cell r="B39" t="str">
            <v>PSICÓLOGO/A</v>
          </cell>
          <cell r="C39">
            <v>525</v>
          </cell>
        </row>
        <row r="40">
          <cell r="B40" t="str">
            <v>ENFERMERO/A</v>
          </cell>
          <cell r="C40">
            <v>2378</v>
          </cell>
        </row>
        <row r="42">
          <cell r="B42" t="str">
            <v>ASISTENTE SOCIAL</v>
          </cell>
          <cell r="C42">
            <v>385</v>
          </cell>
        </row>
        <row r="44">
          <cell r="B44" t="str">
            <v>TOTAL</v>
          </cell>
          <cell r="C44">
            <v>3288</v>
          </cell>
        </row>
        <row r="45">
          <cell r="A45" t="str">
            <v>PSICODIAGNOSTICO</v>
          </cell>
          <cell r="B45" t="str">
            <v>PSICÓLOGO/A</v>
          </cell>
          <cell r="C45">
            <v>149</v>
          </cell>
        </row>
        <row r="46">
          <cell r="A46" t="str">
            <v>PSICOTERAPIA INDIVIDUAL</v>
          </cell>
        </row>
        <row r="47">
          <cell r="B47" t="str">
            <v>PSICÓLOGO/A</v>
          </cell>
          <cell r="C47">
            <v>1178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2"/>
  <sheetViews>
    <sheetView topLeftCell="A335" workbookViewId="0">
      <selection activeCell="E360" sqref="E360"/>
    </sheetView>
  </sheetViews>
  <sheetFormatPr baseColWidth="10" defaultRowHeight="15" x14ac:dyDescent="0.25"/>
  <cols>
    <col min="1" max="1" width="40.28515625" customWidth="1"/>
    <col min="2" max="2" width="76.140625" customWidth="1"/>
    <col min="3" max="3" width="26" bestFit="1" customWidth="1"/>
    <col min="4" max="4" width="13.5703125" bestFit="1" customWidth="1"/>
    <col min="5" max="5" width="29.85546875" customWidth="1"/>
  </cols>
  <sheetData>
    <row r="1" spans="1:7" x14ac:dyDescent="0.25">
      <c r="A1" s="1" t="s">
        <v>0</v>
      </c>
      <c r="B1" s="2"/>
      <c r="C1" s="362" t="s">
        <v>1</v>
      </c>
      <c r="D1" s="363"/>
      <c r="E1" s="364"/>
      <c r="F1" s="3"/>
      <c r="G1" s="4"/>
    </row>
    <row r="2" spans="1:7" x14ac:dyDescent="0.25">
      <c r="A2" s="1" t="s">
        <v>2</v>
      </c>
      <c r="B2" s="2"/>
      <c r="C2" s="359"/>
      <c r="D2" s="360"/>
      <c r="E2" s="361"/>
      <c r="F2" s="5"/>
      <c r="G2" s="6"/>
    </row>
    <row r="3" spans="1:7" x14ac:dyDescent="0.25">
      <c r="A3" s="1" t="s">
        <v>3</v>
      </c>
      <c r="B3" s="2"/>
      <c r="C3" s="362" t="s">
        <v>4</v>
      </c>
      <c r="D3" s="363"/>
      <c r="E3" s="364"/>
      <c r="F3" s="5"/>
      <c r="G3" s="7"/>
    </row>
    <row r="4" spans="1:7" x14ac:dyDescent="0.25">
      <c r="A4" s="1" t="s">
        <v>5</v>
      </c>
      <c r="B4" s="2"/>
      <c r="C4" s="359" t="s">
        <v>6</v>
      </c>
      <c r="D4" s="360"/>
      <c r="E4" s="361"/>
      <c r="F4" s="5"/>
      <c r="G4" s="7"/>
    </row>
    <row r="5" spans="1:7" x14ac:dyDescent="0.25">
      <c r="A5" s="1" t="s">
        <v>7</v>
      </c>
      <c r="B5" s="2"/>
      <c r="C5" s="362" t="s">
        <v>8</v>
      </c>
      <c r="D5" s="363"/>
      <c r="E5" s="364"/>
      <c r="F5" s="5"/>
      <c r="G5" s="7"/>
    </row>
    <row r="6" spans="1:7" x14ac:dyDescent="0.25">
      <c r="A6" s="8"/>
      <c r="B6" s="8"/>
      <c r="C6" s="359">
        <v>2013</v>
      </c>
      <c r="D6" s="360"/>
      <c r="E6" s="361"/>
      <c r="F6" s="5"/>
      <c r="G6" s="7"/>
    </row>
    <row r="7" spans="1:7" ht="15.75" x14ac:dyDescent="0.25">
      <c r="A7" s="354" t="s">
        <v>9</v>
      </c>
      <c r="B7" s="355"/>
      <c r="C7" s="356" t="s">
        <v>10</v>
      </c>
      <c r="D7" s="357"/>
      <c r="E7" s="358"/>
      <c r="F7" s="5"/>
      <c r="G7" s="7"/>
    </row>
    <row r="8" spans="1:7" ht="15.75" x14ac:dyDescent="0.25">
      <c r="A8" s="8"/>
      <c r="B8" s="9" t="s">
        <v>11</v>
      </c>
      <c r="C8" s="359" t="s">
        <v>6</v>
      </c>
      <c r="D8" s="360"/>
      <c r="E8" s="361"/>
      <c r="F8" s="5"/>
      <c r="G8" s="7"/>
    </row>
    <row r="9" spans="1:7" x14ac:dyDescent="0.25">
      <c r="A9" s="8"/>
      <c r="B9" s="8"/>
      <c r="C9" s="8"/>
      <c r="D9" s="8"/>
      <c r="E9" s="8"/>
      <c r="F9" s="5"/>
      <c r="G9" s="7"/>
    </row>
    <row r="10" spans="1:7" x14ac:dyDescent="0.25">
      <c r="A10" s="8"/>
      <c r="B10" s="8"/>
      <c r="C10" s="8"/>
      <c r="D10" s="8"/>
      <c r="E10" s="8"/>
      <c r="F10" s="5"/>
      <c r="G10" s="10"/>
    </row>
    <row r="11" spans="1:7" x14ac:dyDescent="0.25">
      <c r="A11" s="347" t="s">
        <v>12</v>
      </c>
      <c r="B11" s="341"/>
      <c r="C11" s="341"/>
      <c r="D11" s="341"/>
      <c r="E11" s="342"/>
      <c r="F11" s="5"/>
      <c r="G11" s="4"/>
    </row>
    <row r="12" spans="1:7" ht="38.25" x14ac:dyDescent="0.25">
      <c r="A12" s="11" t="s">
        <v>13</v>
      </c>
      <c r="B12" s="11" t="s">
        <v>14</v>
      </c>
      <c r="C12" s="12" t="s">
        <v>15</v>
      </c>
      <c r="D12" s="13" t="s">
        <v>16</v>
      </c>
      <c r="E12" s="14" t="s">
        <v>17</v>
      </c>
      <c r="F12" s="8"/>
      <c r="G12" s="4"/>
    </row>
    <row r="13" spans="1:7" x14ac:dyDescent="0.25">
      <c r="A13" s="333" t="s">
        <v>18</v>
      </c>
      <c r="B13" s="334"/>
      <c r="C13" s="334"/>
      <c r="D13" s="334"/>
      <c r="E13" s="335"/>
      <c r="F13" s="8"/>
      <c r="G13" s="4"/>
    </row>
    <row r="14" spans="1:7" x14ac:dyDescent="0.25">
      <c r="A14" s="15" t="s">
        <v>19</v>
      </c>
      <c r="B14" s="16" t="s">
        <v>20</v>
      </c>
      <c r="C14" s="17">
        <f>+'[1]ENERO '!C14+[1]FEBRERO!C14+[1]MARZO!C14+[1]ABRIL!C14+[1]MAYO!C14+[1]JUNIO!C14+[1]JULIO!C14+[1]AGOSTO!C14+[1]SEPTIEMBRE!C14+[1]OCTUBRE!C14+[1]NOVIEMBRE!C14+[1]DICIEMBRE!C14</f>
        <v>0</v>
      </c>
      <c r="D14" s="18">
        <f>[2]BS17A!$U13</f>
        <v>4050</v>
      </c>
      <c r="E14" s="17">
        <f>+'[1]ENERO '!E14+[1]FEBRERO!E14+[1]MARZO!E14+[1]ABRIL!E14+[1]MAYO!E14+[1]JUNIO!E14+[1]JULIO!E14+[1]AGOSTO!E14+[1]SEPTIEMBRE!E14+[1]OCTUBRE!E14+[1]NOVIEMBRE!E14+[1]DICIEMBRE!E14</f>
        <v>0</v>
      </c>
      <c r="F14" s="8"/>
      <c r="G14" s="4"/>
    </row>
    <row r="15" spans="1:7" x14ac:dyDescent="0.25">
      <c r="A15" s="19" t="s">
        <v>21</v>
      </c>
      <c r="B15" s="20" t="s">
        <v>22</v>
      </c>
      <c r="C15" s="17">
        <f>+'[1]ENERO '!C15+[1]FEBRERO!C15+[1]MARZO!C15+[1]ABRIL!C15+[1]MAYO!C15+[1]JUNIO!C15+[1]JULIO!C15+[1]AGOSTO!C15+[1]SEPTIEMBRE!C15+[1]OCTUBRE!C15+[1]NOVIEMBRE!C15+[1]DICIEMBRE!C15</f>
        <v>0</v>
      </c>
      <c r="D15" s="21">
        <f>[2]BS17A!$U14</f>
        <v>5090</v>
      </c>
      <c r="E15" s="17">
        <f>+'[1]ENERO '!E15+[1]FEBRERO!E15+[1]MARZO!E15+[1]ABRIL!E15+[1]MAYO!E15+[1]JUNIO!E15+[1]JULIO!E15+[1]AGOSTO!E15+[1]SEPTIEMBRE!E15+[1]OCTUBRE!E15+[1]NOVIEMBRE!E15+[1]DICIEMBRE!E15</f>
        <v>0</v>
      </c>
      <c r="F15" s="8"/>
      <c r="G15" s="4"/>
    </row>
    <row r="16" spans="1:7" x14ac:dyDescent="0.25">
      <c r="A16" s="19" t="s">
        <v>23</v>
      </c>
      <c r="B16" s="20" t="s">
        <v>24</v>
      </c>
      <c r="C16" s="17">
        <f>+'[1]ENERO '!C16+[1]FEBRERO!C16+[1]MARZO!C16+[1]ABRIL!C16+[1]MAYO!C16+[1]JUNIO!C16+[1]JULIO!C16+[1]AGOSTO!C16+[1]SEPTIEMBRE!C16+[1]OCTUBRE!C16+[1]NOVIEMBRE!C16+[1]DICIEMBRE!C16</f>
        <v>43519</v>
      </c>
      <c r="D16" s="21">
        <f>[2]BS17A!$U15</f>
        <v>10920</v>
      </c>
      <c r="E16" s="17">
        <f>+'[1]ENERO '!E16+[1]FEBRERO!E16+[1]MARZO!E16+[1]ABRIL!E16+[1]MAYO!E16+[1]JUNIO!E16+[1]JULIO!E16+[1]AGOSTO!E16+[1]SEPTIEMBRE!E16+[1]OCTUBRE!E16+[1]NOVIEMBRE!E16+[1]DICIEMBRE!E16</f>
        <v>472904030</v>
      </c>
      <c r="F16" s="8"/>
      <c r="G16" s="4"/>
    </row>
    <row r="17" spans="1:6" x14ac:dyDescent="0.25">
      <c r="A17" s="19" t="s">
        <v>25</v>
      </c>
      <c r="B17" s="20" t="s">
        <v>26</v>
      </c>
      <c r="C17" s="17">
        <f>+'[1]ENERO '!C17+[1]FEBRERO!C17+[1]MARZO!C17+[1]ABRIL!C17+[1]MAYO!C17+[1]JUNIO!C17+[1]JULIO!C17+[1]AGOSTO!C17+[1]SEPTIEMBRE!C17+[1]OCTUBRE!C17+[1]NOVIEMBRE!C17+[1]DICIEMBRE!C17</f>
        <v>0</v>
      </c>
      <c r="D17" s="21">
        <f>[2]BS17A!$U16</f>
        <v>6520</v>
      </c>
      <c r="E17" s="17">
        <f>+'[1]ENERO '!E17+[1]FEBRERO!E17+[1]MARZO!E17+[1]ABRIL!E17+[1]MAYO!E17+[1]JUNIO!E17+[1]JULIO!E17+[1]AGOSTO!E17+[1]SEPTIEMBRE!E17+[1]OCTUBRE!E17+[1]NOVIEMBRE!E17+[1]DICIEMBRE!E17</f>
        <v>0</v>
      </c>
      <c r="F17" s="8"/>
    </row>
    <row r="18" spans="1:6" x14ac:dyDescent="0.25">
      <c r="A18" s="19" t="s">
        <v>27</v>
      </c>
      <c r="B18" s="20" t="s">
        <v>28</v>
      </c>
      <c r="C18" s="17">
        <f>+'[1]ENERO '!C18+[1]FEBRERO!C18+[1]MARZO!C18+[1]ABRIL!C18+[1]MAYO!C18+[1]JUNIO!C18+[1]JULIO!C18+[1]AGOSTO!C18+[1]SEPTIEMBRE!C18+[1]OCTUBRE!C18+[1]NOVIEMBRE!C18+[1]DICIEMBRE!C18</f>
        <v>0</v>
      </c>
      <c r="D18" s="21">
        <f>[2]BS17A!$U17</f>
        <v>7160</v>
      </c>
      <c r="E18" s="17">
        <f>+'[1]ENERO '!E18+[1]FEBRERO!E18+[1]MARZO!E18+[1]ABRIL!E18+[1]MAYO!E18+[1]JUNIO!E18+[1]JULIO!E18+[1]AGOSTO!E18+[1]SEPTIEMBRE!E18+[1]OCTUBRE!E18+[1]NOVIEMBRE!E18+[1]DICIEMBRE!E18</f>
        <v>0</v>
      </c>
      <c r="F18" s="8"/>
    </row>
    <row r="19" spans="1:6" ht="25.5" x14ac:dyDescent="0.25">
      <c r="A19" s="19" t="s">
        <v>29</v>
      </c>
      <c r="B19" s="22" t="s">
        <v>30</v>
      </c>
      <c r="C19" s="17">
        <f>+'[1]ENERO '!C19+[1]FEBRERO!C19+[1]MARZO!C19+[1]ABRIL!C19+[1]MAYO!C19+[1]JUNIO!C19+[1]JULIO!C19+[1]AGOSTO!C19+[1]SEPTIEMBRE!C19+[1]OCTUBRE!C19+[1]NOVIEMBRE!C19+[1]DICIEMBRE!C19</f>
        <v>0</v>
      </c>
      <c r="D19" s="21">
        <f>[2]BS17A!$U20</f>
        <v>5520</v>
      </c>
      <c r="E19" s="17">
        <f>+'[1]ENERO '!E19+[1]FEBRERO!E19+[1]MARZO!E19+[1]ABRIL!E19+[1]MAYO!E19+[1]JUNIO!E19+[1]JULIO!E19+[1]AGOSTO!E19+[1]SEPTIEMBRE!E19+[1]OCTUBRE!E19+[1]NOVIEMBRE!E19+[1]DICIEMBRE!E19</f>
        <v>0</v>
      </c>
      <c r="F19" s="8"/>
    </row>
    <row r="20" spans="1:6" ht="38.25" x14ac:dyDescent="0.25">
      <c r="A20" s="19" t="s">
        <v>31</v>
      </c>
      <c r="B20" s="22" t="s">
        <v>32</v>
      </c>
      <c r="C20" s="17">
        <f>+'[1]ENERO '!C20+[1]FEBRERO!C20+[1]MARZO!C20+[1]ABRIL!C20+[1]MAYO!C20+[1]JUNIO!C20+[1]JULIO!C20+[1]AGOSTO!C20+[1]SEPTIEMBRE!C20+[1]OCTUBRE!C20+[1]NOVIEMBRE!C20+[1]DICIEMBRE!C20</f>
        <v>0</v>
      </c>
      <c r="D20" s="21">
        <f>[2]BS17A!$U21</f>
        <v>6620</v>
      </c>
      <c r="E20" s="17">
        <f>+'[1]ENERO '!E20+[1]FEBRERO!E20+[1]MARZO!E20+[1]ABRIL!E20+[1]MAYO!E20+[1]JUNIO!E20+[1]JULIO!E20+[1]AGOSTO!E20+[1]SEPTIEMBRE!E20+[1]OCTUBRE!E20+[1]NOVIEMBRE!E20+[1]DICIEMBRE!E20</f>
        <v>0</v>
      </c>
      <c r="F20" s="8"/>
    </row>
    <row r="21" spans="1:6" ht="25.5" x14ac:dyDescent="0.25">
      <c r="A21" s="19" t="s">
        <v>33</v>
      </c>
      <c r="B21" s="22" t="s">
        <v>34</v>
      </c>
      <c r="C21" s="17">
        <f>+'[1]ENERO '!C21+[1]FEBRERO!C21+[1]MARZO!C21+[1]ABRIL!C21+[1]MAYO!C21+[1]JUNIO!C21+[1]JULIO!C21+[1]AGOSTO!C21+[1]SEPTIEMBRE!C21+[1]OCTUBRE!C21+[1]NOVIEMBRE!C21+[1]DICIEMBRE!C21</f>
        <v>0</v>
      </c>
      <c r="D21" s="21">
        <f>[2]BS17A!$U22</f>
        <v>8210</v>
      </c>
      <c r="E21" s="17">
        <f>+'[1]ENERO '!E21+[1]FEBRERO!E21+[1]MARZO!E21+[1]ABRIL!E21+[1]MAYO!E21+[1]JUNIO!E21+[1]JULIO!E21+[1]AGOSTO!E21+[1]SEPTIEMBRE!E21+[1]OCTUBRE!E21+[1]NOVIEMBRE!E21+[1]DICIEMBRE!E21</f>
        <v>0</v>
      </c>
      <c r="F21" s="8"/>
    </row>
    <row r="22" spans="1:6" ht="25.5" x14ac:dyDescent="0.25">
      <c r="A22" s="19" t="s">
        <v>35</v>
      </c>
      <c r="B22" s="22" t="s">
        <v>36</v>
      </c>
      <c r="C22" s="17">
        <f>+'[1]ENERO '!C22+[1]FEBRERO!C22+[1]MARZO!C22+[1]ABRIL!C22+[1]MAYO!C22+[1]JUNIO!C22+[1]JULIO!C22+[1]AGOSTO!C22+[1]SEPTIEMBRE!C22+[1]OCTUBRE!C22+[1]NOVIEMBRE!C22+[1]DICIEMBRE!C22</f>
        <v>10905</v>
      </c>
      <c r="D22" s="21">
        <f>[2]BS17A!$U23</f>
        <v>5520</v>
      </c>
      <c r="E22" s="17">
        <f>+'[1]ENERO '!E22+[1]FEBRERO!E22+[1]MARZO!E22+[1]ABRIL!E22+[1]MAYO!E22+[1]JUNIO!E22+[1]JULIO!E22+[1]AGOSTO!E22+[1]SEPTIEMBRE!E22+[1]OCTUBRE!E22+[1]NOVIEMBRE!E22+[1]DICIEMBRE!E22</f>
        <v>59944400</v>
      </c>
      <c r="F22" s="8"/>
    </row>
    <row r="23" spans="1:6" ht="38.25" x14ac:dyDescent="0.25">
      <c r="A23" s="19" t="s">
        <v>37</v>
      </c>
      <c r="B23" s="22" t="s">
        <v>38</v>
      </c>
      <c r="C23" s="17">
        <f>+'[1]ENERO '!C23+[1]FEBRERO!C23+[1]MARZO!C23+[1]ABRIL!C23+[1]MAYO!C23+[1]JUNIO!C23+[1]JULIO!C23+[1]AGOSTO!C23+[1]SEPTIEMBRE!C23+[1]OCTUBRE!C23+[1]NOVIEMBRE!C23+[1]DICIEMBRE!C23</f>
        <v>5007</v>
      </c>
      <c r="D23" s="21">
        <f>[2]BS17A!$U24</f>
        <v>6620</v>
      </c>
      <c r="E23" s="17">
        <f>+'[1]ENERO '!E23+[1]FEBRERO!E23+[1]MARZO!E23+[1]ABRIL!E23+[1]MAYO!E23+[1]JUNIO!E23+[1]JULIO!E23+[1]AGOSTO!E23+[1]SEPTIEMBRE!E23+[1]OCTUBRE!E23+[1]NOVIEMBRE!E23+[1]DICIEMBRE!E23</f>
        <v>33049440</v>
      </c>
      <c r="F23" s="8"/>
    </row>
    <row r="24" spans="1:6" ht="25.5" x14ac:dyDescent="0.25">
      <c r="A24" s="19" t="s">
        <v>39</v>
      </c>
      <c r="B24" s="22" t="s">
        <v>40</v>
      </c>
      <c r="C24" s="17">
        <f>+'[1]ENERO '!C24+[1]FEBRERO!C24+[1]MARZO!C24+[1]ABRIL!C24+[1]MAYO!C24+[1]JUNIO!C24+[1]JULIO!C24+[1]AGOSTO!C24+[1]SEPTIEMBRE!C24+[1]OCTUBRE!C24+[1]NOVIEMBRE!C24+[1]DICIEMBRE!C24</f>
        <v>10424</v>
      </c>
      <c r="D24" s="21">
        <f>[2]BS17A!$U25</f>
        <v>8210</v>
      </c>
      <c r="E24" s="17">
        <f>+'[1]ENERO '!E24+[1]FEBRERO!E24+[1]MARZO!E24+[1]ABRIL!E24+[1]MAYO!E24+[1]JUNIO!E24+[1]JULIO!E24+[1]AGOSTO!E24+[1]SEPTIEMBRE!E24+[1]OCTUBRE!E24+[1]NOVIEMBRE!E24+[1]DICIEMBRE!E24</f>
        <v>85132540</v>
      </c>
      <c r="F24" s="8"/>
    </row>
    <row r="25" spans="1:6" x14ac:dyDescent="0.25">
      <c r="A25" s="19" t="s">
        <v>41</v>
      </c>
      <c r="B25" s="23" t="s">
        <v>42</v>
      </c>
      <c r="C25" s="17">
        <f>+'[1]ENERO '!C25+[1]FEBRERO!C25+[1]MARZO!C25+[1]ABRIL!C25+[1]MAYO!C25+[1]JUNIO!C25+[1]JULIO!C25+[1]AGOSTO!C25+[1]SEPTIEMBRE!C25+[1]OCTUBRE!C25+[1]NOVIEMBRE!C25+[1]DICIEMBRE!C25</f>
        <v>1274</v>
      </c>
      <c r="D25" s="21">
        <f>+[2]BS17A!$U795</f>
        <v>6700</v>
      </c>
      <c r="E25" s="17">
        <f>+'[1]ENERO '!E25+[1]FEBRERO!E25+[1]MARZO!E25+[1]ABRIL!E25+[1]MAYO!E25+[1]JUNIO!E25+[1]JULIO!E25+[1]AGOSTO!E25+[1]SEPTIEMBRE!E25+[1]OCTUBRE!E25+[1]NOVIEMBRE!E25+[1]DICIEMBRE!E25</f>
        <v>8507870</v>
      </c>
      <c r="F25" s="8"/>
    </row>
    <row r="26" spans="1:6" x14ac:dyDescent="0.25">
      <c r="A26" s="24" t="s">
        <v>43</v>
      </c>
      <c r="B26" s="25" t="s">
        <v>44</v>
      </c>
      <c r="C26" s="17">
        <f>+'[1]ENERO '!C26+[1]FEBRERO!C26+[1]MARZO!C26+[1]ABRIL!C26+[1]MAYO!C26+[1]JUNIO!C26+[1]JULIO!C26+[1]AGOSTO!C26+[1]SEPTIEMBRE!C26+[1]OCTUBRE!C26+[1]NOVIEMBRE!C26+[1]DICIEMBRE!C26</f>
        <v>1</v>
      </c>
      <c r="D26" s="26">
        <f>+[2]BS17A!$U800</f>
        <v>27750</v>
      </c>
      <c r="E26" s="17">
        <f>+'[1]ENERO '!E26+[1]FEBRERO!E26+[1]MARZO!E26+[1]ABRIL!E26+[1]MAYO!E26+[1]JUNIO!E26+[1]JULIO!E26+[1]AGOSTO!E26+[1]SEPTIEMBRE!E26+[1]OCTUBRE!E26+[1]NOVIEMBRE!E26+[1]DICIEMBRE!E26</f>
        <v>26970</v>
      </c>
      <c r="F26" s="8"/>
    </row>
    <row r="27" spans="1:6" x14ac:dyDescent="0.25">
      <c r="A27" s="333" t="s">
        <v>45</v>
      </c>
      <c r="B27" s="334"/>
      <c r="C27" s="334"/>
      <c r="D27" s="334"/>
      <c r="E27" s="335"/>
      <c r="F27" s="8"/>
    </row>
    <row r="28" spans="1:6" x14ac:dyDescent="0.25">
      <c r="A28" s="15" t="s">
        <v>46</v>
      </c>
      <c r="B28" s="16" t="s">
        <v>47</v>
      </c>
      <c r="C28" s="17">
        <f>+'[1]ENERO '!C28+[1]FEBRERO!C28+[1]MARZO!C28+[1]ABRIL!C28+[1]MAYO!C28+[1]JUNIO!C28+[1]JULIO!C28+[1]AGOSTO!C28+[1]SEPTIEMBRE!C28+[1]OCTUBRE!C28+[1]NOVIEMBRE!C28+[1]DICIEMBRE!C28</f>
        <v>9566</v>
      </c>
      <c r="D28" s="18">
        <f>[2]BS17A!$U27</f>
        <v>1080</v>
      </c>
      <c r="E28" s="17">
        <f>+'[1]ENERO '!E28+[1]FEBRERO!E28+[1]MARZO!E28+[1]ABRIL!E28+[1]MAYO!E28+[1]JUNIO!E28+[1]JULIO!E28+[1]AGOSTO!E28+[1]SEPTIEMBRE!E28+[1]OCTUBRE!E28+[1]NOVIEMBRE!E28+[1]DICIEMBRE!E28</f>
        <v>10290960</v>
      </c>
      <c r="F28" s="8"/>
    </row>
    <row r="29" spans="1:6" x14ac:dyDescent="0.25">
      <c r="A29" s="19" t="s">
        <v>48</v>
      </c>
      <c r="B29" s="27" t="s">
        <v>49</v>
      </c>
      <c r="C29" s="17">
        <f>+'[1]ENERO '!C29+[1]FEBRERO!C29+[1]MARZO!C29+[1]ABRIL!C29+[1]MAYO!C29+[1]JUNIO!C29+[1]JULIO!C29+[1]AGOSTO!C29+[1]SEPTIEMBRE!C29+[1]OCTUBRE!C29+[1]NOVIEMBRE!C29+[1]DICIEMBRE!C29</f>
        <v>0</v>
      </c>
      <c r="D29" s="21">
        <f>[2]BS17A!$U28</f>
        <v>1840</v>
      </c>
      <c r="E29" s="17">
        <f>+'[1]ENERO '!E29+[1]FEBRERO!E29+[1]MARZO!E29+[1]ABRIL!E29+[1]MAYO!E29+[1]JUNIO!E29+[1]JULIO!E29+[1]AGOSTO!E29+[1]SEPTIEMBRE!E29+[1]OCTUBRE!E29+[1]NOVIEMBRE!E29+[1]DICIEMBRE!E29</f>
        <v>0</v>
      </c>
      <c r="F29" s="8"/>
    </row>
    <row r="30" spans="1:6" x14ac:dyDescent="0.25">
      <c r="A30" s="19" t="s">
        <v>50</v>
      </c>
      <c r="B30" s="20" t="s">
        <v>51</v>
      </c>
      <c r="C30" s="17">
        <f>+'[1]ENERO '!C30+[1]FEBRERO!C30+[1]MARZO!C30+[1]ABRIL!C30+[1]MAYO!C30+[1]JUNIO!C30+[1]JULIO!C30+[1]AGOSTO!C30+[1]SEPTIEMBRE!C30+[1]OCTUBRE!C30+[1]NOVIEMBRE!C30+[1]DICIEMBRE!C30</f>
        <v>0</v>
      </c>
      <c r="D30" s="21">
        <f>[2]BS17A!$U29</f>
        <v>590</v>
      </c>
      <c r="E30" s="17">
        <f>+'[1]ENERO '!E30+[1]FEBRERO!E30+[1]MARZO!E30+[1]ABRIL!E30+[1]MAYO!E30+[1]JUNIO!E30+[1]JULIO!E30+[1]AGOSTO!E30+[1]SEPTIEMBRE!E30+[1]OCTUBRE!E30+[1]NOVIEMBRE!E30+[1]DICIEMBRE!E30</f>
        <v>0</v>
      </c>
      <c r="F30" s="8"/>
    </row>
    <row r="31" spans="1:6" x14ac:dyDescent="0.25">
      <c r="A31" s="19" t="s">
        <v>52</v>
      </c>
      <c r="B31" s="20" t="s">
        <v>53</v>
      </c>
      <c r="C31" s="17">
        <f>+'[1]ENERO '!C31+[1]FEBRERO!C31+[1]MARZO!C31+[1]ABRIL!C31+[1]MAYO!C31+[1]JUNIO!C31+[1]JULIO!C31+[1]AGOSTO!C31+[1]SEPTIEMBRE!C31+[1]OCTUBRE!C31+[1]NOVIEMBRE!C31+[1]DICIEMBRE!C31</f>
        <v>96</v>
      </c>
      <c r="D31" s="21">
        <f>[2]BS17A!$U30</f>
        <v>1460</v>
      </c>
      <c r="E31" s="17">
        <f>+'[1]ENERO '!E31+[1]FEBRERO!E31+[1]MARZO!E31+[1]ABRIL!E31+[1]MAYO!E31+[1]JUNIO!E31+[1]JULIO!E31+[1]AGOSTO!E31+[1]SEPTIEMBRE!E31+[1]OCTUBRE!E31+[1]NOVIEMBRE!E31+[1]DICIEMBRE!E31</f>
        <v>139640</v>
      </c>
      <c r="F31" s="8"/>
    </row>
    <row r="32" spans="1:6" x14ac:dyDescent="0.25">
      <c r="A32" s="19" t="s">
        <v>54</v>
      </c>
      <c r="B32" s="20" t="s">
        <v>55</v>
      </c>
      <c r="C32" s="17">
        <f>+'[1]ENERO '!C32+[1]FEBRERO!C32+[1]MARZO!C32+[1]ABRIL!C32+[1]MAYO!C32+[1]JUNIO!C32+[1]JULIO!C32+[1]AGOSTO!C32+[1]SEPTIEMBRE!C32+[1]OCTUBRE!C32+[1]NOVIEMBRE!C32+[1]DICIEMBRE!C32</f>
        <v>4731</v>
      </c>
      <c r="D32" s="21">
        <f>[2]BS17A!$U31</f>
        <v>1170</v>
      </c>
      <c r="E32" s="17">
        <f>+'[1]ENERO '!E32+[1]FEBRERO!E32+[1]MARZO!E32+[1]ABRIL!E32+[1]MAYO!E32+[1]JUNIO!E32+[1]JULIO!E32+[1]AGOSTO!E32+[1]SEPTIEMBRE!E32+[1]OCTUBRE!E32+[1]NOVIEMBRE!E32+[1]DICIEMBRE!E32</f>
        <v>5515980</v>
      </c>
      <c r="F32" s="8"/>
    </row>
    <row r="33" spans="1:6" x14ac:dyDescent="0.25">
      <c r="A33" s="19" t="s">
        <v>56</v>
      </c>
      <c r="B33" s="27" t="s">
        <v>57</v>
      </c>
      <c r="C33" s="17">
        <f>+'[1]ENERO '!C33+[1]FEBRERO!C33+[1]MARZO!C33+[1]ABRIL!C33+[1]MAYO!C33+[1]JUNIO!C33+[1]JULIO!C33+[1]AGOSTO!C33+[1]SEPTIEMBRE!C33+[1]OCTUBRE!C33+[1]NOVIEMBRE!C33+[1]DICIEMBRE!C33</f>
        <v>0</v>
      </c>
      <c r="D33" s="21">
        <f>[2]BS17A!$U32</f>
        <v>1080</v>
      </c>
      <c r="E33" s="17">
        <f>+'[1]ENERO '!E33+[1]FEBRERO!E33+[1]MARZO!E33+[1]ABRIL!E33+[1]MAYO!E33+[1]JUNIO!E33+[1]JULIO!E33+[1]AGOSTO!E33+[1]SEPTIEMBRE!E33+[1]OCTUBRE!E33+[1]NOVIEMBRE!E33+[1]DICIEMBRE!E33</f>
        <v>0</v>
      </c>
      <c r="F33" s="8"/>
    </row>
    <row r="34" spans="1:6" x14ac:dyDescent="0.25">
      <c r="A34" s="19" t="s">
        <v>58</v>
      </c>
      <c r="B34" s="20" t="s">
        <v>59</v>
      </c>
      <c r="C34" s="17">
        <f>+'[1]ENERO '!C34+[1]FEBRERO!C34+[1]MARZO!C34+[1]ABRIL!C34+[1]MAYO!C34+[1]JUNIO!C34+[1]JULIO!C34+[1]AGOSTO!C34+[1]SEPTIEMBRE!C34+[1]OCTUBRE!C34+[1]NOVIEMBRE!C34+[1]DICIEMBRE!C34</f>
        <v>1852</v>
      </c>
      <c r="D34" s="21">
        <f>+[2]BS17A!$U796</f>
        <v>2620</v>
      </c>
      <c r="E34" s="17">
        <f>+'[1]ENERO '!E34+[1]FEBRERO!E34+[1]MARZO!E34+[1]ABRIL!E34+[1]MAYO!E34+[1]JUNIO!E34+[1]JULIO!E34+[1]AGOSTO!E34+[1]SEPTIEMBRE!E34+[1]OCTUBRE!E34+[1]NOVIEMBRE!E34+[1]DICIEMBRE!E34</f>
        <v>4833900</v>
      </c>
      <c r="F34" s="8"/>
    </row>
    <row r="35" spans="1:6" x14ac:dyDescent="0.25">
      <c r="A35" s="19" t="s">
        <v>60</v>
      </c>
      <c r="B35" s="27" t="s">
        <v>61</v>
      </c>
      <c r="C35" s="17">
        <f>+'[1]ENERO '!C35+[1]FEBRERO!C35+[1]MARZO!C35+[1]ABRIL!C35+[1]MAYO!C35+[1]JUNIO!C35+[1]JULIO!C35+[1]AGOSTO!C35+[1]SEPTIEMBRE!C35+[1]OCTUBRE!C35+[1]NOVIEMBRE!C35+[1]DICIEMBRE!C35</f>
        <v>2763</v>
      </c>
      <c r="D35" s="21">
        <f>+[2]BS17A!$U797</f>
        <v>2620</v>
      </c>
      <c r="E35" s="17">
        <f>+'[1]ENERO '!E35+[1]FEBRERO!E35+[1]MARZO!E35+[1]ABRIL!E35+[1]MAYO!E35+[1]JUNIO!E35+[1]JULIO!E35+[1]AGOSTO!E35+[1]SEPTIEMBRE!E35+[1]OCTUBRE!E35+[1]NOVIEMBRE!E35+[1]DICIEMBRE!E35</f>
        <v>7210570</v>
      </c>
      <c r="F35" s="8"/>
    </row>
    <row r="36" spans="1:6" x14ac:dyDescent="0.25">
      <c r="A36" s="19" t="s">
        <v>62</v>
      </c>
      <c r="B36" s="27" t="s">
        <v>63</v>
      </c>
      <c r="C36" s="17">
        <f>+'[1]ENERO '!C36+[1]FEBRERO!C36+[1]MARZO!C36+[1]ABRIL!C36+[1]MAYO!C36+[1]JUNIO!C36+[1]JULIO!C36+[1]AGOSTO!C36+[1]SEPTIEMBRE!C36+[1]OCTUBRE!C36+[1]NOVIEMBRE!C36+[1]DICIEMBRE!C36</f>
        <v>6</v>
      </c>
      <c r="D36" s="21">
        <f>+[2]BS17A!$U798</f>
        <v>10450</v>
      </c>
      <c r="E36" s="17">
        <f>+'[1]ENERO '!E36+[1]FEBRERO!E36+[1]MARZO!E36+[1]ABRIL!E36+[1]MAYO!E36+[1]JUNIO!E36+[1]JULIO!E36+[1]AGOSTO!E36+[1]SEPTIEMBRE!E36+[1]OCTUBRE!E36+[1]NOVIEMBRE!E36+[1]DICIEMBRE!E36</f>
        <v>62700</v>
      </c>
      <c r="F36" s="8"/>
    </row>
    <row r="37" spans="1:6" x14ac:dyDescent="0.25">
      <c r="A37" s="24" t="s">
        <v>64</v>
      </c>
      <c r="B37" s="28" t="s">
        <v>65</v>
      </c>
      <c r="C37" s="17">
        <f>+'[1]ENERO '!C37+[1]FEBRERO!C37+[1]MARZO!C37+[1]ABRIL!C37+[1]MAYO!C37+[1]JUNIO!C37+[1]JULIO!C37+[1]AGOSTO!C37+[1]SEPTIEMBRE!C37+[1]OCTUBRE!C37+[1]NOVIEMBRE!C37+[1]DICIEMBRE!C37</f>
        <v>220</v>
      </c>
      <c r="D37" s="26">
        <f>+[2]BS17A!$U799</f>
        <v>12230</v>
      </c>
      <c r="E37" s="17">
        <f>+'[1]ENERO '!E37+[1]FEBRERO!E37+[1]MARZO!E37+[1]ABRIL!E37+[1]MAYO!E37+[1]JUNIO!E37+[1]JULIO!E37+[1]AGOSTO!E37+[1]SEPTIEMBRE!E37+[1]OCTUBRE!E37+[1]NOVIEMBRE!E37+[1]DICIEMBRE!E37</f>
        <v>2680740</v>
      </c>
      <c r="F37" s="8"/>
    </row>
    <row r="38" spans="1:6" x14ac:dyDescent="0.25">
      <c r="A38" s="340" t="s">
        <v>66</v>
      </c>
      <c r="B38" s="343"/>
      <c r="C38" s="343"/>
      <c r="D38" s="343"/>
      <c r="E38" s="344"/>
      <c r="F38" s="8"/>
    </row>
    <row r="39" spans="1:6" x14ac:dyDescent="0.25">
      <c r="A39" s="15" t="s">
        <v>67</v>
      </c>
      <c r="B39" s="29" t="s">
        <v>68</v>
      </c>
      <c r="C39" s="17">
        <f>+'[1]ENERO '!C39+[1]FEBRERO!C39+[1]MARZO!C39+[1]ABRIL!C39+[1]MAYO!C39+[1]JUNIO!C39+[1]JULIO!C39+[1]AGOSTO!C39+[1]SEPTIEMBRE!C39+[1]OCTUBRE!C39+[1]NOVIEMBRE!C39+[1]DICIEMBRE!C39</f>
        <v>0</v>
      </c>
      <c r="D39" s="30">
        <f>+[2]BS17A!$U801</f>
        <v>3450</v>
      </c>
      <c r="E39" s="17">
        <f>+'[1]ENERO '!E39+[1]FEBRERO!E39+[1]MARZO!E39+[1]ABRIL!E39+[1]MAYO!E39+[1]JUNIO!E39+[1]JULIO!E39+[1]AGOSTO!E39+[1]SEPTIEMBRE!E39+[1]OCTUBRE!E39+[1]NOVIEMBRE!E39+[1]DICIEMBRE!E39</f>
        <v>0</v>
      </c>
      <c r="F39" s="8"/>
    </row>
    <row r="40" spans="1:6" x14ac:dyDescent="0.25">
      <c r="A40" s="24" t="s">
        <v>69</v>
      </c>
      <c r="B40" s="31" t="s">
        <v>70</v>
      </c>
      <c r="C40" s="17">
        <f>+'[1]ENERO '!C40+[1]FEBRERO!C40+[1]MARZO!C40+[1]ABRIL!C40+[1]MAYO!C40+[1]JUNIO!C40+[1]JULIO!C40+[1]AGOSTO!C40+[1]SEPTIEMBRE!C40+[1]OCTUBRE!C40+[1]NOVIEMBRE!C40+[1]DICIEMBRE!C40</f>
        <v>0</v>
      </c>
      <c r="D40" s="32">
        <f>+[2]BS17A!$U802</f>
        <v>8909</v>
      </c>
      <c r="E40" s="17">
        <f>+'[1]ENERO '!E40+[1]FEBRERO!E40+[1]MARZO!E40+[1]ABRIL!E40+[1]MAYO!E40+[1]JUNIO!E40+[1]JULIO!E40+[1]AGOSTO!E40+[1]SEPTIEMBRE!E40+[1]OCTUBRE!E40+[1]NOVIEMBRE!E40+[1]DICIEMBRE!E40</f>
        <v>0</v>
      </c>
      <c r="F40" s="8"/>
    </row>
    <row r="41" spans="1:6" x14ac:dyDescent="0.25">
      <c r="A41" s="340" t="s">
        <v>71</v>
      </c>
      <c r="B41" s="343"/>
      <c r="C41" s="343"/>
      <c r="D41" s="343"/>
      <c r="E41" s="344"/>
      <c r="F41" s="8"/>
    </row>
    <row r="42" spans="1:6" x14ac:dyDescent="0.25">
      <c r="A42" s="15" t="s">
        <v>72</v>
      </c>
      <c r="B42" s="33" t="s">
        <v>73</v>
      </c>
      <c r="C42" s="17">
        <f>+'[1]ENERO '!C42+[1]FEBRERO!C42+[1]MARZO!C42+[1]ABRIL!C42+[1]MAYO!C42+[1]JUNIO!C42+[1]JULIO!C42+[1]AGOSTO!C42+[1]SEPTIEMBRE!C42+[1]OCTUBRE!C42+[1]NOVIEMBRE!C42+[1]DICIEMBRE!C42</f>
        <v>0</v>
      </c>
      <c r="D42" s="30">
        <f>+[2]BS17A!$U34</f>
        <v>3530</v>
      </c>
      <c r="E42" s="17">
        <f>+'[1]ENERO '!E42+[1]FEBRERO!E42+[1]MARZO!E42+[1]ABRIL!E42+[1]MAYO!E42+[1]JUNIO!E42+[1]JULIO!E42+[1]AGOSTO!E42+[1]SEPTIEMBRE!E42+[1]OCTUBRE!E42+[1]NOVIEMBRE!E42+[1]DICIEMBRE!E42</f>
        <v>0</v>
      </c>
      <c r="F42" s="8"/>
    </row>
    <row r="43" spans="1:6" x14ac:dyDescent="0.25">
      <c r="A43" s="19" t="s">
        <v>74</v>
      </c>
      <c r="B43" s="20" t="s">
        <v>75</v>
      </c>
      <c r="C43" s="17">
        <f>+'[1]ENERO '!C43+[1]FEBRERO!C43+[1]MARZO!C43+[1]ABRIL!C43+[1]MAYO!C43+[1]JUNIO!C43+[1]JULIO!C43+[1]AGOSTO!C43+[1]SEPTIEMBRE!C43+[1]OCTUBRE!C43+[1]NOVIEMBRE!C43+[1]DICIEMBRE!C43</f>
        <v>3978</v>
      </c>
      <c r="D43" s="21">
        <f>+[2]BS17A!$U35</f>
        <v>1940</v>
      </c>
      <c r="E43" s="17">
        <f>+'[1]ENERO '!E43+[1]FEBRERO!E43+[1]MARZO!E43+[1]ABRIL!E43+[1]MAYO!E43+[1]JUNIO!E43+[1]JULIO!E43+[1]AGOSTO!E43+[1]SEPTIEMBRE!E43+[1]OCTUBRE!E43+[1]NOVIEMBRE!E43+[1]DICIEMBRE!E43</f>
        <v>7692220</v>
      </c>
      <c r="F43" s="8"/>
    </row>
    <row r="44" spans="1:6" x14ac:dyDescent="0.25">
      <c r="A44" s="19" t="s">
        <v>76</v>
      </c>
      <c r="B44" s="20" t="s">
        <v>77</v>
      </c>
      <c r="C44" s="17">
        <f>+'[1]ENERO '!C44+[1]FEBRERO!C44+[1]MARZO!C44+[1]ABRIL!C44+[1]MAYO!C44+[1]JUNIO!C44+[1]JULIO!C44+[1]AGOSTO!C44+[1]SEPTIEMBRE!C44+[1]OCTUBRE!C44+[1]NOVIEMBRE!C44+[1]DICIEMBRE!C44</f>
        <v>13</v>
      </c>
      <c r="D44" s="21">
        <f>+[2]BS17A!$U36</f>
        <v>1940</v>
      </c>
      <c r="E44" s="17">
        <f>+'[1]ENERO '!E44+[1]FEBRERO!E44+[1]MARZO!E44+[1]ABRIL!E44+[1]MAYO!E44+[1]JUNIO!E44+[1]JULIO!E44+[1]AGOSTO!E44+[1]SEPTIEMBRE!E44+[1]OCTUBRE!E44+[1]NOVIEMBRE!E44+[1]DICIEMBRE!E44</f>
        <v>25220</v>
      </c>
      <c r="F44" s="8"/>
    </row>
    <row r="45" spans="1:6" x14ac:dyDescent="0.25">
      <c r="A45" s="24" t="s">
        <v>78</v>
      </c>
      <c r="B45" s="34" t="s">
        <v>79</v>
      </c>
      <c r="C45" s="17">
        <f>+'[1]ENERO '!C45+[1]FEBRERO!C45+[1]MARZO!C45+[1]ABRIL!C45+[1]MAYO!C45+[1]JUNIO!C45+[1]JULIO!C45+[1]AGOSTO!C45+[1]SEPTIEMBRE!C45+[1]OCTUBRE!C45+[1]NOVIEMBRE!C45+[1]DICIEMBRE!C45</f>
        <v>2451</v>
      </c>
      <c r="D45" s="32">
        <f>+[2]BS17A!$U37</f>
        <v>590</v>
      </c>
      <c r="E45" s="17">
        <f>+'[1]ENERO '!E45+[1]FEBRERO!E45+[1]MARZO!E45+[1]ABRIL!E45+[1]MAYO!E45+[1]JUNIO!E45+[1]JULIO!E45+[1]AGOSTO!E45+[1]SEPTIEMBRE!E45+[1]OCTUBRE!E45+[1]NOVIEMBRE!E45+[1]DICIEMBRE!E45</f>
        <v>1437150</v>
      </c>
      <c r="F45" s="8"/>
    </row>
    <row r="46" spans="1:6" x14ac:dyDescent="0.25">
      <c r="A46" s="340" t="s">
        <v>80</v>
      </c>
      <c r="B46" s="343"/>
      <c r="C46" s="343"/>
      <c r="D46" s="343"/>
      <c r="E46" s="344"/>
      <c r="F46" s="8"/>
    </row>
    <row r="47" spans="1:6" x14ac:dyDescent="0.25">
      <c r="A47" s="15" t="s">
        <v>81</v>
      </c>
      <c r="B47" s="33" t="s">
        <v>82</v>
      </c>
      <c r="C47" s="17">
        <f>+'[1]ENERO '!C47+[1]FEBRERO!C47+[1]MARZO!C47+[1]ABRIL!C47+[1]MAYO!C47+[1]JUNIO!C47+[1]JULIO!C47+[1]AGOSTO!C47+[1]SEPTIEMBRE!C47+[1]OCTUBRE!C47+[1]NOVIEMBRE!C47+[1]DICIEMBRE!C47</f>
        <v>112</v>
      </c>
      <c r="D47" s="30">
        <f>+[2]BS17A!$U39</f>
        <v>1680</v>
      </c>
      <c r="E47" s="17">
        <f>+'[1]ENERO '!E47+[1]FEBRERO!E47+[1]MARZO!E47+[1]ABRIL!E47+[1]MAYO!E47+[1]JUNIO!E47+[1]JULIO!E47+[1]AGOSTO!E47+[1]SEPTIEMBRE!E47+[1]OCTUBRE!E47+[1]NOVIEMBRE!E47+[1]DICIEMBRE!E47</f>
        <v>187360</v>
      </c>
      <c r="F47" s="8"/>
    </row>
    <row r="48" spans="1:6" x14ac:dyDescent="0.25">
      <c r="A48" s="19" t="s">
        <v>83</v>
      </c>
      <c r="B48" s="20" t="s">
        <v>84</v>
      </c>
      <c r="C48" s="17">
        <f>+'[1]ENERO '!C48+[1]FEBRERO!C48+[1]MARZO!C48+[1]ABRIL!C48+[1]MAYO!C48+[1]JUNIO!C48+[1]JULIO!C48+[1]AGOSTO!C48+[1]SEPTIEMBRE!C48+[1]OCTUBRE!C48+[1]NOVIEMBRE!C48+[1]DICIEMBRE!C48</f>
        <v>147</v>
      </c>
      <c r="D48" s="21">
        <f>+[2]BS17A!$U40</f>
        <v>1680</v>
      </c>
      <c r="E48" s="17">
        <f>+'[1]ENERO '!E48+[1]FEBRERO!E48+[1]MARZO!E48+[1]ABRIL!E48+[1]MAYO!E48+[1]JUNIO!E48+[1]JULIO!E48+[1]AGOSTO!E48+[1]SEPTIEMBRE!E48+[1]OCTUBRE!E48+[1]NOVIEMBRE!E48+[1]DICIEMBRE!E48</f>
        <v>246210</v>
      </c>
      <c r="F48" s="8"/>
    </row>
    <row r="49" spans="1:7" x14ac:dyDescent="0.25">
      <c r="A49" s="24" t="s">
        <v>85</v>
      </c>
      <c r="B49" s="34" t="s">
        <v>86</v>
      </c>
      <c r="C49" s="17">
        <f>+'[1]ENERO '!C49+[1]FEBRERO!C49+[1]MARZO!C49+[1]ABRIL!C49+[1]MAYO!C49+[1]JUNIO!C49+[1]JULIO!C49+[1]AGOSTO!C49+[1]SEPTIEMBRE!C49+[1]OCTUBRE!C49+[1]NOVIEMBRE!C49+[1]DICIEMBRE!C49</f>
        <v>0</v>
      </c>
      <c r="D49" s="32">
        <f>+[2]BS17A!$U41</f>
        <v>970</v>
      </c>
      <c r="E49" s="17">
        <f>+'[1]ENERO '!E49+[1]FEBRERO!E49+[1]MARZO!E49+[1]ABRIL!E49+[1]MAYO!E49+[1]JUNIO!E49+[1]JULIO!E49+[1]AGOSTO!E49+[1]SEPTIEMBRE!E49+[1]OCTUBRE!E49+[1]NOVIEMBRE!E49+[1]DICIEMBRE!E49</f>
        <v>0</v>
      </c>
      <c r="F49" s="8"/>
      <c r="G49" s="4"/>
    </row>
    <row r="50" spans="1:7" x14ac:dyDescent="0.25">
      <c r="A50" s="35"/>
      <c r="B50" s="36" t="s">
        <v>87</v>
      </c>
      <c r="C50" s="17">
        <f>+'[1]ENERO '!C50+[1]FEBRERO!C50+[1]MARZO!C50+[1]ABRIL!C50+[1]MAYO!C50+[1]JUNIO!C50+[1]JULIO!C50+[1]AGOSTO!C50+[1]SEPTIEMBRE!C50+[1]OCTUBRE!C50+[1]NOVIEMBRE!C50+[1]DICIEMBRE!C50</f>
        <v>97065</v>
      </c>
      <c r="D50" s="37"/>
      <c r="E50" s="17">
        <f>+'[1]ENERO '!E50+[1]FEBRERO!E50+[1]MARZO!E50+[1]ABRIL!E50+[1]MAYO!E50+[1]JUNIO!E50+[1]JULIO!E50+[1]AGOSTO!E50+[1]SEPTIEMBRE!E50+[1]OCTUBRE!E50+[1]NOVIEMBRE!E50+[1]DICIEMBRE!E50</f>
        <v>699887900</v>
      </c>
      <c r="F50" s="8"/>
      <c r="G50" s="4"/>
    </row>
    <row r="51" spans="1:7" x14ac:dyDescent="0.25">
      <c r="A51" s="38"/>
      <c r="B51" s="38"/>
      <c r="C51" s="38"/>
      <c r="D51" s="39"/>
      <c r="E51" s="40"/>
      <c r="F51" s="8"/>
      <c r="G51" s="4"/>
    </row>
    <row r="52" spans="1:7" x14ac:dyDescent="0.25">
      <c r="A52" s="8"/>
      <c r="B52" s="8"/>
      <c r="C52" s="8"/>
      <c r="D52" s="8"/>
      <c r="E52" s="8"/>
      <c r="F52" s="41"/>
      <c r="G52" s="42"/>
    </row>
    <row r="53" spans="1:7" x14ac:dyDescent="0.25">
      <c r="A53" s="340" t="s">
        <v>88</v>
      </c>
      <c r="B53" s="343"/>
      <c r="C53" s="343"/>
      <c r="D53" s="343"/>
      <c r="E53" s="344"/>
      <c r="F53" s="41"/>
      <c r="G53" s="42"/>
    </row>
    <row r="54" spans="1:7" ht="38.25" x14ac:dyDescent="0.25">
      <c r="A54" s="11" t="s">
        <v>13</v>
      </c>
      <c r="B54" s="11" t="s">
        <v>89</v>
      </c>
      <c r="C54" s="12" t="s">
        <v>15</v>
      </c>
      <c r="D54" s="43"/>
      <c r="E54" s="14" t="s">
        <v>17</v>
      </c>
      <c r="F54" s="8"/>
      <c r="G54" s="4"/>
    </row>
    <row r="55" spans="1:7" x14ac:dyDescent="0.25">
      <c r="A55" s="44" t="s">
        <v>90</v>
      </c>
      <c r="B55" s="45" t="s">
        <v>91</v>
      </c>
      <c r="C55" s="17">
        <f>+'[1]ENERO '!C55+[1]FEBRERO!C55+[1]MARZO!C55+[1]ABRIL!C55+[1]MAYO!C55+[1]JUNIO!C55+[1]JULIO!C55+[1]AGOSTO!C55+[1]SEPTIEMBRE!C55+[1]OCTUBRE!C55+[1]NOVIEMBRE!C55+[1]DICIEMBRE!C55</f>
        <v>351525</v>
      </c>
      <c r="D55" s="46"/>
      <c r="E55" s="17">
        <f>+'[1]ENERO '!E55+[1]FEBRERO!E55+[1]MARZO!E55+[1]ABRIL!E55+[1]MAYO!E55+[1]JUNIO!E55+[1]JULIO!E55+[1]AGOSTO!E55+[1]SEPTIEMBRE!E55+[1]OCTUBRE!E55+[1]NOVIEMBRE!E55+[1]DICIEMBRE!E55</f>
        <v>471279420</v>
      </c>
      <c r="F55" s="8"/>
      <c r="G55" s="4"/>
    </row>
    <row r="56" spans="1:7" x14ac:dyDescent="0.25">
      <c r="A56" s="47" t="s">
        <v>92</v>
      </c>
      <c r="B56" s="16" t="s">
        <v>93</v>
      </c>
      <c r="C56" s="17">
        <f>+'[1]ENERO '!C56+[1]FEBRERO!C56+[1]MARZO!C56+[1]ABRIL!C56+[1]MAYO!C56+[1]JUNIO!C56+[1]JULIO!C56+[1]AGOSTO!C56+[1]SEPTIEMBRE!C56+[1]OCTUBRE!C56+[1]NOVIEMBRE!C56+[1]DICIEMBRE!C56</f>
        <v>131287</v>
      </c>
      <c r="D56" s="48"/>
      <c r="E56" s="17">
        <f>+'[1]ENERO '!E56+[1]FEBRERO!E56+[1]MARZO!E56+[1]ABRIL!E56+[1]MAYO!E56+[1]JUNIO!E56+[1]JULIO!E56+[1]AGOSTO!E56+[1]SEPTIEMBRE!E56+[1]OCTUBRE!E56+[1]NOVIEMBRE!E56+[1]DICIEMBRE!E56</f>
        <v>134569180</v>
      </c>
      <c r="F56" s="8"/>
      <c r="G56" s="4"/>
    </row>
    <row r="57" spans="1:7" x14ac:dyDescent="0.25">
      <c r="A57" s="19" t="s">
        <v>94</v>
      </c>
      <c r="B57" s="23" t="s">
        <v>95</v>
      </c>
      <c r="C57" s="17">
        <f>+'[1]ENERO '!C57+[1]FEBRERO!C57+[1]MARZO!C57+[1]ABRIL!C57+[1]MAYO!C57+[1]JUNIO!C57+[1]JULIO!C57+[1]AGOSTO!C57+[1]SEPTIEMBRE!C57+[1]OCTUBRE!C57+[1]NOVIEMBRE!C57+[1]DICIEMBRE!C57</f>
        <v>157806</v>
      </c>
      <c r="D57" s="49"/>
      <c r="E57" s="17">
        <f>+'[1]ENERO '!E57+[1]FEBRERO!E57+[1]MARZO!E57+[1]ABRIL!E57+[1]MAYO!E57+[1]JUNIO!E57+[1]JULIO!E57+[1]AGOSTO!E57+[1]SEPTIEMBRE!E57+[1]OCTUBRE!E57+[1]NOVIEMBRE!E57+[1]DICIEMBRE!E57</f>
        <v>181664550</v>
      </c>
      <c r="F57" s="8"/>
      <c r="G57" s="4"/>
    </row>
    <row r="58" spans="1:7" x14ac:dyDescent="0.25">
      <c r="A58" s="19" t="s">
        <v>96</v>
      </c>
      <c r="B58" s="23" t="s">
        <v>97</v>
      </c>
      <c r="C58" s="17">
        <f>+'[1]ENERO '!C58+[1]FEBRERO!C58+[1]MARZO!C58+[1]ABRIL!C58+[1]MAYO!C58+[1]JUNIO!C58+[1]JULIO!C58+[1]AGOSTO!C58+[1]SEPTIEMBRE!C58+[1]OCTUBRE!C58+[1]NOVIEMBRE!C58+[1]DICIEMBRE!C58</f>
        <v>7045</v>
      </c>
      <c r="D58" s="49"/>
      <c r="E58" s="17">
        <f>+'[1]ENERO '!E58+[1]FEBRERO!E58+[1]MARZO!E58+[1]ABRIL!E58+[1]MAYO!E58+[1]JUNIO!E58+[1]JULIO!E58+[1]AGOSTO!E58+[1]SEPTIEMBRE!E58+[1]OCTUBRE!E58+[1]NOVIEMBRE!E58+[1]DICIEMBRE!E58</f>
        <v>23598170</v>
      </c>
      <c r="F58" s="8"/>
      <c r="G58" s="4"/>
    </row>
    <row r="59" spans="1:7" x14ac:dyDescent="0.25">
      <c r="A59" s="19" t="s">
        <v>98</v>
      </c>
      <c r="B59" s="23" t="s">
        <v>99</v>
      </c>
      <c r="C59" s="17">
        <f>+'[1]ENERO '!C59+[1]FEBRERO!C59+[1]MARZO!C59+[1]ABRIL!C59+[1]MAYO!C59+[1]JUNIO!C59+[1]JULIO!C59+[1]AGOSTO!C59+[1]SEPTIEMBRE!C59+[1]OCTUBRE!C59+[1]NOVIEMBRE!C59+[1]DICIEMBRE!C59</f>
        <v>0</v>
      </c>
      <c r="D59" s="49"/>
      <c r="E59" s="17">
        <f>+'[1]ENERO '!E59+[1]FEBRERO!E59+[1]MARZO!E59+[1]ABRIL!E59+[1]MAYO!E59+[1]JUNIO!E59+[1]JULIO!E59+[1]AGOSTO!E59+[1]SEPTIEMBRE!E59+[1]OCTUBRE!E59+[1]NOVIEMBRE!E59+[1]DICIEMBRE!E59</f>
        <v>0</v>
      </c>
      <c r="F59" s="8"/>
      <c r="G59" s="4"/>
    </row>
    <row r="60" spans="1:7" x14ac:dyDescent="0.25">
      <c r="A60" s="50" t="s">
        <v>100</v>
      </c>
      <c r="B60" s="25" t="s">
        <v>101</v>
      </c>
      <c r="C60" s="17">
        <f>+'[1]ENERO '!C60+[1]FEBRERO!C60+[1]MARZO!C60+[1]ABRIL!C60+[1]MAYO!C60+[1]JUNIO!C60+[1]JULIO!C60+[1]AGOSTO!C60+[1]SEPTIEMBRE!C60+[1]OCTUBRE!C60+[1]NOVIEMBRE!C60+[1]DICIEMBRE!C60</f>
        <v>7770</v>
      </c>
      <c r="D60" s="51"/>
      <c r="E60" s="17">
        <f>+'[1]ENERO '!E60+[1]FEBRERO!E60+[1]MARZO!E60+[1]ABRIL!E60+[1]MAYO!E60+[1]JUNIO!E60+[1]JULIO!E60+[1]AGOSTO!E60+[1]SEPTIEMBRE!E60+[1]OCTUBRE!E60+[1]NOVIEMBRE!E60+[1]DICIEMBRE!E60</f>
        <v>34930690</v>
      </c>
      <c r="F60" s="8"/>
      <c r="G60" s="4"/>
    </row>
    <row r="61" spans="1:7" x14ac:dyDescent="0.25">
      <c r="A61" s="15" t="s">
        <v>102</v>
      </c>
      <c r="B61" s="52" t="s">
        <v>103</v>
      </c>
      <c r="C61" s="17">
        <f>+'[1]ENERO '!C61+[1]FEBRERO!C61+[1]MARZO!C61+[1]ABRIL!C61+[1]MAYO!C61+[1]JUNIO!C61+[1]JULIO!C61+[1]AGOSTO!C61+[1]SEPTIEMBRE!C61+[1]OCTUBRE!C61+[1]NOVIEMBRE!C61+[1]DICIEMBRE!C61</f>
        <v>31285</v>
      </c>
      <c r="D61" s="53"/>
      <c r="E61" s="17">
        <f>+'[1]ENERO '!E61+[1]FEBRERO!E61+[1]MARZO!E61+[1]ABRIL!E61+[1]MAYO!E61+[1]JUNIO!E61+[1]JULIO!E61+[1]AGOSTO!E61+[1]SEPTIEMBRE!E61+[1]OCTUBRE!E61+[1]NOVIEMBRE!E61+[1]DICIEMBRE!E61</f>
        <v>77092530</v>
      </c>
      <c r="F61" s="8"/>
      <c r="G61" s="4"/>
    </row>
    <row r="62" spans="1:7" x14ac:dyDescent="0.25">
      <c r="A62" s="54"/>
      <c r="B62" s="33" t="s">
        <v>104</v>
      </c>
      <c r="C62" s="17">
        <f>+'[1]ENERO '!C62+[1]FEBRERO!C62+[1]MARZO!C62+[1]ABRIL!C62+[1]MAYO!C62+[1]JUNIO!C62+[1]JULIO!C62+[1]AGOSTO!C62+[1]SEPTIEMBRE!C62+[1]OCTUBRE!C62+[1]NOVIEMBRE!C62+[1]DICIEMBRE!C62</f>
        <v>25764</v>
      </c>
      <c r="D62" s="55"/>
      <c r="E62" s="17">
        <f>+'[1]ENERO '!E62+[1]FEBRERO!E62+[1]MARZO!E62+[1]ABRIL!E62+[1]MAYO!E62+[1]JUNIO!E62+[1]JULIO!E62+[1]AGOSTO!E62+[1]SEPTIEMBRE!E62+[1]OCTUBRE!E62+[1]NOVIEMBRE!E62+[1]DICIEMBRE!E62</f>
        <v>56276670</v>
      </c>
      <c r="F62" s="8"/>
      <c r="G62" s="4"/>
    </row>
    <row r="63" spans="1:7" x14ac:dyDescent="0.25">
      <c r="A63" s="54"/>
      <c r="B63" s="23" t="s">
        <v>105</v>
      </c>
      <c r="C63" s="17">
        <f>+'[1]ENERO '!C63+[1]FEBRERO!C63+[1]MARZO!C63+[1]ABRIL!C63+[1]MAYO!C63+[1]JUNIO!C63+[1]JULIO!C63+[1]AGOSTO!C63+[1]SEPTIEMBRE!C63+[1]OCTUBRE!C63+[1]NOVIEMBRE!C63+[1]DICIEMBRE!C63</f>
        <v>469</v>
      </c>
      <c r="D63" s="49"/>
      <c r="E63" s="17">
        <f>+'[1]ENERO '!E63+[1]FEBRERO!E63+[1]MARZO!E63+[1]ABRIL!E63+[1]MAYO!E63+[1]JUNIO!E63+[1]JULIO!E63+[1]AGOSTO!E63+[1]SEPTIEMBRE!E63+[1]OCTUBRE!E63+[1]NOVIEMBRE!E63+[1]DICIEMBRE!E63</f>
        <v>1161940</v>
      </c>
      <c r="F63" s="8"/>
      <c r="G63" s="4"/>
    </row>
    <row r="64" spans="1:7" x14ac:dyDescent="0.25">
      <c r="A64" s="56"/>
      <c r="B64" s="34" t="s">
        <v>106</v>
      </c>
      <c r="C64" s="17">
        <f>+'[1]ENERO '!C64+[1]FEBRERO!C64+[1]MARZO!C64+[1]ABRIL!C64+[1]MAYO!C64+[1]JUNIO!C64+[1]JULIO!C64+[1]AGOSTO!C64+[1]SEPTIEMBRE!C64+[1]OCTUBRE!C64+[1]NOVIEMBRE!C64+[1]DICIEMBRE!C64</f>
        <v>5052</v>
      </c>
      <c r="D64" s="57"/>
      <c r="E64" s="17">
        <f>+'[1]ENERO '!E64+[1]FEBRERO!E64+[1]MARZO!E64+[1]ABRIL!E64+[1]MAYO!E64+[1]JUNIO!E64+[1]JULIO!E64+[1]AGOSTO!E64+[1]SEPTIEMBRE!E64+[1]OCTUBRE!E64+[1]NOVIEMBRE!E64+[1]DICIEMBRE!E64</f>
        <v>19653920</v>
      </c>
      <c r="F64" s="8"/>
      <c r="G64" s="4"/>
    </row>
    <row r="65" spans="1:7" x14ac:dyDescent="0.25">
      <c r="A65" s="47" t="s">
        <v>107</v>
      </c>
      <c r="B65" s="58" t="s">
        <v>108</v>
      </c>
      <c r="C65" s="17">
        <f>+'[1]ENERO '!C65+[1]FEBRERO!C65+[1]MARZO!C65+[1]ABRIL!C65+[1]MAYO!C65+[1]JUNIO!C65+[1]JULIO!C65+[1]AGOSTO!C65+[1]SEPTIEMBRE!C65+[1]OCTUBRE!C65+[1]NOVIEMBRE!C65+[1]DICIEMBRE!C65</f>
        <v>0</v>
      </c>
      <c r="D65" s="48"/>
      <c r="E65" s="17">
        <f>+'[1]ENERO '!E65+[1]FEBRERO!E65+[1]MARZO!E65+[1]ABRIL!E65+[1]MAYO!E65+[1]JUNIO!E65+[1]JULIO!E65+[1]AGOSTO!E65+[1]SEPTIEMBRE!E65+[1]OCTUBRE!E65+[1]NOVIEMBRE!E65+[1]DICIEMBRE!E65</f>
        <v>0</v>
      </c>
      <c r="F65" s="8"/>
      <c r="G65" s="4"/>
    </row>
    <row r="66" spans="1:7" x14ac:dyDescent="0.25">
      <c r="A66" s="19" t="s">
        <v>109</v>
      </c>
      <c r="B66" s="23" t="s">
        <v>110</v>
      </c>
      <c r="C66" s="17">
        <f>+'[1]ENERO '!C66+[1]FEBRERO!C66+[1]MARZO!C66+[1]ABRIL!C66+[1]MAYO!C66+[1]JUNIO!C66+[1]JULIO!C66+[1]AGOSTO!C66+[1]SEPTIEMBRE!C66+[1]OCTUBRE!C66+[1]NOVIEMBRE!C66+[1]DICIEMBRE!C66</f>
        <v>462</v>
      </c>
      <c r="D66" s="49"/>
      <c r="E66" s="17">
        <f>+'[1]ENERO '!E66+[1]FEBRERO!E66+[1]MARZO!E66+[1]ABRIL!E66+[1]MAYO!E66+[1]JUNIO!E66+[1]JULIO!E66+[1]AGOSTO!E66+[1]SEPTIEMBRE!E66+[1]OCTUBRE!E66+[1]NOVIEMBRE!E66+[1]DICIEMBRE!E66</f>
        <v>815140</v>
      </c>
      <c r="F66" s="8"/>
      <c r="G66" s="4"/>
    </row>
    <row r="67" spans="1:7" x14ac:dyDescent="0.25">
      <c r="A67" s="50" t="s">
        <v>111</v>
      </c>
      <c r="B67" s="25" t="s">
        <v>112</v>
      </c>
      <c r="C67" s="17">
        <f>+'[1]ENERO '!C67+[1]FEBRERO!C67+[1]MARZO!C67+[1]ABRIL!C67+[1]MAYO!C67+[1]JUNIO!C67+[1]JULIO!C67+[1]AGOSTO!C67+[1]SEPTIEMBRE!C67+[1]OCTUBRE!C67+[1]NOVIEMBRE!C67+[1]DICIEMBRE!C67</f>
        <v>15870</v>
      </c>
      <c r="D67" s="51"/>
      <c r="E67" s="17">
        <f>+'[1]ENERO '!E67+[1]FEBRERO!E67+[1]MARZO!E67+[1]ABRIL!E67+[1]MAYO!E67+[1]JUNIO!E67+[1]JULIO!E67+[1]AGOSTO!E67+[1]SEPTIEMBRE!E67+[1]OCTUBRE!E67+[1]NOVIEMBRE!E67+[1]DICIEMBRE!E67</f>
        <v>18609160</v>
      </c>
      <c r="F67" s="8"/>
      <c r="G67" s="4"/>
    </row>
    <row r="68" spans="1:7" x14ac:dyDescent="0.25">
      <c r="A68" s="59" t="s">
        <v>113</v>
      </c>
      <c r="B68" s="60" t="s">
        <v>114</v>
      </c>
      <c r="C68" s="17">
        <f>+'[1]ENERO '!C68+[1]FEBRERO!C68+[1]MARZO!C68+[1]ABRIL!C68+[1]MAYO!C68+[1]JUNIO!C68+[1]JULIO!C68+[1]AGOSTO!C68+[1]SEPTIEMBRE!C68+[1]OCTUBRE!C68+[1]NOVIEMBRE!C68+[1]DICIEMBRE!C68</f>
        <v>21755</v>
      </c>
      <c r="D68" s="61"/>
      <c r="E68" s="17">
        <f>+'[1]ENERO '!E68+[1]FEBRERO!E68+[1]MARZO!E68+[1]ABRIL!E68+[1]MAYO!E68+[1]JUNIO!E68+[1]JULIO!E68+[1]AGOSTO!E68+[1]SEPTIEMBRE!E68+[1]OCTUBRE!E68+[1]NOVIEMBRE!E68+[1]DICIEMBRE!E68</f>
        <v>317895360</v>
      </c>
      <c r="F68" s="8"/>
      <c r="G68" s="4"/>
    </row>
    <row r="69" spans="1:7" x14ac:dyDescent="0.25">
      <c r="A69" s="19" t="s">
        <v>115</v>
      </c>
      <c r="B69" s="23" t="s">
        <v>116</v>
      </c>
      <c r="C69" s="17">
        <f>+'[1]ENERO '!C69+[1]FEBRERO!C69+[1]MARZO!C69+[1]ABRIL!C69+[1]MAYO!C69+[1]JUNIO!C69+[1]JULIO!C69+[1]AGOSTO!C69+[1]SEPTIEMBRE!C69+[1]OCTUBRE!C69+[1]NOVIEMBRE!C69+[1]DICIEMBRE!C69</f>
        <v>13650</v>
      </c>
      <c r="D69" s="49"/>
      <c r="E69" s="17">
        <f>+'[1]ENERO '!E69+[1]FEBRERO!E69+[1]MARZO!E69+[1]ABRIL!E69+[1]MAYO!E69+[1]JUNIO!E69+[1]JULIO!E69+[1]AGOSTO!E69+[1]SEPTIEMBRE!E69+[1]OCTUBRE!E69+[1]NOVIEMBRE!E69+[1]DICIEMBRE!E69</f>
        <v>105044350</v>
      </c>
      <c r="F69" s="8"/>
      <c r="G69" s="4"/>
    </row>
    <row r="70" spans="1:7" x14ac:dyDescent="0.25">
      <c r="A70" s="19" t="s">
        <v>117</v>
      </c>
      <c r="B70" s="23" t="s">
        <v>118</v>
      </c>
      <c r="C70" s="17">
        <f>+'[1]ENERO '!C70+[1]FEBRERO!C70+[1]MARZO!C70+[1]ABRIL!C70+[1]MAYO!C70+[1]JUNIO!C70+[1]JULIO!C70+[1]AGOSTO!C70+[1]SEPTIEMBRE!C70+[1]OCTUBRE!C70+[1]NOVIEMBRE!C70+[1]DICIEMBRE!C70</f>
        <v>11</v>
      </c>
      <c r="D70" s="49"/>
      <c r="E70" s="17">
        <f>+'[1]ENERO '!E70+[1]FEBRERO!E70+[1]MARZO!E70+[1]ABRIL!E70+[1]MAYO!E70+[1]JUNIO!E70+[1]JULIO!E70+[1]AGOSTO!E70+[1]SEPTIEMBRE!E70+[1]OCTUBRE!E70+[1]NOVIEMBRE!E70+[1]DICIEMBRE!E70</f>
        <v>221270</v>
      </c>
      <c r="F70" s="8"/>
      <c r="G70" s="4"/>
    </row>
    <row r="71" spans="1:7" x14ac:dyDescent="0.25">
      <c r="A71" s="19" t="s">
        <v>119</v>
      </c>
      <c r="B71" s="23" t="s">
        <v>120</v>
      </c>
      <c r="C71" s="17">
        <f>+'[1]ENERO '!C71+[1]FEBRERO!C71+[1]MARZO!C71+[1]ABRIL!C71+[1]MAYO!C71+[1]JUNIO!C71+[1]JULIO!C71+[1]AGOSTO!C71+[1]SEPTIEMBRE!C71+[1]OCTUBRE!C71+[1]NOVIEMBRE!C71+[1]DICIEMBRE!C71</f>
        <v>3020</v>
      </c>
      <c r="D71" s="49"/>
      <c r="E71" s="17">
        <f>+'[1]ENERO '!E71+[1]FEBRERO!E71+[1]MARZO!E71+[1]ABRIL!E71+[1]MAYO!E71+[1]JUNIO!E71+[1]JULIO!E71+[1]AGOSTO!E71+[1]SEPTIEMBRE!E71+[1]OCTUBRE!E71+[1]NOVIEMBRE!E71+[1]DICIEMBRE!E71</f>
        <v>149485670</v>
      </c>
      <c r="F71" s="8"/>
      <c r="G71" s="4"/>
    </row>
    <row r="72" spans="1:7" x14ac:dyDescent="0.25">
      <c r="A72" s="19" t="s">
        <v>121</v>
      </c>
      <c r="B72" s="23" t="s">
        <v>122</v>
      </c>
      <c r="C72" s="17">
        <f>+'[1]ENERO '!C72+[1]FEBRERO!C72+[1]MARZO!C72+[1]ABRIL!C72+[1]MAYO!C72+[1]JUNIO!C72+[1]JULIO!C72+[1]AGOSTO!C72+[1]SEPTIEMBRE!C72+[1]OCTUBRE!C72+[1]NOVIEMBRE!C72+[1]DICIEMBRE!C72</f>
        <v>3898</v>
      </c>
      <c r="D72" s="49"/>
      <c r="E72" s="17">
        <f>+'[1]ENERO '!E72+[1]FEBRERO!E72+[1]MARZO!E72+[1]ABRIL!E72+[1]MAYO!E72+[1]JUNIO!E72+[1]JULIO!E72+[1]AGOSTO!E72+[1]SEPTIEMBRE!E72+[1]OCTUBRE!E72+[1]NOVIEMBRE!E72+[1]DICIEMBRE!E72</f>
        <v>57365150</v>
      </c>
      <c r="F72" s="8"/>
      <c r="G72" s="4"/>
    </row>
    <row r="73" spans="1:7" x14ac:dyDescent="0.25">
      <c r="A73" s="62"/>
      <c r="B73" s="23" t="s">
        <v>123</v>
      </c>
      <c r="C73" s="17">
        <f>+'[1]ENERO '!C73+[1]FEBRERO!C73+[1]MARZO!C73+[1]ABRIL!C73+[1]MAYO!C73+[1]JUNIO!C73+[1]JULIO!C73+[1]AGOSTO!C73+[1]SEPTIEMBRE!C73+[1]OCTUBRE!C73+[1]NOVIEMBRE!C73+[1]DICIEMBRE!C73</f>
        <v>1176</v>
      </c>
      <c r="D73" s="49"/>
      <c r="E73" s="17">
        <f>+'[1]ENERO '!E73+[1]FEBRERO!E73+[1]MARZO!E73+[1]ABRIL!E73+[1]MAYO!E73+[1]JUNIO!E73+[1]JULIO!E73+[1]AGOSTO!E73+[1]SEPTIEMBRE!E73+[1]OCTUBRE!E73+[1]NOVIEMBRE!E73+[1]DICIEMBRE!E73</f>
        <v>5778920</v>
      </c>
      <c r="F73" s="8"/>
      <c r="G73" s="4"/>
    </row>
    <row r="74" spans="1:7" x14ac:dyDescent="0.25">
      <c r="A74" s="63" t="s">
        <v>124</v>
      </c>
      <c r="B74" s="64" t="s">
        <v>125</v>
      </c>
      <c r="C74" s="17">
        <f>+'[1]ENERO '!C74+[1]FEBRERO!C74+[1]MARZO!C74+[1]ABRIL!C74+[1]MAYO!C74+[1]JUNIO!C74+[1]JULIO!C74+[1]AGOSTO!C74+[1]SEPTIEMBRE!C74+[1]OCTUBRE!C74+[1]NOVIEMBRE!C74+[1]DICIEMBRE!C74</f>
        <v>0</v>
      </c>
      <c r="D74" s="65"/>
      <c r="E74" s="17">
        <f>+'[1]ENERO '!E74+[1]FEBRERO!E74+[1]MARZO!E74+[1]ABRIL!E74+[1]MAYO!E74+[1]JUNIO!E74+[1]JULIO!E74+[1]AGOSTO!E74+[1]SEPTIEMBRE!E74+[1]OCTUBRE!E74+[1]NOVIEMBRE!E74+[1]DICIEMBRE!E74</f>
        <v>0</v>
      </c>
      <c r="F74" s="8"/>
      <c r="G74" s="4"/>
    </row>
    <row r="75" spans="1:7" x14ac:dyDescent="0.25">
      <c r="A75" s="66" t="s">
        <v>126</v>
      </c>
      <c r="B75" s="67" t="s">
        <v>127</v>
      </c>
      <c r="C75" s="17">
        <f>+'[1]ENERO '!C75+[1]FEBRERO!C75+[1]MARZO!C75+[1]ABRIL!C75+[1]MAYO!C75+[1]JUNIO!C75+[1]JULIO!C75+[1]AGOSTO!C75+[1]SEPTIEMBRE!C75+[1]OCTUBRE!C75+[1]NOVIEMBRE!C75+[1]DICIEMBRE!C75</f>
        <v>0</v>
      </c>
      <c r="D75" s="68"/>
      <c r="E75" s="17">
        <f>+'[1]ENERO '!E75+[1]FEBRERO!E75+[1]MARZO!E75+[1]ABRIL!E75+[1]MAYO!E75+[1]JUNIO!E75+[1]JULIO!E75+[1]AGOSTO!E75+[1]SEPTIEMBRE!E75+[1]OCTUBRE!E75+[1]NOVIEMBRE!E75+[1]DICIEMBRE!E75</f>
        <v>0</v>
      </c>
      <c r="F75" s="8"/>
      <c r="G75" s="4"/>
    </row>
    <row r="76" spans="1:7" x14ac:dyDescent="0.25">
      <c r="A76" s="69"/>
      <c r="B76" s="70" t="s">
        <v>128</v>
      </c>
      <c r="C76" s="17">
        <f>+'[1]ENERO '!C76+[1]FEBRERO!C76+[1]MARZO!C76+[1]ABRIL!C76+[1]MAYO!C76+[1]JUNIO!C76+[1]JULIO!C76+[1]AGOSTO!C76+[1]SEPTIEMBRE!C76+[1]OCTUBRE!C76+[1]NOVIEMBRE!C76+[1]DICIEMBRE!C76</f>
        <v>373280</v>
      </c>
      <c r="D76" s="46"/>
      <c r="E76" s="17">
        <f>+'[1]ENERO '!E76+[1]FEBRERO!E76+[1]MARZO!E76+[1]ABRIL!E76+[1]MAYO!E76+[1]JUNIO!E76+[1]JULIO!E76+[1]AGOSTO!E76+[1]SEPTIEMBRE!E76+[1]OCTUBRE!E76+[1]NOVIEMBRE!E76+[1]DICIEMBRE!E76</f>
        <v>789174780</v>
      </c>
      <c r="F76" s="8"/>
      <c r="G76" s="4"/>
    </row>
    <row r="77" spans="1:7" x14ac:dyDescent="0.25">
      <c r="A77" s="8"/>
      <c r="B77" s="8"/>
      <c r="C77" s="8"/>
      <c r="D77" s="8"/>
      <c r="E77" s="8"/>
      <c r="F77" s="41"/>
      <c r="G77" s="42"/>
    </row>
    <row r="78" spans="1:7" x14ac:dyDescent="0.25">
      <c r="A78" s="8"/>
      <c r="B78" s="8"/>
      <c r="C78" s="8"/>
      <c r="D78" s="8"/>
      <c r="E78" s="8"/>
      <c r="F78" s="41"/>
      <c r="G78" s="42"/>
    </row>
    <row r="79" spans="1:7" x14ac:dyDescent="0.25">
      <c r="A79" s="347" t="s">
        <v>129</v>
      </c>
      <c r="B79" s="341"/>
      <c r="C79" s="341"/>
      <c r="D79" s="341"/>
      <c r="E79" s="342"/>
      <c r="F79" s="41"/>
      <c r="G79" s="42"/>
    </row>
    <row r="80" spans="1:7" ht="38.25" x14ac:dyDescent="0.25">
      <c r="A80" s="11" t="s">
        <v>13</v>
      </c>
      <c r="B80" s="71" t="s">
        <v>14</v>
      </c>
      <c r="C80" s="72" t="s">
        <v>15</v>
      </c>
      <c r="D80" s="43"/>
      <c r="E80" s="73" t="s">
        <v>17</v>
      </c>
      <c r="F80" s="41"/>
      <c r="G80" s="42"/>
    </row>
    <row r="81" spans="1:6" x14ac:dyDescent="0.25">
      <c r="A81" s="74" t="s">
        <v>130</v>
      </c>
      <c r="B81" s="16" t="s">
        <v>131</v>
      </c>
      <c r="C81" s="17">
        <f>+'[1]ENERO '!C81+[1]FEBRERO!C81+[1]MARZO!C81+[1]ABRIL!C81+[1]MAYO!C81+[1]JUNIO!C81+[1]JULIO!C81+[1]AGOSTO!C81+[1]SEPTIEMBRE!C81+[1]OCTUBRE!C81+[1]NOVIEMBRE!C81+[1]DICIEMBRE!C81</f>
        <v>0</v>
      </c>
      <c r="D81" s="48"/>
      <c r="E81" s="17">
        <f>+'[1]ENERO '!E81+[1]FEBRERO!E81+[1]MARZO!E81+[1]ABRIL!E81+[1]MAYO!E81+[1]JUNIO!E81+[1]JULIO!E81+[1]AGOSTO!E81+[1]SEPTIEMBRE!E81+[1]OCTUBRE!E81+[1]NOVIEMBRE!E81+[1]DICIEMBRE!E81</f>
        <v>0</v>
      </c>
      <c r="F81" s="8"/>
    </row>
    <row r="82" spans="1:6" x14ac:dyDescent="0.25">
      <c r="A82" s="75">
        <v>2001</v>
      </c>
      <c r="B82" s="23" t="s">
        <v>132</v>
      </c>
      <c r="C82" s="17">
        <f>+'[1]ENERO '!C82+[1]FEBRERO!C82+[1]MARZO!C82+[1]ABRIL!C82+[1]MAYO!C82+[1]JUNIO!C82+[1]JULIO!C82+[1]AGOSTO!C82+[1]SEPTIEMBRE!C82+[1]OCTUBRE!C82+[1]NOVIEMBRE!C82+[1]DICIEMBRE!C82</f>
        <v>7130</v>
      </c>
      <c r="D82" s="49"/>
      <c r="E82" s="17">
        <f>+'[1]ENERO '!E82+[1]FEBRERO!E82+[1]MARZO!E82+[1]ABRIL!E82+[1]MAYO!E82+[1]JUNIO!E82+[1]JULIO!E82+[1]AGOSTO!E82+[1]SEPTIEMBRE!E82+[1]OCTUBRE!E82+[1]NOVIEMBRE!E82+[1]DICIEMBRE!E82</f>
        <v>58297840</v>
      </c>
      <c r="F82" s="8"/>
    </row>
    <row r="83" spans="1:6" x14ac:dyDescent="0.25">
      <c r="A83" s="50" t="s">
        <v>133</v>
      </c>
      <c r="B83" s="25" t="s">
        <v>134</v>
      </c>
      <c r="C83" s="17">
        <f>+'[1]ENERO '!C83+[1]FEBRERO!C83+[1]MARZO!C83+[1]ABRIL!C83+[1]MAYO!C83+[1]JUNIO!C83+[1]JULIO!C83+[1]AGOSTO!C83+[1]SEPTIEMBRE!C83+[1]OCTUBRE!C83+[1]NOVIEMBRE!C83+[1]DICIEMBRE!C83</f>
        <v>197</v>
      </c>
      <c r="D83" s="51"/>
      <c r="E83" s="17">
        <f>+'[1]ENERO '!E83+[1]FEBRERO!E83+[1]MARZO!E83+[1]ABRIL!E83+[1]MAYO!E83+[1]JUNIO!E83+[1]JULIO!E83+[1]AGOSTO!E83+[1]SEPTIEMBRE!E83+[1]OCTUBRE!E83+[1]NOVIEMBRE!E83+[1]DICIEMBRE!E83</f>
        <v>11969310</v>
      </c>
      <c r="F83" s="8"/>
    </row>
    <row r="84" spans="1:6" x14ac:dyDescent="0.25">
      <c r="A84" s="69"/>
      <c r="B84" s="70" t="s">
        <v>135</v>
      </c>
      <c r="C84" s="17">
        <f>+'[1]ENERO '!C84+[1]FEBRERO!C84+[1]MARZO!C84+[1]ABRIL!C84+[1]MAYO!C84+[1]JUNIO!C84+[1]JULIO!C84+[1]AGOSTO!C84+[1]SEPTIEMBRE!C84+[1]OCTUBRE!C84+[1]NOVIEMBRE!C84+[1]DICIEMBRE!C84</f>
        <v>7327</v>
      </c>
      <c r="D84" s="46"/>
      <c r="E84" s="17">
        <f>+'[1]ENERO '!E84+[1]FEBRERO!E84+[1]MARZO!E84+[1]ABRIL!E84+[1]MAYO!E84+[1]JUNIO!E84+[1]JULIO!E84+[1]AGOSTO!E84+[1]SEPTIEMBRE!E84+[1]OCTUBRE!E84+[1]NOVIEMBRE!E84+[1]DICIEMBRE!E84</f>
        <v>70267150</v>
      </c>
      <c r="F84" s="8"/>
    </row>
    <row r="85" spans="1:6" x14ac:dyDescent="0.25">
      <c r="A85" s="8"/>
      <c r="B85" s="8"/>
      <c r="C85" s="8"/>
      <c r="D85" s="8"/>
      <c r="E85" s="8"/>
      <c r="F85" s="8"/>
    </row>
    <row r="86" spans="1:6" x14ac:dyDescent="0.25">
      <c r="A86" s="8"/>
      <c r="B86" s="8"/>
      <c r="C86" s="8"/>
      <c r="D86" s="8"/>
      <c r="E86" s="8"/>
      <c r="F86" s="5"/>
    </row>
    <row r="87" spans="1:6" x14ac:dyDescent="0.25">
      <c r="A87" s="330" t="s">
        <v>136</v>
      </c>
      <c r="B87" s="331"/>
      <c r="C87" s="331"/>
      <c r="D87" s="331"/>
      <c r="E87" s="331"/>
      <c r="F87" s="332"/>
    </row>
    <row r="88" spans="1:6" x14ac:dyDescent="0.25">
      <c r="A88" s="348" t="s">
        <v>13</v>
      </c>
      <c r="B88" s="348" t="s">
        <v>14</v>
      </c>
      <c r="C88" s="333" t="s">
        <v>15</v>
      </c>
      <c r="D88" s="334"/>
      <c r="E88" s="334"/>
      <c r="F88" s="335"/>
    </row>
    <row r="89" spans="1:6" ht="51" x14ac:dyDescent="0.25">
      <c r="A89" s="349"/>
      <c r="B89" s="349"/>
      <c r="C89" s="71" t="s">
        <v>137</v>
      </c>
      <c r="D89" s="76" t="s">
        <v>138</v>
      </c>
      <c r="E89" s="13" t="s">
        <v>139</v>
      </c>
      <c r="F89" s="14" t="s">
        <v>17</v>
      </c>
    </row>
    <row r="90" spans="1:6" x14ac:dyDescent="0.25">
      <c r="A90" s="15" t="s">
        <v>140</v>
      </c>
      <c r="B90" s="29" t="s">
        <v>141</v>
      </c>
      <c r="C90" s="17">
        <f>+'[1]ENERO '!C90+[1]FEBRERO!C90+[1]MARZO!C90+[1]ABRIL!C90+[1]MAYO!C90+[1]JUNIO!C90+[1]JULIO!C90+[1]AGOSTO!C90+[1]SEPTIEMBRE!C90+[1]OCTUBRE!C90+[1]NOVIEMBRE!C90+[1]DICIEMBRE!C90</f>
        <v>23</v>
      </c>
      <c r="D90" s="17">
        <f>+'[1]ENERO '!D90+[1]FEBRERO!D90+[1]MARZO!D90+[1]ABRIL!D90+[1]MAYO!D90+[1]JUNIO!D90+[1]JULIO!D90+[1]AGOSTO!D90+[1]SEPTIEMBRE!D90+[1]OCTUBRE!D90+[1]NOVIEMBRE!D90+[1]DICIEMBRE!D90</f>
        <v>0</v>
      </c>
      <c r="E90" s="17">
        <f>+'[1]ENERO '!E90+[1]FEBRERO!E90+[1]MARZO!E90+[1]ABRIL!E90+[1]MAYO!E90+[1]JUNIO!E90+[1]JULIO!E90+[1]AGOSTO!E90+[1]SEPTIEMBRE!E90+[1]OCTUBRE!E90+[1]NOVIEMBRE!E90+[1]DICIEMBRE!E90</f>
        <v>0</v>
      </c>
      <c r="F90" s="17">
        <f>+'[1]ENERO '!F90+[1]FEBRERO!F90+[1]MARZO!F90+[1]ABRIL!F90+[1]MAYO!F90+[1]JUNIO!F90+[1]JULIO!F90+[1]AGOSTO!F90+[1]SEPTIEMBRE!F90+[1]OCTUBRE!F90+[1]NOVIEMBRE!F90+[1]DICIEMBRE!F90</f>
        <v>3928110</v>
      </c>
    </row>
    <row r="91" spans="1:6" x14ac:dyDescent="0.25">
      <c r="A91" s="19" t="s">
        <v>142</v>
      </c>
      <c r="B91" s="23" t="s">
        <v>143</v>
      </c>
      <c r="C91" s="17">
        <f>+'[1]ENERO '!C91+[1]FEBRERO!C91+[1]MARZO!C91+[1]ABRIL!C91+[1]MAYO!C91+[1]JUNIO!C91+[1]JULIO!C91+[1]AGOSTO!C91+[1]SEPTIEMBRE!C91+[1]OCTUBRE!C91+[1]NOVIEMBRE!C91+[1]DICIEMBRE!C91</f>
        <v>927</v>
      </c>
      <c r="D91" s="17">
        <f>+'[1]ENERO '!D91+[1]FEBRERO!D91+[1]MARZO!D91+[1]ABRIL!D91+[1]MAYO!D91+[1]JUNIO!D91+[1]JULIO!D91+[1]AGOSTO!D91+[1]SEPTIEMBRE!D91+[1]OCTUBRE!D91+[1]NOVIEMBRE!D91+[1]DICIEMBRE!D91</f>
        <v>0</v>
      </c>
      <c r="E91" s="17">
        <f>+'[1]ENERO '!E91+[1]FEBRERO!E91+[1]MARZO!E91+[1]ABRIL!E91+[1]MAYO!E91+[1]JUNIO!E91+[1]JULIO!E91+[1]AGOSTO!E91+[1]SEPTIEMBRE!E91+[1]OCTUBRE!E91+[1]NOVIEMBRE!E91+[1]DICIEMBRE!E91</f>
        <v>0</v>
      </c>
      <c r="F91" s="17">
        <f>+'[1]ENERO '!F91+[1]FEBRERO!F91+[1]MARZO!F91+[1]ABRIL!F91+[1]MAYO!F91+[1]JUNIO!F91+[1]JULIO!F91+[1]AGOSTO!F91+[1]SEPTIEMBRE!F91+[1]OCTUBRE!F91+[1]NOVIEMBRE!F91+[1]DICIEMBRE!F91</f>
        <v>302554640</v>
      </c>
    </row>
    <row r="92" spans="1:6" x14ac:dyDescent="0.25">
      <c r="A92" s="19" t="s">
        <v>144</v>
      </c>
      <c r="B92" s="23" t="s">
        <v>145</v>
      </c>
      <c r="C92" s="17">
        <f>+'[1]ENERO '!C92+[1]FEBRERO!C92+[1]MARZO!C92+[1]ABRIL!C92+[1]MAYO!C92+[1]JUNIO!C92+[1]JULIO!C92+[1]AGOSTO!C92+[1]SEPTIEMBRE!C92+[1]OCTUBRE!C92+[1]NOVIEMBRE!C92+[1]DICIEMBRE!C92</f>
        <v>147</v>
      </c>
      <c r="D92" s="17">
        <f>+'[1]ENERO '!D92+[1]FEBRERO!D92+[1]MARZO!D92+[1]ABRIL!D92+[1]MAYO!D92+[1]JUNIO!D92+[1]JULIO!D92+[1]AGOSTO!D92+[1]SEPTIEMBRE!D92+[1]OCTUBRE!D92+[1]NOVIEMBRE!D92+[1]DICIEMBRE!D92</f>
        <v>16</v>
      </c>
      <c r="E92" s="17">
        <f>+'[1]ENERO '!E92+[1]FEBRERO!E92+[1]MARZO!E92+[1]ABRIL!E92+[1]MAYO!E92+[1]JUNIO!E92+[1]JULIO!E92+[1]AGOSTO!E92+[1]SEPTIEMBRE!E92+[1]OCTUBRE!E92+[1]NOVIEMBRE!E92+[1]DICIEMBRE!E92</f>
        <v>0</v>
      </c>
      <c r="F92" s="17">
        <f>+'[1]ENERO '!F92+[1]FEBRERO!F92+[1]MARZO!F92+[1]ABRIL!F92+[1]MAYO!F92+[1]JUNIO!F92+[1]JULIO!F92+[1]AGOSTO!F92+[1]SEPTIEMBRE!F92+[1]OCTUBRE!F92+[1]NOVIEMBRE!F92+[1]DICIEMBRE!F92</f>
        <v>12603485</v>
      </c>
    </row>
    <row r="93" spans="1:6" x14ac:dyDescent="0.25">
      <c r="A93" s="19" t="s">
        <v>146</v>
      </c>
      <c r="B93" s="23" t="s">
        <v>147</v>
      </c>
      <c r="C93" s="17">
        <f>+'[1]ENERO '!C93+[1]FEBRERO!C93+[1]MARZO!C93+[1]ABRIL!C93+[1]MAYO!C93+[1]JUNIO!C93+[1]JULIO!C93+[1]AGOSTO!C93+[1]SEPTIEMBRE!C93+[1]OCTUBRE!C93+[1]NOVIEMBRE!C93+[1]DICIEMBRE!C93</f>
        <v>33</v>
      </c>
      <c r="D93" s="17">
        <f>+'[1]ENERO '!D93+[1]FEBRERO!D93+[1]MARZO!D93+[1]ABRIL!D93+[1]MAYO!D93+[1]JUNIO!D93+[1]JULIO!D93+[1]AGOSTO!D93+[1]SEPTIEMBRE!D93+[1]OCTUBRE!D93+[1]NOVIEMBRE!D93+[1]DICIEMBRE!D93</f>
        <v>2</v>
      </c>
      <c r="E93" s="17">
        <f>+'[1]ENERO '!E93+[1]FEBRERO!E93+[1]MARZO!E93+[1]ABRIL!E93+[1]MAYO!E93+[1]JUNIO!E93+[1]JULIO!E93+[1]AGOSTO!E93+[1]SEPTIEMBRE!E93+[1]OCTUBRE!E93+[1]NOVIEMBRE!E93+[1]DICIEMBRE!E93</f>
        <v>0</v>
      </c>
      <c r="F93" s="17">
        <f>+'[1]ENERO '!F93+[1]FEBRERO!F93+[1]MARZO!F93+[1]ABRIL!F93+[1]MAYO!F93+[1]JUNIO!F93+[1]JULIO!F93+[1]AGOSTO!F93+[1]SEPTIEMBRE!F93+[1]OCTUBRE!F93+[1]NOVIEMBRE!F93+[1]DICIEMBRE!F93</f>
        <v>3593210</v>
      </c>
    </row>
    <row r="94" spans="1:6" x14ac:dyDescent="0.25">
      <c r="A94" s="19" t="s">
        <v>148</v>
      </c>
      <c r="B94" s="23" t="s">
        <v>149</v>
      </c>
      <c r="C94" s="17">
        <f>+'[1]ENERO '!C94+[1]FEBRERO!C94+[1]MARZO!C94+[1]ABRIL!C94+[1]MAYO!C94+[1]JUNIO!C94+[1]JULIO!C94+[1]AGOSTO!C94+[1]SEPTIEMBRE!C94+[1]OCTUBRE!C94+[1]NOVIEMBRE!C94+[1]DICIEMBRE!C94</f>
        <v>531</v>
      </c>
      <c r="D94" s="17">
        <f>+'[1]ENERO '!D94+[1]FEBRERO!D94+[1]MARZO!D94+[1]ABRIL!D94+[1]MAYO!D94+[1]JUNIO!D94+[1]JULIO!D94+[1]AGOSTO!D94+[1]SEPTIEMBRE!D94+[1]OCTUBRE!D94+[1]NOVIEMBRE!D94+[1]DICIEMBRE!D94</f>
        <v>12</v>
      </c>
      <c r="E94" s="17">
        <f>+'[1]ENERO '!E94+[1]FEBRERO!E94+[1]MARZO!E94+[1]ABRIL!E94+[1]MAYO!E94+[1]JUNIO!E94+[1]JULIO!E94+[1]AGOSTO!E94+[1]SEPTIEMBRE!E94+[1]OCTUBRE!E94+[1]NOVIEMBRE!E94+[1]DICIEMBRE!E94</f>
        <v>0</v>
      </c>
      <c r="F94" s="17">
        <f>+'[1]ENERO '!F94+[1]FEBRERO!F94+[1]MARZO!F94+[1]ABRIL!F94+[1]MAYO!F94+[1]JUNIO!F94+[1]JULIO!F94+[1]AGOSTO!F94+[1]SEPTIEMBRE!F94+[1]OCTUBRE!F94+[1]NOVIEMBRE!F94+[1]DICIEMBRE!F94</f>
        <v>29065290</v>
      </c>
    </row>
    <row r="95" spans="1:6" x14ac:dyDescent="0.25">
      <c r="A95" s="19" t="s">
        <v>150</v>
      </c>
      <c r="B95" s="23" t="s">
        <v>151</v>
      </c>
      <c r="C95" s="17">
        <f>+'[1]ENERO '!C95+[1]FEBRERO!C95+[1]MARZO!C95+[1]ABRIL!C95+[1]MAYO!C95+[1]JUNIO!C95+[1]JULIO!C95+[1]AGOSTO!C95+[1]SEPTIEMBRE!C95+[1]OCTUBRE!C95+[1]NOVIEMBRE!C95+[1]DICIEMBRE!C95</f>
        <v>830</v>
      </c>
      <c r="D95" s="17">
        <f>+'[1]ENERO '!D95+[1]FEBRERO!D95+[1]MARZO!D95+[1]ABRIL!D95+[1]MAYO!D95+[1]JUNIO!D95+[1]JULIO!D95+[1]AGOSTO!D95+[1]SEPTIEMBRE!D95+[1]OCTUBRE!D95+[1]NOVIEMBRE!D95+[1]DICIEMBRE!D95</f>
        <v>10</v>
      </c>
      <c r="E95" s="17">
        <f>+'[1]ENERO '!E95+[1]FEBRERO!E95+[1]MARZO!E95+[1]ABRIL!E95+[1]MAYO!E95+[1]JUNIO!E95+[1]JULIO!E95+[1]AGOSTO!E95+[1]SEPTIEMBRE!E95+[1]OCTUBRE!E95+[1]NOVIEMBRE!E95+[1]DICIEMBRE!E95</f>
        <v>0</v>
      </c>
      <c r="F95" s="17">
        <f>+'[1]ENERO '!F95+[1]FEBRERO!F95+[1]MARZO!F95+[1]ABRIL!F95+[1]MAYO!F95+[1]JUNIO!F95+[1]JULIO!F95+[1]AGOSTO!F95+[1]SEPTIEMBRE!F95+[1]OCTUBRE!F95+[1]NOVIEMBRE!F95+[1]DICIEMBRE!F95</f>
        <v>21442820</v>
      </c>
    </row>
    <row r="96" spans="1:6" x14ac:dyDescent="0.25">
      <c r="A96" s="19" t="s">
        <v>152</v>
      </c>
      <c r="B96" s="23" t="s">
        <v>153</v>
      </c>
      <c r="C96" s="17">
        <f>+'[1]ENERO '!C96+[1]FEBRERO!C96+[1]MARZO!C96+[1]ABRIL!C96+[1]MAYO!C96+[1]JUNIO!C96+[1]JULIO!C96+[1]AGOSTO!C96+[1]SEPTIEMBRE!C96+[1]OCTUBRE!C96+[1]NOVIEMBRE!C96+[1]DICIEMBRE!C96</f>
        <v>14</v>
      </c>
      <c r="D96" s="17">
        <f>+'[1]ENERO '!D96+[1]FEBRERO!D96+[1]MARZO!D96+[1]ABRIL!D96+[1]MAYO!D96+[1]JUNIO!D96+[1]JULIO!D96+[1]AGOSTO!D96+[1]SEPTIEMBRE!D96+[1]OCTUBRE!D96+[1]NOVIEMBRE!D96+[1]DICIEMBRE!D96</f>
        <v>4</v>
      </c>
      <c r="E96" s="17">
        <f>+'[1]ENERO '!E96+[1]FEBRERO!E96+[1]MARZO!E96+[1]ABRIL!E96+[1]MAYO!E96+[1]JUNIO!E96+[1]JULIO!E96+[1]AGOSTO!E96+[1]SEPTIEMBRE!E96+[1]OCTUBRE!E96+[1]NOVIEMBRE!E96+[1]DICIEMBRE!E96</f>
        <v>0</v>
      </c>
      <c r="F96" s="17">
        <f>+'[1]ENERO '!F96+[1]FEBRERO!F96+[1]MARZO!F96+[1]ABRIL!F96+[1]MAYO!F96+[1]JUNIO!F96+[1]JULIO!F96+[1]AGOSTO!F96+[1]SEPTIEMBRE!F96+[1]OCTUBRE!F96+[1]NOVIEMBRE!F96+[1]DICIEMBRE!F96</f>
        <v>2772910</v>
      </c>
    </row>
    <row r="97" spans="1:6" x14ac:dyDescent="0.25">
      <c r="A97" s="19" t="s">
        <v>154</v>
      </c>
      <c r="B97" s="23" t="s">
        <v>155</v>
      </c>
      <c r="C97" s="17">
        <f>+'[1]ENERO '!C97+[1]FEBRERO!C97+[1]MARZO!C97+[1]ABRIL!C97+[1]MAYO!C97+[1]JUNIO!C97+[1]JULIO!C97+[1]AGOSTO!C97+[1]SEPTIEMBRE!C97+[1]OCTUBRE!C97+[1]NOVIEMBRE!C97+[1]DICIEMBRE!C97</f>
        <v>19</v>
      </c>
      <c r="D97" s="17">
        <f>+'[1]ENERO '!D97+[1]FEBRERO!D97+[1]MARZO!D97+[1]ABRIL!D97+[1]MAYO!D97+[1]JUNIO!D97+[1]JULIO!D97+[1]AGOSTO!D97+[1]SEPTIEMBRE!D97+[1]OCTUBRE!D97+[1]NOVIEMBRE!D97+[1]DICIEMBRE!D97</f>
        <v>1</v>
      </c>
      <c r="E97" s="17">
        <f>+'[1]ENERO '!E97+[1]FEBRERO!E97+[1]MARZO!E97+[1]ABRIL!E97+[1]MAYO!E97+[1]JUNIO!E97+[1]JULIO!E97+[1]AGOSTO!E97+[1]SEPTIEMBRE!E97+[1]OCTUBRE!E97+[1]NOVIEMBRE!E97+[1]DICIEMBRE!E97</f>
        <v>0</v>
      </c>
      <c r="F97" s="17">
        <f>+'[1]ENERO '!F97+[1]FEBRERO!F97+[1]MARZO!F97+[1]ABRIL!F97+[1]MAYO!F97+[1]JUNIO!F97+[1]JULIO!F97+[1]AGOSTO!F97+[1]SEPTIEMBRE!F97+[1]OCTUBRE!F97+[1]NOVIEMBRE!F97+[1]DICIEMBRE!F97</f>
        <v>1129430</v>
      </c>
    </row>
    <row r="98" spans="1:6" x14ac:dyDescent="0.25">
      <c r="A98" s="19" t="s">
        <v>156</v>
      </c>
      <c r="B98" s="23" t="s">
        <v>157</v>
      </c>
      <c r="C98" s="17">
        <f>+'[1]ENERO '!C98+[1]FEBRERO!C98+[1]MARZO!C98+[1]ABRIL!C98+[1]MAYO!C98+[1]JUNIO!C98+[1]JULIO!C98+[1]AGOSTO!C98+[1]SEPTIEMBRE!C98+[1]OCTUBRE!C98+[1]NOVIEMBRE!C98+[1]DICIEMBRE!C98</f>
        <v>937</v>
      </c>
      <c r="D98" s="17">
        <f>+'[1]ENERO '!D98+[1]FEBRERO!D98+[1]MARZO!D98+[1]ABRIL!D98+[1]MAYO!D98+[1]JUNIO!D98+[1]JULIO!D98+[1]AGOSTO!D98+[1]SEPTIEMBRE!D98+[1]OCTUBRE!D98+[1]NOVIEMBRE!D98+[1]DICIEMBRE!D98</f>
        <v>136</v>
      </c>
      <c r="E98" s="17">
        <f>+'[1]ENERO '!E98+[1]FEBRERO!E98+[1]MARZO!E98+[1]ABRIL!E98+[1]MAYO!E98+[1]JUNIO!E98+[1]JULIO!E98+[1]AGOSTO!E98+[1]SEPTIEMBRE!E98+[1]OCTUBRE!E98+[1]NOVIEMBRE!E98+[1]DICIEMBRE!E98</f>
        <v>0</v>
      </c>
      <c r="F98" s="17">
        <f>+'[1]ENERO '!F98+[1]FEBRERO!F98+[1]MARZO!F98+[1]ABRIL!F98+[1]MAYO!F98+[1]JUNIO!F98+[1]JULIO!F98+[1]AGOSTO!F98+[1]SEPTIEMBRE!F98+[1]OCTUBRE!F98+[1]NOVIEMBRE!F98+[1]DICIEMBRE!F98</f>
        <v>237146470</v>
      </c>
    </row>
    <row r="99" spans="1:6" x14ac:dyDescent="0.25">
      <c r="A99" s="19" t="s">
        <v>158</v>
      </c>
      <c r="B99" s="23" t="s">
        <v>159</v>
      </c>
      <c r="C99" s="17">
        <f>+'[1]ENERO '!C99+[1]FEBRERO!C99+[1]MARZO!C99+[1]ABRIL!C99+[1]MAYO!C99+[1]JUNIO!C99+[1]JULIO!C99+[1]AGOSTO!C99+[1]SEPTIEMBRE!C99+[1]OCTUBRE!C99+[1]NOVIEMBRE!C99+[1]DICIEMBRE!C99</f>
        <v>64</v>
      </c>
      <c r="D99" s="17">
        <f>+'[1]ENERO '!D99+[1]FEBRERO!D99+[1]MARZO!D99+[1]ABRIL!D99+[1]MAYO!D99+[1]JUNIO!D99+[1]JULIO!D99+[1]AGOSTO!D99+[1]SEPTIEMBRE!D99+[1]OCTUBRE!D99+[1]NOVIEMBRE!D99+[1]DICIEMBRE!D99</f>
        <v>1</v>
      </c>
      <c r="E99" s="17">
        <f>+'[1]ENERO '!E99+[1]FEBRERO!E99+[1]MARZO!E99+[1]ABRIL!E99+[1]MAYO!E99+[1]JUNIO!E99+[1]JULIO!E99+[1]AGOSTO!E99+[1]SEPTIEMBRE!E99+[1]OCTUBRE!E99+[1]NOVIEMBRE!E99+[1]DICIEMBRE!E99</f>
        <v>0</v>
      </c>
      <c r="F99" s="17">
        <f>+'[1]ENERO '!F99+[1]FEBRERO!F99+[1]MARZO!F99+[1]ABRIL!F99+[1]MAYO!F99+[1]JUNIO!F99+[1]JULIO!F99+[1]AGOSTO!F99+[1]SEPTIEMBRE!F99+[1]OCTUBRE!F99+[1]NOVIEMBRE!F99+[1]DICIEMBRE!F99</f>
        <v>6371575</v>
      </c>
    </row>
    <row r="100" spans="1:6" x14ac:dyDescent="0.25">
      <c r="A100" s="19" t="s">
        <v>160</v>
      </c>
      <c r="B100" s="23" t="s">
        <v>161</v>
      </c>
      <c r="C100" s="17">
        <f>+'[1]ENERO '!C100+[1]FEBRERO!C100+[1]MARZO!C100+[1]ABRIL!C100+[1]MAYO!C100+[1]JUNIO!C100+[1]JULIO!C100+[1]AGOSTO!C100+[1]SEPTIEMBRE!C100+[1]OCTUBRE!C100+[1]NOVIEMBRE!C100+[1]DICIEMBRE!C100</f>
        <v>128</v>
      </c>
      <c r="D100" s="17">
        <f>+'[1]ENERO '!D100+[1]FEBRERO!D100+[1]MARZO!D100+[1]ABRIL!D100+[1]MAYO!D100+[1]JUNIO!D100+[1]JULIO!D100+[1]AGOSTO!D100+[1]SEPTIEMBRE!D100+[1]OCTUBRE!D100+[1]NOVIEMBRE!D100+[1]DICIEMBRE!D100</f>
        <v>15</v>
      </c>
      <c r="E100" s="17">
        <f>+'[1]ENERO '!E100+[1]FEBRERO!E100+[1]MARZO!E100+[1]ABRIL!E100+[1]MAYO!E100+[1]JUNIO!E100+[1]JULIO!E100+[1]AGOSTO!E100+[1]SEPTIEMBRE!E100+[1]OCTUBRE!E100+[1]NOVIEMBRE!E100+[1]DICIEMBRE!E100</f>
        <v>0</v>
      </c>
      <c r="F100" s="17">
        <f>+'[1]ENERO '!F100+[1]FEBRERO!F100+[1]MARZO!F100+[1]ABRIL!F100+[1]MAYO!F100+[1]JUNIO!F100+[1]JULIO!F100+[1]AGOSTO!F100+[1]SEPTIEMBRE!F100+[1]OCTUBRE!F100+[1]NOVIEMBRE!F100+[1]DICIEMBRE!F100</f>
        <v>25009050</v>
      </c>
    </row>
    <row r="101" spans="1:6" x14ac:dyDescent="0.25">
      <c r="A101" s="19" t="s">
        <v>162</v>
      </c>
      <c r="B101" s="23" t="s">
        <v>163</v>
      </c>
      <c r="C101" s="17">
        <f>+'[1]ENERO '!C101+[1]FEBRERO!C101+[1]MARZO!C101+[1]ABRIL!C101+[1]MAYO!C101+[1]JUNIO!C101+[1]JULIO!C101+[1]AGOSTO!C101+[1]SEPTIEMBRE!C101+[1]OCTUBRE!C101+[1]NOVIEMBRE!C101+[1]DICIEMBRE!C101</f>
        <v>53</v>
      </c>
      <c r="D101" s="17">
        <f>+'[1]ENERO '!D101+[1]FEBRERO!D101+[1]MARZO!D101+[1]ABRIL!D101+[1]MAYO!D101+[1]JUNIO!D101+[1]JULIO!D101+[1]AGOSTO!D101+[1]SEPTIEMBRE!D101+[1]OCTUBRE!D101+[1]NOVIEMBRE!D101+[1]DICIEMBRE!D101</f>
        <v>5</v>
      </c>
      <c r="E101" s="17">
        <f>+'[1]ENERO '!E101+[1]FEBRERO!E101+[1]MARZO!E101+[1]ABRIL!E101+[1]MAYO!E101+[1]JUNIO!E101+[1]JULIO!E101+[1]AGOSTO!E101+[1]SEPTIEMBRE!E101+[1]OCTUBRE!E101+[1]NOVIEMBRE!E101+[1]DICIEMBRE!E101</f>
        <v>0</v>
      </c>
      <c r="F101" s="17">
        <f>+'[1]ENERO '!F101+[1]FEBRERO!F101+[1]MARZO!F101+[1]ABRIL!F101+[1]MAYO!F101+[1]JUNIO!F101+[1]JULIO!F101+[1]AGOSTO!F101+[1]SEPTIEMBRE!F101+[1]OCTUBRE!F101+[1]NOVIEMBRE!F101+[1]DICIEMBRE!F101</f>
        <v>11682285</v>
      </c>
    </row>
    <row r="102" spans="1:6" x14ac:dyDescent="0.25">
      <c r="A102" s="50" t="s">
        <v>164</v>
      </c>
      <c r="B102" s="25" t="s">
        <v>165</v>
      </c>
      <c r="C102" s="17">
        <f>+'[1]ENERO '!C102+[1]FEBRERO!C102+[1]MARZO!C102+[1]ABRIL!C102+[1]MAYO!C102+[1]JUNIO!C102+[1]JULIO!C102+[1]AGOSTO!C102+[1]SEPTIEMBRE!C102+[1]OCTUBRE!C102+[1]NOVIEMBRE!C102+[1]DICIEMBRE!C102</f>
        <v>225</v>
      </c>
      <c r="D102" s="17">
        <f>+'[1]ENERO '!D102+[1]FEBRERO!D102+[1]MARZO!D102+[1]ABRIL!D102+[1]MAYO!D102+[1]JUNIO!D102+[1]JULIO!D102+[1]AGOSTO!D102+[1]SEPTIEMBRE!D102+[1]OCTUBRE!D102+[1]NOVIEMBRE!D102+[1]DICIEMBRE!D102</f>
        <v>38</v>
      </c>
      <c r="E102" s="17">
        <f>+'[1]ENERO '!E102+[1]FEBRERO!E102+[1]MARZO!E102+[1]ABRIL!E102+[1]MAYO!E102+[1]JUNIO!E102+[1]JULIO!E102+[1]AGOSTO!E102+[1]SEPTIEMBRE!E102+[1]OCTUBRE!E102+[1]NOVIEMBRE!E102+[1]DICIEMBRE!E102</f>
        <v>0</v>
      </c>
      <c r="F102" s="17">
        <f>+'[1]ENERO '!F102+[1]FEBRERO!F102+[1]MARZO!F102+[1]ABRIL!F102+[1]MAYO!F102+[1]JUNIO!F102+[1]JULIO!F102+[1]AGOSTO!F102+[1]SEPTIEMBRE!F102+[1]OCTUBRE!F102+[1]NOVIEMBRE!F102+[1]DICIEMBRE!F102</f>
        <v>43187595</v>
      </c>
    </row>
    <row r="103" spans="1:6" x14ac:dyDescent="0.25">
      <c r="A103" s="15" t="s">
        <v>166</v>
      </c>
      <c r="B103" s="29" t="s">
        <v>167</v>
      </c>
      <c r="C103" s="17">
        <f>+'[1]ENERO '!C103+[1]FEBRERO!C103+[1]MARZO!C103+[1]ABRIL!C103+[1]MAYO!C103+[1]JUNIO!C103+[1]JULIO!C103+[1]AGOSTO!C103+[1]SEPTIEMBRE!C103+[1]OCTUBRE!C103+[1]NOVIEMBRE!C103+[1]DICIEMBRE!C103</f>
        <v>376</v>
      </c>
      <c r="D103" s="17">
        <f>+'[1]ENERO '!D103+[1]FEBRERO!D103+[1]MARZO!D103+[1]ABRIL!D103+[1]MAYO!D103+[1]JUNIO!D103+[1]JULIO!D103+[1]AGOSTO!D103+[1]SEPTIEMBRE!D103+[1]OCTUBRE!D103+[1]NOVIEMBRE!D103+[1]DICIEMBRE!D103</f>
        <v>7</v>
      </c>
      <c r="E103" s="17">
        <f>+'[1]ENERO '!E103+[1]FEBRERO!E103+[1]MARZO!E103+[1]ABRIL!E103+[1]MAYO!E103+[1]JUNIO!E103+[1]JULIO!E103+[1]AGOSTO!E103+[1]SEPTIEMBRE!E103+[1]OCTUBRE!E103+[1]NOVIEMBRE!E103+[1]DICIEMBRE!E103</f>
        <v>0</v>
      </c>
      <c r="F103" s="17">
        <f>+'[1]ENERO '!F103+[1]FEBRERO!F103+[1]MARZO!F103+[1]ABRIL!F103+[1]MAYO!F103+[1]JUNIO!F103+[1]JULIO!F103+[1]AGOSTO!F103+[1]SEPTIEMBRE!F103+[1]OCTUBRE!F103+[1]NOVIEMBRE!F103+[1]DICIEMBRE!F103</f>
        <v>43208145</v>
      </c>
    </row>
    <row r="104" spans="1:6" x14ac:dyDescent="0.25">
      <c r="A104" s="19"/>
      <c r="B104" s="23" t="s">
        <v>168</v>
      </c>
      <c r="C104" s="17">
        <f>+'[1]ENERO '!C104+[1]FEBRERO!C104+[1]MARZO!C104+[1]ABRIL!C104+[1]MAYO!C104+[1]JUNIO!C104+[1]JULIO!C104+[1]AGOSTO!C104+[1]SEPTIEMBRE!C104+[1]OCTUBRE!C104+[1]NOVIEMBRE!C104+[1]DICIEMBRE!C104</f>
        <v>1</v>
      </c>
      <c r="D104" s="17">
        <f>+'[1]ENERO '!D104+[1]FEBRERO!D104+[1]MARZO!D104+[1]ABRIL!D104+[1]MAYO!D104+[1]JUNIO!D104+[1]JULIO!D104+[1]AGOSTO!D104+[1]SEPTIEMBRE!D104+[1]OCTUBRE!D104+[1]NOVIEMBRE!D104+[1]DICIEMBRE!D104</f>
        <v>0</v>
      </c>
      <c r="E104" s="17">
        <f>+'[1]ENERO '!E104+[1]FEBRERO!E104+[1]MARZO!E104+[1]ABRIL!E104+[1]MAYO!E104+[1]JUNIO!E104+[1]JULIO!E104+[1]AGOSTO!E104+[1]SEPTIEMBRE!E104+[1]OCTUBRE!E104+[1]NOVIEMBRE!E104+[1]DICIEMBRE!E104</f>
        <v>0</v>
      </c>
      <c r="F104" s="17">
        <f>+'[1]ENERO '!F104+[1]FEBRERO!F104+[1]MARZO!F104+[1]ABRIL!F104+[1]MAYO!F104+[1]JUNIO!F104+[1]JULIO!F104+[1]AGOSTO!F104+[1]SEPTIEMBRE!F104+[1]OCTUBRE!F104+[1]NOVIEMBRE!F104+[1]DICIEMBRE!F104</f>
        <v>246010</v>
      </c>
    </row>
    <row r="105" spans="1:6" x14ac:dyDescent="0.25">
      <c r="A105" s="19"/>
      <c r="B105" s="23" t="s">
        <v>169</v>
      </c>
      <c r="C105" s="17">
        <f>+'[1]ENERO '!C105+[1]FEBRERO!C105+[1]MARZO!C105+[1]ABRIL!C105+[1]MAYO!C105+[1]JUNIO!C105+[1]JULIO!C105+[1]AGOSTO!C105+[1]SEPTIEMBRE!C105+[1]OCTUBRE!C105+[1]NOVIEMBRE!C105+[1]DICIEMBRE!C105</f>
        <v>239</v>
      </c>
      <c r="D105" s="17">
        <f>+'[1]ENERO '!D105+[1]FEBRERO!D105+[1]MARZO!D105+[1]ABRIL!D105+[1]MAYO!D105+[1]JUNIO!D105+[1]JULIO!D105+[1]AGOSTO!D105+[1]SEPTIEMBRE!D105+[1]OCTUBRE!D105+[1]NOVIEMBRE!D105+[1]DICIEMBRE!D105</f>
        <v>1</v>
      </c>
      <c r="E105" s="17">
        <f>+'[1]ENERO '!E105+[1]FEBRERO!E105+[1]MARZO!E105+[1]ABRIL!E105+[1]MAYO!E105+[1]JUNIO!E105+[1]JULIO!E105+[1]AGOSTO!E105+[1]SEPTIEMBRE!E105+[1]OCTUBRE!E105+[1]NOVIEMBRE!E105+[1]DICIEMBRE!E105</f>
        <v>0</v>
      </c>
      <c r="F105" s="17">
        <f>+'[1]ENERO '!F105+[1]FEBRERO!F105+[1]MARZO!F105+[1]ABRIL!F105+[1]MAYO!F105+[1]JUNIO!F105+[1]JULIO!F105+[1]AGOSTO!F105+[1]SEPTIEMBRE!F105+[1]OCTUBRE!F105+[1]NOVIEMBRE!F105+[1]DICIEMBRE!F105</f>
        <v>29822390</v>
      </c>
    </row>
    <row r="106" spans="1:6" x14ac:dyDescent="0.25">
      <c r="A106" s="24"/>
      <c r="B106" s="31" t="s">
        <v>170</v>
      </c>
      <c r="C106" s="17">
        <f>+'[1]ENERO '!C106+[1]FEBRERO!C106+[1]MARZO!C106+[1]ABRIL!C106+[1]MAYO!C106+[1]JUNIO!C106+[1]JULIO!C106+[1]AGOSTO!C106+[1]SEPTIEMBRE!C106+[1]OCTUBRE!C106+[1]NOVIEMBRE!C106+[1]DICIEMBRE!C106</f>
        <v>136</v>
      </c>
      <c r="D106" s="17">
        <f>+'[1]ENERO '!D106+[1]FEBRERO!D106+[1]MARZO!D106+[1]ABRIL!D106+[1]MAYO!D106+[1]JUNIO!D106+[1]JULIO!D106+[1]AGOSTO!D106+[1]SEPTIEMBRE!D106+[1]OCTUBRE!D106+[1]NOVIEMBRE!D106+[1]DICIEMBRE!D106</f>
        <v>6</v>
      </c>
      <c r="E106" s="17">
        <f>+'[1]ENERO '!E106+[1]FEBRERO!E106+[1]MARZO!E106+[1]ABRIL!E106+[1]MAYO!E106+[1]JUNIO!E106+[1]JULIO!E106+[1]AGOSTO!E106+[1]SEPTIEMBRE!E106+[1]OCTUBRE!E106+[1]NOVIEMBRE!E106+[1]DICIEMBRE!E106</f>
        <v>0</v>
      </c>
      <c r="F106" s="17">
        <f>+'[1]ENERO '!F106+[1]FEBRERO!F106+[1]MARZO!F106+[1]ABRIL!F106+[1]MAYO!F106+[1]JUNIO!F106+[1]JULIO!F106+[1]AGOSTO!F106+[1]SEPTIEMBRE!F106+[1]OCTUBRE!F106+[1]NOVIEMBRE!F106+[1]DICIEMBRE!F106</f>
        <v>13139745</v>
      </c>
    </row>
    <row r="107" spans="1:6" x14ac:dyDescent="0.25">
      <c r="A107" s="47" t="s">
        <v>171</v>
      </c>
      <c r="B107" s="58" t="s">
        <v>172</v>
      </c>
      <c r="C107" s="17">
        <f>+'[1]ENERO '!C107+[1]FEBRERO!C107+[1]MARZO!C107+[1]ABRIL!C107+[1]MAYO!C107+[1]JUNIO!C107+[1]JULIO!C107+[1]AGOSTO!C107+[1]SEPTIEMBRE!C107+[1]OCTUBRE!C107+[1]NOVIEMBRE!C107+[1]DICIEMBRE!C107</f>
        <v>279</v>
      </c>
      <c r="D107" s="17">
        <f>+'[1]ENERO '!D107+[1]FEBRERO!D107+[1]MARZO!D107+[1]ABRIL!D107+[1]MAYO!D107+[1]JUNIO!D107+[1]JULIO!D107+[1]AGOSTO!D107+[1]SEPTIEMBRE!D107+[1]OCTUBRE!D107+[1]NOVIEMBRE!D107+[1]DICIEMBRE!D107</f>
        <v>11</v>
      </c>
      <c r="E107" s="17">
        <f>+'[1]ENERO '!E107+[1]FEBRERO!E107+[1]MARZO!E107+[1]ABRIL!E107+[1]MAYO!E107+[1]JUNIO!E107+[1]JULIO!E107+[1]AGOSTO!E107+[1]SEPTIEMBRE!E107+[1]OCTUBRE!E107+[1]NOVIEMBRE!E107+[1]DICIEMBRE!E107</f>
        <v>0</v>
      </c>
      <c r="F107" s="17">
        <f>+'[1]ENERO '!F107+[1]FEBRERO!F107+[1]MARZO!F107+[1]ABRIL!F107+[1]MAYO!F107+[1]JUNIO!F107+[1]JULIO!F107+[1]AGOSTO!F107+[1]SEPTIEMBRE!F107+[1]OCTUBRE!F107+[1]NOVIEMBRE!F107+[1]DICIEMBRE!F107</f>
        <v>50965695</v>
      </c>
    </row>
    <row r="108" spans="1:6" x14ac:dyDescent="0.25">
      <c r="A108" s="77">
        <v>2106</v>
      </c>
      <c r="B108" s="31" t="s">
        <v>173</v>
      </c>
      <c r="C108" s="17">
        <f>+'[1]ENERO '!C108+[1]FEBRERO!C108+[1]MARZO!C108+[1]ABRIL!C108+[1]MAYO!C108+[1]JUNIO!C108+[1]JULIO!C108+[1]AGOSTO!C108+[1]SEPTIEMBRE!C108+[1]OCTUBRE!C108+[1]NOVIEMBRE!C108+[1]DICIEMBRE!C108</f>
        <v>27</v>
      </c>
      <c r="D108" s="17">
        <f>+'[1]ENERO '!D108+[1]FEBRERO!D108+[1]MARZO!D108+[1]ABRIL!D108+[1]MAYO!D108+[1]JUNIO!D108+[1]JULIO!D108+[1]AGOSTO!D108+[1]SEPTIEMBRE!D108+[1]OCTUBRE!D108+[1]NOVIEMBRE!D108+[1]DICIEMBRE!D108</f>
        <v>1</v>
      </c>
      <c r="E108" s="17">
        <f>+'[1]ENERO '!E108+[1]FEBRERO!E108+[1]MARZO!E108+[1]ABRIL!E108+[1]MAYO!E108+[1]JUNIO!E108+[1]JULIO!E108+[1]AGOSTO!E108+[1]SEPTIEMBRE!E108+[1]OCTUBRE!E108+[1]NOVIEMBRE!E108+[1]DICIEMBRE!E108</f>
        <v>0</v>
      </c>
      <c r="F108" s="17">
        <f>+'[1]ENERO '!F108+[1]FEBRERO!F108+[1]MARZO!F108+[1]ABRIL!F108+[1]MAYO!F108+[1]JUNIO!F108+[1]JULIO!F108+[1]AGOSTO!F108+[1]SEPTIEMBRE!F108+[1]OCTUBRE!F108+[1]NOVIEMBRE!F108+[1]DICIEMBRE!F108</f>
        <v>1513730</v>
      </c>
    </row>
    <row r="109" spans="1:6" x14ac:dyDescent="0.25">
      <c r="A109" s="78"/>
      <c r="B109" s="79" t="s">
        <v>174</v>
      </c>
      <c r="C109" s="17">
        <f>+'[1]ENERO '!C109+[1]FEBRERO!C109+[1]MARZO!C109+[1]ABRIL!C109+[1]MAYO!C109+[1]JUNIO!C109+[1]JULIO!C109+[1]AGOSTO!C109+[1]SEPTIEMBRE!C109+[1]OCTUBRE!C109+[1]NOVIEMBRE!C109+[1]DICIEMBRE!C109</f>
        <v>4613</v>
      </c>
      <c r="D109" s="17">
        <f>+'[1]ENERO '!D109+[1]FEBRERO!D109+[1]MARZO!D109+[1]ABRIL!D109+[1]MAYO!D109+[1]JUNIO!D109+[1]JULIO!D109+[1]AGOSTO!D109+[1]SEPTIEMBRE!D109+[1]OCTUBRE!D109+[1]NOVIEMBRE!D109+[1]DICIEMBRE!D109</f>
        <v>259</v>
      </c>
      <c r="E109" s="17">
        <f>+'[1]ENERO '!E109+[1]FEBRERO!E109+[1]MARZO!E109+[1]ABRIL!E109+[1]MAYO!E109+[1]JUNIO!E109+[1]JULIO!E109+[1]AGOSTO!E109+[1]SEPTIEMBRE!E109+[1]OCTUBRE!E109+[1]NOVIEMBRE!E109+[1]DICIEMBRE!E109</f>
        <v>0</v>
      </c>
      <c r="F109" s="17">
        <f>+'[1]ENERO '!F109+[1]FEBRERO!F109+[1]MARZO!F109+[1]ABRIL!F109+[1]MAYO!F109+[1]JUNIO!F109+[1]JULIO!F109+[1]AGOSTO!F109+[1]SEPTIEMBRE!F109+[1]OCTUBRE!F109+[1]NOVIEMBRE!F109+[1]DICIEMBRE!F109</f>
        <v>796174440</v>
      </c>
    </row>
    <row r="110" spans="1:6" x14ac:dyDescent="0.25">
      <c r="A110" s="8"/>
      <c r="B110" s="8"/>
      <c r="C110" s="8"/>
      <c r="D110" s="8"/>
      <c r="E110" s="8"/>
      <c r="F110" s="5"/>
    </row>
    <row r="111" spans="1:6" x14ac:dyDescent="0.25">
      <c r="A111" s="8"/>
      <c r="B111" s="8"/>
      <c r="C111" s="8"/>
      <c r="D111" s="8"/>
      <c r="E111" s="8"/>
      <c r="F111" s="5"/>
    </row>
    <row r="112" spans="1:6" x14ac:dyDescent="0.25">
      <c r="A112" s="347" t="s">
        <v>175</v>
      </c>
      <c r="B112" s="341"/>
      <c r="C112" s="341"/>
      <c r="D112" s="341"/>
      <c r="E112" s="342"/>
      <c r="F112" s="5"/>
    </row>
    <row r="113" spans="1:6" ht="38.25" x14ac:dyDescent="0.25">
      <c r="A113" s="11" t="s">
        <v>13</v>
      </c>
      <c r="B113" s="11" t="s">
        <v>14</v>
      </c>
      <c r="C113" s="12" t="s">
        <v>15</v>
      </c>
      <c r="D113" s="13" t="s">
        <v>16</v>
      </c>
      <c r="E113" s="14" t="s">
        <v>17</v>
      </c>
      <c r="F113" s="5"/>
    </row>
    <row r="114" spans="1:6" x14ac:dyDescent="0.25">
      <c r="A114" s="15" t="s">
        <v>176</v>
      </c>
      <c r="B114" s="29" t="s">
        <v>177</v>
      </c>
      <c r="C114" s="17">
        <f>+'[1]ENERO '!C114+[1]FEBRERO!C114+[1]MARZO!C114+[1]ABRIL!C114+[1]MAYO!C114+[1]JUNIO!C114+[1]JULIO!C114+[1]AGOSTO!C114+[1]SEPTIEMBRE!C114+[1]OCTUBRE!C114+[1]NOVIEMBRE!C114+[1]DICIEMBRE!C114</f>
        <v>565</v>
      </c>
      <c r="D114" s="80">
        <f>+[2]BS17A!U1636</f>
        <v>125180</v>
      </c>
      <c r="E114" s="17">
        <f>+'[1]ENERO '!E114+[1]FEBRERO!E114+[1]MARZO!E114+[1]ABRIL!E114+[1]MAYO!E114+[1]JUNIO!E114+[1]JULIO!E114+[1]AGOSTO!E114+[1]SEPTIEMBRE!E114+[1]OCTUBRE!E114+[1]NOVIEMBRE!E114+[1]DICIEMBRE!E114</f>
        <v>70359580</v>
      </c>
      <c r="F114" s="8"/>
    </row>
    <row r="115" spans="1:6" x14ac:dyDescent="0.25">
      <c r="A115" s="24" t="s">
        <v>178</v>
      </c>
      <c r="B115" s="81" t="s">
        <v>179</v>
      </c>
      <c r="C115" s="17">
        <f>+'[1]ENERO '!C115+[1]FEBRERO!C115+[1]MARZO!C115+[1]ABRIL!C115+[1]MAYO!C115+[1]JUNIO!C115+[1]JULIO!C115+[1]AGOSTO!C115+[1]SEPTIEMBRE!C115+[1]OCTUBRE!C115+[1]NOVIEMBRE!C115+[1]DICIEMBRE!C115</f>
        <v>36</v>
      </c>
      <c r="D115" s="82">
        <f>+[2]BS17A!U1637</f>
        <v>131720</v>
      </c>
      <c r="E115" s="17">
        <f>+'[1]ENERO '!E115+[1]FEBRERO!E115+[1]MARZO!E115+[1]ABRIL!E115+[1]MAYO!E115+[1]JUNIO!E115+[1]JULIO!E115+[1]AGOSTO!E115+[1]SEPTIEMBRE!E115+[1]OCTUBRE!E115+[1]NOVIEMBRE!E115+[1]DICIEMBRE!E115</f>
        <v>4727080</v>
      </c>
      <c r="F115" s="8"/>
    </row>
    <row r="116" spans="1:6" x14ac:dyDescent="0.25">
      <c r="A116" s="83"/>
      <c r="B116" s="84" t="s">
        <v>180</v>
      </c>
      <c r="C116" s="17">
        <f>+'[1]ENERO '!C116+[1]FEBRERO!C116+[1]MARZO!C116+[1]ABRIL!C116+[1]MAYO!C116+[1]JUNIO!C116+[1]JULIO!C116+[1]AGOSTO!C116+[1]SEPTIEMBRE!C116+[1]OCTUBRE!C116+[1]NOVIEMBRE!C116+[1]DICIEMBRE!C116</f>
        <v>601</v>
      </c>
      <c r="D116" s="46"/>
      <c r="E116" s="17">
        <f>+'[1]ENERO '!E116+[1]FEBRERO!E116+[1]MARZO!E116+[1]ABRIL!E116+[1]MAYO!E116+[1]JUNIO!E116+[1]JULIO!E116+[1]AGOSTO!E116+[1]SEPTIEMBRE!E116+[1]OCTUBRE!E116+[1]NOVIEMBRE!E116+[1]DICIEMBRE!E116</f>
        <v>75086660</v>
      </c>
      <c r="F116" s="8"/>
    </row>
    <row r="117" spans="1:6" x14ac:dyDescent="0.25">
      <c r="A117" s="8"/>
      <c r="B117" s="8"/>
      <c r="C117" s="8"/>
      <c r="D117" s="8"/>
      <c r="E117" s="8"/>
      <c r="F117" s="8"/>
    </row>
    <row r="118" spans="1:6" x14ac:dyDescent="0.25">
      <c r="A118" s="8"/>
      <c r="B118" s="8"/>
      <c r="C118" s="8"/>
      <c r="D118" s="8"/>
      <c r="E118" s="8"/>
      <c r="F118" s="5"/>
    </row>
    <row r="119" spans="1:6" x14ac:dyDescent="0.25">
      <c r="A119" s="350" t="s">
        <v>181</v>
      </c>
      <c r="B119" s="350"/>
      <c r="C119" s="350"/>
      <c r="D119" s="8"/>
      <c r="E119" s="8"/>
      <c r="F119" s="5"/>
    </row>
    <row r="120" spans="1:6" ht="25.5" x14ac:dyDescent="0.25">
      <c r="A120" s="11" t="s">
        <v>13</v>
      </c>
      <c r="B120" s="11" t="s">
        <v>15</v>
      </c>
      <c r="C120" s="11" t="s">
        <v>17</v>
      </c>
      <c r="D120" s="8"/>
      <c r="E120" s="8"/>
      <c r="F120" s="8"/>
    </row>
    <row r="121" spans="1:6" x14ac:dyDescent="0.25">
      <c r="A121" s="85" t="s">
        <v>182</v>
      </c>
      <c r="B121" s="86" t="s">
        <v>183</v>
      </c>
      <c r="C121" s="17">
        <f>+'[1]ENERO '!C121+[1]FEBRERO!C121+[1]MARZO!C121+[1]ABRIL!C121+[1]MAYO!C121+[1]JUNIO!C121+[1]JULIO!C121+[1]AGOSTO!C121+[1]SEPTIEMBRE!C121+[1]OCTUBRE!C121+[1]NOVIEMBRE!C121+[1]DICIEMBRE!C121</f>
        <v>65653620</v>
      </c>
      <c r="D121" s="8"/>
      <c r="E121" s="8"/>
      <c r="F121" s="8"/>
    </row>
    <row r="122" spans="1:6" x14ac:dyDescent="0.25">
      <c r="A122" s="8"/>
      <c r="B122" s="8"/>
      <c r="C122" s="8"/>
      <c r="D122" s="8"/>
      <c r="E122" s="5"/>
      <c r="F122" s="8"/>
    </row>
    <row r="123" spans="1:6" x14ac:dyDescent="0.25">
      <c r="A123" s="8"/>
      <c r="B123" s="8"/>
      <c r="C123" s="8"/>
      <c r="D123" s="8"/>
      <c r="E123" s="5"/>
      <c r="F123" s="8"/>
    </row>
    <row r="124" spans="1:6" x14ac:dyDescent="0.25">
      <c r="A124" s="347" t="s">
        <v>184</v>
      </c>
      <c r="B124" s="341"/>
      <c r="C124" s="341"/>
      <c r="D124" s="341"/>
      <c r="E124" s="342"/>
      <c r="F124" s="5"/>
    </row>
    <row r="125" spans="1:6" ht="38.25" x14ac:dyDescent="0.25">
      <c r="A125" s="11" t="s">
        <v>13</v>
      </c>
      <c r="B125" s="11" t="s">
        <v>14</v>
      </c>
      <c r="C125" s="12" t="s">
        <v>15</v>
      </c>
      <c r="D125" s="13" t="s">
        <v>16</v>
      </c>
      <c r="E125" s="14" t="s">
        <v>17</v>
      </c>
      <c r="F125" s="5"/>
    </row>
    <row r="126" spans="1:6" x14ac:dyDescent="0.25">
      <c r="A126" s="15" t="s">
        <v>185</v>
      </c>
      <c r="B126" s="33" t="s">
        <v>186</v>
      </c>
      <c r="C126" s="17">
        <f>+'[1]ENERO '!C126+[1]FEBRERO!C126+[1]MARZO!C126+[1]ABRIL!C126+[1]MAYO!C126+[1]JUNIO!C126+[1]JULIO!C126+[1]AGOSTO!C126+[1]SEPTIEMBRE!C126+[1]OCTUBRE!C126+[1]NOVIEMBRE!C126+[1]DICIEMBRE!C126</f>
        <v>28487</v>
      </c>
      <c r="D126" s="30">
        <f>+[2]BS17A!$U59</f>
        <v>32060</v>
      </c>
      <c r="E126" s="17">
        <f>+'[1]ENERO '!E126+[1]FEBRERO!E126+[1]MARZO!E126+[1]ABRIL!E126+[1]MAYO!E126+[1]JUNIO!E126+[1]JULIO!E126+[1]AGOSTO!E126+[1]SEPTIEMBRE!E126+[1]OCTUBRE!E126+[1]NOVIEMBRE!E126+[1]DICIEMBRE!E126</f>
        <v>910136020</v>
      </c>
      <c r="F126" s="8"/>
    </row>
    <row r="127" spans="1:6" x14ac:dyDescent="0.25">
      <c r="A127" s="19" t="s">
        <v>187</v>
      </c>
      <c r="B127" s="20" t="s">
        <v>188</v>
      </c>
      <c r="C127" s="17">
        <f>+'[1]ENERO '!C127+[1]FEBRERO!C127+[1]MARZO!C127+[1]ABRIL!C127+[1]MAYO!C127+[1]JUNIO!C127+[1]JULIO!C127+[1]AGOSTO!C127+[1]SEPTIEMBRE!C127+[1]OCTUBRE!C127+[1]NOVIEMBRE!C127+[1]DICIEMBRE!C127</f>
        <v>0</v>
      </c>
      <c r="D127" s="21">
        <f>+[2]BS17A!$U60</f>
        <v>29510</v>
      </c>
      <c r="E127" s="17">
        <f>+'[1]ENERO '!E127+[1]FEBRERO!E127+[1]MARZO!E127+[1]ABRIL!E127+[1]MAYO!E127+[1]JUNIO!E127+[1]JULIO!E127+[1]AGOSTO!E127+[1]SEPTIEMBRE!E127+[1]OCTUBRE!E127+[1]NOVIEMBRE!E127+[1]DICIEMBRE!E127</f>
        <v>0</v>
      </c>
      <c r="F127" s="8"/>
    </row>
    <row r="128" spans="1:6" x14ac:dyDescent="0.25">
      <c r="A128" s="19" t="s">
        <v>189</v>
      </c>
      <c r="B128" s="20" t="s">
        <v>190</v>
      </c>
      <c r="C128" s="17">
        <f>+'[1]ENERO '!C128+[1]FEBRERO!C128+[1]MARZO!C128+[1]ABRIL!C128+[1]MAYO!C128+[1]JUNIO!C128+[1]JULIO!C128+[1]AGOSTO!C128+[1]SEPTIEMBRE!C128+[1]OCTUBRE!C128+[1]NOVIEMBRE!C128+[1]DICIEMBRE!C128</f>
        <v>0</v>
      </c>
      <c r="D128" s="21">
        <f>+[2]BS17A!$U61</f>
        <v>24600</v>
      </c>
      <c r="E128" s="17">
        <f>+'[1]ENERO '!E128+[1]FEBRERO!E128+[1]MARZO!E128+[1]ABRIL!E128+[1]MAYO!E128+[1]JUNIO!E128+[1]JULIO!E128+[1]AGOSTO!E128+[1]SEPTIEMBRE!E128+[1]OCTUBRE!E128+[1]NOVIEMBRE!E128+[1]DICIEMBRE!E128</f>
        <v>0</v>
      </c>
      <c r="F128" s="8"/>
    </row>
    <row r="129" spans="1:6" x14ac:dyDescent="0.25">
      <c r="A129" s="19" t="s">
        <v>191</v>
      </c>
      <c r="B129" s="20" t="s">
        <v>192</v>
      </c>
      <c r="C129" s="17">
        <f>+'[1]ENERO '!C129+[1]FEBRERO!C129+[1]MARZO!C129+[1]ABRIL!C129+[1]MAYO!C129+[1]JUNIO!C129+[1]JULIO!C129+[1]AGOSTO!C129+[1]SEPTIEMBRE!C129+[1]OCTUBRE!C129+[1]NOVIEMBRE!C129+[1]DICIEMBRE!C129</f>
        <v>968</v>
      </c>
      <c r="D129" s="21">
        <f>+[2]BS17A!$U62</f>
        <v>133290</v>
      </c>
      <c r="E129" s="17">
        <f>+'[1]ENERO '!E129+[1]FEBRERO!E129+[1]MARZO!E129+[1]ABRIL!E129+[1]MAYO!E129+[1]JUNIO!E129+[1]JULIO!E129+[1]AGOSTO!E129+[1]SEPTIEMBRE!E129+[1]OCTUBRE!E129+[1]NOVIEMBRE!E129+[1]DICIEMBRE!E129</f>
        <v>128716400</v>
      </c>
      <c r="F129" s="8"/>
    </row>
    <row r="130" spans="1:6" x14ac:dyDescent="0.25">
      <c r="A130" s="19" t="s">
        <v>193</v>
      </c>
      <c r="B130" s="20" t="s">
        <v>194</v>
      </c>
      <c r="C130" s="17">
        <f>+'[1]ENERO '!C130+[1]FEBRERO!C130+[1]MARZO!C130+[1]ABRIL!C130+[1]MAYO!C130+[1]JUNIO!C130+[1]JULIO!C130+[1]AGOSTO!C130+[1]SEPTIEMBRE!C130+[1]OCTUBRE!C130+[1]NOVIEMBRE!C130+[1]DICIEMBRE!C130</f>
        <v>1433</v>
      </c>
      <c r="D130" s="21">
        <f>+[2]BS17A!$U65</f>
        <v>64370</v>
      </c>
      <c r="E130" s="17">
        <f>+'[1]ENERO '!E130+[1]FEBRERO!E130+[1]MARZO!E130+[1]ABRIL!E130+[1]MAYO!E130+[1]JUNIO!E130+[1]JULIO!E130+[1]AGOSTO!E130+[1]SEPTIEMBRE!E130+[1]OCTUBRE!E130+[1]NOVIEMBRE!E130+[1]DICIEMBRE!E130</f>
        <v>91918220</v>
      </c>
      <c r="F130" s="8"/>
    </row>
    <row r="131" spans="1:6" x14ac:dyDescent="0.25">
      <c r="A131" s="19" t="s">
        <v>195</v>
      </c>
      <c r="B131" s="20" t="s">
        <v>196</v>
      </c>
      <c r="C131" s="17">
        <f>+'[1]ENERO '!C131+[1]FEBRERO!C131+[1]MARZO!C131+[1]ABRIL!C131+[1]MAYO!C131+[1]JUNIO!C131+[1]JULIO!C131+[1]AGOSTO!C131+[1]SEPTIEMBRE!C131+[1]OCTUBRE!C131+[1]NOVIEMBRE!C131+[1]DICIEMBRE!C131</f>
        <v>889</v>
      </c>
      <c r="D131" s="21">
        <f>+[2]BS17A!$U68</f>
        <v>57760</v>
      </c>
      <c r="E131" s="17">
        <f>+'[1]ENERO '!E131+[1]FEBRERO!E131+[1]MARZO!E131+[1]ABRIL!E131+[1]MAYO!E131+[1]JUNIO!E131+[1]JULIO!E131+[1]AGOSTO!E131+[1]SEPTIEMBRE!E131+[1]OCTUBRE!E131+[1]NOVIEMBRE!E131+[1]DICIEMBRE!E131</f>
        <v>51154670</v>
      </c>
      <c r="F131" s="8"/>
    </row>
    <row r="132" spans="1:6" x14ac:dyDescent="0.25">
      <c r="A132" s="19" t="s">
        <v>197</v>
      </c>
      <c r="B132" s="20" t="s">
        <v>198</v>
      </c>
      <c r="C132" s="17">
        <f>+'[1]ENERO '!C132+[1]FEBRERO!C132+[1]MARZO!C132+[1]ABRIL!C132+[1]MAYO!C132+[1]JUNIO!C132+[1]JULIO!C132+[1]AGOSTO!C132+[1]SEPTIEMBRE!C132+[1]OCTUBRE!C132+[1]NOVIEMBRE!C132+[1]DICIEMBRE!C132</f>
        <v>0</v>
      </c>
      <c r="D132" s="21">
        <f>+[2]BS17A!$U69</f>
        <v>16390</v>
      </c>
      <c r="E132" s="17">
        <f>+'[1]ENERO '!E132+[1]FEBRERO!E132+[1]MARZO!E132+[1]ABRIL!E132+[1]MAYO!E132+[1]JUNIO!E132+[1]JULIO!E132+[1]AGOSTO!E132+[1]SEPTIEMBRE!E132+[1]OCTUBRE!E132+[1]NOVIEMBRE!E132+[1]DICIEMBRE!E132</f>
        <v>0</v>
      </c>
      <c r="F132" s="8"/>
    </row>
    <row r="133" spans="1:6" x14ac:dyDescent="0.25">
      <c r="A133" s="19" t="s">
        <v>199</v>
      </c>
      <c r="B133" s="20" t="s">
        <v>200</v>
      </c>
      <c r="C133" s="17">
        <f>+'[1]ENERO '!C133+[1]FEBRERO!C133+[1]MARZO!C133+[1]ABRIL!C133+[1]MAYO!C133+[1]JUNIO!C133+[1]JULIO!C133+[1]AGOSTO!C133+[1]SEPTIEMBRE!C133+[1]OCTUBRE!C133+[1]NOVIEMBRE!C133+[1]DICIEMBRE!C133</f>
        <v>0</v>
      </c>
      <c r="D133" s="21">
        <f>+[2]BS17A!$U70</f>
        <v>25680</v>
      </c>
      <c r="E133" s="17">
        <f>+'[1]ENERO '!E133+[1]FEBRERO!E133+[1]MARZO!E133+[1]ABRIL!E133+[1]MAYO!E133+[1]JUNIO!E133+[1]JULIO!E133+[1]AGOSTO!E133+[1]SEPTIEMBRE!E133+[1]OCTUBRE!E133+[1]NOVIEMBRE!E133+[1]DICIEMBRE!E133</f>
        <v>0</v>
      </c>
      <c r="F133" s="8"/>
    </row>
    <row r="134" spans="1:6" x14ac:dyDescent="0.25">
      <c r="A134" s="19" t="s">
        <v>201</v>
      </c>
      <c r="B134" s="20" t="s">
        <v>202</v>
      </c>
      <c r="C134" s="17">
        <f>+'[1]ENERO '!C134+[1]FEBRERO!C134+[1]MARZO!C134+[1]ABRIL!C134+[1]MAYO!C134+[1]JUNIO!C134+[1]JULIO!C134+[1]AGOSTO!C134+[1]SEPTIEMBRE!C134+[1]OCTUBRE!C134+[1]NOVIEMBRE!C134+[1]DICIEMBRE!C134</f>
        <v>0</v>
      </c>
      <c r="D134" s="21">
        <f>+[2]BS17A!$U73</f>
        <v>25890</v>
      </c>
      <c r="E134" s="17">
        <f>+'[1]ENERO '!E134+[1]FEBRERO!E134+[1]MARZO!E134+[1]ABRIL!E134+[1]MAYO!E134+[1]JUNIO!E134+[1]JULIO!E134+[1]AGOSTO!E134+[1]SEPTIEMBRE!E134+[1]OCTUBRE!E134+[1]NOVIEMBRE!E134+[1]DICIEMBRE!E134</f>
        <v>0</v>
      </c>
      <c r="F134" s="8"/>
    </row>
    <row r="135" spans="1:6" x14ac:dyDescent="0.25">
      <c r="A135" s="19" t="s">
        <v>203</v>
      </c>
      <c r="B135" s="20" t="s">
        <v>204</v>
      </c>
      <c r="C135" s="17">
        <f>+'[1]ENERO '!C135+[1]FEBRERO!C135+[1]MARZO!C135+[1]ABRIL!C135+[1]MAYO!C135+[1]JUNIO!C135+[1]JULIO!C135+[1]AGOSTO!C135+[1]SEPTIEMBRE!C135+[1]OCTUBRE!C135+[1]NOVIEMBRE!C135+[1]DICIEMBRE!C135</f>
        <v>0</v>
      </c>
      <c r="D135" s="21">
        <f>+[2]BS17A!$U71</f>
        <v>26730</v>
      </c>
      <c r="E135" s="17">
        <f>+'[1]ENERO '!E135+[1]FEBRERO!E135+[1]MARZO!E135+[1]ABRIL!E135+[1]MAYO!E135+[1]JUNIO!E135+[1]JULIO!E135+[1]AGOSTO!E135+[1]SEPTIEMBRE!E135+[1]OCTUBRE!E135+[1]NOVIEMBRE!E135+[1]DICIEMBRE!E135</f>
        <v>0</v>
      </c>
      <c r="F135" s="8"/>
    </row>
    <row r="136" spans="1:6" x14ac:dyDescent="0.25">
      <c r="A136" s="19" t="s">
        <v>205</v>
      </c>
      <c r="B136" s="20" t="s">
        <v>206</v>
      </c>
      <c r="C136" s="17">
        <f>+'[1]ENERO '!C136+[1]FEBRERO!C136+[1]MARZO!C136+[1]ABRIL!C136+[1]MAYO!C136+[1]JUNIO!C136+[1]JULIO!C136+[1]AGOSTO!C136+[1]SEPTIEMBRE!C136+[1]OCTUBRE!C136+[1]NOVIEMBRE!C136+[1]DICIEMBRE!C136</f>
        <v>0</v>
      </c>
      <c r="D136" s="21">
        <f>+[2]BS17A!$U76</f>
        <v>32060</v>
      </c>
      <c r="E136" s="17">
        <f>+'[1]ENERO '!E136+[1]FEBRERO!E136+[1]MARZO!E136+[1]ABRIL!E136+[1]MAYO!E136+[1]JUNIO!E136+[1]JULIO!E136+[1]AGOSTO!E136+[1]SEPTIEMBRE!E136+[1]OCTUBRE!E136+[1]NOVIEMBRE!E136+[1]DICIEMBRE!E136</f>
        <v>0</v>
      </c>
      <c r="F136" s="8"/>
    </row>
    <row r="137" spans="1:6" x14ac:dyDescent="0.25">
      <c r="A137" s="19" t="s">
        <v>207</v>
      </c>
      <c r="B137" s="23" t="s">
        <v>208</v>
      </c>
      <c r="C137" s="17">
        <f>+'[1]ENERO '!C137+[1]FEBRERO!C137+[1]MARZO!C137+[1]ABRIL!C137+[1]MAYO!C137+[1]JUNIO!C137+[1]JULIO!C137+[1]AGOSTO!C137+[1]SEPTIEMBRE!C137+[1]OCTUBRE!C137+[1]NOVIEMBRE!C137+[1]DICIEMBRE!C137</f>
        <v>212</v>
      </c>
      <c r="D137" s="21">
        <f>+[2]BS17A!$U79</f>
        <v>6220</v>
      </c>
      <c r="E137" s="17">
        <f>+'[1]ENERO '!E137+[1]FEBRERO!E137+[1]MARZO!E137+[1]ABRIL!E137+[1]MAYO!E137+[1]JUNIO!E137+[1]JULIO!E137+[1]AGOSTO!E137+[1]SEPTIEMBRE!E137+[1]OCTUBRE!E137+[1]NOVIEMBRE!E137+[1]DICIEMBRE!E137</f>
        <v>1311620</v>
      </c>
      <c r="F137" s="8"/>
    </row>
    <row r="138" spans="1:6" x14ac:dyDescent="0.25">
      <c r="A138" s="19" t="s">
        <v>209</v>
      </c>
      <c r="B138" s="23" t="s">
        <v>210</v>
      </c>
      <c r="C138" s="17">
        <f>+'[1]ENERO '!C138+[1]FEBRERO!C138+[1]MARZO!C138+[1]ABRIL!C138+[1]MAYO!C138+[1]JUNIO!C138+[1]JULIO!C138+[1]AGOSTO!C138+[1]SEPTIEMBRE!C138+[1]OCTUBRE!C138+[1]NOVIEMBRE!C138+[1]DICIEMBRE!C138</f>
        <v>0</v>
      </c>
      <c r="D138" s="21">
        <f>+[2]BS17A!$U80</f>
        <v>44930</v>
      </c>
      <c r="E138" s="17">
        <f>+'[1]ENERO '!E138+[1]FEBRERO!E138+[1]MARZO!E138+[1]ABRIL!E138+[1]MAYO!E138+[1]JUNIO!E138+[1]JULIO!E138+[1]AGOSTO!E138+[1]SEPTIEMBRE!E138+[1]OCTUBRE!E138+[1]NOVIEMBRE!E138+[1]DICIEMBRE!E138</f>
        <v>0</v>
      </c>
      <c r="F138" s="8"/>
    </row>
    <row r="139" spans="1:6" x14ac:dyDescent="0.25">
      <c r="A139" s="24"/>
      <c r="B139" s="87" t="s">
        <v>211</v>
      </c>
      <c r="C139" s="17">
        <f>+'[1]ENERO '!C139+[1]FEBRERO!C139+[1]MARZO!C139+[1]ABRIL!C139+[1]MAYO!C139+[1]JUNIO!C139+[1]JULIO!C139+[1]AGOSTO!C139+[1]SEPTIEMBRE!C139+[1]OCTUBRE!C139+[1]NOVIEMBRE!C139+[1]DICIEMBRE!C139</f>
        <v>31989</v>
      </c>
      <c r="D139" s="88"/>
      <c r="E139" s="17">
        <f>+'[1]ENERO '!E139+[1]FEBRERO!E139+[1]MARZO!E139+[1]ABRIL!E139+[1]MAYO!E139+[1]JUNIO!E139+[1]JULIO!E139+[1]AGOSTO!E139+[1]SEPTIEMBRE!E139+[1]OCTUBRE!E139+[1]NOVIEMBRE!E139+[1]DICIEMBRE!E139</f>
        <v>1183236930</v>
      </c>
      <c r="F139" s="8"/>
    </row>
    <row r="140" spans="1:6" x14ac:dyDescent="0.25">
      <c r="A140" s="15"/>
      <c r="B140" s="60" t="s">
        <v>212</v>
      </c>
      <c r="C140" s="17">
        <f>+'[1]ENERO '!C140+[1]FEBRERO!C140+[1]MARZO!C140+[1]ABRIL!C140+[1]MAYO!C140+[1]JUNIO!C140+[1]JULIO!C140+[1]AGOSTO!C140+[1]SEPTIEMBRE!C140+[1]OCTUBRE!C140+[1]NOVIEMBRE!C140+[1]DICIEMBRE!C140</f>
        <v>0</v>
      </c>
      <c r="D140" s="30"/>
      <c r="E140" s="17">
        <f>+'[1]ENERO '!E140+[1]FEBRERO!E140+[1]MARZO!E140+[1]ABRIL!E140+[1]MAYO!E140+[1]JUNIO!E140+[1]JULIO!E140+[1]AGOSTO!E140+[1]SEPTIEMBRE!E140+[1]OCTUBRE!E140+[1]NOVIEMBRE!E140+[1]DICIEMBRE!E140</f>
        <v>0</v>
      </c>
      <c r="F140" s="8"/>
    </row>
    <row r="141" spans="1:6" x14ac:dyDescent="0.25">
      <c r="A141" s="19" t="s">
        <v>213</v>
      </c>
      <c r="B141" s="20" t="s">
        <v>214</v>
      </c>
      <c r="C141" s="17">
        <f>+'[1]ENERO '!C141+[1]FEBRERO!C141+[1]MARZO!C141+[1]ABRIL!C141+[1]MAYO!C141+[1]JUNIO!C141+[1]JULIO!C141+[1]AGOSTO!C141+[1]SEPTIEMBRE!C141+[1]OCTUBRE!C141+[1]NOVIEMBRE!C141+[1]DICIEMBRE!C141</f>
        <v>0</v>
      </c>
      <c r="D141" s="21">
        <f>+[2]BS17A!$U72</f>
        <v>10780</v>
      </c>
      <c r="E141" s="17">
        <f>+'[1]ENERO '!E141+[1]FEBRERO!E141+[1]MARZO!E141+[1]ABRIL!E141+[1]MAYO!E141+[1]JUNIO!E141+[1]JULIO!E141+[1]AGOSTO!E141+[1]SEPTIEMBRE!E141+[1]OCTUBRE!E141+[1]NOVIEMBRE!E141+[1]DICIEMBRE!E141</f>
        <v>0</v>
      </c>
      <c r="F141" s="8"/>
    </row>
    <row r="142" spans="1:6" x14ac:dyDescent="0.25">
      <c r="A142" s="19" t="s">
        <v>215</v>
      </c>
      <c r="B142" s="20" t="s">
        <v>216</v>
      </c>
      <c r="C142" s="17">
        <f>+'[1]ENERO '!C142+[1]FEBRERO!C142+[1]MARZO!C142+[1]ABRIL!C142+[1]MAYO!C142+[1]JUNIO!C142+[1]JULIO!C142+[1]AGOSTO!C142+[1]SEPTIEMBRE!C142+[1]OCTUBRE!C142+[1]NOVIEMBRE!C142+[1]DICIEMBRE!C142</f>
        <v>0</v>
      </c>
      <c r="D142" s="21">
        <f>+[2]BS17A!$U74</f>
        <v>10780</v>
      </c>
      <c r="E142" s="17">
        <f>+'[1]ENERO '!E142+[1]FEBRERO!E142+[1]MARZO!E142+[1]ABRIL!E142+[1]MAYO!E142+[1]JUNIO!E142+[1]JULIO!E142+[1]AGOSTO!E142+[1]SEPTIEMBRE!E142+[1]OCTUBRE!E142+[1]NOVIEMBRE!E142+[1]DICIEMBRE!E142</f>
        <v>0</v>
      </c>
      <c r="F142" s="8"/>
    </row>
    <row r="143" spans="1:6" x14ac:dyDescent="0.25">
      <c r="A143" s="19" t="s">
        <v>217</v>
      </c>
      <c r="B143" s="20" t="s">
        <v>218</v>
      </c>
      <c r="C143" s="17">
        <f>+'[1]ENERO '!C143+[1]FEBRERO!C143+[1]MARZO!C143+[1]ABRIL!C143+[1]MAYO!C143+[1]JUNIO!C143+[1]JULIO!C143+[1]AGOSTO!C143+[1]SEPTIEMBRE!C143+[1]OCTUBRE!C143+[1]NOVIEMBRE!C143+[1]DICIEMBRE!C143</f>
        <v>36</v>
      </c>
      <c r="D143" s="21">
        <f>+[2]BS17A!$U75</f>
        <v>4750</v>
      </c>
      <c r="E143" s="17">
        <f>+'[1]ENERO '!E143+[1]FEBRERO!E143+[1]MARZO!E143+[1]ABRIL!E143+[1]MAYO!E143+[1]JUNIO!E143+[1]JULIO!E143+[1]AGOSTO!E143+[1]SEPTIEMBRE!E143+[1]OCTUBRE!E143+[1]NOVIEMBRE!E143+[1]DICIEMBRE!E143</f>
        <v>168920</v>
      </c>
      <c r="F143" s="8"/>
    </row>
    <row r="144" spans="1:6" x14ac:dyDescent="0.25">
      <c r="A144" s="19" t="s">
        <v>219</v>
      </c>
      <c r="B144" s="20" t="s">
        <v>220</v>
      </c>
      <c r="C144" s="17">
        <f>+'[1]ENERO '!C144+[1]FEBRERO!C144+[1]MARZO!C144+[1]ABRIL!C144+[1]MAYO!C144+[1]JUNIO!C144+[1]JULIO!C144+[1]AGOSTO!C144+[1]SEPTIEMBRE!C144+[1]OCTUBRE!C144+[1]NOVIEMBRE!C144+[1]DICIEMBRE!C144</f>
        <v>0</v>
      </c>
      <c r="D144" s="21">
        <f>+[2]BS17A!$U77</f>
        <v>86670</v>
      </c>
      <c r="E144" s="17">
        <f>+'[1]ENERO '!E144+[1]FEBRERO!E144+[1]MARZO!E144+[1]ABRIL!E144+[1]MAYO!E144+[1]JUNIO!E144+[1]JULIO!E144+[1]AGOSTO!E144+[1]SEPTIEMBRE!E144+[1]OCTUBRE!E144+[1]NOVIEMBRE!E144+[1]DICIEMBRE!E144</f>
        <v>0</v>
      </c>
      <c r="F144" s="8"/>
    </row>
    <row r="145" spans="1:6" x14ac:dyDescent="0.25">
      <c r="A145" s="19" t="s">
        <v>221</v>
      </c>
      <c r="B145" s="20" t="s">
        <v>222</v>
      </c>
      <c r="C145" s="17">
        <f>+'[1]ENERO '!C145+[1]FEBRERO!C145+[1]MARZO!C145+[1]ABRIL!C145+[1]MAYO!C145+[1]JUNIO!C145+[1]JULIO!C145+[1]AGOSTO!C145+[1]SEPTIEMBRE!C145+[1]OCTUBRE!C145+[1]NOVIEMBRE!C145+[1]DICIEMBRE!C145</f>
        <v>0</v>
      </c>
      <c r="D145" s="21">
        <f>+[2]BS17A!$U78</f>
        <v>10230</v>
      </c>
      <c r="E145" s="17">
        <f>+'[1]ENERO '!E145+[1]FEBRERO!E145+[1]MARZO!E145+[1]ABRIL!E145+[1]MAYO!E145+[1]JUNIO!E145+[1]JULIO!E145+[1]AGOSTO!E145+[1]SEPTIEMBRE!E145+[1]OCTUBRE!E145+[1]NOVIEMBRE!E145+[1]DICIEMBRE!E145</f>
        <v>0</v>
      </c>
      <c r="F145" s="8"/>
    </row>
    <row r="146" spans="1:6" x14ac:dyDescent="0.25">
      <c r="A146" s="19" t="s">
        <v>223</v>
      </c>
      <c r="B146" s="20" t="s">
        <v>224</v>
      </c>
      <c r="C146" s="17">
        <f>+'[1]ENERO '!C146+[1]FEBRERO!C146+[1]MARZO!C146+[1]ABRIL!C146+[1]MAYO!C146+[1]JUNIO!C146+[1]JULIO!C146+[1]AGOSTO!C146+[1]SEPTIEMBRE!C146+[1]OCTUBRE!C146+[1]NOVIEMBRE!C146+[1]DICIEMBRE!C146</f>
        <v>0</v>
      </c>
      <c r="D146" s="21">
        <f>+[2]BS17A!$U81</f>
        <v>7880</v>
      </c>
      <c r="E146" s="17">
        <f>+'[1]ENERO '!E146+[1]FEBRERO!E146+[1]MARZO!E146+[1]ABRIL!E146+[1]MAYO!E146+[1]JUNIO!E146+[1]JULIO!E146+[1]AGOSTO!E146+[1]SEPTIEMBRE!E146+[1]OCTUBRE!E146+[1]NOVIEMBRE!E146+[1]DICIEMBRE!E146</f>
        <v>0</v>
      </c>
      <c r="F146" s="8"/>
    </row>
    <row r="147" spans="1:6" x14ac:dyDescent="0.25">
      <c r="A147" s="24"/>
      <c r="B147" s="87" t="s">
        <v>225</v>
      </c>
      <c r="C147" s="17">
        <f>+'[1]ENERO '!C147+[1]FEBRERO!C147+[1]MARZO!C147+[1]ABRIL!C147+[1]MAYO!C147+[1]JUNIO!C147+[1]JULIO!C147+[1]AGOSTO!C147+[1]SEPTIEMBRE!C147+[1]OCTUBRE!C147+[1]NOVIEMBRE!C147+[1]DICIEMBRE!C147</f>
        <v>36</v>
      </c>
      <c r="D147" s="89"/>
      <c r="E147" s="17">
        <f>+'[1]ENERO '!E147+[1]FEBRERO!E147+[1]MARZO!E147+[1]ABRIL!E147+[1]MAYO!E147+[1]JUNIO!E147+[1]JULIO!E147+[1]AGOSTO!E147+[1]SEPTIEMBRE!E147+[1]OCTUBRE!E147+[1]NOVIEMBRE!E147+[1]DICIEMBRE!E147</f>
        <v>168920</v>
      </c>
      <c r="F147" s="8"/>
    </row>
    <row r="148" spans="1:6" x14ac:dyDescent="0.25">
      <c r="A148" s="78"/>
      <c r="B148" s="79" t="s">
        <v>226</v>
      </c>
      <c r="C148" s="17">
        <f>+'[1]ENERO '!C148+[1]FEBRERO!C148+[1]MARZO!C148+[1]ABRIL!C148+[1]MAYO!C148+[1]JUNIO!C148+[1]JULIO!C148+[1]AGOSTO!C148+[1]SEPTIEMBRE!C148+[1]OCTUBRE!C148+[1]NOVIEMBRE!C148+[1]DICIEMBRE!C148</f>
        <v>32025</v>
      </c>
      <c r="D148" s="90"/>
      <c r="E148" s="17">
        <f>+'[1]ENERO '!E148+[1]FEBRERO!E148+[1]MARZO!E148+[1]ABRIL!E148+[1]MAYO!E148+[1]JUNIO!E148+[1]JULIO!E148+[1]AGOSTO!E148+[1]SEPTIEMBRE!E148+[1]OCTUBRE!E148+[1]NOVIEMBRE!E148+[1]DICIEMBRE!E148</f>
        <v>1183405850</v>
      </c>
      <c r="F148" s="8"/>
    </row>
    <row r="149" spans="1:6" x14ac:dyDescent="0.25">
      <c r="A149" s="8"/>
      <c r="B149" s="8"/>
      <c r="C149" s="8"/>
      <c r="D149" s="8"/>
      <c r="E149" s="8"/>
      <c r="F149" s="8"/>
    </row>
    <row r="150" spans="1:6" x14ac:dyDescent="0.25">
      <c r="A150" s="8"/>
      <c r="B150" s="8"/>
      <c r="C150" s="8"/>
      <c r="D150" s="8"/>
      <c r="E150" s="8"/>
      <c r="F150" s="5"/>
    </row>
    <row r="151" spans="1:6" x14ac:dyDescent="0.25">
      <c r="A151" s="330" t="s">
        <v>227</v>
      </c>
      <c r="B151" s="331"/>
      <c r="C151" s="331"/>
      <c r="D151" s="331"/>
      <c r="E151" s="332"/>
      <c r="F151" s="5"/>
    </row>
    <row r="152" spans="1:6" ht="38.25" x14ac:dyDescent="0.25">
      <c r="A152" s="11" t="s">
        <v>13</v>
      </c>
      <c r="B152" s="11" t="s">
        <v>14</v>
      </c>
      <c r="C152" s="12" t="s">
        <v>15</v>
      </c>
      <c r="D152" s="13" t="s">
        <v>16</v>
      </c>
      <c r="E152" s="14" t="s">
        <v>17</v>
      </c>
      <c r="F152" s="8"/>
    </row>
    <row r="153" spans="1:6" x14ac:dyDescent="0.25">
      <c r="A153" s="15" t="s">
        <v>228</v>
      </c>
      <c r="B153" s="33" t="s">
        <v>229</v>
      </c>
      <c r="C153" s="17">
        <f>+'[1]ENERO '!C153+[1]FEBRERO!C153+[1]MARZO!C153+[1]ABRIL!C153+[1]MAYO!C153+[1]JUNIO!C153+[1]JULIO!C153+[1]AGOSTO!C153+[1]SEPTIEMBRE!C153+[1]OCTUBRE!C153+[1]NOVIEMBRE!C153+[1]DICIEMBRE!C153</f>
        <v>1605</v>
      </c>
      <c r="D153" s="30">
        <f>[2]BS17A!U43</f>
        <v>740</v>
      </c>
      <c r="E153" s="17">
        <f>+'[1]ENERO '!E153+[1]FEBRERO!E153+[1]MARZO!E153+[1]ABRIL!E153+[1]MAYO!E153+[1]JUNIO!E153+[1]JULIO!E153+[1]AGOSTO!E153+[1]SEPTIEMBRE!E153+[1]OCTUBRE!E153+[1]NOVIEMBRE!E153+[1]DICIEMBRE!E153</f>
        <v>1181960</v>
      </c>
      <c r="F153" s="8"/>
    </row>
    <row r="154" spans="1:6" x14ac:dyDescent="0.25">
      <c r="A154" s="24" t="s">
        <v>230</v>
      </c>
      <c r="B154" s="34" t="s">
        <v>231</v>
      </c>
      <c r="C154" s="17">
        <f>+'[1]ENERO '!C154+[1]FEBRERO!C154+[1]MARZO!C154+[1]ABRIL!C154+[1]MAYO!C154+[1]JUNIO!C154+[1]JULIO!C154+[1]AGOSTO!C154+[1]SEPTIEMBRE!C154+[1]OCTUBRE!C154+[1]NOVIEMBRE!C154+[1]DICIEMBRE!C154</f>
        <v>0</v>
      </c>
      <c r="D154" s="32">
        <f>[2]BS17A!U44</f>
        <v>100</v>
      </c>
      <c r="E154" s="17">
        <f>+'[1]ENERO '!E154+[1]FEBRERO!E154+[1]MARZO!E154+[1]ABRIL!E154+[1]MAYO!E154+[1]JUNIO!E154+[1]JULIO!E154+[1]AGOSTO!E154+[1]SEPTIEMBRE!E154+[1]OCTUBRE!E154+[1]NOVIEMBRE!E154+[1]DICIEMBRE!E154</f>
        <v>0</v>
      </c>
      <c r="F154" s="8"/>
    </row>
    <row r="155" spans="1:6" x14ac:dyDescent="0.25">
      <c r="A155" s="78"/>
      <c r="B155" s="79" t="s">
        <v>232</v>
      </c>
      <c r="C155" s="17">
        <f>+'[1]ENERO '!C155+[1]FEBRERO!C155+[1]MARZO!C155+[1]ABRIL!C155+[1]MAYO!C155+[1]JUNIO!C155+[1]JULIO!C155+[1]AGOSTO!C155+[1]SEPTIEMBRE!C155+[1]OCTUBRE!C155+[1]NOVIEMBRE!C155+[1]DICIEMBRE!C155</f>
        <v>1605</v>
      </c>
      <c r="D155" s="90"/>
      <c r="E155" s="17">
        <f>+'[1]ENERO '!E155+[1]FEBRERO!E155+[1]MARZO!E155+[1]ABRIL!E155+[1]MAYO!E155+[1]JUNIO!E155+[1]JULIO!E155+[1]AGOSTO!E155+[1]SEPTIEMBRE!E155+[1]OCTUBRE!E155+[1]NOVIEMBRE!E155+[1]DICIEMBRE!E155</f>
        <v>1181960</v>
      </c>
      <c r="F155" s="8"/>
    </row>
    <row r="156" spans="1:6" x14ac:dyDescent="0.25">
      <c r="A156" s="8"/>
      <c r="B156" s="8"/>
      <c r="C156" s="8"/>
      <c r="D156" s="8"/>
      <c r="E156" s="8"/>
      <c r="F156" s="8"/>
    </row>
    <row r="157" spans="1:6" x14ac:dyDescent="0.25">
      <c r="A157" s="8"/>
      <c r="B157" s="8"/>
      <c r="C157" s="8"/>
      <c r="D157" s="8"/>
      <c r="E157" s="8"/>
      <c r="F157" s="8"/>
    </row>
    <row r="158" spans="1:6" x14ac:dyDescent="0.25">
      <c r="A158" s="330" t="s">
        <v>233</v>
      </c>
      <c r="B158" s="331"/>
      <c r="C158" s="331"/>
      <c r="D158" s="331"/>
      <c r="E158" s="332"/>
      <c r="F158" s="5"/>
    </row>
    <row r="159" spans="1:6" ht="38.25" x14ac:dyDescent="0.25">
      <c r="A159" s="11" t="s">
        <v>13</v>
      </c>
      <c r="B159" s="11" t="s">
        <v>14</v>
      </c>
      <c r="C159" s="12" t="s">
        <v>15</v>
      </c>
      <c r="D159" s="13" t="s">
        <v>16</v>
      </c>
      <c r="E159" s="14" t="s">
        <v>17</v>
      </c>
      <c r="F159" s="8"/>
    </row>
    <row r="160" spans="1:6" x14ac:dyDescent="0.25">
      <c r="A160" s="15" t="s">
        <v>234</v>
      </c>
      <c r="B160" s="29" t="s">
        <v>235</v>
      </c>
      <c r="C160" s="17">
        <f>+'[1]ENERO '!C160+[1]FEBRERO!C160+[1]MARZO!C160+[1]ABRIL!C160+[1]MAYO!C160+[1]JUNIO!C160+[1]JULIO!C160+[1]AGOSTO!C160+[1]SEPTIEMBRE!C160+[1]OCTUBRE!C160+[1]NOVIEMBRE!C160+[1]DICIEMBRE!C160</f>
        <v>0</v>
      </c>
      <c r="D160" s="30">
        <f>+[2]BS17A!$U1481</f>
        <v>40370</v>
      </c>
      <c r="E160" s="17">
        <f>+'[1]ENERO '!E160+[1]FEBRERO!E160+[1]MARZO!E160+[1]ABRIL!E160+[1]MAYO!E160+[1]JUNIO!E160+[1]JULIO!E160+[1]AGOSTO!E160+[1]SEPTIEMBRE!E160+[1]OCTUBRE!E160+[1]NOVIEMBRE!E160+[1]DICIEMBRE!E160</f>
        <v>0</v>
      </c>
      <c r="F160" s="8"/>
    </row>
    <row r="161" spans="1:6" x14ac:dyDescent="0.25">
      <c r="A161" s="19" t="s">
        <v>236</v>
      </c>
      <c r="B161" s="20" t="s">
        <v>237</v>
      </c>
      <c r="C161" s="17">
        <f>+'[1]ENERO '!C161+[1]FEBRERO!C161+[1]MARZO!C161+[1]ABRIL!C161+[1]MAYO!C161+[1]JUNIO!C161+[1]JULIO!C161+[1]AGOSTO!C161+[1]SEPTIEMBRE!C161+[1]OCTUBRE!C161+[1]NOVIEMBRE!C161+[1]DICIEMBRE!C161</f>
        <v>0</v>
      </c>
      <c r="D161" s="21">
        <f>+[2]BS17A!$U1482</f>
        <v>25390</v>
      </c>
      <c r="E161" s="17">
        <f>+'[1]ENERO '!E161+[1]FEBRERO!E161+[1]MARZO!E161+[1]ABRIL!E161+[1]MAYO!E161+[1]JUNIO!E161+[1]JULIO!E161+[1]AGOSTO!E161+[1]SEPTIEMBRE!E161+[1]OCTUBRE!E161+[1]NOVIEMBRE!E161+[1]DICIEMBRE!E161</f>
        <v>0</v>
      </c>
      <c r="F161" s="8"/>
    </row>
    <row r="162" spans="1:6" x14ac:dyDescent="0.25">
      <c r="A162" s="19" t="s">
        <v>238</v>
      </c>
      <c r="B162" s="23" t="s">
        <v>239</v>
      </c>
      <c r="C162" s="17">
        <f>+'[1]ENERO '!C162+[1]FEBRERO!C162+[1]MARZO!C162+[1]ABRIL!C162+[1]MAYO!C162+[1]JUNIO!C162+[1]JULIO!C162+[1]AGOSTO!C162+[1]SEPTIEMBRE!C162+[1]OCTUBRE!C162+[1]NOVIEMBRE!C162+[1]DICIEMBRE!C162</f>
        <v>0</v>
      </c>
      <c r="D162" s="21">
        <f>+[2]BS17A!$U1483</f>
        <v>26150</v>
      </c>
      <c r="E162" s="17">
        <f>+'[1]ENERO '!E162+[1]FEBRERO!E162+[1]MARZO!E162+[1]ABRIL!E162+[1]MAYO!E162+[1]JUNIO!E162+[1]JULIO!E162+[1]AGOSTO!E162+[1]SEPTIEMBRE!E162+[1]OCTUBRE!E162+[1]NOVIEMBRE!E162+[1]DICIEMBRE!E162</f>
        <v>0</v>
      </c>
      <c r="F162" s="8"/>
    </row>
    <row r="163" spans="1:6" x14ac:dyDescent="0.25">
      <c r="A163" s="19" t="s">
        <v>240</v>
      </c>
      <c r="B163" s="20" t="s">
        <v>241</v>
      </c>
      <c r="C163" s="17">
        <f>+'[1]ENERO '!C163+[1]FEBRERO!C163+[1]MARZO!C163+[1]ABRIL!C163+[1]MAYO!C163+[1]JUNIO!C163+[1]JULIO!C163+[1]AGOSTO!C163+[1]SEPTIEMBRE!C163+[1]OCTUBRE!C163+[1]NOVIEMBRE!C163+[1]DICIEMBRE!C163</f>
        <v>0</v>
      </c>
      <c r="D163" s="21">
        <f>+[2]BS17A!$U1484</f>
        <v>784500</v>
      </c>
      <c r="E163" s="17">
        <f>+'[1]ENERO '!E163+[1]FEBRERO!E163+[1]MARZO!E163+[1]ABRIL!E163+[1]MAYO!E163+[1]JUNIO!E163+[1]JULIO!E163+[1]AGOSTO!E163+[1]SEPTIEMBRE!E163+[1]OCTUBRE!E163+[1]NOVIEMBRE!E163+[1]DICIEMBRE!E163</f>
        <v>0</v>
      </c>
      <c r="F163" s="8"/>
    </row>
    <row r="164" spans="1:6" x14ac:dyDescent="0.25">
      <c r="A164" s="19" t="s">
        <v>242</v>
      </c>
      <c r="B164" s="20" t="s">
        <v>243</v>
      </c>
      <c r="C164" s="17">
        <f>+'[1]ENERO '!C164+[1]FEBRERO!C164+[1]MARZO!C164+[1]ABRIL!C164+[1]MAYO!C164+[1]JUNIO!C164+[1]JULIO!C164+[1]AGOSTO!C164+[1]SEPTIEMBRE!C164+[1]OCTUBRE!C164+[1]NOVIEMBRE!C164+[1]DICIEMBRE!C164</f>
        <v>0</v>
      </c>
      <c r="D164" s="21">
        <f>+[2]BS17A!$U1485</f>
        <v>356330</v>
      </c>
      <c r="E164" s="17">
        <f>+'[1]ENERO '!E164+[1]FEBRERO!E164+[1]MARZO!E164+[1]ABRIL!E164+[1]MAYO!E164+[1]JUNIO!E164+[1]JULIO!E164+[1]AGOSTO!E164+[1]SEPTIEMBRE!E164+[1]OCTUBRE!E164+[1]NOVIEMBRE!E164+[1]DICIEMBRE!E164</f>
        <v>0</v>
      </c>
      <c r="F164" s="8"/>
    </row>
    <row r="165" spans="1:6" x14ac:dyDescent="0.25">
      <c r="A165" s="19" t="s">
        <v>244</v>
      </c>
      <c r="B165" s="20" t="s">
        <v>245</v>
      </c>
      <c r="C165" s="17">
        <f>+'[1]ENERO '!C165+[1]FEBRERO!C165+[1]MARZO!C165+[1]ABRIL!C165+[1]MAYO!C165+[1]JUNIO!C165+[1]JULIO!C165+[1]AGOSTO!C165+[1]SEPTIEMBRE!C165+[1]OCTUBRE!C165+[1]NOVIEMBRE!C165+[1]DICIEMBRE!C165</f>
        <v>0</v>
      </c>
      <c r="D165" s="21">
        <f>+[2]BS17A!$U1486</f>
        <v>544860</v>
      </c>
      <c r="E165" s="17">
        <f>+'[1]ENERO '!E165+[1]FEBRERO!E165+[1]MARZO!E165+[1]ABRIL!E165+[1]MAYO!E165+[1]JUNIO!E165+[1]JULIO!E165+[1]AGOSTO!E165+[1]SEPTIEMBRE!E165+[1]OCTUBRE!E165+[1]NOVIEMBRE!E165+[1]DICIEMBRE!E165</f>
        <v>0</v>
      </c>
      <c r="F165" s="8"/>
    </row>
    <row r="166" spans="1:6" x14ac:dyDescent="0.25">
      <c r="A166" s="50" t="s">
        <v>246</v>
      </c>
      <c r="B166" s="81" t="s">
        <v>247</v>
      </c>
      <c r="C166" s="17">
        <f>+'[1]ENERO '!C166+[1]FEBRERO!C166+[1]MARZO!C166+[1]ABRIL!C166+[1]MAYO!C166+[1]JUNIO!C166+[1]JULIO!C166+[1]AGOSTO!C166+[1]SEPTIEMBRE!C166+[1]OCTUBRE!C166+[1]NOVIEMBRE!C166+[1]DICIEMBRE!C166</f>
        <v>0</v>
      </c>
      <c r="D166" s="21">
        <f>+[2]BS17A!$U1487</f>
        <v>49130</v>
      </c>
      <c r="E166" s="17">
        <f>+'[1]ENERO '!E166+[1]FEBRERO!E166+[1]MARZO!E166+[1]ABRIL!E166+[1]MAYO!E166+[1]JUNIO!E166+[1]JULIO!E166+[1]AGOSTO!E166+[1]SEPTIEMBRE!E166+[1]OCTUBRE!E166+[1]NOVIEMBRE!E166+[1]DICIEMBRE!E166</f>
        <v>0</v>
      </c>
      <c r="F166" s="8"/>
    </row>
    <row r="167" spans="1:6" x14ac:dyDescent="0.25">
      <c r="A167" s="77">
        <v>1901029</v>
      </c>
      <c r="B167" s="91" t="s">
        <v>248</v>
      </c>
      <c r="C167" s="17">
        <f>+'[1]ENERO '!C167+[1]FEBRERO!C167+[1]MARZO!C167+[1]ABRIL!C167+[1]MAYO!C167+[1]JUNIO!C167+[1]JULIO!C167+[1]AGOSTO!C167+[1]SEPTIEMBRE!C167+[1]OCTUBRE!C167+[1]NOVIEMBRE!C167+[1]DICIEMBRE!C167</f>
        <v>0</v>
      </c>
      <c r="D167" s="32">
        <f>+[2]BS17A!$U1488</f>
        <v>638670</v>
      </c>
      <c r="E167" s="17">
        <f>+'[1]ENERO '!E167+[1]FEBRERO!E167+[1]MARZO!E167+[1]ABRIL!E167+[1]MAYO!E167+[1]JUNIO!E167+[1]JULIO!E167+[1]AGOSTO!E167+[1]SEPTIEMBRE!E167+[1]OCTUBRE!E167+[1]NOVIEMBRE!E167+[1]DICIEMBRE!E167</f>
        <v>0</v>
      </c>
      <c r="F167" s="8"/>
    </row>
    <row r="168" spans="1:6" x14ac:dyDescent="0.25">
      <c r="A168" s="92"/>
      <c r="B168" s="93" t="s">
        <v>249</v>
      </c>
      <c r="C168" s="17">
        <f>+'[1]ENERO '!C168+[1]FEBRERO!C168+[1]MARZO!C168+[1]ABRIL!C168+[1]MAYO!C168+[1]JUNIO!C168+[1]JULIO!C168+[1]AGOSTO!C168+[1]SEPTIEMBRE!C168+[1]OCTUBRE!C168+[1]NOVIEMBRE!C168+[1]DICIEMBRE!C168</f>
        <v>0</v>
      </c>
      <c r="D168" s="94"/>
      <c r="E168" s="17">
        <f>+'[1]ENERO '!E168+[1]FEBRERO!E168+[1]MARZO!E168+[1]ABRIL!E168+[1]MAYO!E168+[1]JUNIO!E168+[1]JULIO!E168+[1]AGOSTO!E168+[1]SEPTIEMBRE!E168+[1]OCTUBRE!E168+[1]NOVIEMBRE!E168+[1]DICIEMBRE!E168</f>
        <v>0</v>
      </c>
      <c r="F168" s="8"/>
    </row>
    <row r="169" spans="1:6" x14ac:dyDescent="0.25">
      <c r="A169" s="8"/>
      <c r="B169" s="8"/>
      <c r="C169" s="8"/>
      <c r="D169" s="8"/>
      <c r="E169" s="8"/>
      <c r="F169" s="8"/>
    </row>
    <row r="170" spans="1:6" x14ac:dyDescent="0.25">
      <c r="A170" s="8"/>
      <c r="B170" s="8"/>
      <c r="C170" s="8"/>
      <c r="D170" s="8"/>
      <c r="E170" s="8"/>
      <c r="F170" s="8"/>
    </row>
    <row r="171" spans="1:6" x14ac:dyDescent="0.25">
      <c r="A171" s="347" t="s">
        <v>250</v>
      </c>
      <c r="B171" s="341"/>
      <c r="C171" s="341"/>
      <c r="D171" s="341"/>
      <c r="E171" s="342"/>
      <c r="F171" s="5"/>
    </row>
    <row r="172" spans="1:6" ht="38.25" x14ac:dyDescent="0.25">
      <c r="A172" s="11" t="s">
        <v>13</v>
      </c>
      <c r="B172" s="11" t="s">
        <v>14</v>
      </c>
      <c r="C172" s="12" t="s">
        <v>15</v>
      </c>
      <c r="D172" s="13" t="s">
        <v>16</v>
      </c>
      <c r="E172" s="14" t="s">
        <v>17</v>
      </c>
      <c r="F172" s="8"/>
    </row>
    <row r="173" spans="1:6" x14ac:dyDescent="0.25">
      <c r="A173" s="95">
        <v>1101004</v>
      </c>
      <c r="B173" s="96" t="s">
        <v>251</v>
      </c>
      <c r="C173" s="17">
        <f>+'[1]ENERO '!C173+[1]FEBRERO!C173+[1]MARZO!C173+[1]ABRIL!C173+[1]MAYO!C173+[1]JUNIO!C173+[1]JULIO!C173+[1]AGOSTO!C173+[1]SEPTIEMBRE!C173+[1]OCTUBRE!C173+[1]NOVIEMBRE!C173+[1]DICIEMBRE!C173</f>
        <v>55</v>
      </c>
      <c r="D173" s="30">
        <f>+[2]BS17A!$U805</f>
        <v>13840</v>
      </c>
      <c r="E173" s="17">
        <f>+'[1]ENERO '!E173+[1]FEBRERO!E173+[1]MARZO!E173+[1]ABRIL!E173+[1]MAYO!E173+[1]JUNIO!E173+[1]JULIO!E173+[1]AGOSTO!E173+[1]SEPTIEMBRE!E173+[1]OCTUBRE!E173+[1]NOVIEMBRE!E173+[1]DICIEMBRE!E173</f>
        <v>761200</v>
      </c>
      <c r="F173" s="8"/>
    </row>
    <row r="174" spans="1:6" x14ac:dyDescent="0.25">
      <c r="A174" s="75">
        <v>1101006</v>
      </c>
      <c r="B174" s="97" t="s">
        <v>252</v>
      </c>
      <c r="C174" s="17">
        <f>+'[1]ENERO '!C174+[1]FEBRERO!C174+[1]MARZO!C174+[1]ABRIL!C174+[1]MAYO!C174+[1]JUNIO!C174+[1]JULIO!C174+[1]AGOSTO!C174+[1]SEPTIEMBRE!C174+[1]OCTUBRE!C174+[1]NOVIEMBRE!C174+[1]DICIEMBRE!C174</f>
        <v>0</v>
      </c>
      <c r="D174" s="21">
        <f>+[2]BS17A!$U806</f>
        <v>11070</v>
      </c>
      <c r="E174" s="17">
        <f>+'[1]ENERO '!E174+[1]FEBRERO!E174+[1]MARZO!E174+[1]ABRIL!E174+[1]MAYO!E174+[1]JUNIO!E174+[1]JULIO!E174+[1]AGOSTO!E174+[1]SEPTIEMBRE!E174+[1]OCTUBRE!E174+[1]NOVIEMBRE!E174+[1]DICIEMBRE!E174</f>
        <v>0</v>
      </c>
      <c r="F174" s="8"/>
    </row>
    <row r="175" spans="1:6" ht="26.25" x14ac:dyDescent="0.25">
      <c r="A175" s="75" t="s">
        <v>253</v>
      </c>
      <c r="B175" s="98" t="s">
        <v>254</v>
      </c>
      <c r="C175" s="17">
        <f>+'[1]ENERO '!C175+[1]FEBRERO!C175+[1]MARZO!C175+[1]ABRIL!C175+[1]MAYO!C175+[1]JUNIO!C175+[1]JULIO!C175+[1]AGOSTO!C175+[1]SEPTIEMBRE!C175+[1]OCTUBRE!C175+[1]NOVIEMBRE!C175+[1]DICIEMBRE!C175</f>
        <v>3790</v>
      </c>
      <c r="D175" s="21">
        <f>+[2]BS17A!$U1197</f>
        <v>4740</v>
      </c>
      <c r="E175" s="17">
        <f>+'[1]ENERO '!E175+[1]FEBRERO!E175+[1]MARZO!E175+[1]ABRIL!E175+[1]MAYO!E175+[1]JUNIO!E175+[1]JULIO!E175+[1]AGOSTO!E175+[1]SEPTIEMBRE!E175+[1]OCTUBRE!E175+[1]NOVIEMBRE!E175+[1]DICIEMBRE!E175</f>
        <v>17884390</v>
      </c>
      <c r="F175" s="8"/>
    </row>
    <row r="176" spans="1:6" ht="26.25" x14ac:dyDescent="0.25">
      <c r="A176" s="75" t="s">
        <v>255</v>
      </c>
      <c r="B176" s="98" t="s">
        <v>256</v>
      </c>
      <c r="C176" s="17">
        <f>+'[1]ENERO '!C176+[1]FEBRERO!C176+[1]MARZO!C176+[1]ABRIL!C176+[1]MAYO!C176+[1]JUNIO!C176+[1]JULIO!C176+[1]AGOSTO!C176+[1]SEPTIEMBRE!C176+[1]OCTUBRE!C176+[1]NOVIEMBRE!C176+[1]DICIEMBRE!C176</f>
        <v>67</v>
      </c>
      <c r="D176" s="21">
        <f>+[2]BS17A!$U1198</f>
        <v>13370</v>
      </c>
      <c r="E176" s="17">
        <f>+'[1]ENERO '!E176+[1]FEBRERO!E176+[1]MARZO!E176+[1]ABRIL!E176+[1]MAYO!E176+[1]JUNIO!E176+[1]JULIO!E176+[1]AGOSTO!E176+[1]SEPTIEMBRE!E176+[1]OCTUBRE!E176+[1]NOVIEMBRE!E176+[1]DICIEMBRE!E176</f>
        <v>891230</v>
      </c>
      <c r="F176" s="8"/>
    </row>
    <row r="177" spans="1:6" ht="39" x14ac:dyDescent="0.25">
      <c r="A177" s="75" t="s">
        <v>257</v>
      </c>
      <c r="B177" s="98" t="s">
        <v>258</v>
      </c>
      <c r="C177" s="17">
        <f>+'[1]ENERO '!C177+[1]FEBRERO!C177+[1]MARZO!C177+[1]ABRIL!C177+[1]MAYO!C177+[1]JUNIO!C177+[1]JULIO!C177+[1]AGOSTO!C177+[1]SEPTIEMBRE!C177+[1]OCTUBRE!C177+[1]NOVIEMBRE!C177+[1]DICIEMBRE!C177</f>
        <v>203</v>
      </c>
      <c r="D177" s="21">
        <f>+[2]BS17A!$U1199</f>
        <v>22670</v>
      </c>
      <c r="E177" s="17">
        <f>+'[1]ENERO '!E177+[1]FEBRERO!E177+[1]MARZO!E177+[1]ABRIL!E177+[1]MAYO!E177+[1]JUNIO!E177+[1]JULIO!E177+[1]AGOSTO!E177+[1]SEPTIEMBRE!E177+[1]OCTUBRE!E177+[1]NOVIEMBRE!E177+[1]DICIEMBRE!E177</f>
        <v>4586650</v>
      </c>
      <c r="F177" s="8"/>
    </row>
    <row r="178" spans="1:6" x14ac:dyDescent="0.25">
      <c r="A178" s="75" t="s">
        <v>259</v>
      </c>
      <c r="B178" s="98" t="s">
        <v>260</v>
      </c>
      <c r="C178" s="17">
        <f>+'[1]ENERO '!C178+[1]FEBRERO!C178+[1]MARZO!C178+[1]ABRIL!C178+[1]MAYO!C178+[1]JUNIO!C178+[1]JULIO!C178+[1]AGOSTO!C178+[1]SEPTIEMBRE!C178+[1]OCTUBRE!C178+[1]NOVIEMBRE!C178+[1]DICIEMBRE!C178</f>
        <v>0</v>
      </c>
      <c r="D178" s="21">
        <f>+[2]BS17A!$U1200</f>
        <v>43280</v>
      </c>
      <c r="E178" s="17">
        <f>+'[1]ENERO '!E178+[1]FEBRERO!E178+[1]MARZO!E178+[1]ABRIL!E178+[1]MAYO!E178+[1]JUNIO!E178+[1]JULIO!E178+[1]AGOSTO!E178+[1]SEPTIEMBRE!E178+[1]OCTUBRE!E178+[1]NOVIEMBRE!E178+[1]DICIEMBRE!E178</f>
        <v>0</v>
      </c>
      <c r="F178" s="8"/>
    </row>
    <row r="179" spans="1:6" x14ac:dyDescent="0.25">
      <c r="A179" s="75" t="s">
        <v>261</v>
      </c>
      <c r="B179" s="98" t="s">
        <v>262</v>
      </c>
      <c r="C179" s="17">
        <f>+'[1]ENERO '!C179+[1]FEBRERO!C179+[1]MARZO!C179+[1]ABRIL!C179+[1]MAYO!C179+[1]JUNIO!C179+[1]JULIO!C179+[1]AGOSTO!C179+[1]SEPTIEMBRE!C179+[1]OCTUBRE!C179+[1]NOVIEMBRE!C179+[1]DICIEMBRE!C179</f>
        <v>206</v>
      </c>
      <c r="D179" s="21">
        <f>+[2]BS17A!$U1201</f>
        <v>48240</v>
      </c>
      <c r="E179" s="17">
        <f>+'[1]ENERO '!E179+[1]FEBRERO!E179+[1]MARZO!E179+[1]ABRIL!E179+[1]MAYO!E179+[1]JUNIO!E179+[1]JULIO!E179+[1]AGOSTO!E179+[1]SEPTIEMBRE!E179+[1]OCTUBRE!E179+[1]NOVIEMBRE!E179+[1]DICIEMBRE!E179</f>
        <v>9880320</v>
      </c>
      <c r="F179" s="8"/>
    </row>
    <row r="180" spans="1:6" ht="26.25" x14ac:dyDescent="0.25">
      <c r="A180" s="75" t="s">
        <v>263</v>
      </c>
      <c r="B180" s="98" t="s">
        <v>264</v>
      </c>
      <c r="C180" s="17">
        <f>+'[1]ENERO '!C180+[1]FEBRERO!C180+[1]MARZO!C180+[1]ABRIL!C180+[1]MAYO!C180+[1]JUNIO!C180+[1]JULIO!C180+[1]AGOSTO!C180+[1]SEPTIEMBRE!C180+[1]OCTUBRE!C180+[1]NOVIEMBRE!C180+[1]DICIEMBRE!C180</f>
        <v>0</v>
      </c>
      <c r="D180" s="21">
        <f>+[2]BS17A!$U1202</f>
        <v>27060</v>
      </c>
      <c r="E180" s="17">
        <f>+'[1]ENERO '!E180+[1]FEBRERO!E180+[1]MARZO!E180+[1]ABRIL!E180+[1]MAYO!E180+[1]JUNIO!E180+[1]JULIO!E180+[1]AGOSTO!E180+[1]SEPTIEMBRE!E180+[1]OCTUBRE!E180+[1]NOVIEMBRE!E180+[1]DICIEMBRE!E180</f>
        <v>0</v>
      </c>
      <c r="F180" s="8"/>
    </row>
    <row r="181" spans="1:6" x14ac:dyDescent="0.25">
      <c r="A181" s="75" t="s">
        <v>265</v>
      </c>
      <c r="B181" s="99" t="s">
        <v>266</v>
      </c>
      <c r="C181" s="17">
        <f>+'[1]ENERO '!C181+[1]FEBRERO!C181+[1]MARZO!C181+[1]ABRIL!C181+[1]MAYO!C181+[1]JUNIO!C181+[1]JULIO!C181+[1]AGOSTO!C181+[1]SEPTIEMBRE!C181+[1]OCTUBRE!C181+[1]NOVIEMBRE!C181+[1]DICIEMBRE!C181</f>
        <v>0</v>
      </c>
      <c r="D181" s="21">
        <f>+[2]BS17A!$U1203</f>
        <v>209350</v>
      </c>
      <c r="E181" s="17">
        <f>+'[1]ENERO '!E181+[1]FEBRERO!E181+[1]MARZO!E181+[1]ABRIL!E181+[1]MAYO!E181+[1]JUNIO!E181+[1]JULIO!E181+[1]AGOSTO!E181+[1]SEPTIEMBRE!E181+[1]OCTUBRE!E181+[1]NOVIEMBRE!E181+[1]DICIEMBRE!E181</f>
        <v>0</v>
      </c>
      <c r="F181" s="8"/>
    </row>
    <row r="182" spans="1:6" x14ac:dyDescent="0.25">
      <c r="A182" s="75" t="s">
        <v>267</v>
      </c>
      <c r="B182" s="98" t="s">
        <v>268</v>
      </c>
      <c r="C182" s="17">
        <f>+'[1]ENERO '!C182+[1]FEBRERO!C182+[1]MARZO!C182+[1]ABRIL!C182+[1]MAYO!C182+[1]JUNIO!C182+[1]JULIO!C182+[1]AGOSTO!C182+[1]SEPTIEMBRE!C182+[1]OCTUBRE!C182+[1]NOVIEMBRE!C182+[1]DICIEMBRE!C182</f>
        <v>0</v>
      </c>
      <c r="D182" s="21">
        <f>+[2]BS17A!$U1204</f>
        <v>238000</v>
      </c>
      <c r="E182" s="17">
        <f>+'[1]ENERO '!E182+[1]FEBRERO!E182+[1]MARZO!E182+[1]ABRIL!E182+[1]MAYO!E182+[1]JUNIO!E182+[1]JULIO!E182+[1]AGOSTO!E182+[1]SEPTIEMBRE!E182+[1]OCTUBRE!E182+[1]NOVIEMBRE!E182+[1]DICIEMBRE!E182</f>
        <v>0</v>
      </c>
      <c r="F182" s="8"/>
    </row>
    <row r="183" spans="1:6" x14ac:dyDescent="0.25">
      <c r="A183" s="75" t="s">
        <v>269</v>
      </c>
      <c r="B183" s="98" t="s">
        <v>270</v>
      </c>
      <c r="C183" s="17">
        <f>+'[1]ENERO '!C183+[1]FEBRERO!C183+[1]MARZO!C183+[1]ABRIL!C183+[1]MAYO!C183+[1]JUNIO!C183+[1]JULIO!C183+[1]AGOSTO!C183+[1]SEPTIEMBRE!C183+[1]OCTUBRE!C183+[1]NOVIEMBRE!C183+[1]DICIEMBRE!C183</f>
        <v>0</v>
      </c>
      <c r="D183" s="21">
        <f>+[2]BS17A!$U1205</f>
        <v>194080</v>
      </c>
      <c r="E183" s="17">
        <f>+'[1]ENERO '!E183+[1]FEBRERO!E183+[1]MARZO!E183+[1]ABRIL!E183+[1]MAYO!E183+[1]JUNIO!E183+[1]JULIO!E183+[1]AGOSTO!E183+[1]SEPTIEMBRE!E183+[1]OCTUBRE!E183+[1]NOVIEMBRE!E183+[1]DICIEMBRE!E183</f>
        <v>0</v>
      </c>
      <c r="F183" s="8"/>
    </row>
    <row r="184" spans="1:6" ht="26.25" x14ac:dyDescent="0.25">
      <c r="A184" s="75" t="s">
        <v>271</v>
      </c>
      <c r="B184" s="99" t="s">
        <v>272</v>
      </c>
      <c r="C184" s="17">
        <f>+'[1]ENERO '!C184+[1]FEBRERO!C184+[1]MARZO!C184+[1]ABRIL!C184+[1]MAYO!C184+[1]JUNIO!C184+[1]JULIO!C184+[1]AGOSTO!C184+[1]SEPTIEMBRE!C184+[1]OCTUBRE!C184+[1]NOVIEMBRE!C184+[1]DICIEMBRE!C184</f>
        <v>0</v>
      </c>
      <c r="D184" s="21">
        <f>+[2]BS17A!$U1206</f>
        <v>249290</v>
      </c>
      <c r="E184" s="17">
        <f>+'[1]ENERO '!E184+[1]FEBRERO!E184+[1]MARZO!E184+[1]ABRIL!E184+[1]MAYO!E184+[1]JUNIO!E184+[1]JULIO!E184+[1]AGOSTO!E184+[1]SEPTIEMBRE!E184+[1]OCTUBRE!E184+[1]NOVIEMBRE!E184+[1]DICIEMBRE!E184</f>
        <v>0</v>
      </c>
      <c r="F184" s="8"/>
    </row>
    <row r="185" spans="1:6" ht="26.25" x14ac:dyDescent="0.25">
      <c r="A185" s="75" t="s">
        <v>273</v>
      </c>
      <c r="B185" s="99" t="s">
        <v>274</v>
      </c>
      <c r="C185" s="17">
        <f>+'[1]ENERO '!C185+[1]FEBRERO!C185+[1]MARZO!C185+[1]ABRIL!C185+[1]MAYO!C185+[1]JUNIO!C185+[1]JULIO!C185+[1]AGOSTO!C185+[1]SEPTIEMBRE!C185+[1]OCTUBRE!C185+[1]NOVIEMBRE!C185+[1]DICIEMBRE!C185</f>
        <v>0</v>
      </c>
      <c r="D185" s="21">
        <f>+[2]BS17A!$U1207</f>
        <v>255080</v>
      </c>
      <c r="E185" s="17">
        <f>+'[1]ENERO '!E185+[1]FEBRERO!E185+[1]MARZO!E185+[1]ABRIL!E185+[1]MAYO!E185+[1]JUNIO!E185+[1]JULIO!E185+[1]AGOSTO!E185+[1]SEPTIEMBRE!E185+[1]OCTUBRE!E185+[1]NOVIEMBRE!E185+[1]DICIEMBRE!E185</f>
        <v>0</v>
      </c>
      <c r="F185" s="8"/>
    </row>
    <row r="186" spans="1:6" ht="26.25" x14ac:dyDescent="0.25">
      <c r="A186" s="75" t="s">
        <v>275</v>
      </c>
      <c r="B186" s="99" t="s">
        <v>276</v>
      </c>
      <c r="C186" s="17">
        <f>+'[1]ENERO '!C186+[1]FEBRERO!C186+[1]MARZO!C186+[1]ABRIL!C186+[1]MAYO!C186+[1]JUNIO!C186+[1]JULIO!C186+[1]AGOSTO!C186+[1]SEPTIEMBRE!C186+[1]OCTUBRE!C186+[1]NOVIEMBRE!C186+[1]DICIEMBRE!C186</f>
        <v>0</v>
      </c>
      <c r="D186" s="21">
        <f>+[2]BS17A!$U1208</f>
        <v>215710</v>
      </c>
      <c r="E186" s="17">
        <f>+'[1]ENERO '!E186+[1]FEBRERO!E186+[1]MARZO!E186+[1]ABRIL!E186+[1]MAYO!E186+[1]JUNIO!E186+[1]JULIO!E186+[1]AGOSTO!E186+[1]SEPTIEMBRE!E186+[1]OCTUBRE!E186+[1]NOVIEMBRE!E186+[1]DICIEMBRE!E186</f>
        <v>0</v>
      </c>
      <c r="F186" s="8"/>
    </row>
    <row r="187" spans="1:6" x14ac:dyDescent="0.25">
      <c r="A187" s="75" t="s">
        <v>277</v>
      </c>
      <c r="B187" s="99" t="s">
        <v>278</v>
      </c>
      <c r="C187" s="17">
        <f>+'[1]ENERO '!C187+[1]FEBRERO!C187+[1]MARZO!C187+[1]ABRIL!C187+[1]MAYO!C187+[1]JUNIO!C187+[1]JULIO!C187+[1]AGOSTO!C187+[1]SEPTIEMBRE!C187+[1]OCTUBRE!C187+[1]NOVIEMBRE!C187+[1]DICIEMBRE!C187</f>
        <v>0</v>
      </c>
      <c r="D187" s="21">
        <f>+[2]BS17A!$U1209</f>
        <v>230250</v>
      </c>
      <c r="E187" s="17">
        <f>+'[1]ENERO '!E187+[1]FEBRERO!E187+[1]MARZO!E187+[1]ABRIL!E187+[1]MAYO!E187+[1]JUNIO!E187+[1]JULIO!E187+[1]AGOSTO!E187+[1]SEPTIEMBRE!E187+[1]OCTUBRE!E187+[1]NOVIEMBRE!E187+[1]DICIEMBRE!E187</f>
        <v>0</v>
      </c>
      <c r="F187" s="8"/>
    </row>
    <row r="188" spans="1:6" x14ac:dyDescent="0.25">
      <c r="A188" s="75" t="s">
        <v>279</v>
      </c>
      <c r="B188" s="99" t="s">
        <v>280</v>
      </c>
      <c r="C188" s="17">
        <f>+'[1]ENERO '!C188+[1]FEBRERO!C188+[1]MARZO!C188+[1]ABRIL!C188+[1]MAYO!C188+[1]JUNIO!C188+[1]JULIO!C188+[1]AGOSTO!C188+[1]SEPTIEMBRE!C188+[1]OCTUBRE!C188+[1]NOVIEMBRE!C188+[1]DICIEMBRE!C188</f>
        <v>0</v>
      </c>
      <c r="D188" s="21">
        <f>+[2]BS17A!$U1210</f>
        <v>275320</v>
      </c>
      <c r="E188" s="17">
        <f>+'[1]ENERO '!E188+[1]FEBRERO!E188+[1]MARZO!E188+[1]ABRIL!E188+[1]MAYO!E188+[1]JUNIO!E188+[1]JULIO!E188+[1]AGOSTO!E188+[1]SEPTIEMBRE!E188+[1]OCTUBRE!E188+[1]NOVIEMBRE!E188+[1]DICIEMBRE!E188</f>
        <v>0</v>
      </c>
      <c r="F188" s="8"/>
    </row>
    <row r="189" spans="1:6" ht="26.25" x14ac:dyDescent="0.25">
      <c r="A189" s="75" t="s">
        <v>281</v>
      </c>
      <c r="B189" s="98" t="s">
        <v>282</v>
      </c>
      <c r="C189" s="17">
        <f>+'[1]ENERO '!C189+[1]FEBRERO!C189+[1]MARZO!C189+[1]ABRIL!C189+[1]MAYO!C189+[1]JUNIO!C189+[1]JULIO!C189+[1]AGOSTO!C189+[1]SEPTIEMBRE!C189+[1]OCTUBRE!C189+[1]NOVIEMBRE!C189+[1]DICIEMBRE!C189</f>
        <v>0</v>
      </c>
      <c r="D189" s="21">
        <f>+[2]BS17A!$U1211</f>
        <v>244150</v>
      </c>
      <c r="E189" s="17">
        <f>+'[1]ENERO '!E189+[1]FEBRERO!E189+[1]MARZO!E189+[1]ABRIL!E189+[1]MAYO!E189+[1]JUNIO!E189+[1]JULIO!E189+[1]AGOSTO!E189+[1]SEPTIEMBRE!E189+[1]OCTUBRE!E189+[1]NOVIEMBRE!E189+[1]DICIEMBRE!E189</f>
        <v>0</v>
      </c>
      <c r="F189" s="8"/>
    </row>
    <row r="190" spans="1:6" ht="26.25" x14ac:dyDescent="0.25">
      <c r="A190" s="75" t="s">
        <v>283</v>
      </c>
      <c r="B190" s="99" t="s">
        <v>284</v>
      </c>
      <c r="C190" s="17">
        <f>+'[1]ENERO '!C190+[1]FEBRERO!C190+[1]MARZO!C190+[1]ABRIL!C190+[1]MAYO!C190+[1]JUNIO!C190+[1]JULIO!C190+[1]AGOSTO!C190+[1]SEPTIEMBRE!C190+[1]OCTUBRE!C190+[1]NOVIEMBRE!C190+[1]DICIEMBRE!C190</f>
        <v>0</v>
      </c>
      <c r="D190" s="21">
        <f>+[2]BS17A!$U1212</f>
        <v>1786710</v>
      </c>
      <c r="E190" s="17">
        <f>+'[1]ENERO '!E190+[1]FEBRERO!E190+[1]MARZO!E190+[1]ABRIL!E190+[1]MAYO!E190+[1]JUNIO!E190+[1]JULIO!E190+[1]AGOSTO!E190+[1]SEPTIEMBRE!E190+[1]OCTUBRE!E190+[1]NOVIEMBRE!E190+[1]DICIEMBRE!E190</f>
        <v>0</v>
      </c>
      <c r="F190" s="8"/>
    </row>
    <row r="191" spans="1:6" x14ac:dyDescent="0.25">
      <c r="A191" s="75" t="s">
        <v>285</v>
      </c>
      <c r="B191" s="99" t="s">
        <v>286</v>
      </c>
      <c r="C191" s="17">
        <f>+'[1]ENERO '!C191+[1]FEBRERO!C191+[1]MARZO!C191+[1]ABRIL!C191+[1]MAYO!C191+[1]JUNIO!C191+[1]JULIO!C191+[1]AGOSTO!C191+[1]SEPTIEMBRE!C191+[1]OCTUBRE!C191+[1]NOVIEMBRE!C191+[1]DICIEMBRE!C191</f>
        <v>0</v>
      </c>
      <c r="D191" s="21">
        <f>+[2]BS17A!$U1213</f>
        <v>1115980</v>
      </c>
      <c r="E191" s="17">
        <f>+'[1]ENERO '!E191+[1]FEBRERO!E191+[1]MARZO!E191+[1]ABRIL!E191+[1]MAYO!E191+[1]JUNIO!E191+[1]JULIO!E191+[1]AGOSTO!E191+[1]SEPTIEMBRE!E191+[1]OCTUBRE!E191+[1]NOVIEMBRE!E191+[1]DICIEMBRE!E191</f>
        <v>0</v>
      </c>
      <c r="F191" s="8"/>
    </row>
    <row r="192" spans="1:6" x14ac:dyDescent="0.25">
      <c r="A192" s="19" t="s">
        <v>287</v>
      </c>
      <c r="B192" s="99" t="s">
        <v>288</v>
      </c>
      <c r="C192" s="17">
        <f>+'[1]ENERO '!C192+[1]FEBRERO!C192+[1]MARZO!C192+[1]ABRIL!C192+[1]MAYO!C192+[1]JUNIO!C192+[1]JULIO!C192+[1]AGOSTO!C192+[1]SEPTIEMBRE!C192+[1]OCTUBRE!C192+[1]NOVIEMBRE!C192+[1]DICIEMBRE!C192</f>
        <v>0</v>
      </c>
      <c r="D192" s="21">
        <f>+[2]BS17A!$U1214</f>
        <v>1080140</v>
      </c>
      <c r="E192" s="17">
        <f>+'[1]ENERO '!E192+[1]FEBRERO!E192+[1]MARZO!E192+[1]ABRIL!E192+[1]MAYO!E192+[1]JUNIO!E192+[1]JULIO!E192+[1]AGOSTO!E192+[1]SEPTIEMBRE!E192+[1]OCTUBRE!E192+[1]NOVIEMBRE!E192+[1]DICIEMBRE!E192</f>
        <v>0</v>
      </c>
      <c r="F192" s="8"/>
    </row>
    <row r="193" spans="1:6" ht="26.25" x14ac:dyDescent="0.25">
      <c r="A193" s="75" t="s">
        <v>289</v>
      </c>
      <c r="B193" s="99" t="s">
        <v>290</v>
      </c>
      <c r="C193" s="17">
        <f>+'[1]ENERO '!C193+[1]FEBRERO!C193+[1]MARZO!C193+[1]ABRIL!C193+[1]MAYO!C193+[1]JUNIO!C193+[1]JULIO!C193+[1]AGOSTO!C193+[1]SEPTIEMBRE!C193+[1]OCTUBRE!C193+[1]NOVIEMBRE!C193+[1]DICIEMBRE!C193</f>
        <v>0</v>
      </c>
      <c r="D193" s="21">
        <f>+[2]BS17A!$U1215</f>
        <v>1131580</v>
      </c>
      <c r="E193" s="17">
        <f>+'[1]ENERO '!E193+[1]FEBRERO!E193+[1]MARZO!E193+[1]ABRIL!E193+[1]MAYO!E193+[1]JUNIO!E193+[1]JULIO!E193+[1]AGOSTO!E193+[1]SEPTIEMBRE!E193+[1]OCTUBRE!E193+[1]NOVIEMBRE!E193+[1]DICIEMBRE!E193</f>
        <v>0</v>
      </c>
      <c r="F193" s="8"/>
    </row>
    <row r="194" spans="1:6" x14ac:dyDescent="0.25">
      <c r="A194" s="19" t="s">
        <v>291</v>
      </c>
      <c r="B194" s="99" t="s">
        <v>292</v>
      </c>
      <c r="C194" s="17">
        <f>+'[1]ENERO '!C194+[1]FEBRERO!C194+[1]MARZO!C194+[1]ABRIL!C194+[1]MAYO!C194+[1]JUNIO!C194+[1]JULIO!C194+[1]AGOSTO!C194+[1]SEPTIEMBRE!C194+[1]OCTUBRE!C194+[1]NOVIEMBRE!C194+[1]DICIEMBRE!C194</f>
        <v>0</v>
      </c>
      <c r="D194" s="21">
        <f>+[2]BS17A!$U1216</f>
        <v>160130</v>
      </c>
      <c r="E194" s="17">
        <f>+'[1]ENERO '!E194+[1]FEBRERO!E194+[1]MARZO!E194+[1]ABRIL!E194+[1]MAYO!E194+[1]JUNIO!E194+[1]JULIO!E194+[1]AGOSTO!E194+[1]SEPTIEMBRE!E194+[1]OCTUBRE!E194+[1]NOVIEMBRE!E194+[1]DICIEMBRE!E194</f>
        <v>0</v>
      </c>
      <c r="F194" s="8"/>
    </row>
    <row r="195" spans="1:6" x14ac:dyDescent="0.25">
      <c r="A195" s="19" t="s">
        <v>293</v>
      </c>
      <c r="B195" s="99" t="s">
        <v>294</v>
      </c>
      <c r="C195" s="17">
        <f>+'[1]ENERO '!C195+[1]FEBRERO!C195+[1]MARZO!C195+[1]ABRIL!C195+[1]MAYO!C195+[1]JUNIO!C195+[1]JULIO!C195+[1]AGOSTO!C195+[1]SEPTIEMBRE!C195+[1]OCTUBRE!C195+[1]NOVIEMBRE!C195+[1]DICIEMBRE!C195</f>
        <v>0</v>
      </c>
      <c r="D195" s="21">
        <f>+[2]BS17A!$U1217</f>
        <v>365410</v>
      </c>
      <c r="E195" s="17">
        <f>+'[1]ENERO '!E195+[1]FEBRERO!E195+[1]MARZO!E195+[1]ABRIL!E195+[1]MAYO!E195+[1]JUNIO!E195+[1]JULIO!E195+[1]AGOSTO!E195+[1]SEPTIEMBRE!E195+[1]OCTUBRE!E195+[1]NOVIEMBRE!E195+[1]DICIEMBRE!E195</f>
        <v>0</v>
      </c>
      <c r="F195" s="8"/>
    </row>
    <row r="196" spans="1:6" x14ac:dyDescent="0.25">
      <c r="A196" s="75" t="s">
        <v>295</v>
      </c>
      <c r="B196" s="99" t="s">
        <v>296</v>
      </c>
      <c r="C196" s="17">
        <f>+'[1]ENERO '!C196+[1]FEBRERO!C196+[1]MARZO!C196+[1]ABRIL!C196+[1]MAYO!C196+[1]JUNIO!C196+[1]JULIO!C196+[1]AGOSTO!C196+[1]SEPTIEMBRE!C196+[1]OCTUBRE!C196+[1]NOVIEMBRE!C196+[1]DICIEMBRE!C196</f>
        <v>0</v>
      </c>
      <c r="D196" s="21">
        <f>+[2]BS17A!$U1218</f>
        <v>135470</v>
      </c>
      <c r="E196" s="17">
        <f>+'[1]ENERO '!E196+[1]FEBRERO!E196+[1]MARZO!E196+[1]ABRIL!E196+[1]MAYO!E196+[1]JUNIO!E196+[1]JULIO!E196+[1]AGOSTO!E196+[1]SEPTIEMBRE!E196+[1]OCTUBRE!E196+[1]NOVIEMBRE!E196+[1]DICIEMBRE!E196</f>
        <v>0</v>
      </c>
      <c r="F196" s="8"/>
    </row>
    <row r="197" spans="1:6" x14ac:dyDescent="0.25">
      <c r="A197" s="75" t="s">
        <v>297</v>
      </c>
      <c r="B197" s="99" t="s">
        <v>298</v>
      </c>
      <c r="C197" s="17">
        <f>+'[1]ENERO '!C197+[1]FEBRERO!C197+[1]MARZO!C197+[1]ABRIL!C197+[1]MAYO!C197+[1]JUNIO!C197+[1]JULIO!C197+[1]AGOSTO!C197+[1]SEPTIEMBRE!C197+[1]OCTUBRE!C197+[1]NOVIEMBRE!C197+[1]DICIEMBRE!C197</f>
        <v>0</v>
      </c>
      <c r="D197" s="21">
        <f>+[2]BS17A!$U1219</f>
        <v>1097590</v>
      </c>
      <c r="E197" s="17">
        <f>+'[1]ENERO '!E197+[1]FEBRERO!E197+[1]MARZO!E197+[1]ABRIL!E197+[1]MAYO!E197+[1]JUNIO!E197+[1]JULIO!E197+[1]AGOSTO!E197+[1]SEPTIEMBRE!E197+[1]OCTUBRE!E197+[1]NOVIEMBRE!E197+[1]DICIEMBRE!E197</f>
        <v>0</v>
      </c>
      <c r="F197" s="8"/>
    </row>
    <row r="198" spans="1:6" x14ac:dyDescent="0.25">
      <c r="A198" s="75" t="s">
        <v>299</v>
      </c>
      <c r="B198" s="99" t="s">
        <v>300</v>
      </c>
      <c r="C198" s="17">
        <f>+'[1]ENERO '!C198+[1]FEBRERO!C198+[1]MARZO!C198+[1]ABRIL!C198+[1]MAYO!C198+[1]JUNIO!C198+[1]JULIO!C198+[1]AGOSTO!C198+[1]SEPTIEMBRE!C198+[1]OCTUBRE!C198+[1]NOVIEMBRE!C198+[1]DICIEMBRE!C198</f>
        <v>0</v>
      </c>
      <c r="D198" s="21">
        <f>+[2]BS17A!$U1220</f>
        <v>1097590</v>
      </c>
      <c r="E198" s="17">
        <f>+'[1]ENERO '!E198+[1]FEBRERO!E198+[1]MARZO!E198+[1]ABRIL!E198+[1]MAYO!E198+[1]JUNIO!E198+[1]JULIO!E198+[1]AGOSTO!E198+[1]SEPTIEMBRE!E198+[1]OCTUBRE!E198+[1]NOVIEMBRE!E198+[1]DICIEMBRE!E198</f>
        <v>0</v>
      </c>
      <c r="F198" s="8"/>
    </row>
    <row r="199" spans="1:6" x14ac:dyDescent="0.25">
      <c r="A199" s="75">
        <v>1801001</v>
      </c>
      <c r="B199" s="97" t="s">
        <v>301</v>
      </c>
      <c r="C199" s="17">
        <f>+'[1]ENERO '!C199+[1]FEBRERO!C199+[1]MARZO!C199+[1]ABRIL!C199+[1]MAYO!C199+[1]JUNIO!C199+[1]JULIO!C199+[1]AGOSTO!C199+[1]SEPTIEMBRE!C199+[1]OCTUBRE!C199+[1]NOVIEMBRE!C199+[1]DICIEMBRE!C199</f>
        <v>153</v>
      </c>
      <c r="D199" s="21">
        <f>+[2]BS17A!$U1354</f>
        <v>32740</v>
      </c>
      <c r="E199" s="17">
        <f>+'[1]ENERO '!E199+[1]FEBRERO!E199+[1]MARZO!E199+[1]ABRIL!E199+[1]MAYO!E199+[1]JUNIO!E199+[1]JULIO!E199+[1]AGOSTO!E199+[1]SEPTIEMBRE!E199+[1]OCTUBRE!E199+[1]NOVIEMBRE!E199+[1]DICIEMBRE!E199</f>
        <v>4987140</v>
      </c>
      <c r="F199" s="8"/>
    </row>
    <row r="200" spans="1:6" x14ac:dyDescent="0.25">
      <c r="A200" s="75">
        <v>1801003</v>
      </c>
      <c r="B200" s="99" t="s">
        <v>302</v>
      </c>
      <c r="C200" s="17">
        <f>+'[1]ENERO '!C200+[1]FEBRERO!C200+[1]MARZO!C200+[1]ABRIL!C200+[1]MAYO!C200+[1]JUNIO!C200+[1]JULIO!C200+[1]AGOSTO!C200+[1]SEPTIEMBRE!C200+[1]OCTUBRE!C200+[1]NOVIEMBRE!C200+[1]DICIEMBRE!C200</f>
        <v>0</v>
      </c>
      <c r="D200" s="21">
        <f>+[2]BS17A!$U1355</f>
        <v>39490</v>
      </c>
      <c r="E200" s="17">
        <f>+'[1]ENERO '!E200+[1]FEBRERO!E200+[1]MARZO!E200+[1]ABRIL!E200+[1]MAYO!E200+[1]JUNIO!E200+[1]JULIO!E200+[1]AGOSTO!E200+[1]SEPTIEMBRE!E200+[1]OCTUBRE!E200+[1]NOVIEMBRE!E200+[1]DICIEMBRE!E200</f>
        <v>0</v>
      </c>
      <c r="F200" s="8"/>
    </row>
    <row r="201" spans="1:6" x14ac:dyDescent="0.25">
      <c r="A201" s="75">
        <v>1801006</v>
      </c>
      <c r="B201" s="97" t="s">
        <v>303</v>
      </c>
      <c r="C201" s="17">
        <f>+'[1]ENERO '!C201+[1]FEBRERO!C201+[1]MARZO!C201+[1]ABRIL!C201+[1]MAYO!C201+[1]JUNIO!C201+[1]JULIO!C201+[1]AGOSTO!C201+[1]SEPTIEMBRE!C201+[1]OCTUBRE!C201+[1]NOVIEMBRE!C201+[1]DICIEMBRE!C201</f>
        <v>19</v>
      </c>
      <c r="D201" s="21">
        <f>+[2]BS17A!$U1356</f>
        <v>42060</v>
      </c>
      <c r="E201" s="17">
        <f>+'[1]ENERO '!E201+[1]FEBRERO!E201+[1]MARZO!E201+[1]ABRIL!E201+[1]MAYO!E201+[1]JUNIO!E201+[1]JULIO!E201+[1]AGOSTO!E201+[1]SEPTIEMBRE!E201+[1]OCTUBRE!E201+[1]NOVIEMBRE!E201+[1]DICIEMBRE!E201</f>
        <v>794380</v>
      </c>
      <c r="F201" s="8"/>
    </row>
    <row r="202" spans="1:6" ht="26.25" x14ac:dyDescent="0.25">
      <c r="A202" s="75" t="s">
        <v>304</v>
      </c>
      <c r="B202" s="97" t="s">
        <v>305</v>
      </c>
      <c r="C202" s="17">
        <f>+'[1]ENERO '!C202+[1]FEBRERO!C202+[1]MARZO!C202+[1]ABRIL!C202+[1]MAYO!C202+[1]JUNIO!C202+[1]JULIO!C202+[1]AGOSTO!C202+[1]SEPTIEMBRE!C202+[1]OCTUBRE!C202+[1]NOVIEMBRE!C202+[1]DICIEMBRE!C202</f>
        <v>5</v>
      </c>
      <c r="D202" s="21">
        <f>[2]BS17A!U1036</f>
        <v>8850</v>
      </c>
      <c r="E202" s="17">
        <f>+'[1]ENERO '!E202+[1]FEBRERO!E202+[1]MARZO!E202+[1]ABRIL!E202+[1]MAYO!E202+[1]JUNIO!E202+[1]JULIO!E202+[1]AGOSTO!E202+[1]SEPTIEMBRE!E202+[1]OCTUBRE!E202+[1]NOVIEMBRE!E202+[1]DICIEMBRE!E202</f>
        <v>44000</v>
      </c>
      <c r="F202" s="8"/>
    </row>
    <row r="203" spans="1:6" ht="26.25" x14ac:dyDescent="0.25">
      <c r="A203" s="100" t="s">
        <v>306</v>
      </c>
      <c r="B203" s="101" t="s">
        <v>307</v>
      </c>
      <c r="C203" s="17">
        <f>+'[1]ENERO '!C203+[1]FEBRERO!C203+[1]MARZO!C203+[1]ABRIL!C203+[1]MAYO!C203+[1]JUNIO!C203+[1]JULIO!C203+[1]AGOSTO!C203+[1]SEPTIEMBRE!C203+[1]OCTUBRE!C203+[1]NOVIEMBRE!C203+[1]DICIEMBRE!C203</f>
        <v>0</v>
      </c>
      <c r="D203" s="102">
        <f>[2]BS17A!U807</f>
        <v>375680</v>
      </c>
      <c r="E203" s="17">
        <f>+'[1]ENERO '!E203+[1]FEBRERO!E203+[1]MARZO!E203+[1]ABRIL!E203+[1]MAYO!E203+[1]JUNIO!E203+[1]JULIO!E203+[1]AGOSTO!E203+[1]SEPTIEMBRE!E203+[1]OCTUBRE!E203+[1]NOVIEMBRE!E203+[1]DICIEMBRE!E203</f>
        <v>0</v>
      </c>
      <c r="F203" s="8"/>
    </row>
    <row r="204" spans="1:6" x14ac:dyDescent="0.25">
      <c r="A204" s="78"/>
      <c r="B204" s="79" t="s">
        <v>308</v>
      </c>
      <c r="C204" s="17">
        <f>+'[1]ENERO '!C204+[1]FEBRERO!C204+[1]MARZO!C204+[1]ABRIL!C204+[1]MAYO!C204+[1]JUNIO!C204+[1]JULIO!C204+[1]AGOSTO!C204+[1]SEPTIEMBRE!C204+[1]OCTUBRE!C204+[1]NOVIEMBRE!C204+[1]DICIEMBRE!C204</f>
        <v>4498</v>
      </c>
      <c r="D204" s="90"/>
      <c r="E204" s="17">
        <f>+'[1]ENERO '!E204+[1]FEBRERO!E204+[1]MARZO!E204+[1]ABRIL!E204+[1]MAYO!E204+[1]JUNIO!E204+[1]JULIO!E204+[1]AGOSTO!E204+[1]SEPTIEMBRE!E204+[1]OCTUBRE!E204+[1]NOVIEMBRE!E204+[1]DICIEMBRE!E204</f>
        <v>39829310</v>
      </c>
      <c r="F204" s="8"/>
    </row>
    <row r="205" spans="1:6" x14ac:dyDescent="0.25">
      <c r="A205" s="8"/>
      <c r="B205" s="8"/>
      <c r="C205" s="8"/>
      <c r="D205" s="8"/>
      <c r="E205" s="8"/>
      <c r="F205" s="8"/>
    </row>
    <row r="206" spans="1:6" x14ac:dyDescent="0.25">
      <c r="A206" s="8"/>
      <c r="B206" s="8"/>
      <c r="C206" s="8"/>
      <c r="D206" s="8"/>
      <c r="E206" s="8"/>
      <c r="F206" s="8"/>
    </row>
    <row r="207" spans="1:6" x14ac:dyDescent="0.25">
      <c r="A207" s="347" t="s">
        <v>309</v>
      </c>
      <c r="B207" s="341"/>
      <c r="C207" s="341"/>
      <c r="D207" s="341"/>
      <c r="E207" s="342"/>
      <c r="F207" s="5"/>
    </row>
    <row r="208" spans="1:6" ht="38.25" x14ac:dyDescent="0.25">
      <c r="A208" s="11" t="s">
        <v>13</v>
      </c>
      <c r="B208" s="11" t="s">
        <v>14</v>
      </c>
      <c r="C208" s="12" t="s">
        <v>15</v>
      </c>
      <c r="D208" s="13" t="s">
        <v>16</v>
      </c>
      <c r="E208" s="14" t="s">
        <v>17</v>
      </c>
      <c r="F208" s="5"/>
    </row>
    <row r="209" spans="1:6" x14ac:dyDescent="0.25">
      <c r="A209" s="15" t="s">
        <v>310</v>
      </c>
      <c r="B209" s="33" t="s">
        <v>311</v>
      </c>
      <c r="C209" s="17">
        <f>+'[1]ENERO '!C209+[1]FEBRERO!C209+[1]MARZO!C209+[1]ABRIL!C209+[1]MAYO!C209+[1]JUNIO!C209+[1]JULIO!C209+[1]AGOSTO!C209+[1]SEPTIEMBRE!C209+[1]OCTUBRE!C209+[1]NOVIEMBRE!C209+[1]DICIEMBRE!C209</f>
        <v>0</v>
      </c>
      <c r="D209" s="30">
        <f>+[2]BS17A!$U18</f>
        <v>13700</v>
      </c>
      <c r="E209" s="17">
        <f>+'[1]ENERO '!E209+[1]FEBRERO!E209+[1]MARZO!E209+[1]ABRIL!E209+[1]MAYO!E209+[1]JUNIO!E209+[1]JULIO!E209+[1]AGOSTO!E209+[1]SEPTIEMBRE!E209+[1]OCTUBRE!E209+[1]NOVIEMBRE!E209+[1]DICIEMBRE!E209</f>
        <v>0</v>
      </c>
      <c r="F209" s="8"/>
    </row>
    <row r="210" spans="1:6" x14ac:dyDescent="0.25">
      <c r="A210" s="19" t="s">
        <v>312</v>
      </c>
      <c r="B210" s="20" t="s">
        <v>313</v>
      </c>
      <c r="C210" s="17">
        <f>+'[1]ENERO '!C210+[1]FEBRERO!C210+[1]MARZO!C210+[1]ABRIL!C210+[1]MAYO!C210+[1]JUNIO!C210+[1]JULIO!C210+[1]AGOSTO!C210+[1]SEPTIEMBRE!C210+[1]OCTUBRE!C210+[1]NOVIEMBRE!C210+[1]DICIEMBRE!C210</f>
        <v>362</v>
      </c>
      <c r="D210" s="21">
        <f>+[2]BS17A!$U19</f>
        <v>13700</v>
      </c>
      <c r="E210" s="17">
        <f>+'[1]ENERO '!E210+[1]FEBRERO!E210+[1]MARZO!E210+[1]ABRIL!E210+[1]MAYO!E210+[1]JUNIO!E210+[1]JULIO!E210+[1]AGOSTO!E210+[1]SEPTIEMBRE!E210+[1]OCTUBRE!E210+[1]NOVIEMBRE!E210+[1]DICIEMBRE!E210</f>
        <v>4932100</v>
      </c>
      <c r="F210" s="8"/>
    </row>
    <row r="211" spans="1:6" x14ac:dyDescent="0.25">
      <c r="A211" s="19" t="s">
        <v>314</v>
      </c>
      <c r="B211" s="23" t="s">
        <v>315</v>
      </c>
      <c r="C211" s="17">
        <f>+'[1]ENERO '!C211+[1]FEBRERO!C211+[1]MARZO!C211+[1]ABRIL!C211+[1]MAYO!C211+[1]JUNIO!C211+[1]JULIO!C211+[1]AGOSTO!C211+[1]SEPTIEMBRE!C211+[1]OCTUBRE!C211+[1]NOVIEMBRE!C211+[1]DICIEMBRE!C211</f>
        <v>0</v>
      </c>
      <c r="D211" s="21">
        <f>+[2]BS17A!$U47</f>
        <v>1310</v>
      </c>
      <c r="E211" s="17">
        <f>+'[1]ENERO '!E211+[1]FEBRERO!E211+[1]MARZO!E211+[1]ABRIL!E211+[1]MAYO!E211+[1]JUNIO!E211+[1]JULIO!E211+[1]AGOSTO!E211+[1]SEPTIEMBRE!E211+[1]OCTUBRE!E211+[1]NOVIEMBRE!E211+[1]DICIEMBRE!E211</f>
        <v>0</v>
      </c>
      <c r="F211" s="8"/>
    </row>
    <row r="212" spans="1:6" x14ac:dyDescent="0.25">
      <c r="A212" s="19" t="s">
        <v>316</v>
      </c>
      <c r="B212" s="23" t="s">
        <v>317</v>
      </c>
      <c r="C212" s="17">
        <f>+'[1]ENERO '!C212+[1]FEBRERO!C212+[1]MARZO!C212+[1]ABRIL!C212+[1]MAYO!C212+[1]JUNIO!C212+[1]JULIO!C212+[1]AGOSTO!C212+[1]SEPTIEMBRE!C212+[1]OCTUBRE!C212+[1]NOVIEMBRE!C212+[1]DICIEMBRE!C212</f>
        <v>3071</v>
      </c>
      <c r="D212" s="21">
        <f>+[2]BS17A!$U48</f>
        <v>640</v>
      </c>
      <c r="E212" s="17">
        <f>+'[1]ENERO '!E212+[1]FEBRERO!E212+[1]MARZO!E212+[1]ABRIL!E212+[1]MAYO!E212+[1]JUNIO!E212+[1]JULIO!E212+[1]AGOSTO!E212+[1]SEPTIEMBRE!E212+[1]OCTUBRE!E212+[1]NOVIEMBRE!E212+[1]DICIEMBRE!E212</f>
        <v>1954320</v>
      </c>
      <c r="F212" s="8"/>
    </row>
    <row r="213" spans="1:6" x14ac:dyDescent="0.25">
      <c r="A213" s="19" t="s">
        <v>318</v>
      </c>
      <c r="B213" s="20" t="s">
        <v>319</v>
      </c>
      <c r="C213" s="17">
        <f>+'[1]ENERO '!C213+[1]FEBRERO!C213+[1]MARZO!C213+[1]ABRIL!C213+[1]MAYO!C213+[1]JUNIO!C213+[1]JULIO!C213+[1]AGOSTO!C213+[1]SEPTIEMBRE!C213+[1]OCTUBRE!C213+[1]NOVIEMBRE!C213+[1]DICIEMBRE!C213</f>
        <v>2150</v>
      </c>
      <c r="D213" s="21">
        <f>+[2]BS17A!$U49</f>
        <v>1940</v>
      </c>
      <c r="E213" s="17">
        <f>+'[1]ENERO '!E213+[1]FEBRERO!E213+[1]MARZO!E213+[1]ABRIL!E213+[1]MAYO!E213+[1]JUNIO!E213+[1]JULIO!E213+[1]AGOSTO!E213+[1]SEPTIEMBRE!E213+[1]OCTUBRE!E213+[1]NOVIEMBRE!E213+[1]DICIEMBRE!E213</f>
        <v>4155800</v>
      </c>
      <c r="F213" s="8"/>
    </row>
    <row r="214" spans="1:6" x14ac:dyDescent="0.25">
      <c r="A214" s="19" t="s">
        <v>320</v>
      </c>
      <c r="B214" s="20" t="s">
        <v>321</v>
      </c>
      <c r="C214" s="17">
        <f>+'[1]ENERO '!C214+[1]FEBRERO!C214+[1]MARZO!C214+[1]ABRIL!C214+[1]MAYO!C214+[1]JUNIO!C214+[1]JULIO!C214+[1]AGOSTO!C214+[1]SEPTIEMBRE!C214+[1]OCTUBRE!C214+[1]NOVIEMBRE!C214+[1]DICIEMBRE!C214</f>
        <v>270</v>
      </c>
      <c r="D214" s="21">
        <f>+[2]BS17A!$U50</f>
        <v>14590</v>
      </c>
      <c r="E214" s="17">
        <f>+'[1]ENERO '!E214+[1]FEBRERO!E214+[1]MARZO!E214+[1]ABRIL!E214+[1]MAYO!E214+[1]JUNIO!E214+[1]JULIO!E214+[1]AGOSTO!E214+[1]SEPTIEMBRE!E214+[1]OCTUBRE!E214+[1]NOVIEMBRE!E214+[1]DICIEMBRE!E214</f>
        <v>3923310</v>
      </c>
      <c r="F214" s="8"/>
    </row>
    <row r="215" spans="1:6" x14ac:dyDescent="0.25">
      <c r="A215" s="19" t="s">
        <v>322</v>
      </c>
      <c r="B215" s="23" t="s">
        <v>323</v>
      </c>
      <c r="C215" s="17">
        <f>+'[1]ENERO '!C215+[1]FEBRERO!C215+[1]MARZO!C215+[1]ABRIL!C215+[1]MAYO!C215+[1]JUNIO!C215+[1]JULIO!C215+[1]AGOSTO!C215+[1]SEPTIEMBRE!C215+[1]OCTUBRE!C215+[1]NOVIEMBRE!C215+[1]DICIEMBRE!C215</f>
        <v>513</v>
      </c>
      <c r="D215" s="21">
        <f>+[2]BS17A!$U51</f>
        <v>33500</v>
      </c>
      <c r="E215" s="17">
        <f>+'[1]ENERO '!E215+[1]FEBRERO!E215+[1]MARZO!E215+[1]ABRIL!E215+[1]MAYO!E215+[1]JUNIO!E215+[1]JULIO!E215+[1]AGOSTO!E215+[1]SEPTIEMBRE!E215+[1]OCTUBRE!E215+[1]NOVIEMBRE!E215+[1]DICIEMBRE!E215</f>
        <v>17114060</v>
      </c>
      <c r="F215" s="8"/>
    </row>
    <row r="216" spans="1:6" x14ac:dyDescent="0.25">
      <c r="A216" s="75" t="s">
        <v>324</v>
      </c>
      <c r="B216" s="23" t="s">
        <v>325</v>
      </c>
      <c r="C216" s="17">
        <f>+'[1]ENERO '!C216+[1]FEBRERO!C216+[1]MARZO!C216+[1]ABRIL!C216+[1]MAYO!C216+[1]JUNIO!C216+[1]JULIO!C216+[1]AGOSTO!C216+[1]SEPTIEMBRE!C216+[1]OCTUBRE!C216+[1]NOVIEMBRE!C216+[1]DICIEMBRE!C216</f>
        <v>25</v>
      </c>
      <c r="D216" s="103"/>
      <c r="E216" s="17">
        <f>+'[1]ENERO '!E216+[1]FEBRERO!E216+[1]MARZO!E216+[1]ABRIL!E216+[1]MAYO!E216+[1]JUNIO!E216+[1]JULIO!E216+[1]AGOSTO!E216+[1]SEPTIEMBRE!E216+[1]OCTUBRE!E216+[1]NOVIEMBRE!E216+[1]DICIEMBRE!E216</f>
        <v>208520</v>
      </c>
      <c r="F216" s="8"/>
    </row>
    <row r="217" spans="1:6" x14ac:dyDescent="0.25">
      <c r="A217" s="24" t="s">
        <v>326</v>
      </c>
      <c r="B217" s="34" t="s">
        <v>327</v>
      </c>
      <c r="C217" s="17">
        <f>+'[1]ENERO '!C217+[1]FEBRERO!C217+[1]MARZO!C217+[1]ABRIL!C217+[1]MAYO!C217+[1]JUNIO!C217+[1]JULIO!C217+[1]AGOSTO!C217+[1]SEPTIEMBRE!C217+[1]OCTUBRE!C217+[1]NOVIEMBRE!C217+[1]DICIEMBRE!C217</f>
        <v>345</v>
      </c>
      <c r="D217" s="32">
        <f>+[2]BS17A!$U1861</f>
        <v>27160</v>
      </c>
      <c r="E217" s="17">
        <f>+'[1]ENERO '!E217+[1]FEBRERO!E217+[1]MARZO!E217+[1]ABRIL!E217+[1]MAYO!E217+[1]JUNIO!E217+[1]JULIO!E217+[1]AGOSTO!E217+[1]SEPTIEMBRE!E217+[1]OCTUBRE!E217+[1]NOVIEMBRE!E217+[1]DICIEMBRE!E217</f>
        <v>9331700</v>
      </c>
      <c r="F217" s="8"/>
    </row>
    <row r="218" spans="1:6" x14ac:dyDescent="0.25">
      <c r="A218" s="78"/>
      <c r="B218" s="79" t="s">
        <v>328</v>
      </c>
      <c r="C218" s="17">
        <f>+'[1]ENERO '!C218+[1]FEBRERO!C218+[1]MARZO!C218+[1]ABRIL!C218+[1]MAYO!C218+[1]JUNIO!C218+[1]JULIO!C218+[1]AGOSTO!C218+[1]SEPTIEMBRE!C218+[1]OCTUBRE!C218+[1]NOVIEMBRE!C218+[1]DICIEMBRE!C218</f>
        <v>6736</v>
      </c>
      <c r="D218" s="90"/>
      <c r="E218" s="17">
        <f>+'[1]ENERO '!E218+[1]FEBRERO!E218+[1]MARZO!E218+[1]ABRIL!E218+[1]MAYO!E218+[1]JUNIO!E218+[1]JULIO!E218+[1]AGOSTO!E218+[1]SEPTIEMBRE!E218+[1]OCTUBRE!E218+[1]NOVIEMBRE!E218+[1]DICIEMBRE!E218</f>
        <v>41619810</v>
      </c>
      <c r="F218" s="8"/>
    </row>
    <row r="219" spans="1:6" x14ac:dyDescent="0.25">
      <c r="A219" s="8"/>
      <c r="B219" s="8"/>
      <c r="C219" s="8"/>
      <c r="D219" s="8"/>
      <c r="E219" s="8"/>
      <c r="F219" s="8"/>
    </row>
    <row r="220" spans="1:6" x14ac:dyDescent="0.25">
      <c r="A220" s="8"/>
      <c r="B220" s="8"/>
      <c r="C220" s="8"/>
      <c r="D220" s="8"/>
      <c r="E220" s="8"/>
      <c r="F220" s="8"/>
    </row>
    <row r="221" spans="1:6" x14ac:dyDescent="0.25">
      <c r="A221" s="351" t="s">
        <v>329</v>
      </c>
      <c r="B221" s="352"/>
      <c r="C221" s="353"/>
      <c r="D221" s="8"/>
      <c r="E221" s="8"/>
      <c r="F221" s="5"/>
    </row>
    <row r="222" spans="1:6" ht="25.5" x14ac:dyDescent="0.25">
      <c r="A222" s="11" t="s">
        <v>13</v>
      </c>
      <c r="B222" s="11" t="s">
        <v>15</v>
      </c>
      <c r="C222" s="11" t="s">
        <v>17</v>
      </c>
      <c r="D222" s="5"/>
      <c r="E222" s="8"/>
      <c r="F222" s="8"/>
    </row>
    <row r="223" spans="1:6" x14ac:dyDescent="0.25">
      <c r="A223" s="15" t="s">
        <v>330</v>
      </c>
      <c r="B223" s="104" t="s">
        <v>331</v>
      </c>
      <c r="C223" s="17">
        <f>+'[1]ENERO '!C223+[1]FEBRERO!C223+[1]MARZO!C223+[1]ABRIL!C223+[1]MAYO!C223+[1]JUNIO!C223+[1]JULIO!C223+[1]AGOSTO!C223+[1]SEPTIEMBRE!C223+[1]OCTUBRE!C223+[1]NOVIEMBRE!C223+[1]DICIEMBRE!C223</f>
        <v>0</v>
      </c>
      <c r="D223" s="105"/>
      <c r="E223" s="8"/>
      <c r="F223" s="8"/>
    </row>
    <row r="224" spans="1:6" x14ac:dyDescent="0.25">
      <c r="A224" s="106" t="s">
        <v>332</v>
      </c>
      <c r="B224" s="107" t="s">
        <v>333</v>
      </c>
      <c r="C224" s="17">
        <f>+'[1]ENERO '!C224+[1]FEBRERO!C224+[1]MARZO!C224+[1]ABRIL!C224+[1]MAYO!C224+[1]JUNIO!C224+[1]JULIO!C224+[1]AGOSTO!C224+[1]SEPTIEMBRE!C224+[1]OCTUBRE!C224+[1]NOVIEMBRE!C224+[1]DICIEMBRE!C224</f>
        <v>0</v>
      </c>
      <c r="D224" s="105"/>
      <c r="E224" s="8"/>
      <c r="F224" s="8"/>
    </row>
    <row r="225" spans="1:7" x14ac:dyDescent="0.25">
      <c r="A225" s="108"/>
      <c r="B225" s="109" t="s">
        <v>334</v>
      </c>
      <c r="C225" s="17">
        <f>+'[1]ENERO '!C225+[1]FEBRERO!C225+[1]MARZO!C225+[1]ABRIL!C225+[1]MAYO!C225+[1]JUNIO!C225+[1]JULIO!C225+[1]AGOSTO!C225+[1]SEPTIEMBRE!C225+[1]OCTUBRE!C225+[1]NOVIEMBRE!C225+[1]DICIEMBRE!C225</f>
        <v>0</v>
      </c>
      <c r="D225" s="105"/>
      <c r="E225" s="8"/>
      <c r="F225" s="8"/>
      <c r="G225" s="4"/>
    </row>
    <row r="226" spans="1:7" x14ac:dyDescent="0.25">
      <c r="A226" s="8"/>
      <c r="B226" s="8"/>
      <c r="C226" s="8"/>
      <c r="D226" s="105"/>
      <c r="E226" s="105"/>
      <c r="F226" s="105"/>
      <c r="G226" s="4"/>
    </row>
    <row r="227" spans="1:7" x14ac:dyDescent="0.25">
      <c r="A227" s="8"/>
      <c r="B227" s="8"/>
      <c r="C227" s="8"/>
      <c r="D227" s="8"/>
      <c r="E227" s="8"/>
      <c r="F227" s="105"/>
      <c r="G227" s="110"/>
    </row>
    <row r="228" spans="1:7" x14ac:dyDescent="0.25">
      <c r="A228" s="347" t="s">
        <v>335</v>
      </c>
      <c r="B228" s="341"/>
      <c r="C228" s="341"/>
      <c r="D228" s="341"/>
      <c r="E228" s="342"/>
      <c r="F228" s="105"/>
      <c r="G228" s="110"/>
    </row>
    <row r="229" spans="1:7" ht="38.25" x14ac:dyDescent="0.25">
      <c r="A229" s="11" t="s">
        <v>13</v>
      </c>
      <c r="B229" s="11" t="s">
        <v>14</v>
      </c>
      <c r="C229" s="12" t="s">
        <v>15</v>
      </c>
      <c r="D229" s="13" t="s">
        <v>16</v>
      </c>
      <c r="E229" s="14" t="s">
        <v>17</v>
      </c>
      <c r="F229" s="105"/>
      <c r="G229" s="110"/>
    </row>
    <row r="230" spans="1:7" x14ac:dyDescent="0.25">
      <c r="A230" s="15" t="s">
        <v>336</v>
      </c>
      <c r="B230" s="33" t="s">
        <v>337</v>
      </c>
      <c r="C230" s="17">
        <f>+'[1]ENERO '!C230+[1]FEBRERO!C230+[1]MARZO!C230+[1]ABRIL!C230+[1]MAYO!C230+[1]JUNIO!C230+[1]JULIO!C230+[1]AGOSTO!C230+[1]SEPTIEMBRE!C230+[1]OCTUBRE!C230+[1]NOVIEMBRE!C230+[1]DICIEMBRE!C230</f>
        <v>1277</v>
      </c>
      <c r="D230" s="30">
        <f>+[2]BS17A!$U1941</f>
        <v>18750</v>
      </c>
      <c r="E230" s="17">
        <f>+'[1]ENERO '!E230+[1]FEBRERO!E230+[1]MARZO!E230+[1]ABRIL!E230+[1]MAYO!E230+[1]JUNIO!E230+[1]JULIO!E230+[1]AGOSTO!E230+[1]SEPTIEMBRE!E230+[1]OCTUBRE!E230+[1]NOVIEMBRE!E230+[1]DICIEMBRE!E230</f>
        <v>23908770</v>
      </c>
      <c r="F230" s="8"/>
      <c r="G230" s="4"/>
    </row>
    <row r="231" spans="1:7" x14ac:dyDescent="0.25">
      <c r="A231" s="24" t="s">
        <v>338</v>
      </c>
      <c r="B231" s="34" t="s">
        <v>339</v>
      </c>
      <c r="C231" s="17">
        <f>+'[1]ENERO '!C231+[1]FEBRERO!C231+[1]MARZO!C231+[1]ABRIL!C231+[1]MAYO!C231+[1]JUNIO!C231+[1]JULIO!C231+[1]AGOSTO!C231+[1]SEPTIEMBRE!C231+[1]OCTUBRE!C231+[1]NOVIEMBRE!C231+[1]DICIEMBRE!C231</f>
        <v>0</v>
      </c>
      <c r="D231" s="32">
        <f>+[2]BS17A!$U1942</f>
        <v>235010</v>
      </c>
      <c r="E231" s="17">
        <f>+'[1]ENERO '!E231+[1]FEBRERO!E231+[1]MARZO!E231+[1]ABRIL!E231+[1]MAYO!E231+[1]JUNIO!E231+[1]JULIO!E231+[1]AGOSTO!E231+[1]SEPTIEMBRE!E231+[1]OCTUBRE!E231+[1]NOVIEMBRE!E231+[1]DICIEMBRE!E231</f>
        <v>0</v>
      </c>
      <c r="F231" s="8"/>
      <c r="G231" s="4"/>
    </row>
    <row r="232" spans="1:7" x14ac:dyDescent="0.25">
      <c r="A232" s="78"/>
      <c r="B232" s="79" t="s">
        <v>340</v>
      </c>
      <c r="C232" s="17">
        <f>+'[1]ENERO '!C232+[1]FEBRERO!C232+[1]MARZO!C232+[1]ABRIL!C232+[1]MAYO!C232+[1]JUNIO!C232+[1]JULIO!C232+[1]AGOSTO!C232+[1]SEPTIEMBRE!C232+[1]OCTUBRE!C232+[1]NOVIEMBRE!C232+[1]DICIEMBRE!C232</f>
        <v>1277</v>
      </c>
      <c r="D232" s="90"/>
      <c r="E232" s="17">
        <f>+'[1]ENERO '!E232+[1]FEBRERO!E232+[1]MARZO!E232+[1]ABRIL!E232+[1]MAYO!E232+[1]JUNIO!E232+[1]JULIO!E232+[1]AGOSTO!E232+[1]SEPTIEMBRE!E232+[1]OCTUBRE!E232+[1]NOVIEMBRE!E232+[1]DICIEMBRE!E232</f>
        <v>23908770</v>
      </c>
      <c r="F232" s="8"/>
      <c r="G232" s="4"/>
    </row>
    <row r="233" spans="1:7" x14ac:dyDescent="0.25">
      <c r="A233" s="111"/>
      <c r="B233" s="112"/>
      <c r="C233" s="113"/>
      <c r="D233" s="111"/>
      <c r="E233" s="111"/>
      <c r="F233" s="8"/>
      <c r="G233" s="4"/>
    </row>
    <row r="234" spans="1:7" x14ac:dyDescent="0.25">
      <c r="A234" s="111"/>
      <c r="B234" s="112"/>
      <c r="C234" s="113"/>
      <c r="D234" s="111"/>
      <c r="E234" s="111"/>
      <c r="F234" s="8"/>
      <c r="G234" s="4"/>
    </row>
    <row r="235" spans="1:7" x14ac:dyDescent="0.25">
      <c r="A235" s="340" t="s">
        <v>341</v>
      </c>
      <c r="B235" s="341"/>
      <c r="C235" s="341"/>
      <c r="D235" s="341"/>
      <c r="E235" s="342"/>
      <c r="F235" s="8"/>
      <c r="G235" s="4"/>
    </row>
    <row r="236" spans="1:7" ht="38.25" x14ac:dyDescent="0.25">
      <c r="A236" s="11" t="s">
        <v>13</v>
      </c>
      <c r="B236" s="11" t="s">
        <v>14</v>
      </c>
      <c r="C236" s="12" t="s">
        <v>15</v>
      </c>
      <c r="D236" s="13" t="s">
        <v>16</v>
      </c>
      <c r="E236" s="14" t="s">
        <v>17</v>
      </c>
      <c r="F236" s="8"/>
      <c r="G236" s="4"/>
    </row>
    <row r="237" spans="1:7" x14ac:dyDescent="0.25">
      <c r="A237" s="85" t="s">
        <v>342</v>
      </c>
      <c r="B237" s="114" t="s">
        <v>343</v>
      </c>
      <c r="C237" s="17">
        <f>+'[1]ENERO '!C237+[1]FEBRERO!C237+[1]MARZO!C237+[1]ABRIL!C237+[1]MAYO!C237+[1]JUNIO!C237+[1]JULIO!C237+[1]AGOSTO!C237+[1]SEPTIEMBRE!C237+[1]OCTUBRE!C237+[1]NOVIEMBRE!C237+[1]DICIEMBRE!C237</f>
        <v>3939</v>
      </c>
      <c r="D237" s="115"/>
      <c r="E237" s="17">
        <f>+'[1]ENERO '!E237+[1]FEBRERO!E237+[1]MARZO!E237+[1]ABRIL!E237+[1]MAYO!E237+[1]JUNIO!E237+[1]JULIO!E237+[1]AGOSTO!E237+[1]SEPTIEMBRE!E237+[1]OCTUBRE!E237+[1]NOVIEMBRE!E237+[1]DICIEMBRE!E237</f>
        <v>27007370</v>
      </c>
      <c r="F237" s="8"/>
      <c r="G237" s="4"/>
    </row>
    <row r="238" spans="1:7" x14ac:dyDescent="0.25">
      <c r="A238" s="111"/>
      <c r="B238" s="112"/>
      <c r="C238" s="113"/>
      <c r="D238" s="111"/>
      <c r="E238" s="111"/>
      <c r="F238" s="8"/>
      <c r="G238" s="4"/>
    </row>
    <row r="239" spans="1:7" x14ac:dyDescent="0.25">
      <c r="A239" s="340" t="s">
        <v>344</v>
      </c>
      <c r="B239" s="343"/>
      <c r="C239" s="343"/>
      <c r="D239" s="343"/>
      <c r="E239" s="344"/>
      <c r="F239" s="8"/>
      <c r="G239" s="4"/>
    </row>
    <row r="240" spans="1:7" ht="38.25" x14ac:dyDescent="0.25">
      <c r="A240" s="11" t="s">
        <v>13</v>
      </c>
      <c r="B240" s="12" t="s">
        <v>345</v>
      </c>
      <c r="C240" s="72" t="s">
        <v>346</v>
      </c>
      <c r="D240" s="13" t="s">
        <v>16</v>
      </c>
      <c r="E240" s="14" t="s">
        <v>17</v>
      </c>
      <c r="F240" s="8"/>
      <c r="G240" s="4"/>
    </row>
    <row r="241" spans="1:6" x14ac:dyDescent="0.25">
      <c r="A241" s="116" t="s">
        <v>347</v>
      </c>
      <c r="B241" s="117" t="s">
        <v>348</v>
      </c>
      <c r="C241" s="17">
        <f>+'[1]ENERO '!C241+[1]FEBRERO!C241+[1]MARZO!C241+[1]ABRIL!C241+[1]MAYO!C241+[1]JUNIO!C241+[1]JULIO!C241+[1]AGOSTO!C241+[1]SEPTIEMBRE!C241+[1]OCTUBRE!C241+[1]NOVIEMBRE!C241+[1]DICIEMBRE!C241</f>
        <v>0</v>
      </c>
      <c r="D241" s="30">
        <f>+[2]BS17A!$U1944</f>
        <v>240030</v>
      </c>
      <c r="E241" s="17">
        <f>+'[1]ENERO '!E241+[1]FEBRERO!E241+[1]MARZO!E241+[1]ABRIL!E241+[1]MAYO!E241+[1]JUNIO!E241+[1]JULIO!E241+[1]AGOSTO!E241+[1]SEPTIEMBRE!E241+[1]OCTUBRE!E241+[1]NOVIEMBRE!E241+[1]DICIEMBRE!E241</f>
        <v>0</v>
      </c>
      <c r="F241" s="8"/>
    </row>
    <row r="242" spans="1:6" x14ac:dyDescent="0.25">
      <c r="A242" s="118" t="s">
        <v>349</v>
      </c>
      <c r="B242" s="119" t="s">
        <v>350</v>
      </c>
      <c r="C242" s="17">
        <f>+'[1]ENERO '!C242+[1]FEBRERO!C242+[1]MARZO!C242+[1]ABRIL!C242+[1]MAYO!C242+[1]JUNIO!C242+[1]JULIO!C242+[1]AGOSTO!C242+[1]SEPTIEMBRE!C242+[1]OCTUBRE!C242+[1]NOVIEMBRE!C242+[1]DICIEMBRE!C242</f>
        <v>0</v>
      </c>
      <c r="D242" s="21">
        <f>+[2]BS17A!$U1945</f>
        <v>34110</v>
      </c>
      <c r="E242" s="17">
        <f>+'[1]ENERO '!E242+[1]FEBRERO!E242+[1]MARZO!E242+[1]ABRIL!E242+[1]MAYO!E242+[1]JUNIO!E242+[1]JULIO!E242+[1]AGOSTO!E242+[1]SEPTIEMBRE!E242+[1]OCTUBRE!E242+[1]NOVIEMBRE!E242+[1]DICIEMBRE!E242</f>
        <v>0</v>
      </c>
      <c r="F242" s="8"/>
    </row>
    <row r="243" spans="1:6" x14ac:dyDescent="0.25">
      <c r="A243" s="118" t="s">
        <v>351</v>
      </c>
      <c r="B243" s="119" t="s">
        <v>352</v>
      </c>
      <c r="C243" s="17">
        <f>+'[1]ENERO '!C243+[1]FEBRERO!C243+[1]MARZO!C243+[1]ABRIL!C243+[1]MAYO!C243+[1]JUNIO!C243+[1]JULIO!C243+[1]AGOSTO!C243+[1]SEPTIEMBRE!C243+[1]OCTUBRE!C243+[1]NOVIEMBRE!C243+[1]DICIEMBRE!C243</f>
        <v>0</v>
      </c>
      <c r="D243" s="21">
        <f>+[2]BS17A!$U1946</f>
        <v>128660</v>
      </c>
      <c r="E243" s="17">
        <f>+'[1]ENERO '!E243+[1]FEBRERO!E243+[1]MARZO!E243+[1]ABRIL!E243+[1]MAYO!E243+[1]JUNIO!E243+[1]JULIO!E243+[1]AGOSTO!E243+[1]SEPTIEMBRE!E243+[1]OCTUBRE!E243+[1]NOVIEMBRE!E243+[1]DICIEMBRE!E243</f>
        <v>0</v>
      </c>
      <c r="F243" s="8"/>
    </row>
    <row r="244" spans="1:6" x14ac:dyDescent="0.25">
      <c r="A244" s="118" t="s">
        <v>353</v>
      </c>
      <c r="B244" s="119" t="s">
        <v>354</v>
      </c>
      <c r="C244" s="17">
        <f>+'[1]ENERO '!C244+[1]FEBRERO!C244+[1]MARZO!C244+[1]ABRIL!C244+[1]MAYO!C244+[1]JUNIO!C244+[1]JULIO!C244+[1]AGOSTO!C244+[1]SEPTIEMBRE!C244+[1]OCTUBRE!C244+[1]NOVIEMBRE!C244+[1]DICIEMBRE!C244</f>
        <v>0</v>
      </c>
      <c r="D244" s="21">
        <f>+[2]BS17A!$U1947</f>
        <v>128660</v>
      </c>
      <c r="E244" s="17">
        <f>+'[1]ENERO '!E244+[1]FEBRERO!E244+[1]MARZO!E244+[1]ABRIL!E244+[1]MAYO!E244+[1]JUNIO!E244+[1]JULIO!E244+[1]AGOSTO!E244+[1]SEPTIEMBRE!E244+[1]OCTUBRE!E244+[1]NOVIEMBRE!E244+[1]DICIEMBRE!E244</f>
        <v>0</v>
      </c>
      <c r="F244" s="8"/>
    </row>
    <row r="245" spans="1:6" x14ac:dyDescent="0.25">
      <c r="A245" s="118" t="s">
        <v>355</v>
      </c>
      <c r="B245" s="119" t="s">
        <v>356</v>
      </c>
      <c r="C245" s="17">
        <f>+'[1]ENERO '!C245+[1]FEBRERO!C245+[1]MARZO!C245+[1]ABRIL!C245+[1]MAYO!C245+[1]JUNIO!C245+[1]JULIO!C245+[1]AGOSTO!C245+[1]SEPTIEMBRE!C245+[1]OCTUBRE!C245+[1]NOVIEMBRE!C245+[1]DICIEMBRE!C245</f>
        <v>0</v>
      </c>
      <c r="D245" s="21">
        <f>+[2]BS17A!$U1948</f>
        <v>234230</v>
      </c>
      <c r="E245" s="17">
        <f>+'[1]ENERO '!E245+[1]FEBRERO!E245+[1]MARZO!E245+[1]ABRIL!E245+[1]MAYO!E245+[1]JUNIO!E245+[1]JULIO!E245+[1]AGOSTO!E245+[1]SEPTIEMBRE!E245+[1]OCTUBRE!E245+[1]NOVIEMBRE!E245+[1]DICIEMBRE!E245</f>
        <v>0</v>
      </c>
      <c r="F245" s="8"/>
    </row>
    <row r="246" spans="1:6" x14ac:dyDescent="0.25">
      <c r="A246" s="118" t="s">
        <v>357</v>
      </c>
      <c r="B246" s="119" t="s">
        <v>358</v>
      </c>
      <c r="C246" s="17">
        <f>+'[1]ENERO '!C246+[1]FEBRERO!C246+[1]MARZO!C246+[1]ABRIL!C246+[1]MAYO!C246+[1]JUNIO!C246+[1]JULIO!C246+[1]AGOSTO!C246+[1]SEPTIEMBRE!C246+[1]OCTUBRE!C246+[1]NOVIEMBRE!C246+[1]DICIEMBRE!C246</f>
        <v>0</v>
      </c>
      <c r="D246" s="21">
        <f>+[2]BS17A!$U1949</f>
        <v>359460</v>
      </c>
      <c r="E246" s="17">
        <f>+'[1]ENERO '!E246+[1]FEBRERO!E246+[1]MARZO!E246+[1]ABRIL!E246+[1]MAYO!E246+[1]JUNIO!E246+[1]JULIO!E246+[1]AGOSTO!E246+[1]SEPTIEMBRE!E246+[1]OCTUBRE!E246+[1]NOVIEMBRE!E246+[1]DICIEMBRE!E246</f>
        <v>0</v>
      </c>
      <c r="F246" s="8"/>
    </row>
    <row r="247" spans="1:6" x14ac:dyDescent="0.25">
      <c r="A247" s="118" t="s">
        <v>359</v>
      </c>
      <c r="B247" s="119" t="s">
        <v>360</v>
      </c>
      <c r="C247" s="17">
        <f>+'[1]ENERO '!C247+[1]FEBRERO!C247+[1]MARZO!C247+[1]ABRIL!C247+[1]MAYO!C247+[1]JUNIO!C247+[1]JULIO!C247+[1]AGOSTO!C247+[1]SEPTIEMBRE!C247+[1]OCTUBRE!C247+[1]NOVIEMBRE!C247+[1]DICIEMBRE!C247</f>
        <v>0</v>
      </c>
      <c r="D247" s="21">
        <f>+[2]BS17A!$U1950</f>
        <v>613210</v>
      </c>
      <c r="E247" s="17">
        <f>+'[1]ENERO '!E247+[1]FEBRERO!E247+[1]MARZO!E247+[1]ABRIL!E247+[1]MAYO!E247+[1]JUNIO!E247+[1]JULIO!E247+[1]AGOSTO!E247+[1]SEPTIEMBRE!E247+[1]OCTUBRE!E247+[1]NOVIEMBRE!E247+[1]DICIEMBRE!E247</f>
        <v>0</v>
      </c>
      <c r="F247" s="8"/>
    </row>
    <row r="248" spans="1:6" x14ac:dyDescent="0.25">
      <c r="A248" s="120" t="s">
        <v>361</v>
      </c>
      <c r="B248" s="119" t="s">
        <v>362</v>
      </c>
      <c r="C248" s="17">
        <f>+'[1]ENERO '!C248+[1]FEBRERO!C248+[1]MARZO!C248+[1]ABRIL!C248+[1]MAYO!C248+[1]JUNIO!C248+[1]JULIO!C248+[1]AGOSTO!C248+[1]SEPTIEMBRE!C248+[1]OCTUBRE!C248+[1]NOVIEMBRE!C248+[1]DICIEMBRE!C248</f>
        <v>0</v>
      </c>
      <c r="D248" s="21">
        <f>+[2]BS17A!$U1951</f>
        <v>127720</v>
      </c>
      <c r="E248" s="17">
        <f>+'[1]ENERO '!E248+[1]FEBRERO!E248+[1]MARZO!E248+[1]ABRIL!E248+[1]MAYO!E248+[1]JUNIO!E248+[1]JULIO!E248+[1]AGOSTO!E248+[1]SEPTIEMBRE!E248+[1]OCTUBRE!E248+[1]NOVIEMBRE!E248+[1]DICIEMBRE!E248</f>
        <v>0</v>
      </c>
      <c r="F248" s="8"/>
    </row>
    <row r="249" spans="1:6" x14ac:dyDescent="0.25">
      <c r="A249" s="120" t="s">
        <v>363</v>
      </c>
      <c r="B249" s="119" t="s">
        <v>364</v>
      </c>
      <c r="C249" s="17">
        <f>+'[1]ENERO '!C249+[1]FEBRERO!C249+[1]MARZO!C249+[1]ABRIL!C249+[1]MAYO!C249+[1]JUNIO!C249+[1]JULIO!C249+[1]AGOSTO!C249+[1]SEPTIEMBRE!C249+[1]OCTUBRE!C249+[1]NOVIEMBRE!C249+[1]DICIEMBRE!C249</f>
        <v>0</v>
      </c>
      <c r="D249" s="21">
        <f>+[2]BS17A!$U1952</f>
        <v>344230</v>
      </c>
      <c r="E249" s="17">
        <f>+'[1]ENERO '!E249+[1]FEBRERO!E249+[1]MARZO!E249+[1]ABRIL!E249+[1]MAYO!E249+[1]JUNIO!E249+[1]JULIO!E249+[1]AGOSTO!E249+[1]SEPTIEMBRE!E249+[1]OCTUBRE!E249+[1]NOVIEMBRE!E249+[1]DICIEMBRE!E249</f>
        <v>0</v>
      </c>
      <c r="F249" s="8"/>
    </row>
    <row r="250" spans="1:6" x14ac:dyDescent="0.25">
      <c r="A250" s="120" t="s">
        <v>365</v>
      </c>
      <c r="B250" s="119" t="s">
        <v>366</v>
      </c>
      <c r="C250" s="17">
        <f>+'[1]ENERO '!C250+[1]FEBRERO!C250+[1]MARZO!C250+[1]ABRIL!C250+[1]MAYO!C250+[1]JUNIO!C250+[1]JULIO!C250+[1]AGOSTO!C250+[1]SEPTIEMBRE!C250+[1]OCTUBRE!C250+[1]NOVIEMBRE!C250+[1]DICIEMBRE!C250</f>
        <v>0</v>
      </c>
      <c r="D250" s="26">
        <f>+[2]BS17A!$U1953</f>
        <v>144940</v>
      </c>
      <c r="E250" s="17">
        <f>+'[1]ENERO '!E250+[1]FEBRERO!E250+[1]MARZO!E250+[1]ABRIL!E250+[1]MAYO!E250+[1]JUNIO!E250+[1]JULIO!E250+[1]AGOSTO!E250+[1]SEPTIEMBRE!E250+[1]OCTUBRE!E250+[1]NOVIEMBRE!E250+[1]DICIEMBRE!E250</f>
        <v>0</v>
      </c>
      <c r="F250" s="8"/>
    </row>
    <row r="251" spans="1:6" x14ac:dyDescent="0.25">
      <c r="A251" s="120" t="s">
        <v>367</v>
      </c>
      <c r="B251" s="119" t="s">
        <v>368</v>
      </c>
      <c r="C251" s="17">
        <f>+'[1]ENERO '!C251+[1]FEBRERO!C251+[1]MARZO!C251+[1]ABRIL!C251+[1]MAYO!C251+[1]JUNIO!C251+[1]JULIO!C251+[1]AGOSTO!C251+[1]SEPTIEMBRE!C251+[1]OCTUBRE!C251+[1]NOVIEMBRE!C251+[1]DICIEMBRE!C251</f>
        <v>0</v>
      </c>
      <c r="D251" s="26">
        <f>+[2]BS17A!$U1954</f>
        <v>125950</v>
      </c>
      <c r="E251" s="17">
        <f>+'[1]ENERO '!E251+[1]FEBRERO!E251+[1]MARZO!E251+[1]ABRIL!E251+[1]MAYO!E251+[1]JUNIO!E251+[1]JULIO!E251+[1]AGOSTO!E251+[1]SEPTIEMBRE!E251+[1]OCTUBRE!E251+[1]NOVIEMBRE!E251+[1]DICIEMBRE!E251</f>
        <v>0</v>
      </c>
      <c r="F251" s="8"/>
    </row>
    <row r="252" spans="1:6" x14ac:dyDescent="0.25">
      <c r="A252" s="120" t="s">
        <v>369</v>
      </c>
      <c r="B252" s="119" t="s">
        <v>370</v>
      </c>
      <c r="C252" s="17">
        <f>+'[1]ENERO '!C252+[1]FEBRERO!C252+[1]MARZO!C252+[1]ABRIL!C252+[1]MAYO!C252+[1]JUNIO!C252+[1]JULIO!C252+[1]AGOSTO!C252+[1]SEPTIEMBRE!C252+[1]OCTUBRE!C252+[1]NOVIEMBRE!C252+[1]DICIEMBRE!C252</f>
        <v>0</v>
      </c>
      <c r="D252" s="26">
        <f>+[2]BS17A!$U1955</f>
        <v>191490</v>
      </c>
      <c r="E252" s="17">
        <f>+'[1]ENERO '!E252+[1]FEBRERO!E252+[1]MARZO!E252+[1]ABRIL!E252+[1]MAYO!E252+[1]JUNIO!E252+[1]JULIO!E252+[1]AGOSTO!E252+[1]SEPTIEMBRE!E252+[1]OCTUBRE!E252+[1]NOVIEMBRE!E252+[1]DICIEMBRE!E252</f>
        <v>0</v>
      </c>
      <c r="F252" s="8"/>
    </row>
    <row r="253" spans="1:6" x14ac:dyDescent="0.25">
      <c r="A253" s="120" t="s">
        <v>371</v>
      </c>
      <c r="B253" s="119" t="s">
        <v>372</v>
      </c>
      <c r="C253" s="17">
        <f>+'[1]ENERO '!C253+[1]FEBRERO!C253+[1]MARZO!C253+[1]ABRIL!C253+[1]MAYO!C253+[1]JUNIO!C253+[1]JULIO!C253+[1]AGOSTO!C253+[1]SEPTIEMBRE!C253+[1]OCTUBRE!C253+[1]NOVIEMBRE!C253+[1]DICIEMBRE!C253</f>
        <v>0</v>
      </c>
      <c r="D253" s="26">
        <f>+[2]BS17A!$U1956</f>
        <v>50390</v>
      </c>
      <c r="E253" s="17">
        <f>+'[1]ENERO '!E253+[1]FEBRERO!E253+[1]MARZO!E253+[1]ABRIL!E253+[1]MAYO!E253+[1]JUNIO!E253+[1]JULIO!E253+[1]AGOSTO!E253+[1]SEPTIEMBRE!E253+[1]OCTUBRE!E253+[1]NOVIEMBRE!E253+[1]DICIEMBRE!E253</f>
        <v>0</v>
      </c>
      <c r="F253" s="8"/>
    </row>
    <row r="254" spans="1:6" x14ac:dyDescent="0.25">
      <c r="A254" s="121" t="s">
        <v>373</v>
      </c>
      <c r="B254" s="122" t="s">
        <v>374</v>
      </c>
      <c r="C254" s="17">
        <f>+'[1]ENERO '!C254+[1]FEBRERO!C254+[1]MARZO!C254+[1]ABRIL!C254+[1]MAYO!C254+[1]JUNIO!C254+[1]JULIO!C254+[1]AGOSTO!C254+[1]SEPTIEMBRE!C254+[1]OCTUBRE!C254+[1]NOVIEMBRE!C254+[1]DICIEMBRE!C254</f>
        <v>0</v>
      </c>
      <c r="D254" s="32">
        <f>+[2]BS17A!$U1957</f>
        <v>37660</v>
      </c>
      <c r="E254" s="17">
        <f>+'[1]ENERO '!E254+[1]FEBRERO!E254+[1]MARZO!E254+[1]ABRIL!E254+[1]MAYO!E254+[1]JUNIO!E254+[1]JULIO!E254+[1]AGOSTO!E254+[1]SEPTIEMBRE!E254+[1]OCTUBRE!E254+[1]NOVIEMBRE!E254+[1]DICIEMBRE!E254</f>
        <v>0</v>
      </c>
      <c r="F254" s="8"/>
    </row>
    <row r="255" spans="1:6" x14ac:dyDescent="0.25">
      <c r="A255" s="333" t="s">
        <v>375</v>
      </c>
      <c r="B255" s="334"/>
      <c r="C255" s="334"/>
      <c r="D255" s="334"/>
      <c r="E255" s="335"/>
      <c r="F255" s="8"/>
    </row>
    <row r="256" spans="1:6" x14ac:dyDescent="0.25">
      <c r="A256" s="15" t="s">
        <v>376</v>
      </c>
      <c r="B256" s="123" t="s">
        <v>348</v>
      </c>
      <c r="C256" s="17">
        <f>+'[1]ENERO '!C256+[1]FEBRERO!C256+[1]MARZO!C256+[1]ABRIL!C256+[1]MAYO!C256+[1]JUNIO!C256+[1]JULIO!C256+[1]AGOSTO!C256+[1]SEPTIEMBRE!C256+[1]OCTUBRE!C256+[1]NOVIEMBRE!C256+[1]DICIEMBRE!C256</f>
        <v>0</v>
      </c>
      <c r="D256" s="30">
        <f>+[2]BS17A!$U1958</f>
        <v>206500</v>
      </c>
      <c r="E256" s="17">
        <f>+'[1]ENERO '!E256+[1]FEBRERO!E256+[1]MARZO!E256+[1]ABRIL!E256+[1]MAYO!E256+[1]JUNIO!E256+[1]JULIO!E256+[1]AGOSTO!E256+[1]SEPTIEMBRE!E256+[1]OCTUBRE!E256+[1]NOVIEMBRE!E256+[1]DICIEMBRE!E256</f>
        <v>0</v>
      </c>
      <c r="F256" s="8"/>
    </row>
    <row r="257" spans="1:6" x14ac:dyDescent="0.25">
      <c r="A257" s="19" t="s">
        <v>377</v>
      </c>
      <c r="B257" s="27" t="s">
        <v>378</v>
      </c>
      <c r="C257" s="17">
        <f>+'[1]ENERO '!C257+[1]FEBRERO!C257+[1]MARZO!C257+[1]ABRIL!C257+[1]MAYO!C257+[1]JUNIO!C257+[1]JULIO!C257+[1]AGOSTO!C257+[1]SEPTIEMBRE!C257+[1]OCTUBRE!C257+[1]NOVIEMBRE!C257+[1]DICIEMBRE!C257</f>
        <v>0</v>
      </c>
      <c r="D257" s="21">
        <f>+[2]BS17A!$U1959</f>
        <v>1228440</v>
      </c>
      <c r="E257" s="17">
        <f>+'[1]ENERO '!E257+[1]FEBRERO!E257+[1]MARZO!E257+[1]ABRIL!E257+[1]MAYO!E257+[1]JUNIO!E257+[1]JULIO!E257+[1]AGOSTO!E257+[1]SEPTIEMBRE!E257+[1]OCTUBRE!E257+[1]NOVIEMBRE!E257+[1]DICIEMBRE!E257</f>
        <v>0</v>
      </c>
      <c r="F257" s="8"/>
    </row>
    <row r="258" spans="1:6" x14ac:dyDescent="0.25">
      <c r="A258" s="19" t="s">
        <v>379</v>
      </c>
      <c r="B258" s="27" t="s">
        <v>380</v>
      </c>
      <c r="C258" s="17">
        <f>+'[1]ENERO '!C258+[1]FEBRERO!C258+[1]MARZO!C258+[1]ABRIL!C258+[1]MAYO!C258+[1]JUNIO!C258+[1]JULIO!C258+[1]AGOSTO!C258+[1]SEPTIEMBRE!C258+[1]OCTUBRE!C258+[1]NOVIEMBRE!C258+[1]DICIEMBRE!C258</f>
        <v>0</v>
      </c>
      <c r="D258" s="21">
        <f>+[2]BS17A!$U1960</f>
        <v>185340</v>
      </c>
      <c r="E258" s="17">
        <f>+'[1]ENERO '!E258+[1]FEBRERO!E258+[1]MARZO!E258+[1]ABRIL!E258+[1]MAYO!E258+[1]JUNIO!E258+[1]JULIO!E258+[1]AGOSTO!E258+[1]SEPTIEMBRE!E258+[1]OCTUBRE!E258+[1]NOVIEMBRE!E258+[1]DICIEMBRE!E258</f>
        <v>0</v>
      </c>
      <c r="F258" s="8"/>
    </row>
    <row r="259" spans="1:6" x14ac:dyDescent="0.25">
      <c r="A259" s="19" t="s">
        <v>381</v>
      </c>
      <c r="B259" s="27" t="s">
        <v>382</v>
      </c>
      <c r="C259" s="17">
        <f>+'[1]ENERO '!C259+[1]FEBRERO!C259+[1]MARZO!C259+[1]ABRIL!C259+[1]MAYO!C259+[1]JUNIO!C259+[1]JULIO!C259+[1]AGOSTO!C259+[1]SEPTIEMBRE!C259+[1]OCTUBRE!C259+[1]NOVIEMBRE!C259+[1]DICIEMBRE!C259</f>
        <v>0</v>
      </c>
      <c r="D259" s="21">
        <f>+[2]BS17A!$U1961</f>
        <v>163900</v>
      </c>
      <c r="E259" s="17">
        <f>+'[1]ENERO '!E259+[1]FEBRERO!E259+[1]MARZO!E259+[1]ABRIL!E259+[1]MAYO!E259+[1]JUNIO!E259+[1]JULIO!E259+[1]AGOSTO!E259+[1]SEPTIEMBRE!E259+[1]OCTUBRE!E259+[1]NOVIEMBRE!E259+[1]DICIEMBRE!E259</f>
        <v>0</v>
      </c>
      <c r="F259" s="8"/>
    </row>
    <row r="260" spans="1:6" x14ac:dyDescent="0.25">
      <c r="A260" s="19" t="s">
        <v>383</v>
      </c>
      <c r="B260" s="27" t="s">
        <v>384</v>
      </c>
      <c r="C260" s="17">
        <f>+'[1]ENERO '!C260+[1]FEBRERO!C260+[1]MARZO!C260+[1]ABRIL!C260+[1]MAYO!C260+[1]JUNIO!C260+[1]JULIO!C260+[1]AGOSTO!C260+[1]SEPTIEMBRE!C260+[1]OCTUBRE!C260+[1]NOVIEMBRE!C260+[1]DICIEMBRE!C260</f>
        <v>0</v>
      </c>
      <c r="D260" s="21">
        <f>+[2]BS17A!$U1962</f>
        <v>332720</v>
      </c>
      <c r="E260" s="17">
        <f>+'[1]ENERO '!E260+[1]FEBRERO!E260+[1]MARZO!E260+[1]ABRIL!E260+[1]MAYO!E260+[1]JUNIO!E260+[1]JULIO!E260+[1]AGOSTO!E260+[1]SEPTIEMBRE!E260+[1]OCTUBRE!E260+[1]NOVIEMBRE!E260+[1]DICIEMBRE!E260</f>
        <v>0</v>
      </c>
      <c r="F260" s="8"/>
    </row>
    <row r="261" spans="1:6" x14ac:dyDescent="0.25">
      <c r="A261" s="19" t="s">
        <v>385</v>
      </c>
      <c r="B261" s="27" t="s">
        <v>386</v>
      </c>
      <c r="C261" s="17">
        <f>+'[1]ENERO '!C261+[1]FEBRERO!C261+[1]MARZO!C261+[1]ABRIL!C261+[1]MAYO!C261+[1]JUNIO!C261+[1]JULIO!C261+[1]AGOSTO!C261+[1]SEPTIEMBRE!C261+[1]OCTUBRE!C261+[1]NOVIEMBRE!C261+[1]DICIEMBRE!C261</f>
        <v>0</v>
      </c>
      <c r="D261" s="21">
        <f>+[2]BS17A!$U1963</f>
        <v>1106400</v>
      </c>
      <c r="E261" s="17">
        <f>+'[1]ENERO '!E261+[1]FEBRERO!E261+[1]MARZO!E261+[1]ABRIL!E261+[1]MAYO!E261+[1]JUNIO!E261+[1]JULIO!E261+[1]AGOSTO!E261+[1]SEPTIEMBRE!E261+[1]OCTUBRE!E261+[1]NOVIEMBRE!E261+[1]DICIEMBRE!E261</f>
        <v>0</v>
      </c>
      <c r="F261" s="8"/>
    </row>
    <row r="262" spans="1:6" x14ac:dyDescent="0.25">
      <c r="A262" s="19" t="s">
        <v>387</v>
      </c>
      <c r="B262" s="27" t="s">
        <v>388</v>
      </c>
      <c r="C262" s="17">
        <f>+'[1]ENERO '!C262+[1]FEBRERO!C262+[1]MARZO!C262+[1]ABRIL!C262+[1]MAYO!C262+[1]JUNIO!C262+[1]JULIO!C262+[1]AGOSTO!C262+[1]SEPTIEMBRE!C262+[1]OCTUBRE!C262+[1]NOVIEMBRE!C262+[1]DICIEMBRE!C262</f>
        <v>0</v>
      </c>
      <c r="D262" s="21">
        <f>+[2]BS17A!$U1964</f>
        <v>1137010</v>
      </c>
      <c r="E262" s="17">
        <f>+'[1]ENERO '!E262+[1]FEBRERO!E262+[1]MARZO!E262+[1]ABRIL!E262+[1]MAYO!E262+[1]JUNIO!E262+[1]JULIO!E262+[1]AGOSTO!E262+[1]SEPTIEMBRE!E262+[1]OCTUBRE!E262+[1]NOVIEMBRE!E262+[1]DICIEMBRE!E262</f>
        <v>0</v>
      </c>
      <c r="F262" s="8"/>
    </row>
    <row r="263" spans="1:6" x14ac:dyDescent="0.25">
      <c r="A263" s="19" t="s">
        <v>389</v>
      </c>
      <c r="B263" s="27" t="s">
        <v>390</v>
      </c>
      <c r="C263" s="17">
        <f>+'[1]ENERO '!C263+[1]FEBRERO!C263+[1]MARZO!C263+[1]ABRIL!C263+[1]MAYO!C263+[1]JUNIO!C263+[1]JULIO!C263+[1]AGOSTO!C263+[1]SEPTIEMBRE!C263+[1]OCTUBRE!C263+[1]NOVIEMBRE!C263+[1]DICIEMBRE!C263</f>
        <v>0</v>
      </c>
      <c r="D263" s="21">
        <f>+[2]BS17A!$U1965</f>
        <v>900260</v>
      </c>
      <c r="E263" s="17">
        <f>+'[1]ENERO '!E263+[1]FEBRERO!E263+[1]MARZO!E263+[1]ABRIL!E263+[1]MAYO!E263+[1]JUNIO!E263+[1]JULIO!E263+[1]AGOSTO!E263+[1]SEPTIEMBRE!E263+[1]OCTUBRE!E263+[1]NOVIEMBRE!E263+[1]DICIEMBRE!E263</f>
        <v>0</v>
      </c>
      <c r="F263" s="8"/>
    </row>
    <row r="264" spans="1:6" x14ac:dyDescent="0.25">
      <c r="A264" s="19" t="s">
        <v>391</v>
      </c>
      <c r="B264" s="27" t="s">
        <v>392</v>
      </c>
      <c r="C264" s="17">
        <f>+'[1]ENERO '!C264+[1]FEBRERO!C264+[1]MARZO!C264+[1]ABRIL!C264+[1]MAYO!C264+[1]JUNIO!C264+[1]JULIO!C264+[1]AGOSTO!C264+[1]SEPTIEMBRE!C264+[1]OCTUBRE!C264+[1]NOVIEMBRE!C264+[1]DICIEMBRE!C264</f>
        <v>0</v>
      </c>
      <c r="D264" s="21">
        <f>+[2]BS17A!$U1966</f>
        <v>948790</v>
      </c>
      <c r="E264" s="17">
        <f>+'[1]ENERO '!E264+[1]FEBRERO!E264+[1]MARZO!E264+[1]ABRIL!E264+[1]MAYO!E264+[1]JUNIO!E264+[1]JULIO!E264+[1]AGOSTO!E264+[1]SEPTIEMBRE!E264+[1]OCTUBRE!E264+[1]NOVIEMBRE!E264+[1]DICIEMBRE!E264</f>
        <v>0</v>
      </c>
      <c r="F264" s="8"/>
    </row>
    <row r="265" spans="1:6" x14ac:dyDescent="0.25">
      <c r="A265" s="19" t="s">
        <v>393</v>
      </c>
      <c r="B265" s="27" t="s">
        <v>394</v>
      </c>
      <c r="C265" s="17">
        <f>+'[1]ENERO '!C265+[1]FEBRERO!C265+[1]MARZO!C265+[1]ABRIL!C265+[1]MAYO!C265+[1]JUNIO!C265+[1]JULIO!C265+[1]AGOSTO!C265+[1]SEPTIEMBRE!C265+[1]OCTUBRE!C265+[1]NOVIEMBRE!C265+[1]DICIEMBRE!C265</f>
        <v>0</v>
      </c>
      <c r="D265" s="21">
        <f>+[2]BS17A!$U1967</f>
        <v>374290</v>
      </c>
      <c r="E265" s="17">
        <f>+'[1]ENERO '!E265+[1]FEBRERO!E265+[1]MARZO!E265+[1]ABRIL!E265+[1]MAYO!E265+[1]JUNIO!E265+[1]JULIO!E265+[1]AGOSTO!E265+[1]SEPTIEMBRE!E265+[1]OCTUBRE!E265+[1]NOVIEMBRE!E265+[1]DICIEMBRE!E265</f>
        <v>0</v>
      </c>
      <c r="F265" s="8"/>
    </row>
    <row r="266" spans="1:6" x14ac:dyDescent="0.25">
      <c r="A266" s="19" t="s">
        <v>395</v>
      </c>
      <c r="B266" s="27" t="s">
        <v>396</v>
      </c>
      <c r="C266" s="17">
        <f>+'[1]ENERO '!C266+[1]FEBRERO!C266+[1]MARZO!C266+[1]ABRIL!C266+[1]MAYO!C266+[1]JUNIO!C266+[1]JULIO!C266+[1]AGOSTO!C266+[1]SEPTIEMBRE!C266+[1]OCTUBRE!C266+[1]NOVIEMBRE!C266+[1]DICIEMBRE!C266</f>
        <v>0</v>
      </c>
      <c r="D266" s="21">
        <f>+[2]BS17A!$U1968</f>
        <v>89640</v>
      </c>
      <c r="E266" s="17">
        <f>+'[1]ENERO '!E266+[1]FEBRERO!E266+[1]MARZO!E266+[1]ABRIL!E266+[1]MAYO!E266+[1]JUNIO!E266+[1]JULIO!E266+[1]AGOSTO!E266+[1]SEPTIEMBRE!E266+[1]OCTUBRE!E266+[1]NOVIEMBRE!E266+[1]DICIEMBRE!E266</f>
        <v>0</v>
      </c>
      <c r="F266" s="8"/>
    </row>
    <row r="267" spans="1:6" x14ac:dyDescent="0.25">
      <c r="A267" s="19" t="s">
        <v>397</v>
      </c>
      <c r="B267" s="27" t="s">
        <v>398</v>
      </c>
      <c r="C267" s="17">
        <f>+'[1]ENERO '!C267+[1]FEBRERO!C267+[1]MARZO!C267+[1]ABRIL!C267+[1]MAYO!C267+[1]JUNIO!C267+[1]JULIO!C267+[1]AGOSTO!C267+[1]SEPTIEMBRE!C267+[1]OCTUBRE!C267+[1]NOVIEMBRE!C267+[1]DICIEMBRE!C267</f>
        <v>0</v>
      </c>
      <c r="D267" s="21">
        <f>+[2]BS17A!$U1969</f>
        <v>267430</v>
      </c>
      <c r="E267" s="17">
        <f>+'[1]ENERO '!E267+[1]FEBRERO!E267+[1]MARZO!E267+[1]ABRIL!E267+[1]MAYO!E267+[1]JUNIO!E267+[1]JULIO!E267+[1]AGOSTO!E267+[1]SEPTIEMBRE!E267+[1]OCTUBRE!E267+[1]NOVIEMBRE!E267+[1]DICIEMBRE!E267</f>
        <v>0</v>
      </c>
      <c r="F267" s="8"/>
    </row>
    <row r="268" spans="1:6" x14ac:dyDescent="0.25">
      <c r="A268" s="19" t="s">
        <v>399</v>
      </c>
      <c r="B268" s="20" t="s">
        <v>400</v>
      </c>
      <c r="C268" s="17">
        <f>+'[1]ENERO '!C268+[1]FEBRERO!C268+[1]MARZO!C268+[1]ABRIL!C268+[1]MAYO!C268+[1]JUNIO!C268+[1]JULIO!C268+[1]AGOSTO!C268+[1]SEPTIEMBRE!C268+[1]OCTUBRE!C268+[1]NOVIEMBRE!C268+[1]DICIEMBRE!C268</f>
        <v>0</v>
      </c>
      <c r="D268" s="21">
        <f>+[2]BS17A!$U1970</f>
        <v>75610</v>
      </c>
      <c r="E268" s="17">
        <f>+'[1]ENERO '!E268+[1]FEBRERO!E268+[1]MARZO!E268+[1]ABRIL!E268+[1]MAYO!E268+[1]JUNIO!E268+[1]JULIO!E268+[1]AGOSTO!E268+[1]SEPTIEMBRE!E268+[1]OCTUBRE!E268+[1]NOVIEMBRE!E268+[1]DICIEMBRE!E268</f>
        <v>0</v>
      </c>
      <c r="F268" s="8"/>
    </row>
    <row r="269" spans="1:6" x14ac:dyDescent="0.25">
      <c r="A269" s="19" t="s">
        <v>401</v>
      </c>
      <c r="B269" s="20" t="s">
        <v>402</v>
      </c>
      <c r="C269" s="17">
        <f>+'[1]ENERO '!C269+[1]FEBRERO!C269+[1]MARZO!C269+[1]ABRIL!C269+[1]MAYO!C269+[1]JUNIO!C269+[1]JULIO!C269+[1]AGOSTO!C269+[1]SEPTIEMBRE!C269+[1]OCTUBRE!C269+[1]NOVIEMBRE!C269+[1]DICIEMBRE!C269</f>
        <v>0</v>
      </c>
      <c r="D269" s="21">
        <f>+[2]BS17A!$U1971</f>
        <v>1299270</v>
      </c>
      <c r="E269" s="17">
        <f>+'[1]ENERO '!E269+[1]FEBRERO!E269+[1]MARZO!E269+[1]ABRIL!E269+[1]MAYO!E269+[1]JUNIO!E269+[1]JULIO!E269+[1]AGOSTO!E269+[1]SEPTIEMBRE!E269+[1]OCTUBRE!E269+[1]NOVIEMBRE!E269+[1]DICIEMBRE!E269</f>
        <v>0</v>
      </c>
      <c r="F269" s="8"/>
    </row>
    <row r="270" spans="1:6" x14ac:dyDescent="0.25">
      <c r="A270" s="19" t="s">
        <v>403</v>
      </c>
      <c r="B270" s="20" t="s">
        <v>404</v>
      </c>
      <c r="C270" s="17">
        <f>+'[1]ENERO '!C270+[1]FEBRERO!C270+[1]MARZO!C270+[1]ABRIL!C270+[1]MAYO!C270+[1]JUNIO!C270+[1]JULIO!C270+[1]AGOSTO!C270+[1]SEPTIEMBRE!C270+[1]OCTUBRE!C270+[1]NOVIEMBRE!C270+[1]DICIEMBRE!C270</f>
        <v>0</v>
      </c>
      <c r="D270" s="21">
        <f>+[2]BS17A!$U1972</f>
        <v>303800</v>
      </c>
      <c r="E270" s="17">
        <f>+'[1]ENERO '!E270+[1]FEBRERO!E270+[1]MARZO!E270+[1]ABRIL!E270+[1]MAYO!E270+[1]JUNIO!E270+[1]JULIO!E270+[1]AGOSTO!E270+[1]SEPTIEMBRE!E270+[1]OCTUBRE!E270+[1]NOVIEMBRE!E270+[1]DICIEMBRE!E270</f>
        <v>0</v>
      </c>
      <c r="F270" s="8"/>
    </row>
    <row r="271" spans="1:6" x14ac:dyDescent="0.25">
      <c r="A271" s="19" t="s">
        <v>405</v>
      </c>
      <c r="B271" s="20" t="s">
        <v>406</v>
      </c>
      <c r="C271" s="17">
        <f>+'[1]ENERO '!C271+[1]FEBRERO!C271+[1]MARZO!C271+[1]ABRIL!C271+[1]MAYO!C271+[1]JUNIO!C271+[1]JULIO!C271+[1]AGOSTO!C271+[1]SEPTIEMBRE!C271+[1]OCTUBRE!C271+[1]NOVIEMBRE!C271+[1]DICIEMBRE!C271</f>
        <v>0</v>
      </c>
      <c r="D271" s="21">
        <f>+[2]BS17A!$U1973</f>
        <v>1017740</v>
      </c>
      <c r="E271" s="17">
        <f>+'[1]ENERO '!E271+[1]FEBRERO!E271+[1]MARZO!E271+[1]ABRIL!E271+[1]MAYO!E271+[1]JUNIO!E271+[1]JULIO!E271+[1]AGOSTO!E271+[1]SEPTIEMBRE!E271+[1]OCTUBRE!E271+[1]NOVIEMBRE!E271+[1]DICIEMBRE!E271</f>
        <v>0</v>
      </c>
      <c r="F271" s="8"/>
    </row>
    <row r="272" spans="1:6" x14ac:dyDescent="0.25">
      <c r="A272" s="19" t="s">
        <v>407</v>
      </c>
      <c r="B272" s="25" t="s">
        <v>408</v>
      </c>
      <c r="C272" s="17">
        <f>+'[1]ENERO '!C272+[1]FEBRERO!C272+[1]MARZO!C272+[1]ABRIL!C272+[1]MAYO!C272+[1]JUNIO!C272+[1]JULIO!C272+[1]AGOSTO!C272+[1]SEPTIEMBRE!C272+[1]OCTUBRE!C272+[1]NOVIEMBRE!C272+[1]DICIEMBRE!C272</f>
        <v>0</v>
      </c>
      <c r="D272" s="21">
        <f>+[2]BS17A!$U1974</f>
        <v>623060</v>
      </c>
      <c r="E272" s="17">
        <f>+'[1]ENERO '!E272+[1]FEBRERO!E272+[1]MARZO!E272+[1]ABRIL!E272+[1]MAYO!E272+[1]JUNIO!E272+[1]JULIO!E272+[1]AGOSTO!E272+[1]SEPTIEMBRE!E272+[1]OCTUBRE!E272+[1]NOVIEMBRE!E272+[1]DICIEMBRE!E272</f>
        <v>0</v>
      </c>
      <c r="F272" s="8"/>
    </row>
    <row r="273" spans="1:10" x14ac:dyDescent="0.25">
      <c r="A273" s="24" t="s">
        <v>409</v>
      </c>
      <c r="B273" s="25" t="s">
        <v>410</v>
      </c>
      <c r="C273" s="17">
        <f>+'[1]ENERO '!C273+[1]FEBRERO!C273+[1]MARZO!C273+[1]ABRIL!C273+[1]MAYO!C273+[1]JUNIO!C273+[1]JULIO!C273+[1]AGOSTO!C273+[1]SEPTIEMBRE!C273+[1]OCTUBRE!C273+[1]NOVIEMBRE!C273+[1]DICIEMBRE!C273</f>
        <v>0</v>
      </c>
      <c r="D273" s="26">
        <f>+[2]BS17A!$U1975</f>
        <v>508460</v>
      </c>
      <c r="E273" s="17">
        <f>+'[1]ENERO '!E273+[1]FEBRERO!E273+[1]MARZO!E273+[1]ABRIL!E273+[1]MAYO!E273+[1]JUNIO!E273+[1]JULIO!E273+[1]AGOSTO!E273+[1]SEPTIEMBRE!E273+[1]OCTUBRE!E273+[1]NOVIEMBRE!E273+[1]DICIEMBRE!E273</f>
        <v>0</v>
      </c>
      <c r="F273" s="8"/>
      <c r="G273" s="4"/>
      <c r="H273" s="4"/>
      <c r="I273" s="4"/>
      <c r="J273" s="4"/>
    </row>
    <row r="274" spans="1:10" x14ac:dyDescent="0.25">
      <c r="A274" s="333" t="s">
        <v>411</v>
      </c>
      <c r="B274" s="334"/>
      <c r="C274" s="334"/>
      <c r="D274" s="334"/>
      <c r="E274" s="335"/>
      <c r="F274" s="8"/>
      <c r="G274" s="4"/>
      <c r="H274" s="4"/>
      <c r="I274" s="4"/>
      <c r="J274" s="4"/>
    </row>
    <row r="275" spans="1:10" x14ac:dyDescent="0.25">
      <c r="A275" s="15" t="s">
        <v>412</v>
      </c>
      <c r="B275" s="16" t="s">
        <v>413</v>
      </c>
      <c r="C275" s="17">
        <f>+'[1]ENERO '!C275+[1]FEBRERO!C275+[1]MARZO!C275+[1]ABRIL!C275+[1]MAYO!C275+[1]JUNIO!C275+[1]JULIO!C275+[1]AGOSTO!C275+[1]SEPTIEMBRE!C275+[1]OCTUBRE!C275+[1]NOVIEMBRE!C275+[1]DICIEMBRE!C275</f>
        <v>0</v>
      </c>
      <c r="D275" s="18">
        <f>[2]BS17A!U1976</f>
        <v>274090</v>
      </c>
      <c r="E275" s="17">
        <f>+'[1]ENERO '!E275+[1]FEBRERO!E275+[1]MARZO!E275+[1]ABRIL!E275+[1]MAYO!E275+[1]JUNIO!E275+[1]JULIO!E275+[1]AGOSTO!E275+[1]SEPTIEMBRE!E275+[1]OCTUBRE!E275+[1]NOVIEMBRE!E275+[1]DICIEMBRE!E275</f>
        <v>0</v>
      </c>
      <c r="F275" s="8"/>
      <c r="G275" s="4"/>
      <c r="H275" s="4"/>
      <c r="I275" s="4"/>
      <c r="J275" s="4"/>
    </row>
    <row r="276" spans="1:10" x14ac:dyDescent="0.25">
      <c r="A276" s="19" t="s">
        <v>414</v>
      </c>
      <c r="B276" s="20" t="s">
        <v>415</v>
      </c>
      <c r="C276" s="17">
        <f>+'[1]ENERO '!C276+[1]FEBRERO!C276+[1]MARZO!C276+[1]ABRIL!C276+[1]MAYO!C276+[1]JUNIO!C276+[1]JULIO!C276+[1]AGOSTO!C276+[1]SEPTIEMBRE!C276+[1]OCTUBRE!C276+[1]NOVIEMBRE!C276+[1]DICIEMBRE!C276</f>
        <v>0</v>
      </c>
      <c r="D276" s="21">
        <f>[2]BS17A!U1977</f>
        <v>159800</v>
      </c>
      <c r="E276" s="17">
        <f>+'[1]ENERO '!E276+[1]FEBRERO!E276+[1]MARZO!E276+[1]ABRIL!E276+[1]MAYO!E276+[1]JUNIO!E276+[1]JULIO!E276+[1]AGOSTO!E276+[1]SEPTIEMBRE!E276+[1]OCTUBRE!E276+[1]NOVIEMBRE!E276+[1]DICIEMBRE!E276</f>
        <v>0</v>
      </c>
      <c r="F276" s="8"/>
      <c r="G276" s="4"/>
      <c r="H276" s="4"/>
      <c r="I276" s="4"/>
      <c r="J276" s="4"/>
    </row>
    <row r="277" spans="1:10" x14ac:dyDescent="0.25">
      <c r="A277" s="19" t="s">
        <v>416</v>
      </c>
      <c r="B277" s="20" t="s">
        <v>417</v>
      </c>
      <c r="C277" s="17">
        <f>+'[1]ENERO '!C277+[1]FEBRERO!C277+[1]MARZO!C277+[1]ABRIL!C277+[1]MAYO!C277+[1]JUNIO!C277+[1]JULIO!C277+[1]AGOSTO!C277+[1]SEPTIEMBRE!C277+[1]OCTUBRE!C277+[1]NOVIEMBRE!C277+[1]DICIEMBRE!C277</f>
        <v>0</v>
      </c>
      <c r="D277" s="21">
        <f>[2]BS17A!U1978</f>
        <v>386120</v>
      </c>
      <c r="E277" s="17">
        <f>+'[1]ENERO '!E277+[1]FEBRERO!E277+[1]MARZO!E277+[1]ABRIL!E277+[1]MAYO!E277+[1]JUNIO!E277+[1]JULIO!E277+[1]AGOSTO!E277+[1]SEPTIEMBRE!E277+[1]OCTUBRE!E277+[1]NOVIEMBRE!E277+[1]DICIEMBRE!E277</f>
        <v>0</v>
      </c>
      <c r="F277" s="8"/>
      <c r="G277" s="4"/>
      <c r="H277" s="4"/>
      <c r="I277" s="4"/>
      <c r="J277" s="4"/>
    </row>
    <row r="278" spans="1:10" x14ac:dyDescent="0.25">
      <c r="A278" s="19" t="s">
        <v>418</v>
      </c>
      <c r="B278" s="20" t="s">
        <v>419</v>
      </c>
      <c r="C278" s="17">
        <f>+'[1]ENERO '!C278+[1]FEBRERO!C278+[1]MARZO!C278+[1]ABRIL!C278+[1]MAYO!C278+[1]JUNIO!C278+[1]JULIO!C278+[1]AGOSTO!C278+[1]SEPTIEMBRE!C278+[1]OCTUBRE!C278+[1]NOVIEMBRE!C278+[1]DICIEMBRE!C278</f>
        <v>0</v>
      </c>
      <c r="D278" s="21">
        <f>[2]BS17A!U1979</f>
        <v>400140</v>
      </c>
      <c r="E278" s="17">
        <f>+'[1]ENERO '!E278+[1]FEBRERO!E278+[1]MARZO!E278+[1]ABRIL!E278+[1]MAYO!E278+[1]JUNIO!E278+[1]JULIO!E278+[1]AGOSTO!E278+[1]SEPTIEMBRE!E278+[1]OCTUBRE!E278+[1]NOVIEMBRE!E278+[1]DICIEMBRE!E278</f>
        <v>0</v>
      </c>
      <c r="F278" s="8"/>
      <c r="G278" s="4"/>
      <c r="H278" s="4"/>
      <c r="I278" s="4"/>
      <c r="J278" s="4"/>
    </row>
    <row r="279" spans="1:10" x14ac:dyDescent="0.25">
      <c r="A279" s="24" t="s">
        <v>420</v>
      </c>
      <c r="B279" s="31" t="s">
        <v>421</v>
      </c>
      <c r="C279" s="17">
        <f>+'[1]ENERO '!C279+[1]FEBRERO!C279+[1]MARZO!C279+[1]ABRIL!C279+[1]MAYO!C279+[1]JUNIO!C279+[1]JULIO!C279+[1]AGOSTO!C279+[1]SEPTIEMBRE!C279+[1]OCTUBRE!C279+[1]NOVIEMBRE!C279+[1]DICIEMBRE!C279</f>
        <v>0</v>
      </c>
      <c r="D279" s="32">
        <f>[2]BS17A!U1980</f>
        <v>250030</v>
      </c>
      <c r="E279" s="17">
        <f>+'[1]ENERO '!E279+[1]FEBRERO!E279+[1]MARZO!E279+[1]ABRIL!E279+[1]MAYO!E279+[1]JUNIO!E279+[1]JULIO!E279+[1]AGOSTO!E279+[1]SEPTIEMBRE!E279+[1]OCTUBRE!E279+[1]NOVIEMBRE!E279+[1]DICIEMBRE!E279</f>
        <v>0</v>
      </c>
      <c r="F279" s="124"/>
      <c r="G279" s="4"/>
      <c r="H279" s="4"/>
      <c r="I279" s="4"/>
      <c r="J279" s="4"/>
    </row>
    <row r="280" spans="1:10" x14ac:dyDescent="0.25">
      <c r="A280" s="125" t="s">
        <v>422</v>
      </c>
      <c r="B280" s="126" t="s">
        <v>423</v>
      </c>
      <c r="C280" s="17">
        <f>+'[1]ENERO '!C280+[1]FEBRERO!C280+[1]MARZO!C280+[1]ABRIL!C280+[1]MAYO!C280+[1]JUNIO!C280+[1]JULIO!C280+[1]AGOSTO!C280+[1]SEPTIEMBRE!C280+[1]OCTUBRE!C280+[1]NOVIEMBRE!C280+[1]DICIEMBRE!C280</f>
        <v>588</v>
      </c>
      <c r="D280" s="127">
        <f>[2]BS17A!U1981</f>
        <v>34000</v>
      </c>
      <c r="E280" s="17">
        <f>+'[1]ENERO '!E280+[1]FEBRERO!E280+[1]MARZO!E280+[1]ABRIL!E280+[1]MAYO!E280+[1]JUNIO!E280+[1]JULIO!E280+[1]AGOSTO!E280+[1]SEPTIEMBRE!E280+[1]OCTUBRE!E280+[1]NOVIEMBRE!E280+[1]DICIEMBRE!E280</f>
        <v>19904640</v>
      </c>
      <c r="F280" s="124"/>
      <c r="G280" s="4"/>
      <c r="H280" s="4"/>
      <c r="I280" s="4"/>
      <c r="J280" s="4"/>
    </row>
    <row r="281" spans="1:10" x14ac:dyDescent="0.25">
      <c r="A281" s="78"/>
      <c r="B281" s="128" t="s">
        <v>424</v>
      </c>
      <c r="C281" s="17">
        <f>+'[1]ENERO '!C281+[1]FEBRERO!C281+[1]MARZO!C281+[1]ABRIL!C281+[1]MAYO!C281+[1]JUNIO!C281+[1]JULIO!C281+[1]AGOSTO!C281+[1]SEPTIEMBRE!C281+[1]OCTUBRE!C281+[1]NOVIEMBRE!C281+[1]DICIEMBRE!C281</f>
        <v>588</v>
      </c>
      <c r="D281" s="90"/>
      <c r="E281" s="17">
        <f>+'[1]ENERO '!E281+[1]FEBRERO!E281+[1]MARZO!E281+[1]ABRIL!E281+[1]MAYO!E281+[1]JUNIO!E281+[1]JULIO!E281+[1]AGOSTO!E281+[1]SEPTIEMBRE!E281+[1]OCTUBRE!E281+[1]NOVIEMBRE!E281+[1]DICIEMBRE!E281</f>
        <v>19904640</v>
      </c>
      <c r="F281" s="124"/>
      <c r="G281" s="4"/>
      <c r="H281" s="4"/>
      <c r="I281" s="4"/>
      <c r="J281" s="4"/>
    </row>
    <row r="282" spans="1:10" x14ac:dyDescent="0.25">
      <c r="A282" s="111"/>
      <c r="B282" s="8"/>
      <c r="C282" s="8"/>
      <c r="D282" s="111"/>
      <c r="E282" s="111"/>
      <c r="F282" s="8"/>
      <c r="G282" s="4"/>
      <c r="H282" s="4"/>
      <c r="I282" s="4"/>
      <c r="J282" s="4"/>
    </row>
    <row r="283" spans="1:10" x14ac:dyDescent="0.25">
      <c r="A283" s="111"/>
      <c r="B283" s="113"/>
      <c r="C283" s="113"/>
      <c r="D283" s="111"/>
      <c r="E283" s="111"/>
      <c r="F283" s="129"/>
      <c r="G283" s="130"/>
      <c r="H283" s="4"/>
      <c r="I283" s="4"/>
      <c r="J283" s="131"/>
    </row>
    <row r="284" spans="1:10" x14ac:dyDescent="0.25">
      <c r="A284" s="340" t="s">
        <v>425</v>
      </c>
      <c r="B284" s="343"/>
      <c r="C284" s="343"/>
      <c r="D284" s="343"/>
      <c r="E284" s="344"/>
      <c r="F284" s="8"/>
      <c r="G284" s="4"/>
      <c r="H284" s="4"/>
      <c r="I284" s="4"/>
      <c r="J284" s="4"/>
    </row>
    <row r="285" spans="1:10" ht="38.25" x14ac:dyDescent="0.25">
      <c r="A285" s="11" t="s">
        <v>13</v>
      </c>
      <c r="B285" s="11" t="s">
        <v>425</v>
      </c>
      <c r="C285" s="12" t="s">
        <v>346</v>
      </c>
      <c r="D285" s="13" t="s">
        <v>16</v>
      </c>
      <c r="E285" s="14" t="s">
        <v>17</v>
      </c>
      <c r="F285" s="124"/>
      <c r="G285" s="4"/>
      <c r="H285" s="4"/>
      <c r="I285" s="4"/>
      <c r="J285" s="4"/>
    </row>
    <row r="286" spans="1:10" x14ac:dyDescent="0.25">
      <c r="A286" s="15" t="s">
        <v>426</v>
      </c>
      <c r="B286" s="132" t="s">
        <v>427</v>
      </c>
      <c r="C286" s="17">
        <f>+'[1]ENERO '!C286+[1]FEBRERO!C286+[1]MARZO!C286+[1]ABRIL!C286+[1]MAYO!C286+[1]JUNIO!C286+[1]JULIO!C286+[1]AGOSTO!C286+[1]SEPTIEMBRE!C286+[1]OCTUBRE!C286+[1]NOVIEMBRE!C286+[1]DICIEMBRE!C286</f>
        <v>26</v>
      </c>
      <c r="D286" s="30">
        <f>+[2]BS17A!$U1983</f>
        <v>6690</v>
      </c>
      <c r="E286" s="17">
        <f>+'[1]ENERO '!E286+[1]FEBRERO!E286+[1]MARZO!E286+[1]ABRIL!E286+[1]MAYO!E286+[1]JUNIO!E286+[1]JULIO!E286+[1]AGOSTO!E286+[1]SEPTIEMBRE!E286+[1]OCTUBRE!E286+[1]NOVIEMBRE!E286+[1]DICIEMBRE!E286</f>
        <v>173180</v>
      </c>
      <c r="F286" s="8"/>
      <c r="G286" s="4"/>
      <c r="H286" s="4"/>
      <c r="I286" s="4"/>
      <c r="J286" s="4"/>
    </row>
    <row r="287" spans="1:10" x14ac:dyDescent="0.25">
      <c r="A287" s="19" t="s">
        <v>428</v>
      </c>
      <c r="B287" s="133" t="s">
        <v>429</v>
      </c>
      <c r="C287" s="17">
        <f>+'[1]ENERO '!C287+[1]FEBRERO!C287+[1]MARZO!C287+[1]ABRIL!C287+[1]MAYO!C287+[1]JUNIO!C287+[1]JULIO!C287+[1]AGOSTO!C287+[1]SEPTIEMBRE!C287+[1]OCTUBRE!C287+[1]NOVIEMBRE!C287+[1]DICIEMBRE!C287</f>
        <v>0</v>
      </c>
      <c r="D287" s="21">
        <f>+[2]BS17A!$U1984</f>
        <v>3560</v>
      </c>
      <c r="E287" s="17">
        <f>+'[1]ENERO '!E287+[1]FEBRERO!E287+[1]MARZO!E287+[1]ABRIL!E287+[1]MAYO!E287+[1]JUNIO!E287+[1]JULIO!E287+[1]AGOSTO!E287+[1]SEPTIEMBRE!E287+[1]OCTUBRE!E287+[1]NOVIEMBRE!E287+[1]DICIEMBRE!E287</f>
        <v>0</v>
      </c>
      <c r="F287" s="8"/>
      <c r="G287" s="4"/>
      <c r="H287" s="4"/>
      <c r="I287" s="4"/>
      <c r="J287" s="4"/>
    </row>
    <row r="288" spans="1:10" x14ac:dyDescent="0.25">
      <c r="A288" s="19" t="s">
        <v>430</v>
      </c>
      <c r="B288" s="133" t="s">
        <v>431</v>
      </c>
      <c r="C288" s="17">
        <f>+'[1]ENERO '!C288+[1]FEBRERO!C288+[1]MARZO!C288+[1]ABRIL!C288+[1]MAYO!C288+[1]JUNIO!C288+[1]JULIO!C288+[1]AGOSTO!C288+[1]SEPTIEMBRE!C288+[1]OCTUBRE!C288+[1]NOVIEMBRE!C288+[1]DICIEMBRE!C288</f>
        <v>6</v>
      </c>
      <c r="D288" s="21">
        <f>+[2]BS17A!$U1985</f>
        <v>13430</v>
      </c>
      <c r="E288" s="17">
        <f>+'[1]ENERO '!E288+[1]FEBRERO!E288+[1]MARZO!E288+[1]ABRIL!E288+[1]MAYO!E288+[1]JUNIO!E288+[1]JULIO!E288+[1]AGOSTO!E288+[1]SEPTIEMBRE!E288+[1]OCTUBRE!E288+[1]NOVIEMBRE!E288+[1]DICIEMBRE!E288</f>
        <v>80200</v>
      </c>
      <c r="F288" s="8"/>
      <c r="G288" s="4"/>
      <c r="H288" s="4"/>
      <c r="I288" s="4"/>
      <c r="J288" s="4"/>
    </row>
    <row r="289" spans="1:7" x14ac:dyDescent="0.25">
      <c r="A289" s="19" t="s">
        <v>432</v>
      </c>
      <c r="B289" s="133" t="s">
        <v>433</v>
      </c>
      <c r="C289" s="17">
        <f>+'[1]ENERO '!C289+[1]FEBRERO!C289+[1]MARZO!C289+[1]ABRIL!C289+[1]MAYO!C289+[1]JUNIO!C289+[1]JULIO!C289+[1]AGOSTO!C289+[1]SEPTIEMBRE!C289+[1]OCTUBRE!C289+[1]NOVIEMBRE!C289+[1]DICIEMBRE!C289</f>
        <v>1</v>
      </c>
      <c r="D289" s="21">
        <f>+[2]BS17A!$U1986</f>
        <v>137660</v>
      </c>
      <c r="E289" s="17">
        <f>+'[1]ENERO '!E289+[1]FEBRERO!E289+[1]MARZO!E289+[1]ABRIL!E289+[1]MAYO!E289+[1]JUNIO!E289+[1]JULIO!E289+[1]AGOSTO!E289+[1]SEPTIEMBRE!E289+[1]OCTUBRE!E289+[1]NOVIEMBRE!E289+[1]DICIEMBRE!E289</f>
        <v>137660</v>
      </c>
      <c r="F289" s="8"/>
      <c r="G289" s="4"/>
    </row>
    <row r="290" spans="1:7" x14ac:dyDescent="0.25">
      <c r="A290" s="24" t="s">
        <v>434</v>
      </c>
      <c r="B290" s="134" t="s">
        <v>435</v>
      </c>
      <c r="C290" s="17">
        <f>+'[1]ENERO '!C290+[1]FEBRERO!C290+[1]MARZO!C290+[1]ABRIL!C290+[1]MAYO!C290+[1]JUNIO!C290+[1]JULIO!C290+[1]AGOSTO!C290+[1]SEPTIEMBRE!C290+[1]OCTUBRE!C290+[1]NOVIEMBRE!C290+[1]DICIEMBRE!C290</f>
        <v>1</v>
      </c>
      <c r="D290" s="32">
        <f>+[2]BS17A!$U1987</f>
        <v>756090</v>
      </c>
      <c r="E290" s="17">
        <f>+'[1]ENERO '!E290+[1]FEBRERO!E290+[1]MARZO!E290+[1]ABRIL!E290+[1]MAYO!E290+[1]JUNIO!E290+[1]JULIO!E290+[1]AGOSTO!E290+[1]SEPTIEMBRE!E290+[1]OCTUBRE!E290+[1]NOVIEMBRE!E290+[1]DICIEMBRE!E290</f>
        <v>756090</v>
      </c>
      <c r="F290" s="8"/>
      <c r="G290" s="4"/>
    </row>
    <row r="291" spans="1:7" x14ac:dyDescent="0.25">
      <c r="A291" s="78"/>
      <c r="B291" s="79" t="s">
        <v>436</v>
      </c>
      <c r="C291" s="17">
        <f>+'[1]ENERO '!C291+[1]FEBRERO!C291+[1]MARZO!C291+[1]ABRIL!C291+[1]MAYO!C291+[1]JUNIO!C291+[1]JULIO!C291+[1]AGOSTO!C291+[1]SEPTIEMBRE!C291+[1]OCTUBRE!C291+[1]NOVIEMBRE!C291+[1]DICIEMBRE!C291</f>
        <v>34</v>
      </c>
      <c r="D291" s="46"/>
      <c r="E291" s="17">
        <f>+'[1]ENERO '!E291+[1]FEBRERO!E291+[1]MARZO!E291+[1]ABRIL!E291+[1]MAYO!E291+[1]JUNIO!E291+[1]JULIO!E291+[1]AGOSTO!E291+[1]SEPTIEMBRE!E291+[1]OCTUBRE!E291+[1]NOVIEMBRE!E291+[1]DICIEMBRE!E291</f>
        <v>1147130</v>
      </c>
      <c r="F291" s="8"/>
      <c r="G291" s="4"/>
    </row>
    <row r="292" spans="1:7" x14ac:dyDescent="0.25">
      <c r="A292" s="111"/>
      <c r="B292" s="113"/>
      <c r="C292" s="111"/>
      <c r="D292" s="111"/>
      <c r="E292" s="111"/>
      <c r="F292" s="8"/>
      <c r="G292" s="4"/>
    </row>
    <row r="293" spans="1:7" x14ac:dyDescent="0.25">
      <c r="A293" s="111"/>
      <c r="B293" s="113"/>
      <c r="C293" s="111"/>
      <c r="D293" s="111"/>
      <c r="E293" s="111"/>
      <c r="F293" s="135"/>
      <c r="G293" s="10"/>
    </row>
    <row r="294" spans="1:7" x14ac:dyDescent="0.25">
      <c r="A294" s="333" t="s">
        <v>437</v>
      </c>
      <c r="B294" s="334"/>
      <c r="C294" s="334"/>
      <c r="D294" s="334"/>
      <c r="E294" s="335"/>
      <c r="F294" s="136"/>
      <c r="G294" s="10"/>
    </row>
    <row r="295" spans="1:7" ht="38.25" x14ac:dyDescent="0.25">
      <c r="A295" s="11" t="s">
        <v>13</v>
      </c>
      <c r="B295" s="137" t="s">
        <v>437</v>
      </c>
      <c r="C295" s="138" t="s">
        <v>438</v>
      </c>
      <c r="D295" s="13" t="s">
        <v>16</v>
      </c>
      <c r="E295" s="14" t="s">
        <v>17</v>
      </c>
      <c r="F295" s="136"/>
      <c r="G295" s="10"/>
    </row>
    <row r="296" spans="1:7" x14ac:dyDescent="0.25">
      <c r="A296" s="15" t="s">
        <v>439</v>
      </c>
      <c r="B296" s="29" t="s">
        <v>440</v>
      </c>
      <c r="C296" s="17">
        <f>+'[1]ENERO '!C296+[1]FEBRERO!C296+[1]MARZO!C296+[1]ABRIL!C296+[1]MAYO!C296+[1]JUNIO!C296+[1]JULIO!C296+[1]AGOSTO!C296+[1]SEPTIEMBRE!C296+[1]OCTUBRE!C296+[1]NOVIEMBRE!C296+[1]DICIEMBRE!C296</f>
        <v>1129</v>
      </c>
      <c r="D296" s="30">
        <f>+[2]BS17A!$U1863</f>
        <v>17890</v>
      </c>
      <c r="E296" s="17">
        <f>+'[1]ENERO '!E296+[1]FEBRERO!E296+[1]MARZO!E296+[1]ABRIL!E296+[1]MAYO!E296+[1]JUNIO!E296+[1]JULIO!E296+[1]AGOSTO!E296+[1]SEPTIEMBRE!E296+[1]OCTUBRE!E296+[1]NOVIEMBRE!E296+[1]DICIEMBRE!E296</f>
        <v>20108310</v>
      </c>
      <c r="F296" s="8"/>
      <c r="G296" s="4"/>
    </row>
    <row r="297" spans="1:7" x14ac:dyDescent="0.25">
      <c r="A297" s="19" t="s">
        <v>441</v>
      </c>
      <c r="B297" s="23" t="s">
        <v>442</v>
      </c>
      <c r="C297" s="17">
        <f>+'[1]ENERO '!C297+[1]FEBRERO!C297+[1]MARZO!C297+[1]ABRIL!C297+[1]MAYO!C297+[1]JUNIO!C297+[1]JULIO!C297+[1]AGOSTO!C297+[1]SEPTIEMBRE!C297+[1]OCTUBRE!C297+[1]NOVIEMBRE!C297+[1]DICIEMBRE!C297</f>
        <v>1057</v>
      </c>
      <c r="D297" s="21">
        <f>+[2]BS17A!$U1864</f>
        <v>56280</v>
      </c>
      <c r="E297" s="17">
        <f>+'[1]ENERO '!E297+[1]FEBRERO!E297+[1]MARZO!E297+[1]ABRIL!E297+[1]MAYO!E297+[1]JUNIO!E297+[1]JULIO!E297+[1]AGOSTO!E297+[1]SEPTIEMBRE!E297+[1]OCTUBRE!E297+[1]NOVIEMBRE!E297+[1]DICIEMBRE!E297</f>
        <v>59201760</v>
      </c>
      <c r="F297" s="8"/>
      <c r="G297" s="4"/>
    </row>
    <row r="298" spans="1:7" x14ac:dyDescent="0.25">
      <c r="A298" s="19" t="s">
        <v>443</v>
      </c>
      <c r="B298" s="23" t="s">
        <v>444</v>
      </c>
      <c r="C298" s="17">
        <f>+'[1]ENERO '!C298+[1]FEBRERO!C298+[1]MARZO!C298+[1]ABRIL!C298+[1]MAYO!C298+[1]JUNIO!C298+[1]JULIO!C298+[1]AGOSTO!C298+[1]SEPTIEMBRE!C298+[1]OCTUBRE!C298+[1]NOVIEMBRE!C298+[1]DICIEMBRE!C298</f>
        <v>0</v>
      </c>
      <c r="D298" s="21">
        <f>+[2]BS17A!$U1865</f>
        <v>69770</v>
      </c>
      <c r="E298" s="17">
        <f>+'[1]ENERO '!E298+[1]FEBRERO!E298+[1]MARZO!E298+[1]ABRIL!E298+[1]MAYO!E298+[1]JUNIO!E298+[1]JULIO!E298+[1]AGOSTO!E298+[1]SEPTIEMBRE!E298+[1]OCTUBRE!E298+[1]NOVIEMBRE!E298+[1]DICIEMBRE!E298</f>
        <v>0</v>
      </c>
      <c r="F298" s="8"/>
      <c r="G298" s="4"/>
    </row>
    <row r="299" spans="1:7" x14ac:dyDescent="0.25">
      <c r="A299" s="19" t="s">
        <v>445</v>
      </c>
      <c r="B299" s="23" t="s">
        <v>446</v>
      </c>
      <c r="C299" s="17">
        <f>+'[1]ENERO '!C299+[1]FEBRERO!C299+[1]MARZO!C299+[1]ABRIL!C299+[1]MAYO!C299+[1]JUNIO!C299+[1]JULIO!C299+[1]AGOSTO!C299+[1]SEPTIEMBRE!C299+[1]OCTUBRE!C299+[1]NOVIEMBRE!C299+[1]DICIEMBRE!C299</f>
        <v>873</v>
      </c>
      <c r="D299" s="21">
        <f>+[2]BS17A!$U1866</f>
        <v>2450</v>
      </c>
      <c r="E299" s="17">
        <f>+'[1]ENERO '!E299+[1]FEBRERO!E299+[1]MARZO!E299+[1]ABRIL!E299+[1]MAYO!E299+[1]JUNIO!E299+[1]JULIO!E299+[1]AGOSTO!E299+[1]SEPTIEMBRE!E299+[1]OCTUBRE!E299+[1]NOVIEMBRE!E299+[1]DICIEMBRE!E299</f>
        <v>2128630</v>
      </c>
      <c r="F299" s="8"/>
      <c r="G299" s="4"/>
    </row>
    <row r="300" spans="1:7" x14ac:dyDescent="0.25">
      <c r="A300" s="19" t="s">
        <v>447</v>
      </c>
      <c r="B300" s="23" t="s">
        <v>448</v>
      </c>
      <c r="C300" s="17">
        <f>+'[1]ENERO '!C300+[1]FEBRERO!C300+[1]MARZO!C300+[1]ABRIL!C300+[1]MAYO!C300+[1]JUNIO!C300+[1]JULIO!C300+[1]AGOSTO!C300+[1]SEPTIEMBRE!C300+[1]OCTUBRE!C300+[1]NOVIEMBRE!C300+[1]DICIEMBRE!C300</f>
        <v>0</v>
      </c>
      <c r="D300" s="21">
        <f>+[2]BS17A!$U1867</f>
        <v>70</v>
      </c>
      <c r="E300" s="17">
        <f>+'[1]ENERO '!E300+[1]FEBRERO!E300+[1]MARZO!E300+[1]ABRIL!E300+[1]MAYO!E300+[1]JUNIO!E300+[1]JULIO!E300+[1]AGOSTO!E300+[1]SEPTIEMBRE!E300+[1]OCTUBRE!E300+[1]NOVIEMBRE!E300+[1]DICIEMBRE!E300</f>
        <v>0</v>
      </c>
      <c r="F300" s="8"/>
      <c r="G300" s="4"/>
    </row>
    <row r="301" spans="1:7" x14ac:dyDescent="0.25">
      <c r="A301" s="19" t="s">
        <v>449</v>
      </c>
      <c r="B301" s="20" t="s">
        <v>450</v>
      </c>
      <c r="C301" s="17">
        <f>+'[1]ENERO '!C301+[1]FEBRERO!C301+[1]MARZO!C301+[1]ABRIL!C301+[1]MAYO!C301+[1]JUNIO!C301+[1]JULIO!C301+[1]AGOSTO!C301+[1]SEPTIEMBRE!C301+[1]OCTUBRE!C301+[1]NOVIEMBRE!C301+[1]DICIEMBRE!C301</f>
        <v>0</v>
      </c>
      <c r="D301" s="21">
        <f>+[2]BS17A!$U1868</f>
        <v>148120</v>
      </c>
      <c r="E301" s="17">
        <f>+'[1]ENERO '!E301+[1]FEBRERO!E301+[1]MARZO!E301+[1]ABRIL!E301+[1]MAYO!E301+[1]JUNIO!E301+[1]JULIO!E301+[1]AGOSTO!E301+[1]SEPTIEMBRE!E301+[1]OCTUBRE!E301+[1]NOVIEMBRE!E301+[1]DICIEMBRE!E301</f>
        <v>0</v>
      </c>
      <c r="F301" s="8"/>
      <c r="G301" s="4"/>
    </row>
    <row r="302" spans="1:7" x14ac:dyDescent="0.25">
      <c r="A302" s="24" t="s">
        <v>451</v>
      </c>
      <c r="B302" s="34" t="s">
        <v>452</v>
      </c>
      <c r="C302" s="17">
        <f>+'[1]ENERO '!C302+[1]FEBRERO!C302+[1]MARZO!C302+[1]ABRIL!C302+[1]MAYO!C302+[1]JUNIO!C302+[1]JULIO!C302+[1]AGOSTO!C302+[1]SEPTIEMBRE!C302+[1]OCTUBRE!C302+[1]NOVIEMBRE!C302+[1]DICIEMBRE!C302</f>
        <v>0</v>
      </c>
      <c r="D302" s="32">
        <f>+[2]BS17A!$U1869</f>
        <v>10070</v>
      </c>
      <c r="E302" s="17">
        <f>+'[1]ENERO '!E302+[1]FEBRERO!E302+[1]MARZO!E302+[1]ABRIL!E302+[1]MAYO!E302+[1]JUNIO!E302+[1]JULIO!E302+[1]AGOSTO!E302+[1]SEPTIEMBRE!E302+[1]OCTUBRE!E302+[1]NOVIEMBRE!E302+[1]DICIEMBRE!E302</f>
        <v>0</v>
      </c>
      <c r="F302" s="8"/>
      <c r="G302" s="4"/>
    </row>
    <row r="303" spans="1:7" x14ac:dyDescent="0.25">
      <c r="A303" s="69"/>
      <c r="B303" s="345" t="s">
        <v>453</v>
      </c>
      <c r="C303" s="346"/>
      <c r="D303" s="115"/>
      <c r="E303" s="17">
        <f>+'[1]ENERO '!E303+[1]FEBRERO!E303+[1]MARZO!E303+[1]ABRIL!E303+[1]MAYO!E303+[1]JUNIO!E303+[1]JULIO!E303+[1]AGOSTO!E303+[1]SEPTIEMBRE!E303+[1]OCTUBRE!E303+[1]NOVIEMBRE!E303+[1]DICIEMBRE!E303</f>
        <v>81438700</v>
      </c>
      <c r="F303" s="8"/>
      <c r="G303" s="4"/>
    </row>
    <row r="304" spans="1:7" x14ac:dyDescent="0.25">
      <c r="A304" s="8"/>
      <c r="B304" s="8"/>
      <c r="C304" s="8"/>
      <c r="D304" s="8"/>
      <c r="E304" s="8"/>
      <c r="F304" s="105"/>
      <c r="G304" s="110"/>
    </row>
    <row r="305" spans="1:7" x14ac:dyDescent="0.25">
      <c r="A305" s="8"/>
      <c r="B305" s="8"/>
      <c r="C305" s="8"/>
      <c r="D305" s="8"/>
      <c r="E305" s="8"/>
      <c r="F305" s="105"/>
      <c r="G305" s="110"/>
    </row>
    <row r="306" spans="1:7" x14ac:dyDescent="0.25">
      <c r="A306" s="330" t="s">
        <v>454</v>
      </c>
      <c r="B306" s="331"/>
      <c r="C306" s="331"/>
      <c r="D306" s="331"/>
      <c r="E306" s="332"/>
      <c r="F306" s="105"/>
      <c r="G306" s="110"/>
    </row>
    <row r="307" spans="1:7" x14ac:dyDescent="0.25">
      <c r="A307" s="139"/>
      <c r="B307" s="337" t="s">
        <v>455</v>
      </c>
      <c r="C307" s="338"/>
      <c r="D307" s="339"/>
      <c r="E307" s="17">
        <f>+'[1]ENERO '!E307+[1]FEBRERO!E307+[1]MARZO!E307+[1]ABRIL!E307+[1]MAYO!E307+[1]JUNIO!E307+[1]JULIO!E307+[1]AGOSTO!E307+[1]SEPTIEMBRE!E307+[1]OCTUBRE!E307+[1]NOVIEMBRE!E307+[1]DICIEMBRE!E307</f>
        <v>153406610</v>
      </c>
      <c r="F307" s="8"/>
      <c r="G307" s="4"/>
    </row>
    <row r="308" spans="1:7" x14ac:dyDescent="0.25">
      <c r="A308" s="8"/>
      <c r="B308" s="8"/>
      <c r="C308" s="8"/>
      <c r="D308" s="8"/>
      <c r="E308" s="8"/>
      <c r="F308" s="105"/>
      <c r="G308" s="110"/>
    </row>
    <row r="309" spans="1:7" x14ac:dyDescent="0.25">
      <c r="A309" s="8"/>
      <c r="B309" s="8"/>
      <c r="C309" s="8"/>
      <c r="D309" s="8"/>
      <c r="E309" s="8"/>
      <c r="F309" s="105"/>
      <c r="G309" s="110"/>
    </row>
    <row r="310" spans="1:7" x14ac:dyDescent="0.25">
      <c r="A310" s="330" t="s">
        <v>456</v>
      </c>
      <c r="B310" s="331"/>
      <c r="C310" s="331"/>
      <c r="D310" s="331"/>
      <c r="E310" s="332"/>
      <c r="F310" s="105"/>
      <c r="G310" s="110"/>
    </row>
    <row r="311" spans="1:7" ht="25.5" x14ac:dyDescent="0.25">
      <c r="A311" s="333" t="s">
        <v>457</v>
      </c>
      <c r="B311" s="334"/>
      <c r="C311" s="334"/>
      <c r="D311" s="335"/>
      <c r="E311" s="11" t="s">
        <v>17</v>
      </c>
      <c r="F311" s="105"/>
      <c r="G311" s="110"/>
    </row>
    <row r="312" spans="1:7" ht="18" x14ac:dyDescent="0.25">
      <c r="A312" s="139"/>
      <c r="B312" s="337" t="s">
        <v>458</v>
      </c>
      <c r="C312" s="338"/>
      <c r="D312" s="339"/>
      <c r="E312" s="140">
        <f>+'[1]ENERO '!E312+[1]FEBRERO!E312+[1]MARZO!E312+[1]ABRIL!E312+[1]MAYO!E312+[1]JUNIO!E312+[1]JULIO!E312+[1]AGOSTO!E312+[1]SEPTIEMBRE!E312+[1]OCTUBRE!E312+[1]NOVIEMBRE!E312+[1]DICIEMBRE!E312</f>
        <v>3915688090</v>
      </c>
      <c r="F312" s="105"/>
      <c r="G312" s="110"/>
    </row>
    <row r="313" spans="1:7" x14ac:dyDescent="0.25">
      <c r="A313" s="8"/>
      <c r="B313" s="8"/>
      <c r="C313" s="8"/>
      <c r="D313" s="8"/>
      <c r="E313" s="8"/>
      <c r="F313" s="5"/>
      <c r="G313" s="4"/>
    </row>
    <row r="314" spans="1:7" x14ac:dyDescent="0.25">
      <c r="A314" s="8"/>
      <c r="B314" s="8"/>
      <c r="C314" s="8"/>
      <c r="D314" s="8"/>
      <c r="E314" s="8"/>
      <c r="F314" s="5"/>
      <c r="G314" s="4"/>
    </row>
    <row r="315" spans="1:7" x14ac:dyDescent="0.25">
      <c r="A315" s="330" t="s">
        <v>459</v>
      </c>
      <c r="B315" s="331"/>
      <c r="C315" s="332"/>
      <c r="D315" s="8"/>
      <c r="E315" s="8"/>
      <c r="F315" s="5"/>
      <c r="G315" s="4"/>
    </row>
    <row r="316" spans="1:7" x14ac:dyDescent="0.25">
      <c r="A316" s="333" t="s">
        <v>460</v>
      </c>
      <c r="B316" s="334"/>
      <c r="C316" s="335"/>
      <c r="D316" s="8"/>
      <c r="E316" s="8"/>
      <c r="F316" s="5"/>
      <c r="G316" s="4"/>
    </row>
    <row r="317" spans="1:7" x14ac:dyDescent="0.25">
      <c r="A317" s="330" t="s">
        <v>461</v>
      </c>
      <c r="B317" s="331"/>
      <c r="C317" s="11" t="s">
        <v>462</v>
      </c>
      <c r="D317" s="8"/>
      <c r="E317" s="8"/>
      <c r="F317" s="8"/>
      <c r="G317" s="4"/>
    </row>
    <row r="318" spans="1:7" x14ac:dyDescent="0.25">
      <c r="A318" s="141" t="s">
        <v>463</v>
      </c>
      <c r="B318" s="117"/>
      <c r="C318" s="17">
        <f>+'[1]ENERO '!C318+[1]FEBRERO!C318+[1]MARZO!C318+[1]ABRIL!C318+[1]MAYO!C318+[1]JUNIO!C318+[1]JULIO!C318+[1]AGOSTO!C318+[1]SEPTIEMBRE!C318+[1]OCTUBRE!C318+[1]NOVIEMBRE!C318+[1]DICIEMBRE!C318</f>
        <v>0</v>
      </c>
      <c r="D318" s="8"/>
      <c r="E318" s="8"/>
      <c r="F318" s="8"/>
      <c r="G318" s="4"/>
    </row>
    <row r="319" spans="1:7" x14ac:dyDescent="0.25">
      <c r="A319" s="17" t="s">
        <v>464</v>
      </c>
      <c r="B319" s="119"/>
      <c r="C319" s="17">
        <f>+'[1]ENERO '!C319+[1]FEBRERO!C319+[1]MARZO!C319+[1]ABRIL!C319+[1]MAYO!C319+[1]JUNIO!C319+[1]JULIO!C319+[1]AGOSTO!C319+[1]SEPTIEMBRE!C319+[1]OCTUBRE!C319+[1]NOVIEMBRE!C319+[1]DICIEMBRE!C319</f>
        <v>0</v>
      </c>
      <c r="D319" s="8"/>
      <c r="E319" s="8"/>
      <c r="F319" s="8"/>
      <c r="G319" s="4"/>
    </row>
    <row r="320" spans="1:7" x14ac:dyDescent="0.25">
      <c r="A320" s="17" t="s">
        <v>465</v>
      </c>
      <c r="B320" s="119"/>
      <c r="C320" s="17">
        <f>+'[1]ENERO '!C320+[1]FEBRERO!C320+[1]MARZO!C320+[1]ABRIL!C320+[1]MAYO!C320+[1]JUNIO!C320+[1]JULIO!C320+[1]AGOSTO!C320+[1]SEPTIEMBRE!C320+[1]OCTUBRE!C320+[1]NOVIEMBRE!C320+[1]DICIEMBRE!C320</f>
        <v>0</v>
      </c>
      <c r="D320" s="8"/>
      <c r="E320" s="8"/>
      <c r="F320" s="8"/>
      <c r="G320" s="4"/>
    </row>
    <row r="321" spans="1:7" x14ac:dyDescent="0.25">
      <c r="A321" s="142" t="s">
        <v>466</v>
      </c>
      <c r="B321" s="119"/>
      <c r="C321" s="17">
        <f>+'[1]ENERO '!C321+[1]FEBRERO!C321+[1]MARZO!C321+[1]ABRIL!C321+[1]MAYO!C321+[1]JUNIO!C321+[1]JULIO!C321+[1]AGOSTO!C321+[1]SEPTIEMBRE!C321+[1]OCTUBRE!C321+[1]NOVIEMBRE!C321+[1]DICIEMBRE!C321</f>
        <v>0</v>
      </c>
      <c r="D321" s="8"/>
      <c r="E321" s="8"/>
      <c r="F321" s="8"/>
    </row>
    <row r="322" spans="1:7" x14ac:dyDescent="0.25">
      <c r="A322" s="143" t="s">
        <v>467</v>
      </c>
      <c r="B322" s="144"/>
      <c r="C322" s="17">
        <f>+'[1]ENERO '!C322+[1]FEBRERO!C322+[1]MARZO!C322+[1]ABRIL!C322+[1]MAYO!C322+[1]JUNIO!C322+[1]JULIO!C322+[1]AGOSTO!C322+[1]SEPTIEMBRE!C322+[1]OCTUBRE!C322+[1]NOVIEMBRE!C322+[1]DICIEMBRE!C322</f>
        <v>0</v>
      </c>
      <c r="D322" s="8"/>
      <c r="E322" s="8"/>
      <c r="F322" s="8"/>
    </row>
    <row r="323" spans="1:7" x14ac:dyDescent="0.25">
      <c r="A323" s="145" t="s">
        <v>468</v>
      </c>
      <c r="B323" s="146"/>
      <c r="C323" s="17">
        <f>+'[1]ENERO '!C323+[1]FEBRERO!C323+[1]MARZO!C323+[1]ABRIL!C323+[1]MAYO!C323+[1]JUNIO!C323+[1]JULIO!C323+[1]AGOSTO!C323+[1]SEPTIEMBRE!C323+[1]OCTUBRE!C323+[1]NOVIEMBRE!C323+[1]DICIEMBRE!C323</f>
        <v>26294758</v>
      </c>
      <c r="D323" s="8"/>
      <c r="E323" s="8"/>
      <c r="F323" s="8"/>
    </row>
    <row r="324" spans="1:7" x14ac:dyDescent="0.25">
      <c r="A324" s="147" t="s">
        <v>469</v>
      </c>
      <c r="B324" s="148"/>
      <c r="C324" s="17">
        <f>+'[1]ENERO '!C324+[1]FEBRERO!C324+[1]MARZO!C324+[1]ABRIL!C324+[1]MAYO!C324+[1]JUNIO!C324+[1]JULIO!C324+[1]AGOSTO!C324+[1]SEPTIEMBRE!C324+[1]OCTUBRE!C324+[1]NOVIEMBRE!C324+[1]DICIEMBRE!C324</f>
        <v>4843422</v>
      </c>
      <c r="D324" s="8"/>
      <c r="E324" s="8"/>
      <c r="F324" s="8"/>
    </row>
    <row r="325" spans="1:7" x14ac:dyDescent="0.25">
      <c r="A325" s="17" t="s">
        <v>470</v>
      </c>
      <c r="B325" s="148"/>
      <c r="C325" s="17">
        <f>+'[1]ENERO '!C325+[1]FEBRERO!C325+[1]MARZO!C325+[1]ABRIL!C325+[1]MAYO!C325+[1]JUNIO!C325+[1]JULIO!C325+[1]AGOSTO!C325+[1]SEPTIEMBRE!C325+[1]OCTUBRE!C325+[1]NOVIEMBRE!C325+[1]DICIEMBRE!C325</f>
        <v>0</v>
      </c>
      <c r="D325" s="8"/>
      <c r="E325" s="8"/>
      <c r="F325" s="8"/>
    </row>
    <row r="326" spans="1:7" x14ac:dyDescent="0.25">
      <c r="A326" s="17" t="s">
        <v>471</v>
      </c>
      <c r="B326" s="148"/>
      <c r="C326" s="17">
        <f>+'[1]ENERO '!C326+[1]FEBRERO!C326+[1]MARZO!C326+[1]ABRIL!C326+[1]MAYO!C326+[1]JUNIO!C326+[1]JULIO!C326+[1]AGOSTO!C326+[1]SEPTIEMBRE!C326+[1]OCTUBRE!C326+[1]NOVIEMBRE!C326+[1]DICIEMBRE!C326</f>
        <v>0</v>
      </c>
      <c r="D326" s="8"/>
      <c r="E326" s="8"/>
      <c r="F326" s="8"/>
    </row>
    <row r="327" spans="1:7" x14ac:dyDescent="0.25">
      <c r="A327" s="147" t="s">
        <v>472</v>
      </c>
      <c r="B327" s="148"/>
      <c r="C327" s="17">
        <f>+'[1]ENERO '!C327+[1]FEBRERO!C327+[1]MARZO!C327+[1]ABRIL!C327+[1]MAYO!C327+[1]JUNIO!C327+[1]JULIO!C327+[1]AGOSTO!C327+[1]SEPTIEMBRE!C327+[1]OCTUBRE!C327+[1]NOVIEMBRE!C327+[1]DICIEMBRE!C327</f>
        <v>0</v>
      </c>
      <c r="D327" s="8"/>
      <c r="E327" s="8"/>
      <c r="F327" s="8"/>
    </row>
    <row r="328" spans="1:7" x14ac:dyDescent="0.25">
      <c r="A328" s="147" t="s">
        <v>473</v>
      </c>
      <c r="B328" s="148"/>
      <c r="C328" s="17">
        <f>+'[1]ENERO '!C328+[1]FEBRERO!C328+[1]MARZO!C328+[1]ABRIL!C328+[1]MAYO!C328+[1]JUNIO!C328+[1]JULIO!C328+[1]AGOSTO!C328+[1]SEPTIEMBRE!C328+[1]OCTUBRE!C328+[1]NOVIEMBRE!C328+[1]DICIEMBRE!C328</f>
        <v>0</v>
      </c>
      <c r="D328" s="8"/>
      <c r="E328" s="8"/>
      <c r="F328" s="8"/>
    </row>
    <row r="329" spans="1:7" x14ac:dyDescent="0.25">
      <c r="A329" s="149" t="s">
        <v>474</v>
      </c>
      <c r="B329" s="161"/>
      <c r="C329" s="162">
        <f>+'[1]ENERO '!C329+[1]FEBRERO!C329+[1]MARZO!C329+[1]ABRIL!C329+[1]MAYO!C329+[1]JUNIO!C329+[1]JULIO!C329+[1]AGOSTO!C329+[1]SEPTIEMBRE!C329+[1]OCTUBRE!C329+[1]NOVIEMBRE!C329+[1]DICIEMBRE!C329</f>
        <v>505903467</v>
      </c>
      <c r="D329" s="8"/>
      <c r="E329" s="8"/>
      <c r="F329" s="8"/>
    </row>
    <row r="330" spans="1:7" ht="18" x14ac:dyDescent="0.25">
      <c r="A330" s="92"/>
      <c r="B330" s="163" t="s">
        <v>475</v>
      </c>
      <c r="C330" s="164">
        <f>+'[1]ENERO '!C330+[1]FEBRERO!C330+[1]MARZO!C330+[1]ABRIL!C330+[1]MAYO!C330+[1]JUNIO!C330+[1]JULIO!C330+[1]AGOSTO!C330+[1]SEPTIEMBRE!C330+[1]OCTUBRE!C330+[1]NOVIEMBRE!C330+[1]DICIEMBRE!C330</f>
        <v>537041647</v>
      </c>
      <c r="D330" s="8"/>
      <c r="E330" s="8"/>
      <c r="F330" s="8"/>
    </row>
    <row r="331" spans="1:7" x14ac:dyDescent="0.25">
      <c r="A331" s="8"/>
      <c r="B331" s="8"/>
      <c r="C331" s="8"/>
      <c r="D331" s="8"/>
      <c r="E331" s="8"/>
      <c r="F331" s="5"/>
    </row>
    <row r="332" spans="1:7" x14ac:dyDescent="0.25">
      <c r="A332" s="8"/>
      <c r="B332" s="8"/>
      <c r="C332" s="8"/>
      <c r="D332" s="8"/>
      <c r="E332" s="8"/>
      <c r="F332" s="5"/>
    </row>
    <row r="333" spans="1:7" x14ac:dyDescent="0.25">
      <c r="A333" s="8"/>
      <c r="B333" s="8"/>
      <c r="C333" s="8"/>
      <c r="D333" s="111"/>
      <c r="E333" s="111"/>
      <c r="F333" s="135"/>
      <c r="G333" s="150"/>
    </row>
    <row r="334" spans="1:7" x14ac:dyDescent="0.25">
      <c r="A334" s="111"/>
      <c r="D334" s="111"/>
      <c r="E334" s="151"/>
      <c r="F334" s="151"/>
      <c r="G334" s="150"/>
    </row>
    <row r="335" spans="1:7" s="154" customFormat="1" ht="45" customHeight="1" x14ac:dyDescent="0.25">
      <c r="A335" s="85" t="s">
        <v>476</v>
      </c>
      <c r="B335" s="85" t="s">
        <v>477</v>
      </c>
      <c r="C335" s="69" t="s">
        <v>478</v>
      </c>
      <c r="D335" s="38"/>
      <c r="E335" s="152"/>
      <c r="F335" s="152"/>
      <c r="G335" s="153"/>
    </row>
    <row r="336" spans="1:7" x14ac:dyDescent="0.25">
      <c r="A336" s="155" t="s">
        <v>479</v>
      </c>
      <c r="B336" s="158">
        <f>+'[1]ENERO '!E312</f>
        <v>568147960</v>
      </c>
      <c r="C336" s="158">
        <f>+'[1]ENERO '!C330</f>
        <v>80755171</v>
      </c>
      <c r="D336" s="111"/>
      <c r="E336" s="336"/>
      <c r="F336" s="336"/>
      <c r="G336" s="150"/>
    </row>
    <row r="337" spans="1:7" x14ac:dyDescent="0.25">
      <c r="A337" s="155" t="s">
        <v>480</v>
      </c>
      <c r="B337" s="158">
        <f>+[1]FEBRERO!E312</f>
        <v>585132020</v>
      </c>
      <c r="C337" s="158">
        <f>+[1]FEBRERO!C330</f>
        <v>60086178</v>
      </c>
      <c r="D337" s="135"/>
      <c r="E337" s="336"/>
      <c r="F337" s="336"/>
      <c r="G337" s="150"/>
    </row>
    <row r="338" spans="1:7" x14ac:dyDescent="0.25">
      <c r="A338" s="155" t="s">
        <v>481</v>
      </c>
      <c r="B338" s="158">
        <f>+[1]MARZO!E312</f>
        <v>684638475</v>
      </c>
      <c r="C338" s="158">
        <f>+[1]MARZO!C330</f>
        <v>64643519</v>
      </c>
      <c r="D338" s="156"/>
      <c r="E338" s="111"/>
      <c r="F338" s="135"/>
      <c r="G338" s="150"/>
    </row>
    <row r="339" spans="1:7" x14ac:dyDescent="0.25">
      <c r="A339" s="155" t="s">
        <v>482</v>
      </c>
      <c r="B339" s="159">
        <f>+[1]ABRIL!E312</f>
        <v>696422670</v>
      </c>
      <c r="C339" s="159">
        <f>+[1]ABRIL!C330</f>
        <v>107592762</v>
      </c>
    </row>
    <row r="340" spans="1:7" x14ac:dyDescent="0.25">
      <c r="A340" s="155" t="s">
        <v>483</v>
      </c>
      <c r="B340" s="159">
        <f>+[1]MAYO!E312</f>
        <v>697341460</v>
      </c>
      <c r="C340" s="159">
        <f>+[1]MAYO!C330</f>
        <v>113998234</v>
      </c>
    </row>
    <row r="341" spans="1:7" x14ac:dyDescent="0.25">
      <c r="A341" s="155" t="s">
        <v>484</v>
      </c>
      <c r="B341" s="159">
        <f>+[1]JUNIO!E312</f>
        <v>684005505</v>
      </c>
      <c r="C341" s="159">
        <f>+[1]JUNIO!C330</f>
        <v>109965783</v>
      </c>
    </row>
    <row r="342" spans="1:7" ht="51" customHeight="1" x14ac:dyDescent="0.25">
      <c r="A342" s="157" t="s">
        <v>485</v>
      </c>
      <c r="B342" s="160">
        <f>SUM(B336:B341)</f>
        <v>3915688090</v>
      </c>
      <c r="C342" s="160">
        <f>SUM(C336:C341)</f>
        <v>537041647</v>
      </c>
    </row>
  </sheetData>
  <mergeCells count="47">
    <mergeCell ref="C6:E6"/>
    <mergeCell ref="C1:E1"/>
    <mergeCell ref="C2:E2"/>
    <mergeCell ref="C3:E3"/>
    <mergeCell ref="C4:E4"/>
    <mergeCell ref="C5:E5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A228:E228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1:E171"/>
    <mergeCell ref="A207:E207"/>
    <mergeCell ref="A221:C221"/>
    <mergeCell ref="B312:D312"/>
    <mergeCell ref="A235:E235"/>
    <mergeCell ref="A239:E239"/>
    <mergeCell ref="A255:E255"/>
    <mergeCell ref="A274:E274"/>
    <mergeCell ref="A284:E284"/>
    <mergeCell ref="A294:E294"/>
    <mergeCell ref="B303:C303"/>
    <mergeCell ref="A306:E306"/>
    <mergeCell ref="B307:D307"/>
    <mergeCell ref="A310:E310"/>
    <mergeCell ref="A311:D311"/>
    <mergeCell ref="A315:C315"/>
    <mergeCell ref="A316:C316"/>
    <mergeCell ref="A317:B317"/>
    <mergeCell ref="E336:F336"/>
    <mergeCell ref="E337:F3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9"/>
  <sheetViews>
    <sheetView topLeftCell="A102" workbookViewId="0">
      <selection activeCell="D124" sqref="D124"/>
    </sheetView>
  </sheetViews>
  <sheetFormatPr baseColWidth="10" defaultColWidth="9.140625" defaultRowHeight="15" x14ac:dyDescent="0.25"/>
  <cols>
    <col min="1" max="1" width="49.85546875" customWidth="1"/>
    <col min="2" max="2" width="17.140625" customWidth="1"/>
    <col min="3" max="3" width="23.5703125" customWidth="1"/>
    <col min="4" max="4" width="20.7109375" bestFit="1" customWidth="1"/>
    <col min="5" max="5" width="16.85546875" customWidth="1"/>
    <col min="6" max="6" width="18.42578125" bestFit="1" customWidth="1"/>
    <col min="7" max="7" width="20.5703125" style="327" customWidth="1"/>
  </cols>
  <sheetData>
    <row r="1" spans="1:13" s="287" customFormat="1" ht="25.5" x14ac:dyDescent="0.25">
      <c r="A1" s="373" t="s">
        <v>680</v>
      </c>
      <c r="B1" s="373"/>
      <c r="C1" s="373"/>
      <c r="D1" s="373"/>
      <c r="F1" s="288"/>
      <c r="G1" s="289"/>
    </row>
    <row r="2" spans="1:13" s="287" customFormat="1" ht="16.5" x14ac:dyDescent="0.25">
      <c r="A2" s="290"/>
      <c r="B2" s="291"/>
      <c r="C2" s="292"/>
      <c r="D2" s="292"/>
      <c r="F2" s="288"/>
      <c r="G2" s="289"/>
    </row>
    <row r="3" spans="1:13" s="287" customFormat="1" ht="17.25" thickBot="1" x14ac:dyDescent="0.3">
      <c r="A3" s="293"/>
      <c r="B3" s="294"/>
      <c r="C3" s="295"/>
      <c r="D3" s="295"/>
      <c r="F3" s="288"/>
      <c r="G3" s="289"/>
    </row>
    <row r="4" spans="1:13" s="287" customFormat="1" ht="84" customHeight="1" thickBot="1" x14ac:dyDescent="0.3">
      <c r="A4" s="374" t="s">
        <v>681</v>
      </c>
      <c r="B4" s="376" t="s">
        <v>682</v>
      </c>
      <c r="C4" s="378" t="s">
        <v>683</v>
      </c>
      <c r="D4" s="379"/>
      <c r="E4" s="380" t="s">
        <v>684</v>
      </c>
      <c r="F4" s="381"/>
      <c r="G4" s="369" t="s">
        <v>685</v>
      </c>
      <c r="H4" s="371" t="s">
        <v>479</v>
      </c>
      <c r="I4" s="367" t="s">
        <v>480</v>
      </c>
      <c r="J4" s="367" t="s">
        <v>481</v>
      </c>
      <c r="K4" s="367" t="s">
        <v>482</v>
      </c>
      <c r="L4" s="367" t="s">
        <v>483</v>
      </c>
      <c r="M4" s="367" t="s">
        <v>484</v>
      </c>
    </row>
    <row r="5" spans="1:13" s="287" customFormat="1" ht="15.75" thickBot="1" x14ac:dyDescent="0.3">
      <c r="A5" s="375"/>
      <c r="B5" s="377"/>
      <c r="C5" s="296" t="s">
        <v>686</v>
      </c>
      <c r="D5" s="297" t="s">
        <v>687</v>
      </c>
      <c r="E5" s="297" t="s">
        <v>686</v>
      </c>
      <c r="F5" s="298" t="s">
        <v>687</v>
      </c>
      <c r="G5" s="370"/>
      <c r="H5" s="372"/>
      <c r="I5" s="368"/>
      <c r="J5" s="368"/>
      <c r="K5" s="368"/>
      <c r="L5" s="368"/>
      <c r="M5" s="368"/>
    </row>
    <row r="6" spans="1:13" s="302" customFormat="1" ht="36" x14ac:dyDescent="0.25">
      <c r="A6" s="299" t="s">
        <v>688</v>
      </c>
      <c r="B6" s="300"/>
      <c r="C6" s="300"/>
      <c r="D6" s="300"/>
      <c r="E6" s="300"/>
      <c r="F6" s="300"/>
      <c r="G6" s="301"/>
      <c r="H6" s="300"/>
      <c r="I6" s="300"/>
      <c r="J6" s="300"/>
      <c r="K6" s="300"/>
      <c r="L6" s="300"/>
      <c r="M6" s="300"/>
    </row>
    <row r="7" spans="1:13" s="307" customFormat="1" ht="14.25" x14ac:dyDescent="0.25">
      <c r="A7" s="303" t="s">
        <v>689</v>
      </c>
      <c r="B7" s="304">
        <f>SUM('[3]evaluacion valoradas'!B10:B35)</f>
        <v>0</v>
      </c>
      <c r="C7" s="304">
        <f>SUM('[3]evaluacion valoradas'!I10:I35)</f>
        <v>0</v>
      </c>
      <c r="D7" s="304">
        <f>SUM('[3]evaluacion valoradas'!J10:J35)</f>
        <v>0</v>
      </c>
      <c r="E7" s="304">
        <f>SUM('[3]evaluacion valoradas'!K10:K35)</f>
        <v>1</v>
      </c>
      <c r="F7" s="304">
        <f>SUM('[3]evaluacion valoradas'!L10:L35)</f>
        <v>0</v>
      </c>
      <c r="G7" s="306">
        <v>0</v>
      </c>
      <c r="H7" s="304">
        <f>SUM('[3]evaluacion valoradas'!N10:N35)</f>
        <v>0</v>
      </c>
      <c r="I7" s="304">
        <f>SUM('[3]evaluacion valoradas'!O10:O35)</f>
        <v>1</v>
      </c>
      <c r="J7" s="304">
        <f>SUM('[3]evaluacion valoradas'!P10:P35)</f>
        <v>0</v>
      </c>
      <c r="K7" s="304">
        <f>SUM('[3]evaluacion valoradas'!Q10:Q35)</f>
        <v>0</v>
      </c>
      <c r="L7" s="304">
        <f>SUM('[3]evaluacion valoradas'!R10:R35)</f>
        <v>0</v>
      </c>
      <c r="M7" s="304">
        <f>SUM('[3]evaluacion valoradas'!S10:S35)</f>
        <v>0</v>
      </c>
    </row>
    <row r="8" spans="1:13" s="307" customFormat="1" ht="14.25" x14ac:dyDescent="0.25">
      <c r="A8" s="308" t="s">
        <v>691</v>
      </c>
      <c r="B8" s="304">
        <f>SUM('[3]evaluacion valoradas'!B40:B41)</f>
        <v>0</v>
      </c>
      <c r="C8" s="304">
        <f>SUM('[3]evaluacion valoradas'!I40:I41)</f>
        <v>2</v>
      </c>
      <c r="D8" s="304">
        <f>SUM('[3]evaluacion valoradas'!J40:J41)</f>
        <v>8089300</v>
      </c>
      <c r="E8" s="304">
        <f>SUM('[3]evaluacion valoradas'!K40:K41)</f>
        <v>0</v>
      </c>
      <c r="F8" s="304">
        <f>SUM('[3]evaluacion valoradas'!L40:L41)</f>
        <v>0</v>
      </c>
      <c r="G8" s="306">
        <f t="shared" ref="G8:G28" si="0">+E8/C8*100</f>
        <v>0</v>
      </c>
      <c r="H8" s="304">
        <f>SUM('[3]evaluacion valoradas'!N40:N41)</f>
        <v>0</v>
      </c>
      <c r="I8" s="304">
        <f>SUM('[3]evaluacion valoradas'!O40:O41)</f>
        <v>0</v>
      </c>
      <c r="J8" s="304">
        <f>SUM('[3]evaluacion valoradas'!P40:P41)</f>
        <v>0</v>
      </c>
      <c r="K8" s="304">
        <f>SUM('[3]evaluacion valoradas'!Q40:Q41)</f>
        <v>0</v>
      </c>
      <c r="L8" s="304">
        <f>SUM('[3]evaluacion valoradas'!R40:R41)</f>
        <v>0</v>
      </c>
      <c r="M8" s="304">
        <f>SUM('[3]evaluacion valoradas'!S40:S41)</f>
        <v>0</v>
      </c>
    </row>
    <row r="9" spans="1:13" s="287" customFormat="1" ht="14.25" x14ac:dyDescent="0.25">
      <c r="A9" s="303" t="s">
        <v>696</v>
      </c>
      <c r="B9" s="304">
        <f>SUM('[3]evaluacion valoradas'!B171:B177)</f>
        <v>16</v>
      </c>
      <c r="C9" s="304">
        <f>SUM('[3]evaluacion valoradas'!I171:I177)</f>
        <v>2</v>
      </c>
      <c r="D9" s="304">
        <f>SUM('[3]evaluacion valoradas'!J171:J177)</f>
        <v>6029680</v>
      </c>
      <c r="E9" s="304">
        <f>SUM('[3]evaluacion valoradas'!K171:K177)</f>
        <v>5</v>
      </c>
      <c r="F9" s="304">
        <f>SUM('[3]evaluacion valoradas'!L171:L177)</f>
        <v>15074200</v>
      </c>
      <c r="G9" s="306">
        <f t="shared" si="0"/>
        <v>250</v>
      </c>
      <c r="H9" s="304">
        <f>SUM('[3]evaluacion valoradas'!N171:N177)</f>
        <v>0</v>
      </c>
      <c r="I9" s="304">
        <f>SUM('[3]evaluacion valoradas'!O171:O177)</f>
        <v>1</v>
      </c>
      <c r="J9" s="304">
        <f>SUM('[3]evaluacion valoradas'!P171:P177)</f>
        <v>2</v>
      </c>
      <c r="K9" s="304">
        <f>SUM('[3]evaluacion valoradas'!Q171:Q177)</f>
        <v>2</v>
      </c>
      <c r="L9" s="304">
        <f>SUM('[3]evaluacion valoradas'!R171:R177)</f>
        <v>0</v>
      </c>
      <c r="M9" s="304">
        <f>SUM('[3]evaluacion valoradas'!S171:S177)</f>
        <v>0</v>
      </c>
    </row>
    <row r="10" spans="1:13" s="287" customFormat="1" thickBot="1" x14ac:dyDescent="0.3">
      <c r="A10" s="303" t="s">
        <v>699</v>
      </c>
      <c r="B10" s="304">
        <f>SUM('[3]evaluacion valoradas'!B213:B226)</f>
        <v>428</v>
      </c>
      <c r="C10" s="304">
        <f>SUM('[3]evaluacion valoradas'!I213:I226)</f>
        <v>86</v>
      </c>
      <c r="D10" s="304">
        <f>SUM('[3]evaluacion valoradas'!J213:J226)</f>
        <v>149713260</v>
      </c>
      <c r="E10" s="304">
        <f>SUM('[3]evaluacion valoradas'!K213:K226)</f>
        <v>234</v>
      </c>
      <c r="F10" s="304">
        <f>SUM('[3]evaluacion valoradas'!L213:L226)</f>
        <v>379739620</v>
      </c>
      <c r="G10" s="309">
        <f t="shared" si="0"/>
        <v>272.09302325581393</v>
      </c>
      <c r="H10" s="304">
        <f>SUM('[3]evaluacion valoradas'!N213:N226)</f>
        <v>52</v>
      </c>
      <c r="I10" s="304">
        <f>SUM('[3]evaluacion valoradas'!O213:O226)</f>
        <v>55</v>
      </c>
      <c r="J10" s="304">
        <f>SUM('[3]evaluacion valoradas'!P213:P226)</f>
        <v>49</v>
      </c>
      <c r="K10" s="304">
        <f>SUM('[3]evaluacion valoradas'!Q213:Q226)</f>
        <v>47</v>
      </c>
      <c r="L10" s="304">
        <f>SUM('[3]evaluacion valoradas'!R213:R226)</f>
        <v>31</v>
      </c>
      <c r="M10" s="304">
        <f>SUM('[3]evaluacion valoradas'!S213:S226)</f>
        <v>0</v>
      </c>
    </row>
    <row r="11" spans="1:13" s="287" customFormat="1" ht="18.75" thickBot="1" x14ac:dyDescent="0.3">
      <c r="A11" s="310" t="s">
        <v>701</v>
      </c>
      <c r="B11" s="311">
        <f>SUM(B6:B10)</f>
        <v>444</v>
      </c>
      <c r="C11" s="311">
        <f>SUM(C6:C10)</f>
        <v>90</v>
      </c>
      <c r="D11" s="311">
        <f>SUM(D6:D10)</f>
        <v>163832240</v>
      </c>
      <c r="E11" s="311">
        <f>SUM(E6:E10)</f>
        <v>240</v>
      </c>
      <c r="F11" s="311">
        <f>SUM(F6:F10)</f>
        <v>394813820</v>
      </c>
      <c r="G11" s="312">
        <f t="shared" si="0"/>
        <v>266.66666666666663</v>
      </c>
      <c r="H11" s="311">
        <f t="shared" ref="H11:M11" si="1">SUM(H6:H10)</f>
        <v>52</v>
      </c>
      <c r="I11" s="311">
        <f t="shared" si="1"/>
        <v>57</v>
      </c>
      <c r="J11" s="311">
        <f t="shared" si="1"/>
        <v>51</v>
      </c>
      <c r="K11" s="311">
        <f t="shared" si="1"/>
        <v>49</v>
      </c>
      <c r="L11" s="311">
        <f t="shared" si="1"/>
        <v>31</v>
      </c>
      <c r="M11" s="311">
        <f t="shared" si="1"/>
        <v>0</v>
      </c>
    </row>
    <row r="12" spans="1:13" s="314" customFormat="1" ht="36" x14ac:dyDescent="0.25">
      <c r="A12" s="299" t="s">
        <v>702</v>
      </c>
      <c r="B12" s="300"/>
      <c r="C12" s="300"/>
      <c r="D12" s="300"/>
      <c r="E12" s="300"/>
      <c r="F12" s="300"/>
      <c r="G12" s="306">
        <v>0</v>
      </c>
      <c r="H12" s="313"/>
      <c r="I12" s="313"/>
      <c r="J12" s="313"/>
      <c r="K12" s="313"/>
      <c r="L12" s="313"/>
      <c r="M12" s="313"/>
    </row>
    <row r="13" spans="1:13" s="307" customFormat="1" ht="14.25" x14ac:dyDescent="0.25">
      <c r="A13" s="303" t="s">
        <v>703</v>
      </c>
      <c r="B13" s="304">
        <f>SUM('[3]evaluacion valoradas'!B259:B260)</f>
        <v>400</v>
      </c>
      <c r="C13" s="304">
        <f>SUM('[3]evaluacion valoradas'!I259:I260)</f>
        <v>400</v>
      </c>
      <c r="D13" s="304">
        <f>SUM('[3]evaluacion valoradas'!J259:J260)</f>
        <v>242960000</v>
      </c>
      <c r="E13" s="304">
        <f>SUM('[3]evaluacion valoradas'!K259:K260)</f>
        <v>215</v>
      </c>
      <c r="F13" s="304">
        <f>SUM('[3]evaluacion valoradas'!L259:L260)</f>
        <v>130591000</v>
      </c>
      <c r="G13" s="306">
        <f t="shared" si="0"/>
        <v>53.75</v>
      </c>
      <c r="H13" s="304">
        <f>SUM('[3]evaluacion valoradas'!N259:N260)</f>
        <v>51</v>
      </c>
      <c r="I13" s="304">
        <f>SUM('[3]evaluacion valoradas'!O259:O260)</f>
        <v>37</v>
      </c>
      <c r="J13" s="304">
        <f>SUM('[3]evaluacion valoradas'!P259:P260)</f>
        <v>24</v>
      </c>
      <c r="K13" s="304">
        <f>SUM('[3]evaluacion valoradas'!Q259:Q260)</f>
        <v>40</v>
      </c>
      <c r="L13" s="304">
        <f>SUM('[3]evaluacion valoradas'!R259:R260)</f>
        <v>28</v>
      </c>
      <c r="M13" s="304">
        <f>SUM('[3]evaluacion valoradas'!S259:S260)</f>
        <v>35</v>
      </c>
    </row>
    <row r="14" spans="1:13" s="287" customFormat="1" ht="14.25" x14ac:dyDescent="0.25">
      <c r="A14" s="303" t="s">
        <v>693</v>
      </c>
      <c r="B14" s="304">
        <f>SUM('[3]evaluacion valoradas'!B262:B265)</f>
        <v>910</v>
      </c>
      <c r="C14" s="304">
        <f>SUM('[3]evaluacion valoradas'!I262:I265)</f>
        <v>910</v>
      </c>
      <c r="D14" s="304">
        <f>SUM('[3]evaluacion valoradas'!J262:J265)</f>
        <v>287112000</v>
      </c>
      <c r="E14" s="304">
        <f>SUM('[3]evaluacion valoradas'!K262:K265)</f>
        <v>442</v>
      </c>
      <c r="F14" s="304">
        <f>SUM('[3]evaluacion valoradas'!L262:L265)</f>
        <v>146993140</v>
      </c>
      <c r="G14" s="309">
        <f t="shared" si="0"/>
        <v>48.571428571428569</v>
      </c>
      <c r="H14" s="304">
        <f>SUM('[3]evaluacion valoradas'!N262:N265)</f>
        <v>61</v>
      </c>
      <c r="I14" s="304">
        <f>SUM('[3]evaluacion valoradas'!O262:O265)</f>
        <v>48</v>
      </c>
      <c r="J14" s="304">
        <f>SUM('[3]evaluacion valoradas'!P262:P265)</f>
        <v>62</v>
      </c>
      <c r="K14" s="304">
        <f>SUM('[3]evaluacion valoradas'!Q262:Q265)</f>
        <v>99</v>
      </c>
      <c r="L14" s="304">
        <f>SUM('[3]evaluacion valoradas'!R262:R265)</f>
        <v>80</v>
      </c>
      <c r="M14" s="304">
        <f>SUM('[3]evaluacion valoradas'!S262:S265)</f>
        <v>92</v>
      </c>
    </row>
    <row r="15" spans="1:13" s="287" customFormat="1" ht="14.25" x14ac:dyDescent="0.25">
      <c r="A15" s="303" t="s">
        <v>700</v>
      </c>
      <c r="B15" s="304">
        <f>SUM('[3]evaluacion valoradas'!B267:B272)</f>
        <v>300</v>
      </c>
      <c r="C15" s="304">
        <f>SUM('[3]evaluacion valoradas'!I267:I272)</f>
        <v>280</v>
      </c>
      <c r="D15" s="304">
        <f>SUM('[3]evaluacion valoradas'!J267:J272)</f>
        <v>262600800</v>
      </c>
      <c r="E15" s="304">
        <f>SUM('[3]evaluacion valoradas'!K267:K272)</f>
        <v>104</v>
      </c>
      <c r="F15" s="304">
        <f>SUM('[3]evaluacion valoradas'!L267:L272)</f>
        <v>93698500</v>
      </c>
      <c r="G15" s="309">
        <f t="shared" si="0"/>
        <v>37.142857142857146</v>
      </c>
      <c r="H15" s="304">
        <f>SUM('[3]evaluacion valoradas'!N267:N272)</f>
        <v>12</v>
      </c>
      <c r="I15" s="304">
        <f>SUM('[3]evaluacion valoradas'!O267:O272)</f>
        <v>3</v>
      </c>
      <c r="J15" s="304">
        <f>SUM('[3]evaluacion valoradas'!P267:P272)</f>
        <v>12</v>
      </c>
      <c r="K15" s="304">
        <f>SUM('[3]evaluacion valoradas'!Q267:Q272)</f>
        <v>31</v>
      </c>
      <c r="L15" s="304">
        <f>SUM('[3]evaluacion valoradas'!R267:R272)</f>
        <v>17</v>
      </c>
      <c r="M15" s="304">
        <f>SUM('[3]evaluacion valoradas'!S267:S272)</f>
        <v>29</v>
      </c>
    </row>
    <row r="16" spans="1:13" s="287" customFormat="1" ht="14.25" x14ac:dyDescent="0.25">
      <c r="A16" s="303" t="s">
        <v>697</v>
      </c>
      <c r="B16" s="304">
        <f>SUM('[3]evaluacion valoradas'!B274:B279)</f>
        <v>1433</v>
      </c>
      <c r="C16" s="304">
        <f>SUM('[3]evaluacion valoradas'!I274:I279)</f>
        <v>843</v>
      </c>
      <c r="D16" s="304">
        <f>SUM('[3]evaluacion valoradas'!J274:J279)</f>
        <v>277224080</v>
      </c>
      <c r="E16" s="304">
        <f>SUM('[3]evaluacion valoradas'!K274:K279)</f>
        <v>315</v>
      </c>
      <c r="F16" s="304">
        <f>SUM('[3]evaluacion valoradas'!L274:L279)</f>
        <v>98986690</v>
      </c>
      <c r="G16" s="309">
        <f t="shared" si="0"/>
        <v>37.366548042704629</v>
      </c>
      <c r="H16" s="304">
        <f>SUM('[3]evaluacion valoradas'!N274:N279)</f>
        <v>52</v>
      </c>
      <c r="I16" s="304">
        <f>SUM('[3]evaluacion valoradas'!O274:O279)</f>
        <v>23</v>
      </c>
      <c r="J16" s="304">
        <f>SUM('[3]evaluacion valoradas'!P274:P279)</f>
        <v>42</v>
      </c>
      <c r="K16" s="304">
        <f>SUM('[3]evaluacion valoradas'!Q274:Q279)</f>
        <v>54</v>
      </c>
      <c r="L16" s="304">
        <f>SUM('[3]evaluacion valoradas'!R274:R279)</f>
        <v>65</v>
      </c>
      <c r="M16" s="304">
        <f>SUM('[3]evaluacion valoradas'!S274:S279)</f>
        <v>79</v>
      </c>
    </row>
    <row r="17" spans="1:13" s="287" customFormat="1" ht="14.25" x14ac:dyDescent="0.25">
      <c r="A17" s="303" t="s">
        <v>704</v>
      </c>
      <c r="B17" s="304">
        <f>SUM('[3]evaluacion valoradas'!B281:B283)</f>
        <v>80</v>
      </c>
      <c r="C17" s="304">
        <f>SUM('[3]evaluacion valoradas'!I281:I283)</f>
        <v>40</v>
      </c>
      <c r="D17" s="304">
        <f>SUM('[3]evaluacion valoradas'!J281:J283)</f>
        <v>5004800</v>
      </c>
      <c r="E17" s="304">
        <f>SUM('[3]evaluacion valoradas'!K281:K283)</f>
        <v>14</v>
      </c>
      <c r="F17" s="304">
        <f>SUM('[3]evaluacion valoradas'!L281:L283)</f>
        <v>1751680</v>
      </c>
      <c r="G17" s="309">
        <f t="shared" si="0"/>
        <v>35</v>
      </c>
      <c r="H17" s="304">
        <f>SUM('[3]evaluacion valoradas'!N281:N283)</f>
        <v>0</v>
      </c>
      <c r="I17" s="304">
        <f>SUM('[3]evaluacion valoradas'!O281:O283)</f>
        <v>0</v>
      </c>
      <c r="J17" s="304">
        <f>SUM('[3]evaluacion valoradas'!P281:P283)</f>
        <v>3</v>
      </c>
      <c r="K17" s="304">
        <f>SUM('[3]evaluacion valoradas'!Q281:Q283)</f>
        <v>0</v>
      </c>
      <c r="L17" s="304">
        <f>SUM('[3]evaluacion valoradas'!R281:R283)</f>
        <v>5</v>
      </c>
      <c r="M17" s="304">
        <f>SUM('[3]evaluacion valoradas'!S281:S283)</f>
        <v>6</v>
      </c>
    </row>
    <row r="18" spans="1:13" s="287" customFormat="1" ht="14.25" x14ac:dyDescent="0.25">
      <c r="A18" s="303" t="s">
        <v>705</v>
      </c>
      <c r="B18" s="304">
        <f>SUM('[3]evaluacion valoradas'!B285:B320)</f>
        <v>304</v>
      </c>
      <c r="C18" s="304">
        <f>SUM('[3]evaluacion valoradas'!I285:I320)</f>
        <v>304</v>
      </c>
      <c r="D18" s="304">
        <f>SUM('[3]evaluacion valoradas'!J285:J320)</f>
        <v>217503610</v>
      </c>
      <c r="E18" s="304">
        <f>SUM('[3]evaluacion valoradas'!K285:K320)</f>
        <v>135</v>
      </c>
      <c r="F18" s="304">
        <f>SUM('[3]evaluacion valoradas'!L285:L320)</f>
        <v>127952340</v>
      </c>
      <c r="G18" s="309">
        <f t="shared" si="0"/>
        <v>44.40789473684211</v>
      </c>
      <c r="H18" s="304">
        <f>SUM('[3]evaluacion valoradas'!N285:N320)</f>
        <v>12</v>
      </c>
      <c r="I18" s="304">
        <f>SUM('[3]evaluacion valoradas'!O285:O320)</f>
        <v>18</v>
      </c>
      <c r="J18" s="304">
        <f>SUM('[3]evaluacion valoradas'!P285:P320)</f>
        <v>43</v>
      </c>
      <c r="K18" s="304">
        <f>SUM('[3]evaluacion valoradas'!Q285:Q320)</f>
        <v>16</v>
      </c>
      <c r="L18" s="304">
        <f>SUM('[3]evaluacion valoradas'!R285:R320)</f>
        <v>20</v>
      </c>
      <c r="M18" s="304">
        <f>SUM('[3]evaluacion valoradas'!S285:S320)</f>
        <v>26</v>
      </c>
    </row>
    <row r="19" spans="1:13" s="287" customFormat="1" ht="14.25" x14ac:dyDescent="0.25">
      <c r="A19" s="303" t="s">
        <v>699</v>
      </c>
      <c r="B19" s="304">
        <f>SUM('[3]evaluacion valoradas'!B331:B332)</f>
        <v>0</v>
      </c>
      <c r="C19" s="304">
        <f>SUM('[3]evaluacion valoradas'!I331:I332)</f>
        <v>0</v>
      </c>
      <c r="D19" s="304">
        <f>SUM('[3]evaluacion valoradas'!J331:J332)</f>
        <v>0</v>
      </c>
      <c r="E19" s="304">
        <f>SUM('[3]evaluacion valoradas'!K331:K332)</f>
        <v>6</v>
      </c>
      <c r="F19" s="304">
        <f>SUM('[3]evaluacion valoradas'!L331:L332)</f>
        <v>14357040</v>
      </c>
      <c r="G19" s="306">
        <v>0</v>
      </c>
      <c r="H19" s="304">
        <f>SUM('[3]evaluacion valoradas'!N331:N332)</f>
        <v>0</v>
      </c>
      <c r="I19" s="304">
        <f>SUM('[3]evaluacion valoradas'!O331:O332)</f>
        <v>1</v>
      </c>
      <c r="J19" s="304">
        <f>SUM('[3]evaluacion valoradas'!P331:P332)</f>
        <v>1</v>
      </c>
      <c r="K19" s="304">
        <f>SUM('[3]evaluacion valoradas'!Q331:Q332)</f>
        <v>0</v>
      </c>
      <c r="L19" s="304">
        <f>SUM('[3]evaluacion valoradas'!R331:R332)</f>
        <v>3</v>
      </c>
      <c r="M19" s="304">
        <f>SUM('[3]evaluacion valoradas'!S331:S332)</f>
        <v>1</v>
      </c>
    </row>
    <row r="20" spans="1:13" s="287" customFormat="1" ht="14.25" x14ac:dyDescent="0.25">
      <c r="A20" s="303" t="s">
        <v>698</v>
      </c>
      <c r="B20" s="304">
        <f>SUM('[3]evaluacion valoradas'!B334:B337)</f>
        <v>184</v>
      </c>
      <c r="C20" s="304">
        <f>SUM('[3]evaluacion valoradas'!I334:I337)</f>
        <v>160</v>
      </c>
      <c r="D20" s="304">
        <f>SUM('[3]evaluacion valoradas'!J334:J337)</f>
        <v>52520000</v>
      </c>
      <c r="E20" s="304">
        <f>SUM('[3]evaluacion valoradas'!K334:K337)</f>
        <v>65</v>
      </c>
      <c r="F20" s="304">
        <f>SUM('[3]evaluacion valoradas'!L334:L337)</f>
        <v>21336250</v>
      </c>
      <c r="G20" s="309">
        <f t="shared" si="0"/>
        <v>40.625</v>
      </c>
      <c r="H20" s="304">
        <f>SUM('[3]evaluacion valoradas'!N334:N337)</f>
        <v>4</v>
      </c>
      <c r="I20" s="304">
        <f>SUM('[3]evaluacion valoradas'!O334:O337)</f>
        <v>6</v>
      </c>
      <c r="J20" s="304">
        <f>SUM('[3]evaluacion valoradas'!P334:P337)</f>
        <v>10</v>
      </c>
      <c r="K20" s="304">
        <f>SUM('[3]evaluacion valoradas'!Q334:Q337)</f>
        <v>22</v>
      </c>
      <c r="L20" s="304">
        <f>SUM('[3]evaluacion valoradas'!R334:R337)</f>
        <v>10</v>
      </c>
      <c r="M20" s="304">
        <f>SUM('[3]evaluacion valoradas'!S334:S337)</f>
        <v>13</v>
      </c>
    </row>
    <row r="21" spans="1:13" s="287" customFormat="1" ht="14.25" x14ac:dyDescent="0.25">
      <c r="A21" s="303" t="s">
        <v>706</v>
      </c>
      <c r="B21" s="304">
        <f>SUM('[3]evaluacion valoradas'!B339:B343)</f>
        <v>183</v>
      </c>
      <c r="C21" s="304">
        <f>SUM('[3]evaluacion valoradas'!I339:I343)</f>
        <v>135</v>
      </c>
      <c r="D21" s="304">
        <f>SUM('[3]evaluacion valoradas'!J339:J343)</f>
        <v>56217660</v>
      </c>
      <c r="E21" s="304">
        <f>SUM('[3]evaluacion valoradas'!K339:K343)</f>
        <v>30</v>
      </c>
      <c r="F21" s="304">
        <f>SUM('[3]evaluacion valoradas'!L339:L343)</f>
        <v>10132710</v>
      </c>
      <c r="G21" s="309">
        <f t="shared" si="0"/>
        <v>22.222222222222221</v>
      </c>
      <c r="H21" s="304">
        <f>SUM('[3]evaluacion valoradas'!N339:N343)</f>
        <v>5</v>
      </c>
      <c r="I21" s="304">
        <f>SUM('[3]evaluacion valoradas'!O339:O343)</f>
        <v>3</v>
      </c>
      <c r="J21" s="304">
        <f>SUM('[3]evaluacion valoradas'!P339:P343)</f>
        <v>5</v>
      </c>
      <c r="K21" s="304">
        <f>SUM('[3]evaluacion valoradas'!Q339:Q343)</f>
        <v>8</v>
      </c>
      <c r="L21" s="304">
        <f>SUM('[3]evaluacion valoradas'!R339:R343)</f>
        <v>2</v>
      </c>
      <c r="M21" s="304">
        <f>SUM('[3]evaluacion valoradas'!S339:S343)</f>
        <v>7</v>
      </c>
    </row>
    <row r="22" spans="1:13" s="287" customFormat="1" thickBot="1" x14ac:dyDescent="0.3">
      <c r="A22" s="303" t="s">
        <v>690</v>
      </c>
      <c r="B22" s="304">
        <f>SUM('[3]evaluacion valoradas'!B345:B348)</f>
        <v>5</v>
      </c>
      <c r="C22" s="304">
        <f>SUM('[3]evaluacion valoradas'!I345:I348)</f>
        <v>5</v>
      </c>
      <c r="D22" s="304">
        <f>SUM('[3]evaluacion valoradas'!J345:J348)</f>
        <v>2649900</v>
      </c>
      <c r="E22" s="304">
        <f>SUM('[3]evaluacion valoradas'!K345:K348)</f>
        <v>8</v>
      </c>
      <c r="F22" s="304">
        <f>SUM('[3]evaluacion valoradas'!L345:L348)</f>
        <v>2300930</v>
      </c>
      <c r="G22" s="315">
        <f t="shared" si="0"/>
        <v>160</v>
      </c>
      <c r="H22" s="304">
        <f>SUM('[3]evaluacion valoradas'!N345:N348)</f>
        <v>1</v>
      </c>
      <c r="I22" s="304">
        <f>SUM('[3]evaluacion valoradas'!O345:O348)</f>
        <v>0</v>
      </c>
      <c r="J22" s="304">
        <f>SUM('[3]evaluacion valoradas'!P345:P348)</f>
        <v>0</v>
      </c>
      <c r="K22" s="304">
        <f>SUM('[3]evaluacion valoradas'!Q345:Q348)</f>
        <v>3</v>
      </c>
      <c r="L22" s="304">
        <f>SUM('[3]evaluacion valoradas'!R345:R348)</f>
        <v>1</v>
      </c>
      <c r="M22" s="304">
        <f>SUM('[3]evaluacion valoradas'!S345:S348)</f>
        <v>3</v>
      </c>
    </row>
    <row r="23" spans="1:13" s="287" customFormat="1" ht="36.75" thickBot="1" x14ac:dyDescent="0.3">
      <c r="A23" s="310" t="s">
        <v>707</v>
      </c>
      <c r="B23" s="311">
        <f>SUM(B13:B22)</f>
        <v>3799</v>
      </c>
      <c r="C23" s="311">
        <f>SUM(C13:C22)</f>
        <v>3077</v>
      </c>
      <c r="D23" s="311">
        <f>SUM(D13:D22)</f>
        <v>1403792850</v>
      </c>
      <c r="E23" s="311">
        <f>SUM(E13:E22)</f>
        <v>1334</v>
      </c>
      <c r="F23" s="311">
        <f>SUM(F13:F22)</f>
        <v>648100280</v>
      </c>
      <c r="G23" s="312">
        <f t="shared" si="0"/>
        <v>43.353916152096197</v>
      </c>
      <c r="H23" s="311">
        <f t="shared" ref="H23:M23" si="2">SUM(H13:H22)</f>
        <v>198</v>
      </c>
      <c r="I23" s="311">
        <f t="shared" si="2"/>
        <v>139</v>
      </c>
      <c r="J23" s="311">
        <f t="shared" si="2"/>
        <v>202</v>
      </c>
      <c r="K23" s="311">
        <f t="shared" si="2"/>
        <v>273</v>
      </c>
      <c r="L23" s="311">
        <f t="shared" si="2"/>
        <v>231</v>
      </c>
      <c r="M23" s="311">
        <f t="shared" si="2"/>
        <v>291</v>
      </c>
    </row>
    <row r="24" spans="1:13" s="314" customFormat="1" ht="18" x14ac:dyDescent="0.25">
      <c r="A24" s="299" t="s">
        <v>708</v>
      </c>
      <c r="B24" s="300"/>
      <c r="C24" s="300"/>
      <c r="D24" s="300"/>
      <c r="E24" s="300"/>
      <c r="F24" s="300"/>
      <c r="G24" s="306"/>
      <c r="H24" s="313"/>
      <c r="I24" s="313"/>
      <c r="J24" s="313"/>
      <c r="K24" s="313"/>
      <c r="L24" s="313"/>
      <c r="M24" s="313"/>
    </row>
    <row r="25" spans="1:13" s="307" customFormat="1" ht="14.25" x14ac:dyDescent="0.25">
      <c r="A25" s="303" t="s">
        <v>709</v>
      </c>
      <c r="B25" s="304"/>
      <c r="C25" s="304"/>
      <c r="D25" s="304"/>
      <c r="E25" s="304"/>
      <c r="F25" s="304"/>
      <c r="G25" s="306"/>
      <c r="H25" s="304"/>
      <c r="I25" s="304"/>
      <c r="J25" s="304"/>
      <c r="K25" s="304"/>
      <c r="L25" s="304"/>
      <c r="M25" s="304"/>
    </row>
    <row r="26" spans="1:13" s="287" customFormat="1" ht="14.25" x14ac:dyDescent="0.25">
      <c r="A26" s="303" t="s">
        <v>710</v>
      </c>
      <c r="B26" s="304">
        <f>SUM('[3]evaluacion valoradas'!B367:B379)</f>
        <v>6635</v>
      </c>
      <c r="C26" s="304">
        <f>SUM('[3]evaluacion valoradas'!I367:I379)</f>
        <v>6401</v>
      </c>
      <c r="D26" s="304">
        <f>SUM('[3]evaluacion valoradas'!J367:J379)</f>
        <v>130183680</v>
      </c>
      <c r="E26" s="304">
        <f>SUM('[3]evaluacion valoradas'!K367:K379)</f>
        <v>3623</v>
      </c>
      <c r="F26" s="304">
        <f>SUM('[3]evaluacion valoradas'!L367:L379)</f>
        <v>74477970</v>
      </c>
      <c r="G26" s="309">
        <f t="shared" si="0"/>
        <v>56.600531167005151</v>
      </c>
      <c r="H26" s="304">
        <f>SUM('[3]evaluacion valoradas'!N367:N379)</f>
        <v>534</v>
      </c>
      <c r="I26" s="304">
        <f>SUM('[3]evaluacion valoradas'!O367:O379)</f>
        <v>230</v>
      </c>
      <c r="J26" s="304">
        <f>SUM('[3]evaluacion valoradas'!P367:P379)</f>
        <v>642</v>
      </c>
      <c r="K26" s="304">
        <f>SUM('[3]evaluacion valoradas'!Q367:Q379)</f>
        <v>675</v>
      </c>
      <c r="L26" s="304">
        <f>SUM('[3]evaluacion valoradas'!R367:R379)</f>
        <v>811</v>
      </c>
      <c r="M26" s="304">
        <f>SUM('[3]evaluacion valoradas'!S367:S379)</f>
        <v>731</v>
      </c>
    </row>
    <row r="27" spans="1:13" s="287" customFormat="1" thickBot="1" x14ac:dyDescent="0.3">
      <c r="A27" s="303" t="s">
        <v>711</v>
      </c>
      <c r="B27" s="304">
        <f>SUM('[3]evaluacion valoradas'!B391:B404)</f>
        <v>18</v>
      </c>
      <c r="C27" s="304">
        <f>SUM('[3]evaluacion valoradas'!I391:I404)</f>
        <v>18</v>
      </c>
      <c r="D27" s="304">
        <f>SUM('[3]evaluacion valoradas'!J391:J404)</f>
        <v>1028880</v>
      </c>
      <c r="E27" s="304">
        <f>SUM('[3]evaluacion valoradas'!K391:K404)</f>
        <v>10</v>
      </c>
      <c r="F27" s="304">
        <f>SUM('[3]evaluacion valoradas'!L391:L404)</f>
        <v>571600</v>
      </c>
      <c r="G27" s="309">
        <f t="shared" si="0"/>
        <v>55.555555555555557</v>
      </c>
      <c r="H27" s="304">
        <f>SUM('[3]evaluacion valoradas'!N391:N404)</f>
        <v>0</v>
      </c>
      <c r="I27" s="304">
        <f>SUM('[3]evaluacion valoradas'!O391:O404)</f>
        <v>3</v>
      </c>
      <c r="J27" s="304">
        <f>SUM('[3]evaluacion valoradas'!P391:P404)</f>
        <v>2</v>
      </c>
      <c r="K27" s="304">
        <f>SUM('[3]evaluacion valoradas'!Q391:Q404)</f>
        <v>3</v>
      </c>
      <c r="L27" s="304">
        <f>SUM('[3]evaluacion valoradas'!R391:R404)</f>
        <v>2</v>
      </c>
      <c r="M27" s="304">
        <f>SUM('[3]evaluacion valoradas'!S391:S404)</f>
        <v>0</v>
      </c>
    </row>
    <row r="28" spans="1:13" s="287" customFormat="1" ht="36.75" thickBot="1" x14ac:dyDescent="0.3">
      <c r="A28" s="310" t="s">
        <v>712</v>
      </c>
      <c r="B28" s="311">
        <f>SUM(B25:B27)</f>
        <v>6653</v>
      </c>
      <c r="C28" s="311">
        <f>SUM(C25:C27)</f>
        <v>6419</v>
      </c>
      <c r="D28" s="311">
        <f>SUM(D25:D27)</f>
        <v>131212560</v>
      </c>
      <c r="E28" s="311">
        <f>SUM(E25:E27)</f>
        <v>3633</v>
      </c>
      <c r="F28" s="311">
        <f>SUM(F25:F27)</f>
        <v>75049570</v>
      </c>
      <c r="G28" s="312">
        <f t="shared" si="0"/>
        <v>56.597600872410034</v>
      </c>
      <c r="H28" s="311">
        <f t="shared" ref="H28:M28" si="3">SUM(H25:H27)</f>
        <v>534</v>
      </c>
      <c r="I28" s="311">
        <f t="shared" si="3"/>
        <v>233</v>
      </c>
      <c r="J28" s="311">
        <f t="shared" si="3"/>
        <v>644</v>
      </c>
      <c r="K28" s="311">
        <f t="shared" si="3"/>
        <v>678</v>
      </c>
      <c r="L28" s="311">
        <f t="shared" si="3"/>
        <v>813</v>
      </c>
      <c r="M28" s="311">
        <f t="shared" si="3"/>
        <v>731</v>
      </c>
    </row>
    <row r="29" spans="1:13" s="316" customFormat="1" ht="18" x14ac:dyDescent="0.25">
      <c r="A29" s="299" t="s">
        <v>713</v>
      </c>
      <c r="B29" s="300"/>
      <c r="C29" s="300"/>
      <c r="D29" s="300"/>
      <c r="E29" s="300"/>
      <c r="F29" s="300"/>
      <c r="G29" s="306">
        <v>0</v>
      </c>
      <c r="H29" s="313"/>
      <c r="I29" s="313"/>
      <c r="J29" s="313"/>
      <c r="K29" s="313"/>
      <c r="L29" s="313"/>
      <c r="M29" s="313"/>
    </row>
    <row r="30" spans="1:13" s="287" customFormat="1" ht="14.25" x14ac:dyDescent="0.25">
      <c r="A30" s="303" t="s">
        <v>714</v>
      </c>
      <c r="B30" s="304">
        <f>SUM('[3]evaluacion valoradas'!B443:B450)</f>
        <v>10133</v>
      </c>
      <c r="C30" s="304">
        <f>SUM('[3]evaluacion valoradas'!I443:I450)</f>
        <v>10133</v>
      </c>
      <c r="D30" s="304">
        <f>SUM('[3]evaluacion valoradas'!J443:J450)</f>
        <v>1164083780</v>
      </c>
      <c r="E30" s="304">
        <f>SUM('[3]evaluacion valoradas'!K443:K450)</f>
        <v>528</v>
      </c>
      <c r="F30" s="304">
        <f>SUM('[3]evaluacion valoradas'!L443:L450)</f>
        <v>77047790</v>
      </c>
      <c r="G30" s="309">
        <f t="shared" ref="G30:G82" si="4">+E30/C30*100</f>
        <v>5.2106977203197475</v>
      </c>
      <c r="H30" s="304">
        <f>SUM('[3]evaluacion valoradas'!N443:N450)</f>
        <v>73</v>
      </c>
      <c r="I30" s="304">
        <f>SUM('[3]evaluacion valoradas'!O443:O450)</f>
        <v>84</v>
      </c>
      <c r="J30" s="304">
        <f>SUM('[3]evaluacion valoradas'!P443:P450)</f>
        <v>73</v>
      </c>
      <c r="K30" s="304">
        <f>SUM('[3]evaluacion valoradas'!Q443:Q450)</f>
        <v>92</v>
      </c>
      <c r="L30" s="304">
        <f>SUM('[3]evaluacion valoradas'!R443:R450)</f>
        <v>106</v>
      </c>
      <c r="M30" s="304">
        <f>SUM('[3]evaluacion valoradas'!S443:S450)</f>
        <v>100</v>
      </c>
    </row>
    <row r="31" spans="1:13" s="287" customFormat="1" ht="14.25" x14ac:dyDescent="0.25">
      <c r="A31" s="303" t="s">
        <v>715</v>
      </c>
      <c r="B31" s="305">
        <f>SUM('[3]evaluacion valoradas'!B453:B462)</f>
        <v>36</v>
      </c>
      <c r="C31" s="305">
        <f>SUM('[3]evaluacion valoradas'!I453:I462)</f>
        <v>21</v>
      </c>
      <c r="D31" s="305">
        <f>SUM('[3]evaluacion valoradas'!J453:J462)</f>
        <v>2160170</v>
      </c>
      <c r="E31" s="305">
        <f>SUM('[3]evaluacion valoradas'!K453:K462)</f>
        <v>18</v>
      </c>
      <c r="F31" s="305">
        <f>SUM('[3]evaluacion valoradas'!L453:L462)</f>
        <v>3772120</v>
      </c>
      <c r="G31" s="309">
        <f t="shared" si="4"/>
        <v>85.714285714285708</v>
      </c>
      <c r="H31" s="305">
        <f>SUM('[3]evaluacion valoradas'!N453:N462)</f>
        <v>0</v>
      </c>
      <c r="I31" s="305">
        <f>SUM('[3]evaluacion valoradas'!O453:O462)</f>
        <v>0</v>
      </c>
      <c r="J31" s="305">
        <f>SUM('[3]evaluacion valoradas'!P453:P462)</f>
        <v>0</v>
      </c>
      <c r="K31" s="305">
        <f>SUM('[3]evaluacion valoradas'!Q453:Q462)</f>
        <v>5</v>
      </c>
      <c r="L31" s="305">
        <f>SUM('[3]evaluacion valoradas'!R453:R462)</f>
        <v>12</v>
      </c>
      <c r="M31" s="305">
        <f>SUM('[3]evaluacion valoradas'!S453:S462)</f>
        <v>1</v>
      </c>
    </row>
    <row r="32" spans="1:13" s="287" customFormat="1" ht="14.25" x14ac:dyDescent="0.25">
      <c r="A32" s="303" t="s">
        <v>693</v>
      </c>
      <c r="B32" s="305">
        <f>SUM('[3]evaluacion valoradas'!B464:B471)</f>
        <v>127</v>
      </c>
      <c r="C32" s="305">
        <f>SUM('[3]evaluacion valoradas'!I464:I471)</f>
        <v>77</v>
      </c>
      <c r="D32" s="305">
        <f>SUM('[3]evaluacion valoradas'!J464:J471)</f>
        <v>40640960</v>
      </c>
      <c r="E32" s="305">
        <f>SUM('[3]evaluacion valoradas'!K464:K471)</f>
        <v>96</v>
      </c>
      <c r="F32" s="305">
        <f>SUM('[3]evaluacion valoradas'!L464:L471)</f>
        <v>48785230</v>
      </c>
      <c r="G32" s="309">
        <f t="shared" si="4"/>
        <v>124.67532467532467</v>
      </c>
      <c r="H32" s="305">
        <f>SUM('[3]evaluacion valoradas'!N464:N471)</f>
        <v>22</v>
      </c>
      <c r="I32" s="305">
        <f>SUM('[3]evaluacion valoradas'!O464:O471)</f>
        <v>24</v>
      </c>
      <c r="J32" s="305">
        <f>SUM('[3]evaluacion valoradas'!P464:P471)</f>
        <v>19</v>
      </c>
      <c r="K32" s="305">
        <f>SUM('[3]evaluacion valoradas'!Q464:Q471)</f>
        <v>21</v>
      </c>
      <c r="L32" s="305">
        <f>SUM('[3]evaluacion valoradas'!R464:R471)</f>
        <v>10</v>
      </c>
      <c r="M32" s="305">
        <f>SUM('[3]evaluacion valoradas'!S464:S471)</f>
        <v>0</v>
      </c>
    </row>
    <row r="33" spans="1:13" s="287" customFormat="1" ht="14.25" x14ac:dyDescent="0.25">
      <c r="A33" s="303" t="s">
        <v>716</v>
      </c>
      <c r="B33" s="305">
        <f>SUM('[3]evaluacion valoradas'!B473:B477)</f>
        <v>260</v>
      </c>
      <c r="C33" s="305">
        <f>SUM('[3]evaluacion valoradas'!I473:I477)</f>
        <v>258</v>
      </c>
      <c r="D33" s="305">
        <f>SUM('[3]evaluacion valoradas'!J473:J477)</f>
        <v>14411560</v>
      </c>
      <c r="E33" s="305">
        <f>SUM('[3]evaluacion valoradas'!K473:K477)</f>
        <v>129</v>
      </c>
      <c r="F33" s="305">
        <f>SUM('[3]evaluacion valoradas'!L473:L477)</f>
        <v>9376860</v>
      </c>
      <c r="G33" s="309">
        <f t="shared" si="4"/>
        <v>50</v>
      </c>
      <c r="H33" s="305">
        <f>SUM('[3]evaluacion valoradas'!N473:N477)</f>
        <v>44</v>
      </c>
      <c r="I33" s="305">
        <f>SUM('[3]evaluacion valoradas'!O473:O477)</f>
        <v>16</v>
      </c>
      <c r="J33" s="305">
        <f>SUM('[3]evaluacion valoradas'!P473:P477)</f>
        <v>47</v>
      </c>
      <c r="K33" s="305">
        <f>SUM('[3]evaluacion valoradas'!Q473:Q477)</f>
        <v>15</v>
      </c>
      <c r="L33" s="305">
        <f>SUM('[3]evaluacion valoradas'!R473:R477)</f>
        <v>2</v>
      </c>
      <c r="M33" s="305">
        <f>SUM('[3]evaluacion valoradas'!S473:S477)</f>
        <v>5</v>
      </c>
    </row>
    <row r="34" spans="1:13" s="287" customFormat="1" ht="14.25" x14ac:dyDescent="0.25">
      <c r="A34" s="303" t="s">
        <v>717</v>
      </c>
      <c r="B34" s="305">
        <f>SUM('[3]evaluacion valoradas'!B484:B502)</f>
        <v>176</v>
      </c>
      <c r="C34" s="305">
        <f>SUM('[3]evaluacion valoradas'!I484:I502)</f>
        <v>171</v>
      </c>
      <c r="D34" s="305">
        <f>SUM('[3]evaluacion valoradas'!J484:J502)</f>
        <v>7967110</v>
      </c>
      <c r="E34" s="305">
        <f>SUM('[3]evaluacion valoradas'!K484:K502)</f>
        <v>127</v>
      </c>
      <c r="F34" s="305">
        <f>SUM('[3]evaluacion valoradas'!L484:L502)</f>
        <v>5730190</v>
      </c>
      <c r="G34" s="309">
        <f t="shared" si="4"/>
        <v>74.269005847953224</v>
      </c>
      <c r="H34" s="305">
        <f>SUM('[3]evaluacion valoradas'!N484:N502)</f>
        <v>13</v>
      </c>
      <c r="I34" s="305">
        <f>SUM('[3]evaluacion valoradas'!O484:O502)</f>
        <v>31</v>
      </c>
      <c r="J34" s="305">
        <f>SUM('[3]evaluacion valoradas'!P484:P502)</f>
        <v>22</v>
      </c>
      <c r="K34" s="305">
        <f>SUM('[3]evaluacion valoradas'!Q484:Q502)</f>
        <v>34</v>
      </c>
      <c r="L34" s="305">
        <f>SUM('[3]evaluacion valoradas'!R484:R502)</f>
        <v>11</v>
      </c>
      <c r="M34" s="305">
        <f>SUM('[3]evaluacion valoradas'!S484:S502)</f>
        <v>16</v>
      </c>
    </row>
    <row r="35" spans="1:13" s="287" customFormat="1" ht="14.25" x14ac:dyDescent="0.25">
      <c r="A35" s="303" t="s">
        <v>700</v>
      </c>
      <c r="B35" s="304">
        <f>SUM('[3]evaluacion valoradas'!B504:B512)</f>
        <v>2276</v>
      </c>
      <c r="C35" s="304">
        <f>SUM('[3]evaluacion valoradas'!I504:I512)</f>
        <v>2256</v>
      </c>
      <c r="D35" s="304">
        <f>SUM('[3]evaluacion valoradas'!J504:J512)</f>
        <v>817793860</v>
      </c>
      <c r="E35" s="304">
        <f>SUM('[3]evaluacion valoradas'!K504:K512)</f>
        <v>1059</v>
      </c>
      <c r="F35" s="304">
        <f>SUM('[3]evaluacion valoradas'!L504:L512)</f>
        <v>397477360</v>
      </c>
      <c r="G35" s="309">
        <f t="shared" si="4"/>
        <v>46.941489361702125</v>
      </c>
      <c r="H35" s="304">
        <f>SUM('[3]evaluacion valoradas'!N504:N512)</f>
        <v>181</v>
      </c>
      <c r="I35" s="304">
        <f>SUM('[3]evaluacion valoradas'!O504:O512)</f>
        <v>176</v>
      </c>
      <c r="J35" s="304">
        <f>SUM('[3]evaluacion valoradas'!P504:P512)</f>
        <v>170</v>
      </c>
      <c r="K35" s="304">
        <f>SUM('[3]evaluacion valoradas'!Q504:Q512)</f>
        <v>227</v>
      </c>
      <c r="L35" s="304">
        <f>SUM('[3]evaluacion valoradas'!R504:R512)</f>
        <v>158</v>
      </c>
      <c r="M35" s="304">
        <f>SUM('[3]evaluacion valoradas'!S504:S512)</f>
        <v>147</v>
      </c>
    </row>
    <row r="36" spans="1:13" s="287" customFormat="1" ht="14.25" x14ac:dyDescent="0.25">
      <c r="A36" s="303" t="s">
        <v>694</v>
      </c>
      <c r="B36" s="305">
        <f>SUM('[3]evaluacion valoradas'!B514:B517)</f>
        <v>2</v>
      </c>
      <c r="C36" s="305">
        <f>SUM('[3]evaluacion valoradas'!I514:I517)</f>
        <v>1</v>
      </c>
      <c r="D36" s="305">
        <f>SUM('[3]evaluacion valoradas'!J514:J517)</f>
        <v>2764320</v>
      </c>
      <c r="E36" s="305">
        <f>SUM('[3]evaluacion valoradas'!K514:K517)</f>
        <v>4</v>
      </c>
      <c r="F36" s="305">
        <f>SUM('[3]evaluacion valoradas'!L514:L517)</f>
        <v>11057280</v>
      </c>
      <c r="G36" s="309">
        <f t="shared" si="4"/>
        <v>400</v>
      </c>
      <c r="H36" s="305">
        <f>SUM('[3]evaluacion valoradas'!N514:N517)</f>
        <v>0</v>
      </c>
      <c r="I36" s="305">
        <f>SUM('[3]evaluacion valoradas'!O514:O517)</f>
        <v>1</v>
      </c>
      <c r="J36" s="305">
        <f>SUM('[3]evaluacion valoradas'!P514:P517)</f>
        <v>0</v>
      </c>
      <c r="K36" s="305">
        <f>SUM('[3]evaluacion valoradas'!Q514:Q517)</f>
        <v>2</v>
      </c>
      <c r="L36" s="305">
        <f>SUM('[3]evaluacion valoradas'!R514:R517)</f>
        <v>1</v>
      </c>
      <c r="M36" s="305">
        <f>SUM('[3]evaluacion valoradas'!S514:S517)</f>
        <v>0</v>
      </c>
    </row>
    <row r="37" spans="1:13" s="287" customFormat="1" ht="14.25" x14ac:dyDescent="0.25">
      <c r="A37" s="303" t="s">
        <v>699</v>
      </c>
      <c r="B37" s="305">
        <f>SUM('[3]evaluacion valoradas'!B519:B524)</f>
        <v>601</v>
      </c>
      <c r="C37" s="305">
        <f>SUM('[3]evaluacion valoradas'!I519:I524)</f>
        <v>259</v>
      </c>
      <c r="D37" s="305">
        <f>SUM('[3]evaluacion valoradas'!J519:J524)</f>
        <v>181822030</v>
      </c>
      <c r="E37" s="305">
        <f>SUM('[3]evaluacion valoradas'!K519:K524)</f>
        <v>447</v>
      </c>
      <c r="F37" s="305">
        <f>SUM('[3]evaluacion valoradas'!L519:L524)</f>
        <v>328619530</v>
      </c>
      <c r="G37" s="309">
        <f t="shared" si="4"/>
        <v>172.5868725868726</v>
      </c>
      <c r="H37" s="305">
        <f>SUM('[3]evaluacion valoradas'!N519:N524)</f>
        <v>43</v>
      </c>
      <c r="I37" s="305">
        <f>SUM('[3]evaluacion valoradas'!O519:O524)</f>
        <v>144</v>
      </c>
      <c r="J37" s="305">
        <f>SUM('[3]evaluacion valoradas'!P519:P524)</f>
        <v>86</v>
      </c>
      <c r="K37" s="305">
        <f>SUM('[3]evaluacion valoradas'!Q519:Q524)</f>
        <v>101</v>
      </c>
      <c r="L37" s="305">
        <f>SUM('[3]evaluacion valoradas'!R519:R524)</f>
        <v>73</v>
      </c>
      <c r="M37" s="305">
        <f>SUM('[3]evaluacion valoradas'!S519:S524)</f>
        <v>0</v>
      </c>
    </row>
    <row r="38" spans="1:13" s="287" customFormat="1" ht="14.25" x14ac:dyDescent="0.25">
      <c r="A38" s="303" t="s">
        <v>692</v>
      </c>
      <c r="B38" s="305">
        <f>SUM('[3]evaluacion valoradas'!B526:B529)</f>
        <v>69</v>
      </c>
      <c r="C38" s="305">
        <f>SUM('[3]evaluacion valoradas'!I526:I529)</f>
        <v>53</v>
      </c>
      <c r="D38" s="305">
        <f>SUM('[3]evaluacion valoradas'!J526:J529)</f>
        <v>113411740</v>
      </c>
      <c r="E38" s="305">
        <f>SUM('[3]evaluacion valoradas'!K526:K529)</f>
        <v>137</v>
      </c>
      <c r="F38" s="305">
        <f>SUM('[3]evaluacion valoradas'!L526:L529)</f>
        <v>289037260</v>
      </c>
      <c r="G38" s="309">
        <f t="shared" si="4"/>
        <v>258.49056603773585</v>
      </c>
      <c r="H38" s="305">
        <f>SUM('[3]evaluacion valoradas'!N526:N529)</f>
        <v>31</v>
      </c>
      <c r="I38" s="305">
        <f>SUM('[3]evaluacion valoradas'!O526:O529)</f>
        <v>28</v>
      </c>
      <c r="J38" s="305">
        <f>SUM('[3]evaluacion valoradas'!P526:P529)</f>
        <v>27</v>
      </c>
      <c r="K38" s="305">
        <f>SUM('[3]evaluacion valoradas'!Q526:Q529)</f>
        <v>29</v>
      </c>
      <c r="L38" s="305">
        <f>SUM('[3]evaluacion valoradas'!R526:R529)</f>
        <v>22</v>
      </c>
      <c r="M38" s="305">
        <f>SUM('[3]evaluacion valoradas'!S526:S529)</f>
        <v>0</v>
      </c>
    </row>
    <row r="39" spans="1:13" s="287" customFormat="1" ht="14.25" x14ac:dyDescent="0.25">
      <c r="A39" s="303" t="s">
        <v>704</v>
      </c>
      <c r="B39" s="305">
        <f>SUM('[3]evaluacion valoradas'!B531:B543)</f>
        <v>327</v>
      </c>
      <c r="C39" s="305">
        <f>SUM('[3]evaluacion valoradas'!I531:I543)</f>
        <v>247</v>
      </c>
      <c r="D39" s="305">
        <f>SUM('[3]evaluacion valoradas'!J531:J543)</f>
        <v>37824770</v>
      </c>
      <c r="E39" s="305">
        <f>SUM('[3]evaluacion valoradas'!K531:K543)</f>
        <v>82</v>
      </c>
      <c r="F39" s="305">
        <f>SUM('[3]evaluacion valoradas'!L531:L543)</f>
        <v>8830190</v>
      </c>
      <c r="G39" s="309">
        <f t="shared" si="4"/>
        <v>33.198380566801625</v>
      </c>
      <c r="H39" s="305">
        <f>SUM('[3]evaluacion valoradas'!N531:N543)</f>
        <v>0</v>
      </c>
      <c r="I39" s="305">
        <f>SUM('[3]evaluacion valoradas'!O531:O543)</f>
        <v>0</v>
      </c>
      <c r="J39" s="305">
        <f>SUM('[3]evaluacion valoradas'!P531:P543)</f>
        <v>10</v>
      </c>
      <c r="K39" s="305">
        <f>SUM('[3]evaluacion valoradas'!Q531:Q543)</f>
        <v>19</v>
      </c>
      <c r="L39" s="305">
        <f>SUM('[3]evaluacion valoradas'!R531:R543)</f>
        <v>30</v>
      </c>
      <c r="M39" s="305">
        <f>SUM('[3]evaluacion valoradas'!S531:S543)</f>
        <v>23</v>
      </c>
    </row>
    <row r="40" spans="1:13" s="287" customFormat="1" ht="14.25" x14ac:dyDescent="0.25">
      <c r="A40" s="303" t="s">
        <v>695</v>
      </c>
      <c r="B40" s="304">
        <f>SUM('[3]evaluacion valoradas'!B545:B548)</f>
        <v>50</v>
      </c>
      <c r="C40" s="304">
        <f>SUM('[3]evaluacion valoradas'!I545:I548)</f>
        <v>47</v>
      </c>
      <c r="D40" s="304">
        <f>SUM('[3]evaluacion valoradas'!J545:J548)</f>
        <v>53174250</v>
      </c>
      <c r="E40" s="304">
        <f>SUM('[3]evaluacion valoradas'!K545:K548)</f>
        <v>9</v>
      </c>
      <c r="F40" s="304">
        <f>SUM('[3]evaluacion valoradas'!L545:L548)</f>
        <v>4574730</v>
      </c>
      <c r="G40" s="309">
        <f t="shared" si="4"/>
        <v>19.148936170212767</v>
      </c>
      <c r="H40" s="304">
        <f>SUM('[3]evaluacion valoradas'!N545:N548)</f>
        <v>1</v>
      </c>
      <c r="I40" s="304">
        <f>SUM('[3]evaluacion valoradas'!O545:O548)</f>
        <v>5</v>
      </c>
      <c r="J40" s="304">
        <f>SUM('[3]evaluacion valoradas'!P545:P548)</f>
        <v>2</v>
      </c>
      <c r="K40" s="304">
        <f>SUM('[3]evaluacion valoradas'!Q545:Q548)</f>
        <v>1</v>
      </c>
      <c r="L40" s="304">
        <f>SUM('[3]evaluacion valoradas'!R545:R548)</f>
        <v>0</v>
      </c>
      <c r="M40" s="304">
        <f>SUM('[3]evaluacion valoradas'!S545:S548)</f>
        <v>0</v>
      </c>
    </row>
    <row r="41" spans="1:13" s="287" customFormat="1" ht="14.25" x14ac:dyDescent="0.25">
      <c r="A41" s="303" t="s">
        <v>718</v>
      </c>
      <c r="B41" s="305">
        <f>SUM('[3]evaluacion valoradas'!B550:B551)</f>
        <v>30</v>
      </c>
      <c r="C41" s="305">
        <f>SUM('[3]evaluacion valoradas'!I550:I551)</f>
        <v>15</v>
      </c>
      <c r="D41" s="305">
        <f>SUM('[3]evaluacion valoradas'!J550:J551)</f>
        <v>4708050</v>
      </c>
      <c r="E41" s="305">
        <f>SUM('[3]evaluacion valoradas'!K550:K551)</f>
        <v>9</v>
      </c>
      <c r="F41" s="305">
        <f>SUM('[3]evaluacion valoradas'!L550:L551)</f>
        <v>2824830</v>
      </c>
      <c r="G41" s="309">
        <f t="shared" si="4"/>
        <v>60</v>
      </c>
      <c r="H41" s="305">
        <f>SUM('[3]evaluacion valoradas'!N550:N551)</f>
        <v>0</v>
      </c>
      <c r="I41" s="305">
        <f>SUM('[3]evaluacion valoradas'!O550:O551)</f>
        <v>1</v>
      </c>
      <c r="J41" s="305">
        <f>SUM('[3]evaluacion valoradas'!P550:P551)</f>
        <v>5</v>
      </c>
      <c r="K41" s="305">
        <f>SUM('[3]evaluacion valoradas'!Q550:Q551)</f>
        <v>2</v>
      </c>
      <c r="L41" s="305">
        <f>SUM('[3]evaluacion valoradas'!R550:R551)</f>
        <v>1</v>
      </c>
      <c r="M41" s="305">
        <f>SUM('[3]evaluacion valoradas'!S550:S551)</f>
        <v>0</v>
      </c>
    </row>
    <row r="42" spans="1:13" s="287" customFormat="1" ht="14.25" x14ac:dyDescent="0.25">
      <c r="A42" s="303" t="s">
        <v>705</v>
      </c>
      <c r="B42" s="305">
        <f>SUM('[3]evaluacion valoradas'!B553:B564)</f>
        <v>153</v>
      </c>
      <c r="C42" s="305">
        <f>SUM('[3]evaluacion valoradas'!I553:I564)</f>
        <v>76</v>
      </c>
      <c r="D42" s="305">
        <f>SUM('[3]evaluacion valoradas'!J553:J564)</f>
        <v>70991780</v>
      </c>
      <c r="E42" s="305">
        <f>SUM('[3]evaluacion valoradas'!K553:K564)</f>
        <v>34</v>
      </c>
      <c r="F42" s="305">
        <f>SUM('[3]evaluacion valoradas'!L553:L564)</f>
        <v>30029240</v>
      </c>
      <c r="G42" s="309">
        <f t="shared" si="4"/>
        <v>44.736842105263158</v>
      </c>
      <c r="H42" s="305">
        <f>SUM('[3]evaluacion valoradas'!N553:N564)</f>
        <v>14</v>
      </c>
      <c r="I42" s="305">
        <f>SUM('[3]evaluacion valoradas'!O553:O564)</f>
        <v>1</v>
      </c>
      <c r="J42" s="305">
        <f>SUM('[3]evaluacion valoradas'!P553:P564)</f>
        <v>3</v>
      </c>
      <c r="K42" s="305">
        <f>SUM('[3]evaluacion valoradas'!Q553:Q564)</f>
        <v>3</v>
      </c>
      <c r="L42" s="305">
        <f>SUM('[3]evaluacion valoradas'!R553:R564)</f>
        <v>3</v>
      </c>
      <c r="M42" s="305">
        <f>SUM('[3]evaluacion valoradas'!S553:S564)</f>
        <v>10</v>
      </c>
    </row>
    <row r="43" spans="1:13" s="287" customFormat="1" ht="14.25" x14ac:dyDescent="0.25">
      <c r="A43" s="303" t="s">
        <v>719</v>
      </c>
      <c r="B43" s="305">
        <f>SUM('[3]evaluacion valoradas'!B566:B571)</f>
        <v>38</v>
      </c>
      <c r="C43" s="305">
        <f>SUM('[3]evaluacion valoradas'!I566:I571)</f>
        <v>33</v>
      </c>
      <c r="D43" s="305">
        <f>SUM('[3]evaluacion valoradas'!J566:J571)</f>
        <v>9369260</v>
      </c>
      <c r="E43" s="305">
        <f>SUM('[3]evaluacion valoradas'!K566:K571)</f>
        <v>18</v>
      </c>
      <c r="F43" s="305">
        <f>SUM('[3]evaluacion valoradas'!L566:L571)</f>
        <v>5500840</v>
      </c>
      <c r="G43" s="309">
        <f t="shared" si="4"/>
        <v>54.54545454545454</v>
      </c>
      <c r="H43" s="305">
        <f>SUM('[3]evaluacion valoradas'!N566:N571)</f>
        <v>3</v>
      </c>
      <c r="I43" s="305">
        <f>SUM('[3]evaluacion valoradas'!O566:O571)</f>
        <v>1</v>
      </c>
      <c r="J43" s="305">
        <f>SUM('[3]evaluacion valoradas'!P566:P571)</f>
        <v>3</v>
      </c>
      <c r="K43" s="305">
        <f>SUM('[3]evaluacion valoradas'!Q566:Q571)</f>
        <v>0</v>
      </c>
      <c r="L43" s="305">
        <f>SUM('[3]evaluacion valoradas'!R566:R571)</f>
        <v>6</v>
      </c>
      <c r="M43" s="305">
        <f>SUM('[3]evaluacion valoradas'!S566:S571)</f>
        <v>5</v>
      </c>
    </row>
    <row r="44" spans="1:13" s="287" customFormat="1" ht="14.25" x14ac:dyDescent="0.25">
      <c r="A44" s="303" t="s">
        <v>720</v>
      </c>
      <c r="B44" s="304">
        <f>SUM('[3]evaluacion valoradas'!B589:B590)</f>
        <v>25</v>
      </c>
      <c r="C44" s="304">
        <f>SUM('[3]evaluacion valoradas'!I589:I590)</f>
        <v>5</v>
      </c>
      <c r="D44" s="304">
        <f>SUM('[3]evaluacion valoradas'!J589:J590)</f>
        <v>6301300</v>
      </c>
      <c r="E44" s="304">
        <f>SUM('[3]evaluacion valoradas'!K589:K590)</f>
        <v>0</v>
      </c>
      <c r="F44" s="304">
        <f>SUM('[3]evaluacion valoradas'!L589:L590)</f>
        <v>0</v>
      </c>
      <c r="G44" s="309">
        <f t="shared" si="4"/>
        <v>0</v>
      </c>
      <c r="H44" s="304">
        <f>SUM('[3]evaluacion valoradas'!N589:N590)</f>
        <v>0</v>
      </c>
      <c r="I44" s="304">
        <f>SUM('[3]evaluacion valoradas'!O589:O590)</f>
        <v>0</v>
      </c>
      <c r="J44" s="304">
        <f>SUM('[3]evaluacion valoradas'!P589:P590)</f>
        <v>0</v>
      </c>
      <c r="K44" s="304">
        <f>SUM('[3]evaluacion valoradas'!Q589:Q590)</f>
        <v>0</v>
      </c>
      <c r="L44" s="304">
        <f>SUM('[3]evaluacion valoradas'!R589:R590)</f>
        <v>0</v>
      </c>
      <c r="M44" s="304">
        <f>SUM('[3]evaluacion valoradas'!S589:S590)</f>
        <v>0</v>
      </c>
    </row>
    <row r="45" spans="1:13" s="287" customFormat="1" thickBot="1" x14ac:dyDescent="0.3">
      <c r="A45" s="303" t="s">
        <v>689</v>
      </c>
      <c r="B45" s="305">
        <f>SUM('[3]evaluacion valoradas'!B592:B598)</f>
        <v>350</v>
      </c>
      <c r="C45" s="305">
        <f>SUM('[3]evaluacion valoradas'!I592:I598)</f>
        <v>99</v>
      </c>
      <c r="D45" s="305">
        <f>SUM('[3]evaluacion valoradas'!J592:J598)</f>
        <v>66672760</v>
      </c>
      <c r="E45" s="305">
        <f>SUM('[3]evaluacion valoradas'!K592:K598)</f>
        <v>196</v>
      </c>
      <c r="F45" s="305">
        <f>SUM('[3]evaluacion valoradas'!L592:L598)</f>
        <v>105587650</v>
      </c>
      <c r="G45" s="315">
        <f t="shared" si="4"/>
        <v>197.97979797979798</v>
      </c>
      <c r="H45" s="305">
        <f>SUM('[3]evaluacion valoradas'!N592:N598)</f>
        <v>31</v>
      </c>
      <c r="I45" s="305">
        <f>SUM('[3]evaluacion valoradas'!O592:O598)</f>
        <v>51</v>
      </c>
      <c r="J45" s="305">
        <f>SUM('[3]evaluacion valoradas'!P592:P598)</f>
        <v>44</v>
      </c>
      <c r="K45" s="305">
        <f>SUM('[3]evaluacion valoradas'!Q592:Q598)</f>
        <v>33</v>
      </c>
      <c r="L45" s="305">
        <f>SUM('[3]evaluacion valoradas'!R592:R598)</f>
        <v>37</v>
      </c>
      <c r="M45" s="305">
        <f>SUM('[3]evaluacion valoradas'!S592:S598)</f>
        <v>0</v>
      </c>
    </row>
    <row r="46" spans="1:13" s="302" customFormat="1" ht="18" thickBot="1" x14ac:dyDescent="0.3">
      <c r="A46" s="317" t="s">
        <v>721</v>
      </c>
      <c r="B46" s="318">
        <f>SUM(B30:B45)</f>
        <v>14653</v>
      </c>
      <c r="C46" s="318">
        <f>SUM(C30:C45)</f>
        <v>13751</v>
      </c>
      <c r="D46" s="318">
        <f>SUM(D30:D45)</f>
        <v>2594097700</v>
      </c>
      <c r="E46" s="318">
        <f>SUM(E30:E45)</f>
        <v>2893</v>
      </c>
      <c r="F46" s="318">
        <f>SUM(F30:F45)</f>
        <v>1328251100</v>
      </c>
      <c r="G46" s="312">
        <f t="shared" si="4"/>
        <v>21.038469929459673</v>
      </c>
      <c r="H46" s="318">
        <f t="shared" ref="H46:M46" si="5">SUM(H30:H45)</f>
        <v>456</v>
      </c>
      <c r="I46" s="318">
        <f t="shared" si="5"/>
        <v>563</v>
      </c>
      <c r="J46" s="318">
        <f t="shared" si="5"/>
        <v>511</v>
      </c>
      <c r="K46" s="318">
        <f t="shared" si="5"/>
        <v>584</v>
      </c>
      <c r="L46" s="318">
        <f t="shared" si="5"/>
        <v>472</v>
      </c>
      <c r="M46" s="318">
        <f t="shared" si="5"/>
        <v>307</v>
      </c>
    </row>
    <row r="47" spans="1:13" s="314" customFormat="1" ht="18" x14ac:dyDescent="0.25">
      <c r="A47" s="299" t="s">
        <v>722</v>
      </c>
      <c r="B47" s="300"/>
      <c r="C47" s="300"/>
      <c r="D47" s="300"/>
      <c r="E47" s="300"/>
      <c r="F47" s="300"/>
      <c r="G47" s="306">
        <v>0</v>
      </c>
      <c r="H47" s="300"/>
      <c r="I47" s="300"/>
      <c r="J47" s="300"/>
      <c r="K47" s="300"/>
      <c r="L47" s="300"/>
      <c r="M47" s="300"/>
    </row>
    <row r="48" spans="1:13" s="307" customFormat="1" ht="14.25" x14ac:dyDescent="0.25">
      <c r="A48" s="303" t="s">
        <v>723</v>
      </c>
      <c r="B48" s="304">
        <f>SUM('[3]evaluacion valoradas'!B604:B631)</f>
        <v>1880</v>
      </c>
      <c r="C48" s="304">
        <f>SUM('[3]evaluacion valoradas'!I604:I631)</f>
        <v>1880</v>
      </c>
      <c r="D48" s="304">
        <f>SUM('[3]evaluacion valoradas'!J604:J631)</f>
        <v>59676800</v>
      </c>
      <c r="E48" s="304">
        <f>SUM('[3]evaluacion valoradas'!K604:K631)</f>
        <v>1112</v>
      </c>
      <c r="F48" s="304">
        <f>SUM('[3]evaluacion valoradas'!L604:L631)</f>
        <v>43283590</v>
      </c>
      <c r="G48" s="309">
        <f t="shared" si="4"/>
        <v>59.148936170212764</v>
      </c>
      <c r="H48" s="304">
        <f>SUM('[3]evaluacion valoradas'!N604:N631)</f>
        <v>220</v>
      </c>
      <c r="I48" s="304">
        <f>SUM('[3]evaluacion valoradas'!O604:O631)</f>
        <v>167</v>
      </c>
      <c r="J48" s="304">
        <f>SUM('[3]evaluacion valoradas'!P604:P631)</f>
        <v>169</v>
      </c>
      <c r="K48" s="304">
        <f>SUM('[3]evaluacion valoradas'!Q604:Q631)</f>
        <v>199</v>
      </c>
      <c r="L48" s="304">
        <f>SUM('[3]evaluacion valoradas'!R604:R631)</f>
        <v>205</v>
      </c>
      <c r="M48" s="304">
        <f>SUM('[3]evaluacion valoradas'!S604:S631)</f>
        <v>152</v>
      </c>
    </row>
    <row r="49" spans="1:13" s="287" customFormat="1" ht="25.5" x14ac:dyDescent="0.25">
      <c r="A49" s="303" t="s">
        <v>724</v>
      </c>
      <c r="B49" s="304">
        <f>SUM('[3]evaluacion valoradas'!B633:B654)</f>
        <v>70</v>
      </c>
      <c r="C49" s="304">
        <f>SUM('[3]evaluacion valoradas'!I633:I654)</f>
        <v>70</v>
      </c>
      <c r="D49" s="304">
        <f>SUM('[3]evaluacion valoradas'!J633:J654)</f>
        <v>6582800</v>
      </c>
      <c r="E49" s="304">
        <f>SUM('[3]evaluacion valoradas'!K633:K654)</f>
        <v>42</v>
      </c>
      <c r="F49" s="304">
        <f>SUM('[3]evaluacion valoradas'!L633:L654)</f>
        <v>25957180</v>
      </c>
      <c r="G49" s="309">
        <f t="shared" si="4"/>
        <v>60</v>
      </c>
      <c r="H49" s="304">
        <f>SUM('[3]evaluacion valoradas'!N633:N654)</f>
        <v>7</v>
      </c>
      <c r="I49" s="304">
        <f>SUM('[3]evaluacion valoradas'!O633:O654)</f>
        <v>9</v>
      </c>
      <c r="J49" s="304">
        <f>SUM('[3]evaluacion valoradas'!P633:P654)</f>
        <v>8</v>
      </c>
      <c r="K49" s="304">
        <f>SUM('[3]evaluacion valoradas'!Q633:Q654)</f>
        <v>4</v>
      </c>
      <c r="L49" s="304">
        <f>SUM('[3]evaluacion valoradas'!R633:R654)</f>
        <v>6</v>
      </c>
      <c r="M49" s="304">
        <f>SUM('[3]evaluacion valoradas'!S633:S654)</f>
        <v>8</v>
      </c>
    </row>
    <row r="50" spans="1:13" s="287" customFormat="1" ht="14.25" x14ac:dyDescent="0.25">
      <c r="A50" s="303" t="s">
        <v>725</v>
      </c>
      <c r="B50" s="304">
        <f>SUM('[3]evaluacion valoradas'!B656:B672)</f>
        <v>660</v>
      </c>
      <c r="C50" s="304">
        <f>SUM('[3]evaluacion valoradas'!I656:I672)</f>
        <v>660</v>
      </c>
      <c r="D50" s="304">
        <f>SUM('[3]evaluacion valoradas'!J656:J672)</f>
        <v>88791000</v>
      </c>
      <c r="E50" s="304">
        <f>SUM('[3]evaluacion valoradas'!K656:K672)</f>
        <v>324</v>
      </c>
      <c r="F50" s="304">
        <f>SUM('[3]evaluacion valoradas'!L656:L672)</f>
        <v>46259620</v>
      </c>
      <c r="G50" s="309">
        <f t="shared" si="4"/>
        <v>49.090909090909093</v>
      </c>
      <c r="H50" s="304">
        <f>SUM('[3]evaluacion valoradas'!N656:N672)</f>
        <v>70</v>
      </c>
      <c r="I50" s="304">
        <f>SUM('[3]evaluacion valoradas'!O656:O672)</f>
        <v>75</v>
      </c>
      <c r="J50" s="304">
        <f>SUM('[3]evaluacion valoradas'!P656:P672)</f>
        <v>42</v>
      </c>
      <c r="K50" s="304">
        <f>SUM('[3]evaluacion valoradas'!Q656:Q672)</f>
        <v>46</v>
      </c>
      <c r="L50" s="304">
        <f>SUM('[3]evaluacion valoradas'!R656:R672)</f>
        <v>40</v>
      </c>
      <c r="M50" s="304">
        <f>SUM('[3]evaluacion valoradas'!S656:S672)</f>
        <v>51</v>
      </c>
    </row>
    <row r="51" spans="1:13" s="287" customFormat="1" ht="14.25" x14ac:dyDescent="0.25">
      <c r="A51" s="303" t="s">
        <v>726</v>
      </c>
      <c r="B51" s="304">
        <f>SUM('[3]evaluacion valoradas'!B674:B675)</f>
        <v>1100</v>
      </c>
      <c r="C51" s="304">
        <f>SUM('[3]evaluacion valoradas'!I674:I675)</f>
        <v>1100</v>
      </c>
      <c r="D51" s="304">
        <f>SUM('[3]evaluacion valoradas'!J674:J675)</f>
        <v>94347000</v>
      </c>
      <c r="E51" s="304">
        <f>SUM('[3]evaluacion valoradas'!K674:K675)</f>
        <v>580</v>
      </c>
      <c r="F51" s="304">
        <f>SUM('[3]evaluacion valoradas'!L674:L675)</f>
        <v>49746600</v>
      </c>
      <c r="G51" s="309">
        <f t="shared" si="4"/>
        <v>52.72727272727272</v>
      </c>
      <c r="H51" s="304">
        <f>SUM('[3]evaluacion valoradas'!N674:N675)</f>
        <v>91</v>
      </c>
      <c r="I51" s="304">
        <f>SUM('[3]evaluacion valoradas'!O674:O675)</f>
        <v>88</v>
      </c>
      <c r="J51" s="304">
        <f>SUM('[3]evaluacion valoradas'!P674:P675)</f>
        <v>102</v>
      </c>
      <c r="K51" s="304">
        <f>SUM('[3]evaluacion valoradas'!Q674:Q675)</f>
        <v>98</v>
      </c>
      <c r="L51" s="304">
        <f>SUM('[3]evaluacion valoradas'!R674:R675)</f>
        <v>95</v>
      </c>
      <c r="M51" s="304">
        <f>SUM('[3]evaluacion valoradas'!S674:S675)</f>
        <v>106</v>
      </c>
    </row>
    <row r="52" spans="1:13" s="287" customFormat="1" ht="14.25" x14ac:dyDescent="0.25">
      <c r="A52" s="303" t="s">
        <v>727</v>
      </c>
      <c r="B52" s="304">
        <f>SUM('[3]evaluacion valoradas'!B677:B682)</f>
        <v>1325</v>
      </c>
      <c r="C52" s="304">
        <f>SUM('[3]evaluacion valoradas'!I677:I682)</f>
        <v>1325</v>
      </c>
      <c r="D52" s="304">
        <f>SUM('[3]evaluacion valoradas'!J677:J682)</f>
        <v>59246800</v>
      </c>
      <c r="E52" s="304">
        <f>SUM('[3]evaluacion valoradas'!K677:K682)</f>
        <v>719</v>
      </c>
      <c r="F52" s="304">
        <f>SUM('[3]evaluacion valoradas'!L677:L682)</f>
        <v>26222830</v>
      </c>
      <c r="G52" s="309">
        <f t="shared" si="4"/>
        <v>54.264150943396231</v>
      </c>
      <c r="H52" s="304">
        <f>SUM('[3]evaluacion valoradas'!N677:N682)</f>
        <v>128</v>
      </c>
      <c r="I52" s="304">
        <f>SUM('[3]evaluacion valoradas'!O677:O682)</f>
        <v>156</v>
      </c>
      <c r="J52" s="304">
        <f>SUM('[3]evaluacion valoradas'!P677:P682)</f>
        <v>128</v>
      </c>
      <c r="K52" s="304">
        <f>SUM('[3]evaluacion valoradas'!Q677:Q682)</f>
        <v>116</v>
      </c>
      <c r="L52" s="304">
        <f>SUM('[3]evaluacion valoradas'!R677:R682)</f>
        <v>107</v>
      </c>
      <c r="M52" s="304">
        <f>SUM('[3]evaluacion valoradas'!S677:S682)</f>
        <v>84</v>
      </c>
    </row>
    <row r="53" spans="1:13" s="287" customFormat="1" ht="14.25" x14ac:dyDescent="0.25">
      <c r="A53" s="303" t="s">
        <v>728</v>
      </c>
      <c r="B53" s="305">
        <f>SUM('[3]evaluacion valoradas'!B684:B691)</f>
        <v>226</v>
      </c>
      <c r="C53" s="305">
        <f>SUM('[3]evaluacion valoradas'!I684:I691)</f>
        <v>226</v>
      </c>
      <c r="D53" s="305">
        <f>SUM('[3]evaluacion valoradas'!J684:J691)</f>
        <v>10131180</v>
      </c>
      <c r="E53" s="305">
        <f>SUM('[3]evaluacion valoradas'!K684:K691)</f>
        <v>101</v>
      </c>
      <c r="F53" s="305">
        <f>SUM('[3]evaluacion valoradas'!L684:L691)</f>
        <v>3798630</v>
      </c>
      <c r="G53" s="309">
        <f t="shared" si="4"/>
        <v>44.690265486725664</v>
      </c>
      <c r="H53" s="305">
        <f>SUM('[3]evaluacion valoradas'!N684:N691)</f>
        <v>12</v>
      </c>
      <c r="I53" s="305">
        <f>SUM('[3]evaluacion valoradas'!O684:O691)</f>
        <v>23</v>
      </c>
      <c r="J53" s="305">
        <f>SUM('[3]evaluacion valoradas'!P684:P691)</f>
        <v>19</v>
      </c>
      <c r="K53" s="305">
        <f>SUM('[3]evaluacion valoradas'!Q684:Q691)</f>
        <v>24</v>
      </c>
      <c r="L53" s="305">
        <f>SUM('[3]evaluacion valoradas'!R684:R691)</f>
        <v>12</v>
      </c>
      <c r="M53" s="305">
        <f>SUM('[3]evaluacion valoradas'!S684:S691)</f>
        <v>11</v>
      </c>
    </row>
    <row r="54" spans="1:13" s="287" customFormat="1" ht="14.25" x14ac:dyDescent="0.25">
      <c r="A54" s="303" t="s">
        <v>729</v>
      </c>
      <c r="B54" s="304">
        <f>SUM('[3]evaluacion valoradas'!B693:B696)</f>
        <v>294</v>
      </c>
      <c r="C54" s="304">
        <f>SUM('[3]evaluacion valoradas'!I693:I696)</f>
        <v>294</v>
      </c>
      <c r="D54" s="304">
        <f>SUM('[3]evaluacion valoradas'!J693:J696)</f>
        <v>19482600</v>
      </c>
      <c r="E54" s="304">
        <f>SUM('[3]evaluacion valoradas'!K693:K696)</f>
        <v>180</v>
      </c>
      <c r="F54" s="304">
        <f>SUM('[3]evaluacion valoradas'!L693:L696)</f>
        <v>17203050</v>
      </c>
      <c r="G54" s="309">
        <f t="shared" si="4"/>
        <v>61.224489795918366</v>
      </c>
      <c r="H54" s="304">
        <f>SUM('[3]evaluacion valoradas'!N693:N696)</f>
        <v>23</v>
      </c>
      <c r="I54" s="304">
        <f>SUM('[3]evaluacion valoradas'!O693:O696)</f>
        <v>29</v>
      </c>
      <c r="J54" s="304">
        <f>SUM('[3]evaluacion valoradas'!P693:P696)</f>
        <v>34</v>
      </c>
      <c r="K54" s="304">
        <f>SUM('[3]evaluacion valoradas'!Q693:Q696)</f>
        <v>45</v>
      </c>
      <c r="L54" s="304">
        <f>SUM('[3]evaluacion valoradas'!R693:R696)</f>
        <v>20</v>
      </c>
      <c r="M54" s="304">
        <f>SUM('[3]evaluacion valoradas'!S693:S696)</f>
        <v>29</v>
      </c>
    </row>
    <row r="55" spans="1:13" s="287" customFormat="1" ht="14.25" x14ac:dyDescent="0.25">
      <c r="A55" s="303" t="s">
        <v>730</v>
      </c>
      <c r="B55" s="305">
        <f>SUM('[3]evaluacion valoradas'!B698:B716)</f>
        <v>2332</v>
      </c>
      <c r="C55" s="305">
        <f>SUM('[3]evaluacion valoradas'!I698:I716)</f>
        <v>2332</v>
      </c>
      <c r="D55" s="305">
        <f>SUM('[3]evaluacion valoradas'!J698:J716)</f>
        <v>210213580</v>
      </c>
      <c r="E55" s="305">
        <f>SUM('[3]evaluacion valoradas'!K698:K716)</f>
        <v>1316</v>
      </c>
      <c r="F55" s="305">
        <f>SUM('[3]evaluacion valoradas'!L698:L716)</f>
        <v>120560480</v>
      </c>
      <c r="G55" s="309">
        <f t="shared" si="4"/>
        <v>56.432246998284732</v>
      </c>
      <c r="H55" s="305">
        <f>SUM('[3]evaluacion valoradas'!N698:N716)</f>
        <v>252</v>
      </c>
      <c r="I55" s="305">
        <f>SUM('[3]evaluacion valoradas'!O698:O716)</f>
        <v>171</v>
      </c>
      <c r="J55" s="305">
        <f>SUM('[3]evaluacion valoradas'!P698:P716)</f>
        <v>229</v>
      </c>
      <c r="K55" s="305">
        <f>SUM('[3]evaluacion valoradas'!Q698:Q716)</f>
        <v>230</v>
      </c>
      <c r="L55" s="305">
        <f>SUM('[3]evaluacion valoradas'!R698:R716)</f>
        <v>216</v>
      </c>
      <c r="M55" s="305">
        <f>SUM('[3]evaluacion valoradas'!S698:S716)</f>
        <v>218</v>
      </c>
    </row>
    <row r="56" spans="1:13" s="287" customFormat="1" ht="14.25" x14ac:dyDescent="0.25">
      <c r="A56" s="303" t="s">
        <v>731</v>
      </c>
      <c r="B56" s="304">
        <f>SUM('[3]evaluacion valoradas'!B718:B726)</f>
        <v>2</v>
      </c>
      <c r="C56" s="304">
        <f>SUM('[3]evaluacion valoradas'!I718:I726)</f>
        <v>2</v>
      </c>
      <c r="D56" s="304">
        <f>SUM('[3]evaluacion valoradas'!J718:J726)</f>
        <v>234580</v>
      </c>
      <c r="E56" s="304">
        <f>SUM('[3]evaluacion valoradas'!K718:K726)</f>
        <v>0</v>
      </c>
      <c r="F56" s="304">
        <f>SUM('[3]evaluacion valoradas'!L718:L726)</f>
        <v>0</v>
      </c>
      <c r="G56" s="309">
        <f t="shared" si="4"/>
        <v>0</v>
      </c>
      <c r="H56" s="304">
        <f>SUM('[3]evaluacion valoradas'!N718:N726)</f>
        <v>0</v>
      </c>
      <c r="I56" s="304">
        <f>SUM('[3]evaluacion valoradas'!O718:O726)</f>
        <v>0</v>
      </c>
      <c r="J56" s="304">
        <f>SUM('[3]evaluacion valoradas'!P718:P726)</f>
        <v>0</v>
      </c>
      <c r="K56" s="304">
        <f>SUM('[3]evaluacion valoradas'!Q718:Q726)</f>
        <v>0</v>
      </c>
      <c r="L56" s="304">
        <f>SUM('[3]evaluacion valoradas'!R718:R726)</f>
        <v>0</v>
      </c>
      <c r="M56" s="304">
        <f>SUM('[3]evaluacion valoradas'!S718:S726)</f>
        <v>0</v>
      </c>
    </row>
    <row r="57" spans="1:13" s="287" customFormat="1" ht="14.25" x14ac:dyDescent="0.25">
      <c r="A57" s="303" t="s">
        <v>732</v>
      </c>
      <c r="B57" s="305">
        <f>SUM('[3]evaluacion valoradas'!B735:B738)</f>
        <v>2150</v>
      </c>
      <c r="C57" s="305">
        <f>SUM('[3]evaluacion valoradas'!I735:I738)</f>
        <v>2150</v>
      </c>
      <c r="D57" s="305">
        <f>SUM('[3]evaluacion valoradas'!J735:J738)</f>
        <v>691128500</v>
      </c>
      <c r="E57" s="305">
        <f>SUM('[3]evaluacion valoradas'!K735:K738)</f>
        <v>1195</v>
      </c>
      <c r="F57" s="305">
        <f>SUM('[3]evaluacion valoradas'!L735:L738)</f>
        <v>343968820</v>
      </c>
      <c r="G57" s="309">
        <f t="shared" si="4"/>
        <v>55.581395348837212</v>
      </c>
      <c r="H57" s="305">
        <f>SUM('[3]evaluacion valoradas'!N735:N738)</f>
        <v>138</v>
      </c>
      <c r="I57" s="305">
        <f>SUM('[3]evaluacion valoradas'!O735:O738)</f>
        <v>209</v>
      </c>
      <c r="J57" s="305">
        <f>SUM('[3]evaluacion valoradas'!P735:P738)</f>
        <v>244</v>
      </c>
      <c r="K57" s="305">
        <f>SUM('[3]evaluacion valoradas'!Q735:Q738)</f>
        <v>153</v>
      </c>
      <c r="L57" s="305">
        <f>SUM('[3]evaluacion valoradas'!R735:R738)</f>
        <v>287</v>
      </c>
      <c r="M57" s="305">
        <f>SUM('[3]evaluacion valoradas'!S735:S738)</f>
        <v>164</v>
      </c>
    </row>
    <row r="58" spans="1:13" s="287" customFormat="1" ht="25.5" x14ac:dyDescent="0.25">
      <c r="A58" s="303" t="s">
        <v>733</v>
      </c>
      <c r="B58" s="305">
        <f>SUM('[3]evaluacion valoradas'!B740:B743)</f>
        <v>20</v>
      </c>
      <c r="C58" s="305">
        <f>SUM('[3]evaluacion valoradas'!I740:I743)</f>
        <v>20</v>
      </c>
      <c r="D58" s="305">
        <f>SUM('[3]evaluacion valoradas'!J740:J743)</f>
        <v>270200</v>
      </c>
      <c r="E58" s="305">
        <f>SUM('[3]evaluacion valoradas'!K740:K743)</f>
        <v>0</v>
      </c>
      <c r="F58" s="305">
        <f>SUM('[3]evaluacion valoradas'!L740:L743)</f>
        <v>0</v>
      </c>
      <c r="G58" s="309">
        <f t="shared" si="4"/>
        <v>0</v>
      </c>
      <c r="H58" s="305">
        <f>SUM('[3]evaluacion valoradas'!N740:N743)</f>
        <v>0</v>
      </c>
      <c r="I58" s="305">
        <f>SUM('[3]evaluacion valoradas'!O740:O743)</f>
        <v>0</v>
      </c>
      <c r="J58" s="305">
        <f>SUM('[3]evaluacion valoradas'!P740:P743)</f>
        <v>0</v>
      </c>
      <c r="K58" s="305">
        <f>SUM('[3]evaluacion valoradas'!Q740:Q743)</f>
        <v>0</v>
      </c>
      <c r="L58" s="305">
        <f>SUM('[3]evaluacion valoradas'!R740:R743)</f>
        <v>0</v>
      </c>
      <c r="M58" s="305">
        <f>SUM('[3]evaluacion valoradas'!S740:S743)</f>
        <v>0</v>
      </c>
    </row>
    <row r="59" spans="1:13" s="287" customFormat="1" ht="14.25" x14ac:dyDescent="0.25">
      <c r="A59" s="303" t="s">
        <v>734</v>
      </c>
      <c r="B59" s="304">
        <f>SUM('[3]evaluacion valoradas'!B771:B775)</f>
        <v>44</v>
      </c>
      <c r="C59" s="304">
        <f>SUM('[3]evaluacion valoradas'!I771:I775)</f>
        <v>44</v>
      </c>
      <c r="D59" s="304">
        <f>SUM('[3]evaluacion valoradas'!J771:J775)</f>
        <v>3028760</v>
      </c>
      <c r="E59" s="304">
        <f>SUM('[3]evaluacion valoradas'!K771:K775)</f>
        <v>60</v>
      </c>
      <c r="F59" s="304">
        <f>SUM('[3]evaluacion valoradas'!L771:L775)</f>
        <v>4275490</v>
      </c>
      <c r="G59" s="309">
        <f t="shared" si="4"/>
        <v>136.36363636363635</v>
      </c>
      <c r="H59" s="304">
        <f>SUM('[3]evaluacion valoradas'!N771:N775)</f>
        <v>7</v>
      </c>
      <c r="I59" s="304">
        <f>SUM('[3]evaluacion valoradas'!O771:O775)</f>
        <v>9</v>
      </c>
      <c r="J59" s="304">
        <f>SUM('[3]evaluacion valoradas'!P771:P775)</f>
        <v>9</v>
      </c>
      <c r="K59" s="304">
        <f>SUM('[3]evaluacion valoradas'!Q771:Q775)</f>
        <v>10</v>
      </c>
      <c r="L59" s="304">
        <f>SUM('[3]evaluacion valoradas'!R771:R775)</f>
        <v>12</v>
      </c>
      <c r="M59" s="304">
        <f>SUM('[3]evaluacion valoradas'!S771:S775)</f>
        <v>13</v>
      </c>
    </row>
    <row r="60" spans="1:13" s="287" customFormat="1" ht="14.25" x14ac:dyDescent="0.25">
      <c r="A60" s="303" t="s">
        <v>735</v>
      </c>
      <c r="B60" s="305">
        <f>SUM('[3]evaluacion valoradas'!B777:B790)</f>
        <v>128</v>
      </c>
      <c r="C60" s="305">
        <f>SUM('[3]evaluacion valoradas'!I777:I790)</f>
        <v>128</v>
      </c>
      <c r="D60" s="305">
        <f>SUM('[3]evaluacion valoradas'!J777:J790)</f>
        <v>14674960</v>
      </c>
      <c r="E60" s="305">
        <f>SUM('[3]evaluacion valoradas'!K777:K790)</f>
        <v>55</v>
      </c>
      <c r="F60" s="305">
        <f>SUM('[3]evaluacion valoradas'!L777:L790)</f>
        <v>8188030</v>
      </c>
      <c r="G60" s="309">
        <f t="shared" si="4"/>
        <v>42.96875</v>
      </c>
      <c r="H60" s="305">
        <f>SUM('[3]evaluacion valoradas'!N777:N790)</f>
        <v>3</v>
      </c>
      <c r="I60" s="305">
        <f>SUM('[3]evaluacion valoradas'!O777:O790)</f>
        <v>12</v>
      </c>
      <c r="J60" s="305">
        <f>SUM('[3]evaluacion valoradas'!P777:P790)</f>
        <v>10</v>
      </c>
      <c r="K60" s="305">
        <f>SUM('[3]evaluacion valoradas'!Q777:Q790)</f>
        <v>20</v>
      </c>
      <c r="L60" s="305">
        <f>SUM('[3]evaluacion valoradas'!R777:R790)</f>
        <v>3</v>
      </c>
      <c r="M60" s="305">
        <f>SUM('[3]evaluacion valoradas'!S777:S790)</f>
        <v>7</v>
      </c>
    </row>
    <row r="61" spans="1:13" s="287" customFormat="1" ht="14.25" x14ac:dyDescent="0.25">
      <c r="A61" s="303" t="s">
        <v>736</v>
      </c>
      <c r="B61" s="305">
        <f>SUM('[3]evaluacion valoradas'!B792:B800)</f>
        <v>12</v>
      </c>
      <c r="C61" s="305">
        <f>SUM('[3]evaluacion valoradas'!I792:I800)</f>
        <v>12</v>
      </c>
      <c r="D61" s="305">
        <f>SUM('[3]evaluacion valoradas'!J792:J800)</f>
        <v>1708200</v>
      </c>
      <c r="E61" s="305">
        <f>SUM('[3]evaluacion valoradas'!K792:K800)</f>
        <v>3</v>
      </c>
      <c r="F61" s="305">
        <f>SUM('[3]evaluacion valoradas'!L792:L800)</f>
        <v>427050</v>
      </c>
      <c r="G61" s="309">
        <f t="shared" si="4"/>
        <v>25</v>
      </c>
      <c r="H61" s="305">
        <f>SUM('[3]evaluacion valoradas'!N792:N800)</f>
        <v>0</v>
      </c>
      <c r="I61" s="305">
        <f>SUM('[3]evaluacion valoradas'!O792:O800)</f>
        <v>1</v>
      </c>
      <c r="J61" s="305">
        <f>SUM('[3]evaluacion valoradas'!P792:P800)</f>
        <v>0</v>
      </c>
      <c r="K61" s="305">
        <f>SUM('[3]evaluacion valoradas'!Q792:Q800)</f>
        <v>1</v>
      </c>
      <c r="L61" s="305">
        <f>SUM('[3]evaluacion valoradas'!R792:R800)</f>
        <v>1</v>
      </c>
      <c r="M61" s="305">
        <f>SUM('[3]evaluacion valoradas'!S792:S800)</f>
        <v>0</v>
      </c>
    </row>
    <row r="62" spans="1:13" s="287" customFormat="1" ht="25.5" x14ac:dyDescent="0.25">
      <c r="A62" s="303" t="s">
        <v>737</v>
      </c>
      <c r="B62" s="304">
        <f>SUM('[3]evaluacion valoradas'!B802:B806)</f>
        <v>2</v>
      </c>
      <c r="C62" s="304">
        <f>SUM('[3]evaluacion valoradas'!I802:I806)</f>
        <v>2</v>
      </c>
      <c r="D62" s="304">
        <f>SUM('[3]evaluacion valoradas'!J802:J806)</f>
        <v>70760</v>
      </c>
      <c r="E62" s="304">
        <f>SUM('[3]evaluacion valoradas'!K802:K806)</f>
        <v>0</v>
      </c>
      <c r="F62" s="304">
        <f>SUM('[3]evaluacion valoradas'!L802:L806)</f>
        <v>0</v>
      </c>
      <c r="G62" s="309">
        <f t="shared" si="4"/>
        <v>0</v>
      </c>
      <c r="H62" s="304">
        <f>SUM('[3]evaluacion valoradas'!N802:N806)</f>
        <v>0</v>
      </c>
      <c r="I62" s="304">
        <f>SUM('[3]evaluacion valoradas'!O802:O806)</f>
        <v>0</v>
      </c>
      <c r="J62" s="304">
        <f>SUM('[3]evaluacion valoradas'!P802:P806)</f>
        <v>0</v>
      </c>
      <c r="K62" s="304">
        <f>SUM('[3]evaluacion valoradas'!Q802:Q806)</f>
        <v>0</v>
      </c>
      <c r="L62" s="304">
        <f>SUM('[3]evaluacion valoradas'!R802:R806)</f>
        <v>0</v>
      </c>
      <c r="M62" s="304">
        <f>SUM('[3]evaluacion valoradas'!S802:S806)</f>
        <v>0</v>
      </c>
    </row>
    <row r="63" spans="1:13" s="287" customFormat="1" ht="14.25" x14ac:dyDescent="0.25">
      <c r="A63" s="303" t="s">
        <v>738</v>
      </c>
      <c r="B63" s="304">
        <f>SUM('[3]evaluacion valoradas'!B808:B811)</f>
        <v>830</v>
      </c>
      <c r="C63" s="304">
        <f>SUM('[3]evaluacion valoradas'!I808:I811)</f>
        <v>830</v>
      </c>
      <c r="D63" s="304">
        <f>SUM('[3]evaluacion valoradas'!J808:J811)</f>
        <v>69219200</v>
      </c>
      <c r="E63" s="304">
        <f>SUM('[3]evaluacion valoradas'!K808:K811)</f>
        <v>335</v>
      </c>
      <c r="F63" s="304">
        <f>SUM('[3]evaluacion valoradas'!L808:L811)</f>
        <v>30551950</v>
      </c>
      <c r="G63" s="309">
        <f t="shared" si="4"/>
        <v>40.361445783132531</v>
      </c>
      <c r="H63" s="304">
        <f>SUM('[3]evaluacion valoradas'!N808:N811)</f>
        <v>67</v>
      </c>
      <c r="I63" s="304">
        <f>SUM('[3]evaluacion valoradas'!O808:O811)</f>
        <v>49</v>
      </c>
      <c r="J63" s="304">
        <f>SUM('[3]evaluacion valoradas'!P808:P811)</f>
        <v>60</v>
      </c>
      <c r="K63" s="304">
        <f>SUM('[3]evaluacion valoradas'!Q808:Q811)</f>
        <v>68</v>
      </c>
      <c r="L63" s="304">
        <f>SUM('[3]evaluacion valoradas'!R808:R811)</f>
        <v>53</v>
      </c>
      <c r="M63" s="304">
        <f>SUM('[3]evaluacion valoradas'!S808:S811)</f>
        <v>38</v>
      </c>
    </row>
    <row r="64" spans="1:13" s="287" customFormat="1" ht="25.5" x14ac:dyDescent="0.25">
      <c r="A64" s="303" t="s">
        <v>739</v>
      </c>
      <c r="B64" s="305">
        <f>SUM('[3]evaluacion valoradas'!B813:B821)</f>
        <v>40</v>
      </c>
      <c r="C64" s="305">
        <f>SUM('[3]evaluacion valoradas'!I813:I821)</f>
        <v>40</v>
      </c>
      <c r="D64" s="305">
        <f>SUM('[3]evaluacion valoradas'!J813:J821)</f>
        <v>3568800</v>
      </c>
      <c r="E64" s="305">
        <f>SUM('[3]evaluacion valoradas'!K813:K821)</f>
        <v>14</v>
      </c>
      <c r="F64" s="305">
        <f>SUM('[3]evaluacion valoradas'!L813:L821)</f>
        <v>1249080</v>
      </c>
      <c r="G64" s="309">
        <f t="shared" si="4"/>
        <v>35</v>
      </c>
      <c r="H64" s="305">
        <f>SUM('[3]evaluacion valoradas'!N813:N821)</f>
        <v>3</v>
      </c>
      <c r="I64" s="305">
        <f>SUM('[3]evaluacion valoradas'!O813:O821)</f>
        <v>0</v>
      </c>
      <c r="J64" s="305">
        <f>SUM('[3]evaluacion valoradas'!P813:P821)</f>
        <v>3</v>
      </c>
      <c r="K64" s="305">
        <f>SUM('[3]evaluacion valoradas'!Q813:Q821)</f>
        <v>1</v>
      </c>
      <c r="L64" s="305">
        <f>SUM('[3]evaluacion valoradas'!R813:R821)</f>
        <v>3</v>
      </c>
      <c r="M64" s="305">
        <f>SUM('[3]evaluacion valoradas'!S813:S821)</f>
        <v>4</v>
      </c>
    </row>
    <row r="65" spans="1:13" s="287" customFormat="1" ht="25.5" x14ac:dyDescent="0.25">
      <c r="A65" s="303" t="s">
        <v>740</v>
      </c>
      <c r="B65" s="305">
        <f>SUM('[3]evaluacion valoradas'!B823:B825)</f>
        <v>310</v>
      </c>
      <c r="C65" s="305">
        <f>SUM('[3]evaluacion valoradas'!I823:I825)</f>
        <v>310</v>
      </c>
      <c r="D65" s="305">
        <f>SUM('[3]evaluacion valoradas'!J823:J825)</f>
        <v>175840900</v>
      </c>
      <c r="E65" s="305">
        <f>SUM('[3]evaluacion valoradas'!K823:K825)</f>
        <v>161</v>
      </c>
      <c r="F65" s="305">
        <f>SUM('[3]evaluacion valoradas'!L823:L825)</f>
        <v>88117190</v>
      </c>
      <c r="G65" s="309">
        <f t="shared" si="4"/>
        <v>51.935483870967744</v>
      </c>
      <c r="H65" s="305">
        <f>SUM('[3]evaluacion valoradas'!N823:N825)</f>
        <v>29</v>
      </c>
      <c r="I65" s="305">
        <f>SUM('[3]evaluacion valoradas'!O823:O825)</f>
        <v>18</v>
      </c>
      <c r="J65" s="305">
        <f>SUM('[3]evaluacion valoradas'!P823:P825)</f>
        <v>24</v>
      </c>
      <c r="K65" s="305">
        <f>SUM('[3]evaluacion valoradas'!Q823:Q825)</f>
        <v>34</v>
      </c>
      <c r="L65" s="305">
        <f>SUM('[3]evaluacion valoradas'!R823:R825)</f>
        <v>23</v>
      </c>
      <c r="M65" s="305">
        <f>SUM('[3]evaluacion valoradas'!S823:S825)</f>
        <v>33</v>
      </c>
    </row>
    <row r="66" spans="1:13" s="287" customFormat="1" ht="14.25" x14ac:dyDescent="0.25">
      <c r="A66" s="303" t="s">
        <v>741</v>
      </c>
      <c r="B66" s="305">
        <f>SUM('[3]evaluacion valoradas'!B827:B831)</f>
        <v>278</v>
      </c>
      <c r="C66" s="305">
        <f>SUM('[3]evaluacion valoradas'!I827:I831)</f>
        <v>278</v>
      </c>
      <c r="D66" s="305">
        <f>SUM('[3]evaluacion valoradas'!J827:J831)</f>
        <v>71034620</v>
      </c>
      <c r="E66" s="305">
        <f>SUM('[3]evaluacion valoradas'!K827:K831)</f>
        <v>270</v>
      </c>
      <c r="F66" s="305">
        <f>SUM('[3]evaluacion valoradas'!L827:L831)</f>
        <v>48060310</v>
      </c>
      <c r="G66" s="309">
        <f t="shared" si="4"/>
        <v>97.122302158273371</v>
      </c>
      <c r="H66" s="305">
        <f>SUM('[3]evaluacion valoradas'!N827:N831)</f>
        <v>48</v>
      </c>
      <c r="I66" s="305">
        <f>SUM('[3]evaluacion valoradas'!O827:O831)</f>
        <v>28</v>
      </c>
      <c r="J66" s="305">
        <f>SUM('[3]evaluacion valoradas'!P827:P831)</f>
        <v>36</v>
      </c>
      <c r="K66" s="305">
        <f>SUM('[3]evaluacion valoradas'!Q827:Q831)</f>
        <v>51</v>
      </c>
      <c r="L66" s="305">
        <f>SUM('[3]evaluacion valoradas'!R827:R831)</f>
        <v>62</v>
      </c>
      <c r="M66" s="305">
        <f>SUM('[3]evaluacion valoradas'!S827:S831)</f>
        <v>45</v>
      </c>
    </row>
    <row r="67" spans="1:13" s="287" customFormat="1" ht="25.5" x14ac:dyDescent="0.25">
      <c r="A67" s="303" t="s">
        <v>742</v>
      </c>
      <c r="B67" s="304">
        <f>SUM('[3]evaluacion valoradas'!B833:B841)</f>
        <v>937</v>
      </c>
      <c r="C67" s="304">
        <f>SUM('[3]evaluacion valoradas'!I833:I841)</f>
        <v>937</v>
      </c>
      <c r="D67" s="304">
        <f>SUM('[3]evaluacion valoradas'!J833:J841)</f>
        <v>216649520</v>
      </c>
      <c r="E67" s="304">
        <f>SUM('[3]evaluacion valoradas'!K833:K841)</f>
        <v>378</v>
      </c>
      <c r="F67" s="304">
        <f>SUM('[3]evaluacion valoradas'!L833:L841)</f>
        <v>82365940</v>
      </c>
      <c r="G67" s="309">
        <f t="shared" si="4"/>
        <v>40.341515474919959</v>
      </c>
      <c r="H67" s="304">
        <f>SUM('[3]evaluacion valoradas'!N833:N841)</f>
        <v>52</v>
      </c>
      <c r="I67" s="304">
        <f>SUM('[3]evaluacion valoradas'!O833:O841)</f>
        <v>80</v>
      </c>
      <c r="J67" s="304">
        <f>SUM('[3]evaluacion valoradas'!P833:P841)</f>
        <v>63</v>
      </c>
      <c r="K67" s="304">
        <f>SUM('[3]evaluacion valoradas'!Q833:Q841)</f>
        <v>105</v>
      </c>
      <c r="L67" s="304">
        <f>SUM('[3]evaluacion valoradas'!R833:R841)</f>
        <v>37</v>
      </c>
      <c r="M67" s="304">
        <f>SUM('[3]evaluacion valoradas'!S833:S841)</f>
        <v>41</v>
      </c>
    </row>
    <row r="68" spans="1:13" s="287" customFormat="1" ht="25.5" x14ac:dyDescent="0.25">
      <c r="A68" s="303" t="s">
        <v>743</v>
      </c>
      <c r="B68" s="305">
        <f>SUM('[3]evaluacion valoradas'!B843:B845)</f>
        <v>4500</v>
      </c>
      <c r="C68" s="305">
        <f>SUM('[3]evaluacion valoradas'!I843:I845)</f>
        <v>4500</v>
      </c>
      <c r="D68" s="305">
        <f>SUM('[3]evaluacion valoradas'!J843:J845)</f>
        <v>79235000</v>
      </c>
      <c r="E68" s="305">
        <f>SUM('[3]evaluacion valoradas'!K843:K845)</f>
        <v>1263</v>
      </c>
      <c r="F68" s="305">
        <f>SUM('[3]evaluacion valoradas'!L843:L845)</f>
        <v>20778930</v>
      </c>
      <c r="G68" s="309">
        <f t="shared" si="4"/>
        <v>28.066666666666666</v>
      </c>
      <c r="H68" s="305">
        <f>SUM('[3]evaluacion valoradas'!N843:N845)</f>
        <v>129</v>
      </c>
      <c r="I68" s="305">
        <f>SUM('[3]evaluacion valoradas'!O843:O845)</f>
        <v>156</v>
      </c>
      <c r="J68" s="305">
        <f>SUM('[3]evaluacion valoradas'!P843:P845)</f>
        <v>257</v>
      </c>
      <c r="K68" s="305">
        <f>SUM('[3]evaluacion valoradas'!Q843:Q845)</f>
        <v>292</v>
      </c>
      <c r="L68" s="305">
        <f>SUM('[3]evaluacion valoradas'!R843:R845)</f>
        <v>196</v>
      </c>
      <c r="M68" s="305">
        <f>SUM('[3]evaluacion valoradas'!S843:S845)</f>
        <v>233</v>
      </c>
    </row>
    <row r="69" spans="1:13" s="287" customFormat="1" ht="14.25" x14ac:dyDescent="0.25">
      <c r="A69" s="303" t="s">
        <v>744</v>
      </c>
      <c r="B69" s="305">
        <f>SUM('[3]evaluacion valoradas'!B847:B850)</f>
        <v>435</v>
      </c>
      <c r="C69" s="305">
        <f>SUM('[3]evaluacion valoradas'!I847:I850)</f>
        <v>435</v>
      </c>
      <c r="D69" s="305">
        <f>SUM('[3]evaluacion valoradas'!J847:J850)</f>
        <v>34221450</v>
      </c>
      <c r="E69" s="305">
        <f>SUM('[3]evaluacion valoradas'!K847:K850)</f>
        <v>207</v>
      </c>
      <c r="F69" s="305">
        <f>SUM('[3]evaluacion valoradas'!L847:L850)</f>
        <v>16100240</v>
      </c>
      <c r="G69" s="309">
        <f t="shared" si="4"/>
        <v>47.586206896551722</v>
      </c>
      <c r="H69" s="305">
        <f>SUM('[3]evaluacion valoradas'!N847:N850)</f>
        <v>37</v>
      </c>
      <c r="I69" s="305">
        <f>SUM('[3]evaluacion valoradas'!O847:O850)</f>
        <v>25</v>
      </c>
      <c r="J69" s="305">
        <f>SUM('[3]evaluacion valoradas'!P847:P850)</f>
        <v>37</v>
      </c>
      <c r="K69" s="305">
        <f>SUM('[3]evaluacion valoradas'!Q847:Q850)</f>
        <v>51</v>
      </c>
      <c r="L69" s="305">
        <f>SUM('[3]evaluacion valoradas'!R847:R850)</f>
        <v>26</v>
      </c>
      <c r="M69" s="305">
        <f>SUM('[3]evaluacion valoradas'!S847:S850)</f>
        <v>31</v>
      </c>
    </row>
    <row r="70" spans="1:13" s="287" customFormat="1" ht="14.25" x14ac:dyDescent="0.25">
      <c r="A70" s="303" t="s">
        <v>745</v>
      </c>
      <c r="B70" s="305">
        <f>SUM('[3]evaluacion valoradas'!B852:B855)</f>
        <v>236</v>
      </c>
      <c r="C70" s="305">
        <f>SUM('[3]evaluacion valoradas'!I852:I855)</f>
        <v>236</v>
      </c>
      <c r="D70" s="305">
        <f>SUM('[3]evaluacion valoradas'!J852:J855)</f>
        <v>10337960</v>
      </c>
      <c r="E70" s="305">
        <f>SUM('[3]evaluacion valoradas'!K852:K855)</f>
        <v>72</v>
      </c>
      <c r="F70" s="305">
        <f>SUM('[3]evaluacion valoradas'!L852:L855)</f>
        <v>804240</v>
      </c>
      <c r="G70" s="309">
        <f t="shared" si="4"/>
        <v>30.508474576271187</v>
      </c>
      <c r="H70" s="305">
        <f>SUM('[3]evaluacion valoradas'!N852:N855)</f>
        <v>18</v>
      </c>
      <c r="I70" s="305">
        <f>SUM('[3]evaluacion valoradas'!O852:O855)</f>
        <v>9</v>
      </c>
      <c r="J70" s="305">
        <f>SUM('[3]evaluacion valoradas'!P852:P855)</f>
        <v>9</v>
      </c>
      <c r="K70" s="305">
        <f>SUM('[3]evaluacion valoradas'!Q852:Q855)</f>
        <v>11</v>
      </c>
      <c r="L70" s="305">
        <f>SUM('[3]evaluacion valoradas'!R852:R855)</f>
        <v>15</v>
      </c>
      <c r="M70" s="305">
        <f>SUM('[3]evaluacion valoradas'!S852:S855)</f>
        <v>10</v>
      </c>
    </row>
    <row r="71" spans="1:13" s="287" customFormat="1" ht="25.5" x14ac:dyDescent="0.25">
      <c r="A71" s="303" t="s">
        <v>746</v>
      </c>
      <c r="B71" s="305">
        <f>SUM('[3]evaluacion valoradas'!B857:B860)</f>
        <v>35</v>
      </c>
      <c r="C71" s="305">
        <f>SUM('[3]evaluacion valoradas'!I857:I860)</f>
        <v>35</v>
      </c>
      <c r="D71" s="305">
        <f>SUM('[3]evaluacion valoradas'!J857:J860)</f>
        <v>359800</v>
      </c>
      <c r="E71" s="305">
        <f>SUM('[3]evaluacion valoradas'!K857:K860)</f>
        <v>15</v>
      </c>
      <c r="F71" s="305">
        <f>SUM('[3]evaluacion valoradas'!L857:L860)</f>
        <v>154200</v>
      </c>
      <c r="G71" s="309">
        <f t="shared" si="4"/>
        <v>42.857142857142854</v>
      </c>
      <c r="H71" s="305">
        <f>SUM('[3]evaluacion valoradas'!N857:N860)</f>
        <v>4</v>
      </c>
      <c r="I71" s="305">
        <f>SUM('[3]evaluacion valoradas'!O857:O860)</f>
        <v>1</v>
      </c>
      <c r="J71" s="305">
        <f>SUM('[3]evaluacion valoradas'!P857:P860)</f>
        <v>1</v>
      </c>
      <c r="K71" s="305">
        <f>SUM('[3]evaluacion valoradas'!Q857:Q860)</f>
        <v>2</v>
      </c>
      <c r="L71" s="305">
        <f>SUM('[3]evaluacion valoradas'!R857:R860)</f>
        <v>3</v>
      </c>
      <c r="M71" s="305">
        <f>SUM('[3]evaluacion valoradas'!S857:S860)</f>
        <v>4</v>
      </c>
    </row>
    <row r="72" spans="1:13" s="287" customFormat="1" ht="14.25" x14ac:dyDescent="0.25">
      <c r="A72" s="303" t="s">
        <v>747</v>
      </c>
      <c r="B72" s="304">
        <f>SUM('[3]evaluacion valoradas'!B868:B871)</f>
        <v>1520</v>
      </c>
      <c r="C72" s="304">
        <f>SUM('[3]evaluacion valoradas'!I868:I871)</f>
        <v>1520</v>
      </c>
      <c r="D72" s="304">
        <f>SUM('[3]evaluacion valoradas'!J868:J871)</f>
        <v>26880000</v>
      </c>
      <c r="E72" s="304">
        <f>SUM('[3]evaluacion valoradas'!K868:K871)</f>
        <v>295</v>
      </c>
      <c r="F72" s="304">
        <f>SUM('[3]evaluacion valoradas'!L868:L871)</f>
        <v>7154110</v>
      </c>
      <c r="G72" s="309">
        <f t="shared" si="4"/>
        <v>19.407894736842106</v>
      </c>
      <c r="H72" s="304">
        <f>SUM('[3]evaluacion valoradas'!N868:N871)</f>
        <v>45</v>
      </c>
      <c r="I72" s="304">
        <f>SUM('[3]evaluacion valoradas'!O868:O871)</f>
        <v>47</v>
      </c>
      <c r="J72" s="304">
        <f>SUM('[3]evaluacion valoradas'!P868:P871)</f>
        <v>49</v>
      </c>
      <c r="K72" s="304">
        <f>SUM('[3]evaluacion valoradas'!Q868:Q871)</f>
        <v>42</v>
      </c>
      <c r="L72" s="304">
        <f>SUM('[3]evaluacion valoradas'!R868:R871)</f>
        <v>61</v>
      </c>
      <c r="M72" s="304">
        <f>SUM('[3]evaluacion valoradas'!S868:S871)</f>
        <v>51</v>
      </c>
    </row>
    <row r="73" spans="1:13" s="287" customFormat="1" ht="38.25" x14ac:dyDescent="0.25">
      <c r="A73" s="303" t="s">
        <v>748</v>
      </c>
      <c r="B73" s="305">
        <f>SUM('[3]evaluacion valoradas'!B873:B875)</f>
        <v>130</v>
      </c>
      <c r="C73" s="305">
        <f>SUM('[3]evaluacion valoradas'!I873:I875)</f>
        <v>130</v>
      </c>
      <c r="D73" s="305">
        <f>SUM('[3]evaluacion valoradas'!J873:J875)</f>
        <v>45819400</v>
      </c>
      <c r="E73" s="305">
        <f>SUM('[3]evaluacion valoradas'!K873:K875)</f>
        <v>65</v>
      </c>
      <c r="F73" s="305">
        <f>SUM('[3]evaluacion valoradas'!L873:L875)</f>
        <v>25870900</v>
      </c>
      <c r="G73" s="309">
        <f t="shared" si="4"/>
        <v>50</v>
      </c>
      <c r="H73" s="305">
        <f>SUM('[3]evaluacion valoradas'!N873:N875)</f>
        <v>13</v>
      </c>
      <c r="I73" s="305">
        <f>SUM('[3]evaluacion valoradas'!O873:O875)</f>
        <v>10</v>
      </c>
      <c r="J73" s="305">
        <f>SUM('[3]evaluacion valoradas'!P873:P875)</f>
        <v>9</v>
      </c>
      <c r="K73" s="305">
        <f>SUM('[3]evaluacion valoradas'!Q873:Q875)</f>
        <v>16</v>
      </c>
      <c r="L73" s="305">
        <f>SUM('[3]evaluacion valoradas'!R873:R875)</f>
        <v>8</v>
      </c>
      <c r="M73" s="305">
        <f>SUM('[3]evaluacion valoradas'!S873:S875)</f>
        <v>9</v>
      </c>
    </row>
    <row r="74" spans="1:13" s="287" customFormat="1" ht="14.25" x14ac:dyDescent="0.25">
      <c r="A74" s="303" t="s">
        <v>749</v>
      </c>
      <c r="B74" s="305">
        <f>SUM('[3]evaluacion valoradas'!B877:B884)</f>
        <v>0</v>
      </c>
      <c r="C74" s="305">
        <f>SUM('[3]evaluacion valoradas'!I877:I884)</f>
        <v>0</v>
      </c>
      <c r="D74" s="305">
        <f>SUM('[3]evaluacion valoradas'!J877:J884)</f>
        <v>0</v>
      </c>
      <c r="E74" s="305">
        <f>SUM('[3]evaluacion valoradas'!K877:K884)</f>
        <v>42</v>
      </c>
      <c r="F74" s="305">
        <f>SUM('[3]evaluacion valoradas'!L877:L884)</f>
        <v>5747920</v>
      </c>
      <c r="G74" s="306">
        <v>0</v>
      </c>
      <c r="H74" s="305">
        <f>SUM('[3]evaluacion valoradas'!N877:N884)</f>
        <v>10</v>
      </c>
      <c r="I74" s="305">
        <f>SUM('[3]evaluacion valoradas'!O877:O884)</f>
        <v>5</v>
      </c>
      <c r="J74" s="305">
        <f>SUM('[3]evaluacion valoradas'!P877:P884)</f>
        <v>7</v>
      </c>
      <c r="K74" s="305">
        <f>SUM('[3]evaluacion valoradas'!Q877:Q884)</f>
        <v>7</v>
      </c>
      <c r="L74" s="305">
        <f>SUM('[3]evaluacion valoradas'!R877:R884)</f>
        <v>7</v>
      </c>
      <c r="M74" s="305">
        <f>SUM('[3]evaluacion valoradas'!S877:S884)</f>
        <v>6</v>
      </c>
    </row>
    <row r="75" spans="1:13" s="287" customFormat="1" ht="25.5" x14ac:dyDescent="0.25">
      <c r="A75" s="303" t="s">
        <v>750</v>
      </c>
      <c r="B75" s="305">
        <f>SUM('[3]evaluacion valoradas'!B886:B889)</f>
        <v>1270</v>
      </c>
      <c r="C75" s="305">
        <f>SUM('[3]evaluacion valoradas'!I886:I889)</f>
        <v>1270</v>
      </c>
      <c r="D75" s="305">
        <f>SUM('[3]evaluacion valoradas'!J886:J889)</f>
        <v>288449700</v>
      </c>
      <c r="E75" s="305">
        <f>SUM('[3]evaluacion valoradas'!K886:K889)</f>
        <v>677</v>
      </c>
      <c r="F75" s="305">
        <f>SUM('[3]evaluacion valoradas'!L886:L889)</f>
        <v>152567280</v>
      </c>
      <c r="G75" s="309">
        <f t="shared" si="4"/>
        <v>53.30708661417323</v>
      </c>
      <c r="H75" s="305">
        <f>SUM('[3]evaluacion valoradas'!N886:N889)</f>
        <v>115</v>
      </c>
      <c r="I75" s="305">
        <f>SUM('[3]evaluacion valoradas'!O886:O889)</f>
        <v>119</v>
      </c>
      <c r="J75" s="305">
        <f>SUM('[3]evaluacion valoradas'!P886:P889)</f>
        <v>121</v>
      </c>
      <c r="K75" s="305">
        <f>SUM('[3]evaluacion valoradas'!Q886:Q889)</f>
        <v>125</v>
      </c>
      <c r="L75" s="305">
        <f>SUM('[3]evaluacion valoradas'!R886:R889)</f>
        <v>92</v>
      </c>
      <c r="M75" s="305">
        <f>SUM('[3]evaluacion valoradas'!S886:S889)</f>
        <v>105</v>
      </c>
    </row>
    <row r="76" spans="1:13" s="287" customFormat="1" ht="25.5" x14ac:dyDescent="0.25">
      <c r="A76" s="303" t="s">
        <v>751</v>
      </c>
      <c r="B76" s="305">
        <f>SUM('[3]evaluacion valoradas'!B891:B892)</f>
        <v>340</v>
      </c>
      <c r="C76" s="305">
        <f>SUM('[3]evaluacion valoradas'!I891:I892)</f>
        <v>340</v>
      </c>
      <c r="D76" s="305">
        <f>SUM('[3]evaluacion valoradas'!J891:J892)</f>
        <v>26353400</v>
      </c>
      <c r="E76" s="305">
        <f>SUM('[3]evaluacion valoradas'!K891:K892)</f>
        <v>247</v>
      </c>
      <c r="F76" s="305">
        <f>SUM('[3]evaluacion valoradas'!L891:L892)</f>
        <v>19144970</v>
      </c>
      <c r="G76" s="309">
        <f t="shared" si="4"/>
        <v>72.647058823529406</v>
      </c>
      <c r="H76" s="305">
        <f>SUM('[3]evaluacion valoradas'!N891:N892)</f>
        <v>26</v>
      </c>
      <c r="I76" s="305">
        <f>SUM('[3]evaluacion valoradas'!O891:O892)</f>
        <v>55</v>
      </c>
      <c r="J76" s="305">
        <f>SUM('[3]evaluacion valoradas'!P891:P892)</f>
        <v>50</v>
      </c>
      <c r="K76" s="305">
        <f>SUM('[3]evaluacion valoradas'!Q891:Q892)</f>
        <v>36</v>
      </c>
      <c r="L76" s="305">
        <f>SUM('[3]evaluacion valoradas'!R891:R892)</f>
        <v>42</v>
      </c>
      <c r="M76" s="305">
        <f>SUM('[3]evaluacion valoradas'!S891:S892)</f>
        <v>38</v>
      </c>
    </row>
    <row r="77" spans="1:13" s="287" customFormat="1" ht="25.5" x14ac:dyDescent="0.25">
      <c r="A77" s="303" t="s">
        <v>752</v>
      </c>
      <c r="B77" s="305">
        <f>SUM('[3]evaluacion valoradas'!B894:B896)</f>
        <v>320</v>
      </c>
      <c r="C77" s="305">
        <f>SUM('[3]evaluacion valoradas'!I894:I896)</f>
        <v>320</v>
      </c>
      <c r="D77" s="305">
        <f>SUM('[3]evaluacion valoradas'!J894:J896)</f>
        <v>9568000</v>
      </c>
      <c r="E77" s="305">
        <f>SUM('[3]evaluacion valoradas'!K894:K896)</f>
        <v>183</v>
      </c>
      <c r="F77" s="305">
        <f>SUM('[3]evaluacion valoradas'!L894:L896)</f>
        <v>5471700</v>
      </c>
      <c r="G77" s="309">
        <f t="shared" si="4"/>
        <v>57.1875</v>
      </c>
      <c r="H77" s="305">
        <f>SUM('[3]evaluacion valoradas'!N894:N896)</f>
        <v>24</v>
      </c>
      <c r="I77" s="305">
        <f>SUM('[3]evaluacion valoradas'!O894:O896)</f>
        <v>18</v>
      </c>
      <c r="J77" s="305">
        <f>SUM('[3]evaluacion valoradas'!P894:P896)</f>
        <v>39</v>
      </c>
      <c r="K77" s="305">
        <f>SUM('[3]evaluacion valoradas'!Q894:Q896)</f>
        <v>39</v>
      </c>
      <c r="L77" s="305">
        <f>SUM('[3]evaluacion valoradas'!R894:R896)</f>
        <v>34</v>
      </c>
      <c r="M77" s="305">
        <f>SUM('[3]evaluacion valoradas'!S894:S896)</f>
        <v>29</v>
      </c>
    </row>
    <row r="78" spans="1:13" s="287" customFormat="1" ht="25.5" x14ac:dyDescent="0.25">
      <c r="A78" s="303" t="s">
        <v>753</v>
      </c>
      <c r="B78" s="304">
        <f>SUM('[3]evaluacion valoradas'!B898:B905)</f>
        <v>30</v>
      </c>
      <c r="C78" s="304">
        <f>SUM('[3]evaluacion valoradas'!I898:I905)</f>
        <v>30</v>
      </c>
      <c r="D78" s="304">
        <f>SUM('[3]evaluacion valoradas'!J898:J905)</f>
        <v>39962100</v>
      </c>
      <c r="E78" s="304">
        <f>SUM('[3]evaluacion valoradas'!K898:K905)</f>
        <v>3</v>
      </c>
      <c r="F78" s="304">
        <f>SUM('[3]evaluacion valoradas'!L898:L905)</f>
        <v>3540270</v>
      </c>
      <c r="G78" s="309">
        <f t="shared" si="4"/>
        <v>10</v>
      </c>
      <c r="H78" s="304">
        <f>SUM('[3]evaluacion valoradas'!N898:N905)</f>
        <v>0</v>
      </c>
      <c r="I78" s="304">
        <f>SUM('[3]evaluacion valoradas'!O898:O905)</f>
        <v>2</v>
      </c>
      <c r="J78" s="304">
        <f>SUM('[3]evaluacion valoradas'!P898:P905)</f>
        <v>0</v>
      </c>
      <c r="K78" s="304">
        <f>SUM('[3]evaluacion valoradas'!Q898:Q905)</f>
        <v>0</v>
      </c>
      <c r="L78" s="304">
        <f>SUM('[3]evaluacion valoradas'!R898:R905)</f>
        <v>0</v>
      </c>
      <c r="M78" s="304">
        <f>SUM('[3]evaluacion valoradas'!S898:S905)</f>
        <v>1</v>
      </c>
    </row>
    <row r="79" spans="1:13" s="287" customFormat="1" ht="38.25" x14ac:dyDescent="0.25">
      <c r="A79" s="303" t="s">
        <v>754</v>
      </c>
      <c r="B79" s="305">
        <f>SUM('[3]evaluacion valoradas'!B907)</f>
        <v>250</v>
      </c>
      <c r="C79" s="305">
        <f>SUM('[3]evaluacion valoradas'!I907)</f>
        <v>250</v>
      </c>
      <c r="D79" s="305">
        <f>SUM('[3]evaluacion valoradas'!J907)</f>
        <v>19312500</v>
      </c>
      <c r="E79" s="305">
        <f>SUM('[3]evaluacion valoradas'!K907)</f>
        <v>112</v>
      </c>
      <c r="F79" s="305">
        <f>SUM('[3]evaluacion valoradas'!L907)</f>
        <v>8652000</v>
      </c>
      <c r="G79" s="309">
        <f t="shared" si="4"/>
        <v>44.800000000000004</v>
      </c>
      <c r="H79" s="305">
        <f>SUM('[3]evaluacion valoradas'!N907)</f>
        <v>18</v>
      </c>
      <c r="I79" s="305">
        <f>SUM('[3]evaluacion valoradas'!O907)</f>
        <v>18</v>
      </c>
      <c r="J79" s="305">
        <f>SUM('[3]evaluacion valoradas'!P907)</f>
        <v>28</v>
      </c>
      <c r="K79" s="305">
        <f>SUM('[3]evaluacion valoradas'!Q907)</f>
        <v>10</v>
      </c>
      <c r="L79" s="305">
        <f>SUM('[3]evaluacion valoradas'!R907)</f>
        <v>20</v>
      </c>
      <c r="M79" s="305">
        <f>SUM('[3]evaluacion valoradas'!S907)</f>
        <v>18</v>
      </c>
    </row>
    <row r="80" spans="1:13" s="287" customFormat="1" ht="25.5" x14ac:dyDescent="0.25">
      <c r="A80" s="303" t="s">
        <v>755</v>
      </c>
      <c r="B80" s="305">
        <f>SUM('[3]evaluacion valoradas'!B910:B914)</f>
        <v>1</v>
      </c>
      <c r="C80" s="305">
        <f>SUM('[3]evaluacion valoradas'!I910:I914)</f>
        <v>1</v>
      </c>
      <c r="D80" s="305">
        <f>SUM('[3]evaluacion valoradas'!J910:J914)</f>
        <v>674900</v>
      </c>
      <c r="E80" s="305">
        <f>SUM('[3]evaluacion valoradas'!K910:K914)</f>
        <v>1</v>
      </c>
      <c r="F80" s="305">
        <f>SUM('[3]evaluacion valoradas'!L910:L914)</f>
        <v>674900</v>
      </c>
      <c r="G80" s="309">
        <f t="shared" si="4"/>
        <v>100</v>
      </c>
      <c r="H80" s="305">
        <f>SUM('[3]evaluacion valoradas'!N910:N914)</f>
        <v>0</v>
      </c>
      <c r="I80" s="305">
        <f>SUM('[3]evaluacion valoradas'!O910:O914)</f>
        <v>0</v>
      </c>
      <c r="J80" s="305">
        <f>SUM('[3]evaluacion valoradas'!P910:P914)</f>
        <v>0</v>
      </c>
      <c r="K80" s="305">
        <f>SUM('[3]evaluacion valoradas'!Q910:Q914)</f>
        <v>1</v>
      </c>
      <c r="L80" s="305">
        <f>SUM('[3]evaluacion valoradas'!R910:R914)</f>
        <v>0</v>
      </c>
      <c r="M80" s="305">
        <f>SUM('[3]evaluacion valoradas'!S910:S914)</f>
        <v>0</v>
      </c>
    </row>
    <row r="81" spans="1:13" s="287" customFormat="1" ht="38.25" x14ac:dyDescent="0.25">
      <c r="A81" s="303" t="s">
        <v>756</v>
      </c>
      <c r="B81" s="305">
        <f>SUM('[3]evaluacion valoradas'!B916:B924)</f>
        <v>8</v>
      </c>
      <c r="C81" s="305">
        <f>SUM('[3]evaluacion valoradas'!I916:I924)</f>
        <v>8</v>
      </c>
      <c r="D81" s="305">
        <f>SUM('[3]evaluacion valoradas'!J916:J924)</f>
        <v>4897400</v>
      </c>
      <c r="E81" s="305">
        <f>SUM('[3]evaluacion valoradas'!K916:K924)</f>
        <v>6</v>
      </c>
      <c r="F81" s="305">
        <f>SUM('[3]evaluacion valoradas'!L916:L924)</f>
        <v>2776980</v>
      </c>
      <c r="G81" s="309">
        <f t="shared" si="4"/>
        <v>75</v>
      </c>
      <c r="H81" s="305">
        <f>SUM('[3]evaluacion valoradas'!N916:N924)</f>
        <v>2</v>
      </c>
      <c r="I81" s="305">
        <f>SUM('[3]evaluacion valoradas'!O916:O924)</f>
        <v>1</v>
      </c>
      <c r="J81" s="305">
        <f>SUM('[3]evaluacion valoradas'!P916:P924)</f>
        <v>0</v>
      </c>
      <c r="K81" s="305">
        <f>SUM('[3]evaluacion valoradas'!Q916:Q924)</f>
        <v>1</v>
      </c>
      <c r="L81" s="305">
        <f>SUM('[3]evaluacion valoradas'!R916:R924)</f>
        <v>1</v>
      </c>
      <c r="M81" s="305">
        <f>SUM('[3]evaluacion valoradas'!S916:S924)</f>
        <v>1</v>
      </c>
    </row>
    <row r="82" spans="1:13" s="287" customFormat="1" ht="14.25" x14ac:dyDescent="0.25">
      <c r="A82" s="303" t="s">
        <v>757</v>
      </c>
      <c r="B82" s="304">
        <f>SUM('[3]evaluacion valoradas'!B930:B946)</f>
        <v>2</v>
      </c>
      <c r="C82" s="304">
        <f>SUM('[3]evaluacion valoradas'!I930:I946)</f>
        <v>2</v>
      </c>
      <c r="D82" s="304">
        <f>SUM('[3]evaluacion valoradas'!J930:J946)</f>
        <v>1131340</v>
      </c>
      <c r="E82" s="304">
        <f>SUM('[3]evaluacion valoradas'!K930:K946)</f>
        <v>0</v>
      </c>
      <c r="F82" s="304">
        <f>SUM('[3]evaluacion valoradas'!L930:L946)</f>
        <v>0</v>
      </c>
      <c r="G82" s="309">
        <f t="shared" si="4"/>
        <v>0</v>
      </c>
      <c r="H82" s="304">
        <f>SUM('[3]evaluacion valoradas'!N930:N946)</f>
        <v>0</v>
      </c>
      <c r="I82" s="304">
        <f>SUM('[3]evaluacion valoradas'!O930:O946)</f>
        <v>0</v>
      </c>
      <c r="J82" s="304">
        <f>SUM('[3]evaluacion valoradas'!P930:P946)</f>
        <v>0</v>
      </c>
      <c r="K82" s="304">
        <f>SUM('[3]evaluacion valoradas'!Q930:Q946)</f>
        <v>0</v>
      </c>
      <c r="L82" s="304">
        <f>SUM('[3]evaluacion valoradas'!R930:R946)</f>
        <v>0</v>
      </c>
      <c r="M82" s="304">
        <f>SUM('[3]evaluacion valoradas'!S930:S946)</f>
        <v>0</v>
      </c>
    </row>
    <row r="83" spans="1:13" s="287" customFormat="1" ht="14.25" x14ac:dyDescent="0.25">
      <c r="A83" s="303" t="s">
        <v>758</v>
      </c>
      <c r="B83" s="304">
        <f>SUM('[3]evaluacion valoradas'!B948:B954)</f>
        <v>395</v>
      </c>
      <c r="C83" s="304">
        <f>SUM('[3]evaluacion valoradas'!I948:I954)</f>
        <v>107</v>
      </c>
      <c r="D83" s="304">
        <f>SUM('[3]evaluacion valoradas'!J948:J954)</f>
        <v>1729910</v>
      </c>
      <c r="E83" s="304">
        <f>SUM('[3]evaluacion valoradas'!K948:K954)</f>
        <v>155</v>
      </c>
      <c r="F83" s="304">
        <f>SUM('[3]evaluacion valoradas'!L948:L954)</f>
        <v>3452410</v>
      </c>
      <c r="G83" s="309">
        <f t="shared" ref="G83:G103" si="6">+E83/C83*100</f>
        <v>144.85981308411215</v>
      </c>
      <c r="H83" s="304">
        <f>SUM('[3]evaluacion valoradas'!N948:N954)</f>
        <v>32</v>
      </c>
      <c r="I83" s="304">
        <f>SUM('[3]evaluacion valoradas'!O948:O954)</f>
        <v>9</v>
      </c>
      <c r="J83" s="304">
        <f>SUM('[3]evaluacion valoradas'!P948:P954)</f>
        <v>26</v>
      </c>
      <c r="K83" s="304">
        <f>SUM('[3]evaluacion valoradas'!Q948:Q954)</f>
        <v>33</v>
      </c>
      <c r="L83" s="304">
        <f>SUM('[3]evaluacion valoradas'!R948:R954)</f>
        <v>33</v>
      </c>
      <c r="M83" s="304">
        <f>SUM('[3]evaluacion valoradas'!S948:S954)</f>
        <v>22</v>
      </c>
    </row>
    <row r="84" spans="1:13" s="287" customFormat="1" ht="25.5" x14ac:dyDescent="0.25">
      <c r="A84" s="303" t="s">
        <v>759</v>
      </c>
      <c r="B84" s="304">
        <f>SUM('[3]evaluacion valoradas'!B956:B957)</f>
        <v>0</v>
      </c>
      <c r="C84" s="304">
        <f>SUM('[3]evaluacion valoradas'!I956:I957)</f>
        <v>0</v>
      </c>
      <c r="D84" s="304">
        <f>SUM('[3]evaluacion valoradas'!J956:J957)</f>
        <v>0</v>
      </c>
      <c r="E84" s="304">
        <f>SUM('[3]evaluacion valoradas'!K956:K957)</f>
        <v>0</v>
      </c>
      <c r="F84" s="304">
        <f>SUM('[3]evaluacion valoradas'!L956:L957)</f>
        <v>0</v>
      </c>
      <c r="G84" s="306">
        <v>0</v>
      </c>
      <c r="H84" s="304">
        <f>SUM('[3]evaluacion valoradas'!N956:N957)</f>
        <v>0</v>
      </c>
      <c r="I84" s="304">
        <f>SUM('[3]evaluacion valoradas'!O956:O957)</f>
        <v>0</v>
      </c>
      <c r="J84" s="304">
        <f>SUM('[3]evaluacion valoradas'!P956:P957)</f>
        <v>0</v>
      </c>
      <c r="K84" s="304">
        <f>SUM('[3]evaluacion valoradas'!Q956:Q957)</f>
        <v>0</v>
      </c>
      <c r="L84" s="304">
        <f>SUM('[3]evaluacion valoradas'!R956:R957)</f>
        <v>0</v>
      </c>
      <c r="M84" s="304">
        <f>SUM('[3]evaluacion valoradas'!S956:S957)</f>
        <v>0</v>
      </c>
    </row>
    <row r="85" spans="1:13" s="287" customFormat="1" ht="14.25" x14ac:dyDescent="0.25">
      <c r="A85" s="303" t="s">
        <v>760</v>
      </c>
      <c r="B85" s="304">
        <f>SUM('[3]evaluacion valoradas'!B959:B961)</f>
        <v>1</v>
      </c>
      <c r="C85" s="304">
        <f>SUM('[3]evaluacion valoradas'!I959:I961)</f>
        <v>1</v>
      </c>
      <c r="D85" s="304">
        <f>SUM('[3]evaluacion valoradas'!J959:J961)</f>
        <v>5914340</v>
      </c>
      <c r="E85" s="304">
        <f>SUM('[3]evaluacion valoradas'!K959:K961)</f>
        <v>2</v>
      </c>
      <c r="F85" s="304">
        <f>SUM('[3]evaluacion valoradas'!L959:L961)</f>
        <v>16123360</v>
      </c>
      <c r="G85" s="309">
        <f t="shared" si="6"/>
        <v>200</v>
      </c>
      <c r="H85" s="304">
        <f>SUM('[3]evaluacion valoradas'!N959:N961)</f>
        <v>0</v>
      </c>
      <c r="I85" s="304">
        <f>SUM('[3]evaluacion valoradas'!O959:O961)</f>
        <v>1</v>
      </c>
      <c r="J85" s="304">
        <f>SUM('[3]evaluacion valoradas'!P959:P961)</f>
        <v>1</v>
      </c>
      <c r="K85" s="304">
        <f>SUM('[3]evaluacion valoradas'!Q959:Q961)</f>
        <v>0</v>
      </c>
      <c r="L85" s="304">
        <f>SUM('[3]evaluacion valoradas'!R959:R961)</f>
        <v>0</v>
      </c>
      <c r="M85" s="304">
        <f>SUM('[3]evaluacion valoradas'!S959:S961)</f>
        <v>0</v>
      </c>
    </row>
    <row r="86" spans="1:13" s="287" customFormat="1" ht="25.5" x14ac:dyDescent="0.25">
      <c r="A86" s="303" t="s">
        <v>761</v>
      </c>
      <c r="B86" s="304">
        <f>SUM('[3]evaluacion valoradas'!B963:B965)</f>
        <v>440</v>
      </c>
      <c r="C86" s="304">
        <f>SUM('[3]evaluacion valoradas'!I963:I965)</f>
        <v>440</v>
      </c>
      <c r="D86" s="304">
        <f>SUM('[3]evaluacion valoradas'!J963:J965)</f>
        <v>224075200</v>
      </c>
      <c r="E86" s="304">
        <f>SUM('[3]evaluacion valoradas'!K963:K965)</f>
        <v>220</v>
      </c>
      <c r="F86" s="304">
        <f>SUM('[3]evaluacion valoradas'!L963:L965)</f>
        <v>98325380</v>
      </c>
      <c r="G86" s="309">
        <f t="shared" si="6"/>
        <v>50</v>
      </c>
      <c r="H86" s="304">
        <f>SUM('[3]evaluacion valoradas'!N963:N965)</f>
        <v>42</v>
      </c>
      <c r="I86" s="304">
        <f>SUM('[3]evaluacion valoradas'!O963:O965)</f>
        <v>48</v>
      </c>
      <c r="J86" s="304">
        <f>SUM('[3]evaluacion valoradas'!P963:P965)</f>
        <v>34</v>
      </c>
      <c r="K86" s="304">
        <f>SUM('[3]evaluacion valoradas'!Q963:Q965)</f>
        <v>44</v>
      </c>
      <c r="L86" s="304">
        <f>SUM('[3]evaluacion valoradas'!R963:R965)</f>
        <v>31</v>
      </c>
      <c r="M86" s="304">
        <f>SUM('[3]evaluacion valoradas'!S963:S965)</f>
        <v>21</v>
      </c>
    </row>
    <row r="87" spans="1:13" s="287" customFormat="1" ht="14.25" x14ac:dyDescent="0.25">
      <c r="A87" s="303" t="s">
        <v>762</v>
      </c>
      <c r="B87" s="305">
        <f>SUM('[3]evaluacion valoradas'!B967:B971)</f>
        <v>23</v>
      </c>
      <c r="C87" s="305">
        <f>SUM('[3]evaluacion valoradas'!I967:I971)</f>
        <v>23</v>
      </c>
      <c r="D87" s="305">
        <f>SUM('[3]evaluacion valoradas'!J967:J971)</f>
        <v>1093400</v>
      </c>
      <c r="E87" s="305">
        <f>SUM('[3]evaluacion valoradas'!K967:K971)</f>
        <v>4</v>
      </c>
      <c r="F87" s="305">
        <f>SUM('[3]evaluacion valoradas'!L967:L971)</f>
        <v>163490</v>
      </c>
      <c r="G87" s="309">
        <f t="shared" si="6"/>
        <v>17.391304347826086</v>
      </c>
      <c r="H87" s="305">
        <f>SUM('[3]evaluacion valoradas'!N967:N971)</f>
        <v>0</v>
      </c>
      <c r="I87" s="305">
        <f>SUM('[3]evaluacion valoradas'!O967:O971)</f>
        <v>3</v>
      </c>
      <c r="J87" s="305">
        <f>SUM('[3]evaluacion valoradas'!P967:P971)</f>
        <v>0</v>
      </c>
      <c r="K87" s="305">
        <f>SUM('[3]evaluacion valoradas'!Q967:Q971)</f>
        <v>0</v>
      </c>
      <c r="L87" s="305">
        <f>SUM('[3]evaluacion valoradas'!R967:R971)</f>
        <v>1</v>
      </c>
      <c r="M87" s="305">
        <f>SUM('[3]evaluacion valoradas'!S967:S971)</f>
        <v>0</v>
      </c>
    </row>
    <row r="88" spans="1:13" s="287" customFormat="1" ht="14.25" x14ac:dyDescent="0.25">
      <c r="A88" s="303" t="s">
        <v>763</v>
      </c>
      <c r="B88" s="305">
        <f>SUM('[3]evaluacion valoradas'!B986:B987)</f>
        <v>1000</v>
      </c>
      <c r="C88" s="305">
        <f>SUM('[3]evaluacion valoradas'!I986:I987)</f>
        <v>1000</v>
      </c>
      <c r="D88" s="305">
        <f>SUM('[3]evaluacion valoradas'!J986:J987)</f>
        <v>33990000</v>
      </c>
      <c r="E88" s="305">
        <f>SUM('[3]evaluacion valoradas'!K986:K987)</f>
        <v>348</v>
      </c>
      <c r="F88" s="305">
        <f>SUM('[3]evaluacion valoradas'!L986:L987)</f>
        <v>11828520</v>
      </c>
      <c r="G88" s="309">
        <f t="shared" si="6"/>
        <v>34.799999999999997</v>
      </c>
      <c r="H88" s="305">
        <f>SUM('[3]evaluacion valoradas'!N986:N987)</f>
        <v>53</v>
      </c>
      <c r="I88" s="305">
        <f>SUM('[3]evaluacion valoradas'!O986:O987)</f>
        <v>47</v>
      </c>
      <c r="J88" s="305">
        <f>SUM('[3]evaluacion valoradas'!P986:P987)</f>
        <v>52</v>
      </c>
      <c r="K88" s="305">
        <f>SUM('[3]evaluacion valoradas'!Q986:Q987)</f>
        <v>84</v>
      </c>
      <c r="L88" s="305">
        <f>SUM('[3]evaluacion valoradas'!R986:R987)</f>
        <v>58</v>
      </c>
      <c r="M88" s="305">
        <f>SUM('[3]evaluacion valoradas'!S986:S987)</f>
        <v>54</v>
      </c>
    </row>
    <row r="89" spans="1:13" s="287" customFormat="1" ht="14.25" x14ac:dyDescent="0.25">
      <c r="A89" s="303" t="s">
        <v>764</v>
      </c>
      <c r="B89" s="304">
        <f>SUM('[3]evaluacion valoradas'!B989:B1013)</f>
        <v>4</v>
      </c>
      <c r="C89" s="304">
        <f>SUM('[3]evaluacion valoradas'!I989:I1013)</f>
        <v>0</v>
      </c>
      <c r="D89" s="304">
        <f>SUM('[3]evaluacion valoradas'!J989:J1013)</f>
        <v>0</v>
      </c>
      <c r="E89" s="304">
        <f>SUM('[3]evaluacion valoradas'!K989:K1013)</f>
        <v>0</v>
      </c>
      <c r="F89" s="304">
        <f>SUM('[3]evaluacion valoradas'!L989:L1013)</f>
        <v>0</v>
      </c>
      <c r="G89" s="306">
        <v>0</v>
      </c>
      <c r="H89" s="304">
        <f>SUM('[3]evaluacion valoradas'!N989:N1013)</f>
        <v>0</v>
      </c>
      <c r="I89" s="304">
        <f>SUM('[3]evaluacion valoradas'!O989:O1013)</f>
        <v>0</v>
      </c>
      <c r="J89" s="304">
        <f>SUM('[3]evaluacion valoradas'!P989:P1013)</f>
        <v>0</v>
      </c>
      <c r="K89" s="304">
        <f>SUM('[3]evaluacion valoradas'!Q989:Q1013)</f>
        <v>0</v>
      </c>
      <c r="L89" s="304">
        <f>SUM('[3]evaluacion valoradas'!R989:R1013)</f>
        <v>0</v>
      </c>
      <c r="M89" s="304">
        <f>SUM('[3]evaluacion valoradas'!S989:S1013)</f>
        <v>0</v>
      </c>
    </row>
    <row r="90" spans="1:13" s="287" customFormat="1" ht="25.5" x14ac:dyDescent="0.25">
      <c r="A90" s="303" t="s">
        <v>765</v>
      </c>
      <c r="B90" s="304">
        <f>SUM('[3]evaluacion valoradas'!B1015:B1016)</f>
        <v>500</v>
      </c>
      <c r="C90" s="304">
        <f>SUM('[3]evaluacion valoradas'!I1015:I1016)</f>
        <v>0</v>
      </c>
      <c r="D90" s="304">
        <f>SUM('[3]evaluacion valoradas'!J1015:J1016)</f>
        <v>0</v>
      </c>
      <c r="E90" s="304">
        <f>SUM('[3]evaluacion valoradas'!K1015:K1016)</f>
        <v>67</v>
      </c>
      <c r="F90" s="304">
        <f>SUM('[3]evaluacion valoradas'!L1015:L1016)</f>
        <v>21171330</v>
      </c>
      <c r="G90" s="306">
        <v>0</v>
      </c>
      <c r="H90" s="304">
        <f>SUM('[3]evaluacion valoradas'!N1015:N1016)</f>
        <v>3</v>
      </c>
      <c r="I90" s="304">
        <f>SUM('[3]evaluacion valoradas'!O1015:O1016)</f>
        <v>0</v>
      </c>
      <c r="J90" s="304">
        <f>SUM('[3]evaluacion valoradas'!P1015:P1016)</f>
        <v>2</v>
      </c>
      <c r="K90" s="304">
        <f>SUM('[3]evaluacion valoradas'!Q1015:Q1016)</f>
        <v>29</v>
      </c>
      <c r="L90" s="304">
        <f>SUM('[3]evaluacion valoradas'!R1015:R1016)</f>
        <v>12</v>
      </c>
      <c r="M90" s="304">
        <f>SUM('[3]evaluacion valoradas'!S1015:S1016)</f>
        <v>21</v>
      </c>
    </row>
    <row r="91" spans="1:13" s="287" customFormat="1" ht="14.25" x14ac:dyDescent="0.25">
      <c r="A91" s="303" t="s">
        <v>766</v>
      </c>
      <c r="B91" s="304">
        <f>SUM('[3]evaluacion valoradas'!B1018:B1024)</f>
        <v>7</v>
      </c>
      <c r="C91" s="304">
        <f>SUM('[3]evaluacion valoradas'!I1018:I1024)</f>
        <v>7</v>
      </c>
      <c r="D91" s="304">
        <f>SUM('[3]evaluacion valoradas'!J1018:J1024)</f>
        <v>287630</v>
      </c>
      <c r="E91" s="304">
        <f>SUM('[3]evaluacion valoradas'!K1018:K1024)</f>
        <v>10</v>
      </c>
      <c r="F91" s="304">
        <f>SUM('[3]evaluacion valoradas'!L1018:L1024)</f>
        <v>410900</v>
      </c>
      <c r="G91" s="309">
        <f t="shared" si="6"/>
        <v>142.85714285714286</v>
      </c>
      <c r="H91" s="304">
        <f>SUM('[3]evaluacion valoradas'!N1018:N1024)</f>
        <v>1</v>
      </c>
      <c r="I91" s="304">
        <f>SUM('[3]evaluacion valoradas'!O1018:O1024)</f>
        <v>1</v>
      </c>
      <c r="J91" s="304">
        <f>SUM('[3]evaluacion valoradas'!P1018:P1024)</f>
        <v>1</v>
      </c>
      <c r="K91" s="304">
        <f>SUM('[3]evaluacion valoradas'!Q1018:Q1024)</f>
        <v>3</v>
      </c>
      <c r="L91" s="304">
        <f>SUM('[3]evaluacion valoradas'!R1018:R1024)</f>
        <v>1</v>
      </c>
      <c r="M91" s="304">
        <f>SUM('[3]evaluacion valoradas'!S1018:S1024)</f>
        <v>3</v>
      </c>
    </row>
    <row r="92" spans="1:13" s="287" customFormat="1" ht="14.25" x14ac:dyDescent="0.25">
      <c r="A92" s="303" t="s">
        <v>767</v>
      </c>
      <c r="B92" s="305">
        <f>SUM('[3]evaluacion valoradas'!B1026:B1029)</f>
        <v>31</v>
      </c>
      <c r="C92" s="305">
        <f>SUM('[3]evaluacion valoradas'!I1026:I1029)</f>
        <v>31</v>
      </c>
      <c r="D92" s="305">
        <f>SUM('[3]evaluacion valoradas'!J1026:J1029)</f>
        <v>1677070</v>
      </c>
      <c r="E92" s="305">
        <f>SUM('[3]evaluacion valoradas'!K1026:K1029)</f>
        <v>7</v>
      </c>
      <c r="F92" s="305">
        <f>SUM('[3]evaluacion valoradas'!L1026:L1029)</f>
        <v>335260</v>
      </c>
      <c r="G92" s="309">
        <f t="shared" si="6"/>
        <v>22.58064516129032</v>
      </c>
      <c r="H92" s="305">
        <f>SUM('[3]evaluacion valoradas'!N1026:N1029)</f>
        <v>2</v>
      </c>
      <c r="I92" s="305">
        <f>SUM('[3]evaluacion valoradas'!O1026:O1029)</f>
        <v>1</v>
      </c>
      <c r="J92" s="305">
        <f>SUM('[3]evaluacion valoradas'!P1026:P1029)</f>
        <v>0</v>
      </c>
      <c r="K92" s="305">
        <f>SUM('[3]evaluacion valoradas'!Q1026:Q1029)</f>
        <v>2</v>
      </c>
      <c r="L92" s="305">
        <f>SUM('[3]evaluacion valoradas'!R1026:R1029)</f>
        <v>1</v>
      </c>
      <c r="M92" s="305">
        <f>SUM('[3]evaluacion valoradas'!S1026:S1029)</f>
        <v>1</v>
      </c>
    </row>
    <row r="93" spans="1:13" s="287" customFormat="1" ht="25.5" x14ac:dyDescent="0.25">
      <c r="A93" s="303" t="s">
        <v>768</v>
      </c>
      <c r="B93" s="305">
        <f>SUM('[3]evaluacion valoradas'!B1031:B1037)</f>
        <v>30</v>
      </c>
      <c r="C93" s="305">
        <f>SUM('[3]evaluacion valoradas'!I1031:I1037)</f>
        <v>30</v>
      </c>
      <c r="D93" s="305">
        <f>SUM('[3]evaluacion valoradas'!J1031:J1037)</f>
        <v>488400</v>
      </c>
      <c r="E93" s="305">
        <f>SUM('[3]evaluacion valoradas'!K1031:K1037)</f>
        <v>9</v>
      </c>
      <c r="F93" s="305">
        <f>SUM('[3]evaluacion valoradas'!L1031:L1037)</f>
        <v>146520</v>
      </c>
      <c r="G93" s="309">
        <f t="shared" si="6"/>
        <v>30</v>
      </c>
      <c r="H93" s="305">
        <f>SUM('[3]evaluacion valoradas'!N1031:N1037)</f>
        <v>0</v>
      </c>
      <c r="I93" s="305">
        <f>SUM('[3]evaluacion valoradas'!O1031:O1037)</f>
        <v>1</v>
      </c>
      <c r="J93" s="305">
        <f>SUM('[3]evaluacion valoradas'!P1031:P1037)</f>
        <v>0</v>
      </c>
      <c r="K93" s="305">
        <f>SUM('[3]evaluacion valoradas'!Q1031:Q1037)</f>
        <v>3</v>
      </c>
      <c r="L93" s="305">
        <f>SUM('[3]evaluacion valoradas'!R1031:R1037)</f>
        <v>3</v>
      </c>
      <c r="M93" s="305">
        <f>SUM('[3]evaluacion valoradas'!S1031:S1037)</f>
        <v>2</v>
      </c>
    </row>
    <row r="94" spans="1:13" s="287" customFormat="1" ht="14.25" x14ac:dyDescent="0.25">
      <c r="A94" s="303" t="s">
        <v>769</v>
      </c>
      <c r="B94" s="305">
        <f>SUM('[3]evaluacion valoradas'!B1039:B1040)</f>
        <v>50</v>
      </c>
      <c r="C94" s="305">
        <f>SUM('[3]evaluacion valoradas'!I1039:I1040)</f>
        <v>50</v>
      </c>
      <c r="D94" s="305">
        <f>SUM('[3]evaluacion valoradas'!J1039:J1040)</f>
        <v>946500</v>
      </c>
      <c r="E94" s="305">
        <f>SUM('[3]evaluacion valoradas'!K1039:K1040)</f>
        <v>39</v>
      </c>
      <c r="F94" s="305">
        <f>SUM('[3]evaluacion valoradas'!L1039:L1040)</f>
        <v>738270</v>
      </c>
      <c r="G94" s="309">
        <f t="shared" si="6"/>
        <v>78</v>
      </c>
      <c r="H94" s="305">
        <f>SUM('[3]evaluacion valoradas'!N1039:N1040)</f>
        <v>4</v>
      </c>
      <c r="I94" s="305">
        <f>SUM('[3]evaluacion valoradas'!O1039:O1040)</f>
        <v>10</v>
      </c>
      <c r="J94" s="305">
        <f>SUM('[3]evaluacion valoradas'!P1039:P1040)</f>
        <v>4</v>
      </c>
      <c r="K94" s="305">
        <f>SUM('[3]evaluacion valoradas'!Q1039:Q1040)</f>
        <v>7</v>
      </c>
      <c r="L94" s="305">
        <f>SUM('[3]evaluacion valoradas'!R1039:R1040)</f>
        <v>8</v>
      </c>
      <c r="M94" s="305">
        <f>SUM('[3]evaluacion valoradas'!S1039:S1040)</f>
        <v>6</v>
      </c>
    </row>
    <row r="95" spans="1:13" s="287" customFormat="1" ht="14.25" x14ac:dyDescent="0.25">
      <c r="A95" s="303" t="s">
        <v>770</v>
      </c>
      <c r="B95" s="305">
        <f>SUM('[3]evaluacion valoradas'!B1042:B1044)</f>
        <v>140</v>
      </c>
      <c r="C95" s="305">
        <f>SUM('[3]evaluacion valoradas'!I1042:I1044)</f>
        <v>140</v>
      </c>
      <c r="D95" s="305">
        <f>SUM('[3]evaluacion valoradas'!J1042:J1044)</f>
        <v>5043600</v>
      </c>
      <c r="E95" s="305">
        <f>SUM('[3]evaluacion valoradas'!K1042:K1044)</f>
        <v>133</v>
      </c>
      <c r="F95" s="305">
        <f>SUM('[3]evaluacion valoradas'!L1042:L1044)</f>
        <v>4679580</v>
      </c>
      <c r="G95" s="309">
        <f t="shared" si="6"/>
        <v>95</v>
      </c>
      <c r="H95" s="305">
        <f>SUM('[3]evaluacion valoradas'!N1042:N1044)</f>
        <v>28</v>
      </c>
      <c r="I95" s="305">
        <f>SUM('[3]evaluacion valoradas'!O1042:O1044)</f>
        <v>20</v>
      </c>
      <c r="J95" s="305">
        <f>SUM('[3]evaluacion valoradas'!P1042:P1044)</f>
        <v>18</v>
      </c>
      <c r="K95" s="305">
        <f>SUM('[3]evaluacion valoradas'!Q1042:Q1044)</f>
        <v>12</v>
      </c>
      <c r="L95" s="305">
        <f>SUM('[3]evaluacion valoradas'!R1042:R1044)</f>
        <v>26</v>
      </c>
      <c r="M95" s="305">
        <f>SUM('[3]evaluacion valoradas'!S1042:S1044)</f>
        <v>29</v>
      </c>
    </row>
    <row r="96" spans="1:13" s="287" customFormat="1" ht="14.25" x14ac:dyDescent="0.25">
      <c r="A96" s="303" t="s">
        <v>771</v>
      </c>
      <c r="B96" s="305">
        <f>SUM('[3]evaluacion valoradas'!B1046:B1048)</f>
        <v>100</v>
      </c>
      <c r="C96" s="305">
        <f>SUM('[3]evaluacion valoradas'!I1046:I1048)</f>
        <v>100</v>
      </c>
      <c r="D96" s="305">
        <f>SUM('[3]evaluacion valoradas'!J1046:J1048)</f>
        <v>1028000</v>
      </c>
      <c r="E96" s="305">
        <f>SUM('[3]evaluacion valoradas'!K1046:K1048)</f>
        <v>81</v>
      </c>
      <c r="F96" s="305">
        <f>SUM('[3]evaluacion valoradas'!L1046:L1048)</f>
        <v>832680</v>
      </c>
      <c r="G96" s="309">
        <f t="shared" si="6"/>
        <v>81</v>
      </c>
      <c r="H96" s="305">
        <f>SUM('[3]evaluacion valoradas'!N1046:N1048)</f>
        <v>9</v>
      </c>
      <c r="I96" s="305">
        <f>SUM('[3]evaluacion valoradas'!O1046:O1048)</f>
        <v>23</v>
      </c>
      <c r="J96" s="305">
        <f>SUM('[3]evaluacion valoradas'!P1046:P1048)</f>
        <v>16</v>
      </c>
      <c r="K96" s="305">
        <f>SUM('[3]evaluacion valoradas'!Q1046:Q1048)</f>
        <v>15</v>
      </c>
      <c r="L96" s="305">
        <f>SUM('[3]evaluacion valoradas'!R1046:R1048)</f>
        <v>13</v>
      </c>
      <c r="M96" s="305">
        <f>SUM('[3]evaluacion valoradas'!S1046:S1048)</f>
        <v>5</v>
      </c>
    </row>
    <row r="97" spans="1:13" s="287" customFormat="1" ht="14.25" x14ac:dyDescent="0.25">
      <c r="A97" s="303" t="s">
        <v>772</v>
      </c>
      <c r="B97" s="305">
        <f>SUM('[3]evaluacion valoradas'!B1050:B1052)</f>
        <v>0</v>
      </c>
      <c r="C97" s="305">
        <f>SUM('[3]evaluacion valoradas'!I1050:I1052)</f>
        <v>0</v>
      </c>
      <c r="D97" s="305">
        <f>SUM('[3]evaluacion valoradas'!J1050:J1052)</f>
        <v>0</v>
      </c>
      <c r="E97" s="305">
        <f>SUM('[3]evaluacion valoradas'!K1050:K1052)</f>
        <v>0</v>
      </c>
      <c r="F97" s="305">
        <f>SUM('[3]evaluacion valoradas'!L1050:L1052)</f>
        <v>0</v>
      </c>
      <c r="G97" s="306">
        <v>0</v>
      </c>
      <c r="H97" s="305">
        <f>SUM('[3]evaluacion valoradas'!N1050:N1052)</f>
        <v>0</v>
      </c>
      <c r="I97" s="305">
        <f>SUM('[3]evaluacion valoradas'!O1050:O1052)</f>
        <v>0</v>
      </c>
      <c r="J97" s="305">
        <f>SUM('[3]evaluacion valoradas'!P1050:P1052)</f>
        <v>0</v>
      </c>
      <c r="K97" s="305">
        <f>SUM('[3]evaluacion valoradas'!Q1050:Q1052)</f>
        <v>0</v>
      </c>
      <c r="L97" s="305">
        <f>SUM('[3]evaluacion valoradas'!R1050:R1052)</f>
        <v>0</v>
      </c>
      <c r="M97" s="305">
        <f>SUM('[3]evaluacion valoradas'!S1050:S1052)</f>
        <v>0</v>
      </c>
    </row>
    <row r="98" spans="1:13" s="287" customFormat="1" ht="25.5" x14ac:dyDescent="0.25">
      <c r="A98" s="303" t="s">
        <v>773</v>
      </c>
      <c r="B98" s="304">
        <f>SUM('[3]evaluacion valoradas'!B1054:B1055)</f>
        <v>140</v>
      </c>
      <c r="C98" s="304">
        <f>SUM('[3]evaluacion valoradas'!I1054:I1055)</f>
        <v>140</v>
      </c>
      <c r="D98" s="304">
        <f>SUM('[3]evaluacion valoradas'!J1054:J1055)</f>
        <v>1439200</v>
      </c>
      <c r="E98" s="304">
        <f>SUM('[3]evaluacion valoradas'!K1054:K1055)</f>
        <v>82</v>
      </c>
      <c r="F98" s="304">
        <f>SUM('[3]evaluacion valoradas'!L1054:L1055)</f>
        <v>842960</v>
      </c>
      <c r="G98" s="319">
        <f t="shared" si="6"/>
        <v>58.571428571428577</v>
      </c>
      <c r="H98" s="304">
        <f>SUM('[3]evaluacion valoradas'!N1054:N1055)</f>
        <v>6</v>
      </c>
      <c r="I98" s="304">
        <f>SUM('[3]evaluacion valoradas'!O1054:O1055)</f>
        <v>6</v>
      </c>
      <c r="J98" s="304">
        <f>SUM('[3]evaluacion valoradas'!P1054:P1055)</f>
        <v>14</v>
      </c>
      <c r="K98" s="304">
        <f>SUM('[3]evaluacion valoradas'!Q1054:Q1055)</f>
        <v>20</v>
      </c>
      <c r="L98" s="304">
        <f>SUM('[3]evaluacion valoradas'!R1054:R1055)</f>
        <v>18</v>
      </c>
      <c r="M98" s="304">
        <f>SUM('[3]evaluacion valoradas'!S1054:S1055)</f>
        <v>18</v>
      </c>
    </row>
    <row r="99" spans="1:13" s="287" customFormat="1" ht="14.25" x14ac:dyDescent="0.25">
      <c r="A99" s="303" t="s">
        <v>774</v>
      </c>
      <c r="B99" s="305">
        <f>SUM('[3]evaluacion valoradas'!B1057:B1059)</f>
        <v>260</v>
      </c>
      <c r="C99" s="305">
        <f>SUM('[3]evaluacion valoradas'!I1057:I1059)</f>
        <v>260</v>
      </c>
      <c r="D99" s="305">
        <f>SUM('[3]evaluacion valoradas'!J1057:J1059)</f>
        <v>7341200</v>
      </c>
      <c r="E99" s="305">
        <f>SUM('[3]evaluacion valoradas'!K1057:K1059)</f>
        <v>127</v>
      </c>
      <c r="F99" s="305">
        <f>SUM('[3]evaluacion valoradas'!L1057:L1059)</f>
        <v>3788580</v>
      </c>
      <c r="G99" s="319">
        <f t="shared" si="6"/>
        <v>48.846153846153847</v>
      </c>
      <c r="H99" s="305">
        <f>SUM('[3]evaluacion valoradas'!N1057:N1059)</f>
        <v>21</v>
      </c>
      <c r="I99" s="305">
        <f>SUM('[3]evaluacion valoradas'!O1057:O1059)</f>
        <v>22</v>
      </c>
      <c r="J99" s="305">
        <f>SUM('[3]evaluacion valoradas'!P1057:P1059)</f>
        <v>28</v>
      </c>
      <c r="K99" s="305">
        <f>SUM('[3]evaluacion valoradas'!Q1057:Q1059)</f>
        <v>16</v>
      </c>
      <c r="L99" s="305">
        <f>SUM('[3]evaluacion valoradas'!R1057:R1059)</f>
        <v>16</v>
      </c>
      <c r="M99" s="305">
        <f>SUM('[3]evaluacion valoradas'!S1057:S1059)</f>
        <v>24</v>
      </c>
    </row>
    <row r="100" spans="1:13" s="287" customFormat="1" ht="25.5" x14ac:dyDescent="0.25">
      <c r="A100" s="303" t="s">
        <v>775</v>
      </c>
      <c r="B100" s="305">
        <f>SUM('[3]evaluacion valoradas'!B1061:B1062)</f>
        <v>160</v>
      </c>
      <c r="C100" s="305">
        <f>SUM('[3]evaluacion valoradas'!I1061:I1062)</f>
        <v>105</v>
      </c>
      <c r="D100" s="305">
        <f>SUM('[3]evaluacion valoradas'!J1061:J1062)</f>
        <v>12728100</v>
      </c>
      <c r="E100" s="305">
        <f>SUM('[3]evaluacion valoradas'!K1061:K1062)</f>
        <v>74</v>
      </c>
      <c r="F100" s="305">
        <f>SUM('[3]evaluacion valoradas'!L1061:L1062)</f>
        <v>8970280</v>
      </c>
      <c r="G100" s="319">
        <f t="shared" si="6"/>
        <v>70.476190476190482</v>
      </c>
      <c r="H100" s="305">
        <f>SUM('[3]evaluacion valoradas'!N1061:N1062)</f>
        <v>8</v>
      </c>
      <c r="I100" s="305">
        <f>SUM('[3]evaluacion valoradas'!O1061:O1062)</f>
        <v>17</v>
      </c>
      <c r="J100" s="305">
        <f>SUM('[3]evaluacion valoradas'!P1061:P1062)</f>
        <v>15</v>
      </c>
      <c r="K100" s="305">
        <f>SUM('[3]evaluacion valoradas'!Q1061:Q1062)</f>
        <v>7</v>
      </c>
      <c r="L100" s="305">
        <f>SUM('[3]evaluacion valoradas'!R1061:R1062)</f>
        <v>10</v>
      </c>
      <c r="M100" s="305">
        <f>SUM('[3]evaluacion valoradas'!S1061:S1062)</f>
        <v>17</v>
      </c>
    </row>
    <row r="101" spans="1:13" s="287" customFormat="1" thickBot="1" x14ac:dyDescent="0.3">
      <c r="A101" s="303" t="s">
        <v>776</v>
      </c>
      <c r="B101" s="305">
        <f>SUM('[3]evaluacion valoradas'!B1064:B1068)</f>
        <v>35</v>
      </c>
      <c r="C101" s="305">
        <f>SUM('[3]evaluacion valoradas'!I1064:I1068)</f>
        <v>35</v>
      </c>
      <c r="D101" s="305">
        <f>SUM('[3]evaluacion valoradas'!J1064:J1068)</f>
        <v>25957000</v>
      </c>
      <c r="E101" s="305">
        <f>SUM('[3]evaluacion valoradas'!K1064:K1068)</f>
        <v>11</v>
      </c>
      <c r="F101" s="305">
        <f>SUM('[3]evaluacion valoradas'!L1064:L1068)</f>
        <v>4368420</v>
      </c>
      <c r="G101" s="319">
        <f t="shared" si="6"/>
        <v>31.428571428571427</v>
      </c>
      <c r="H101" s="305">
        <f>SUM('[3]evaluacion valoradas'!N1064:N1068)</f>
        <v>2</v>
      </c>
      <c r="I101" s="305">
        <v>1</v>
      </c>
      <c r="J101" s="305">
        <f>SUM('[3]evaluacion valoradas'!P1064:P1068)</f>
        <v>1</v>
      </c>
      <c r="K101" s="305">
        <f>SUM('[3]evaluacion valoradas'!Q1064:Q1068)</f>
        <v>3</v>
      </c>
      <c r="L101" s="305">
        <f>SUM('[3]evaluacion valoradas'!R1064:R1068)</f>
        <v>1</v>
      </c>
      <c r="M101" s="305">
        <f>SUM('[3]evaluacion valoradas'!S1064:S1068)</f>
        <v>3</v>
      </c>
    </row>
    <row r="102" spans="1:13" s="323" customFormat="1" ht="17.25" thickBot="1" x14ac:dyDescent="0.3">
      <c r="A102" s="320" t="s">
        <v>777</v>
      </c>
      <c r="B102" s="321">
        <f>SUM(B48:B101)</f>
        <v>25033</v>
      </c>
      <c r="C102" s="321">
        <f>SUM(C48:C101)</f>
        <v>24186</v>
      </c>
      <c r="D102" s="321">
        <f>SUM(D48:D101)</f>
        <v>2706843260</v>
      </c>
      <c r="E102" s="321">
        <f>SUM(E48:E101)</f>
        <v>11402</v>
      </c>
      <c r="F102" s="321">
        <f>SUM(F48:F101)</f>
        <v>1385852420</v>
      </c>
      <c r="G102" s="322">
        <f t="shared" si="6"/>
        <v>47.142975274952455</v>
      </c>
      <c r="H102" s="321">
        <f t="shared" ref="H102:M102" si="7">SUM(H48:H101)</f>
        <v>1802</v>
      </c>
      <c r="I102" s="321">
        <f t="shared" si="7"/>
        <v>1800</v>
      </c>
      <c r="J102" s="321">
        <f t="shared" si="7"/>
        <v>1999</v>
      </c>
      <c r="K102" s="321">
        <f t="shared" si="7"/>
        <v>2116</v>
      </c>
      <c r="L102" s="321">
        <f t="shared" si="7"/>
        <v>1919</v>
      </c>
      <c r="M102" s="321">
        <f t="shared" si="7"/>
        <v>1766</v>
      </c>
    </row>
    <row r="103" spans="1:13" s="323" customFormat="1" ht="45.75" customHeight="1" thickBot="1" x14ac:dyDescent="0.3">
      <c r="A103" s="324" t="s">
        <v>778</v>
      </c>
      <c r="B103" s="325">
        <f>+B11+B23+B28+B46+B102</f>
        <v>50582</v>
      </c>
      <c r="C103" s="325">
        <f>+C11+C23+C28+C46+C102</f>
        <v>47523</v>
      </c>
      <c r="D103" s="325">
        <f>+D11+D23+D28+D46+D102</f>
        <v>6999778610</v>
      </c>
      <c r="E103" s="325">
        <f>+E11+E23+E28+E46+E102</f>
        <v>19502</v>
      </c>
      <c r="F103" s="325">
        <f>+F11+F23+F28+F46+F102</f>
        <v>3832067190</v>
      </c>
      <c r="G103" s="326">
        <f t="shared" si="6"/>
        <v>41.036971571660033</v>
      </c>
      <c r="H103" s="325">
        <f t="shared" ref="H103:M103" si="8">+H11+H23+H28+H46+H102</f>
        <v>3042</v>
      </c>
      <c r="I103" s="325">
        <f t="shared" si="8"/>
        <v>2792</v>
      </c>
      <c r="J103" s="325">
        <f t="shared" si="8"/>
        <v>3407</v>
      </c>
      <c r="K103" s="325">
        <f t="shared" si="8"/>
        <v>3700</v>
      </c>
      <c r="L103" s="325">
        <f t="shared" si="8"/>
        <v>3466</v>
      </c>
      <c r="M103" s="325">
        <f t="shared" si="8"/>
        <v>3095</v>
      </c>
    </row>
    <row r="110" spans="1:13" x14ac:dyDescent="0.25">
      <c r="A110" t="s">
        <v>779</v>
      </c>
    </row>
    <row r="111" spans="1:13" x14ac:dyDescent="0.25">
      <c r="A111" t="s">
        <v>780</v>
      </c>
    </row>
    <row r="113" spans="1:7" x14ac:dyDescent="0.25">
      <c r="A113" s="172"/>
      <c r="B113" s="173" t="s">
        <v>781</v>
      </c>
      <c r="C113" s="173" t="s">
        <v>782</v>
      </c>
      <c r="D113" s="173" t="s">
        <v>783</v>
      </c>
      <c r="E113" s="173" t="s">
        <v>782</v>
      </c>
      <c r="F113" s="365" t="s">
        <v>784</v>
      </c>
      <c r="G113" s="366"/>
    </row>
    <row r="114" spans="1:7" x14ac:dyDescent="0.25">
      <c r="A114" s="172" t="s">
        <v>701</v>
      </c>
      <c r="B114" s="172">
        <v>90</v>
      </c>
      <c r="C114" s="172">
        <v>163832240</v>
      </c>
      <c r="D114" s="172">
        <v>240</v>
      </c>
      <c r="E114" s="172">
        <v>394813820</v>
      </c>
      <c r="F114" s="328">
        <v>266.66666666666663</v>
      </c>
      <c r="G114" s="329">
        <v>240.98664585187873</v>
      </c>
    </row>
    <row r="115" spans="1:7" x14ac:dyDescent="0.25">
      <c r="A115" s="172" t="s">
        <v>707</v>
      </c>
      <c r="B115" s="172">
        <v>3077</v>
      </c>
      <c r="C115" s="172">
        <v>1403792850</v>
      </c>
      <c r="D115" s="172">
        <v>1334</v>
      </c>
      <c r="E115" s="172">
        <v>648100280</v>
      </c>
      <c r="F115" s="328">
        <v>43.353916152096197</v>
      </c>
      <c r="G115" s="329">
        <v>46.167800327519828</v>
      </c>
    </row>
    <row r="116" spans="1:7" x14ac:dyDescent="0.25">
      <c r="A116" s="172" t="s">
        <v>712</v>
      </c>
      <c r="B116" s="172">
        <v>6419</v>
      </c>
      <c r="C116" s="172">
        <v>131212560</v>
      </c>
      <c r="D116" s="172">
        <v>3637</v>
      </c>
      <c r="E116" s="172">
        <v>77902210</v>
      </c>
      <c r="F116" s="328">
        <v>56.659915874746844</v>
      </c>
      <c r="G116" s="329">
        <v>59.371000763951251</v>
      </c>
    </row>
    <row r="117" spans="1:7" x14ac:dyDescent="0.25">
      <c r="A117" s="172" t="s">
        <v>721</v>
      </c>
      <c r="B117" s="172">
        <v>13751</v>
      </c>
      <c r="C117" s="172">
        <v>2594097700</v>
      </c>
      <c r="D117" s="172">
        <v>2895</v>
      </c>
      <c r="E117" s="172">
        <v>1328251100</v>
      </c>
      <c r="F117" s="328">
        <v>21.053014326230819</v>
      </c>
      <c r="G117" s="329">
        <v>51.202817072001572</v>
      </c>
    </row>
    <row r="118" spans="1:7" x14ac:dyDescent="0.25">
      <c r="A118" s="172" t="s">
        <v>785</v>
      </c>
      <c r="B118" s="172">
        <v>24186</v>
      </c>
      <c r="C118" s="172">
        <v>2706843260</v>
      </c>
      <c r="D118" s="172">
        <v>11402</v>
      </c>
      <c r="E118" s="172">
        <v>1385852420</v>
      </c>
      <c r="F118" s="328">
        <v>47.142975274952455</v>
      </c>
      <c r="G118" s="329">
        <v>51.198103727660978</v>
      </c>
    </row>
    <row r="119" spans="1:7" x14ac:dyDescent="0.25">
      <c r="A119" s="172" t="s">
        <v>786</v>
      </c>
      <c r="B119" s="172">
        <v>47523</v>
      </c>
      <c r="C119" s="172">
        <v>6999778610</v>
      </c>
      <c r="D119" s="172">
        <v>19508</v>
      </c>
      <c r="E119" s="172">
        <v>3834919830</v>
      </c>
      <c r="F119" s="328">
        <v>41.049597037224082</v>
      </c>
      <c r="G119" s="329">
        <v>54.786301734191568</v>
      </c>
    </row>
  </sheetData>
  <mergeCells count="13">
    <mergeCell ref="A1:D1"/>
    <mergeCell ref="A4:A5"/>
    <mergeCell ref="B4:B5"/>
    <mergeCell ref="C4:D4"/>
    <mergeCell ref="E4:F4"/>
    <mergeCell ref="F113:G113"/>
    <mergeCell ref="M4:M5"/>
    <mergeCell ref="G4:G5"/>
    <mergeCell ref="H4:H5"/>
    <mergeCell ref="I4:I5"/>
    <mergeCell ref="J4:J5"/>
    <mergeCell ref="K4:K5"/>
    <mergeCell ref="L4:L5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80" zoomScaleNormal="80" workbookViewId="0">
      <selection activeCell="O22" sqref="O22"/>
    </sheetView>
  </sheetViews>
  <sheetFormatPr baseColWidth="10" defaultColWidth="9.140625" defaultRowHeight="15" x14ac:dyDescent="0.25"/>
  <cols>
    <col min="1" max="1" width="41.7109375" customWidth="1"/>
    <col min="2" max="2" width="14" customWidth="1"/>
    <col min="3" max="3" width="14.28515625" customWidth="1"/>
    <col min="4" max="4" width="17.42578125" customWidth="1"/>
    <col min="5" max="5" width="15.85546875" customWidth="1"/>
    <col min="6" max="6" width="17.7109375" customWidth="1"/>
    <col min="7" max="7" width="16.140625" customWidth="1"/>
    <col min="8" max="8" width="14.7109375" customWidth="1"/>
  </cols>
  <sheetData>
    <row r="1" spans="1:8" x14ac:dyDescent="0.25">
      <c r="A1" s="386" t="s">
        <v>486</v>
      </c>
      <c r="B1" s="386"/>
      <c r="C1" s="386"/>
      <c r="D1" s="386"/>
      <c r="E1" s="386"/>
      <c r="F1" s="386"/>
      <c r="G1" s="386"/>
      <c r="H1" s="386"/>
    </row>
    <row r="2" spans="1:8" x14ac:dyDescent="0.25">
      <c r="A2" s="386" t="s">
        <v>505</v>
      </c>
      <c r="B2" s="386"/>
      <c r="C2" s="386"/>
      <c r="D2" s="386"/>
      <c r="E2" s="386"/>
      <c r="F2" s="386"/>
      <c r="G2" s="386"/>
      <c r="H2" s="386"/>
    </row>
    <row r="3" spans="1:8" x14ac:dyDescent="0.25">
      <c r="A3" s="165"/>
      <c r="B3" s="165"/>
      <c r="C3" s="165"/>
      <c r="D3" s="165"/>
      <c r="E3" s="165"/>
      <c r="F3" s="165"/>
      <c r="G3" s="165"/>
      <c r="H3" s="165"/>
    </row>
    <row r="4" spans="1:8" ht="42.75" customHeight="1" x14ac:dyDescent="0.25">
      <c r="A4" s="165"/>
      <c r="B4" s="387" t="s">
        <v>489</v>
      </c>
      <c r="C4" s="389" t="s">
        <v>487</v>
      </c>
      <c r="D4" s="391" t="s">
        <v>506</v>
      </c>
      <c r="E4" s="382" t="s">
        <v>507</v>
      </c>
      <c r="F4" s="382" t="s">
        <v>508</v>
      </c>
      <c r="G4" s="382" t="s">
        <v>509</v>
      </c>
      <c r="H4" s="384" t="s">
        <v>488</v>
      </c>
    </row>
    <row r="5" spans="1:8" ht="26.25" customHeight="1" x14ac:dyDescent="0.25">
      <c r="A5" s="165"/>
      <c r="B5" s="388"/>
      <c r="C5" s="390"/>
      <c r="D5" s="392"/>
      <c r="E5" s="383"/>
      <c r="F5" s="383"/>
      <c r="G5" s="383"/>
      <c r="H5" s="385"/>
    </row>
    <row r="6" spans="1:8" x14ac:dyDescent="0.25">
      <c r="A6" s="166" t="s">
        <v>490</v>
      </c>
      <c r="B6" s="166">
        <v>71</v>
      </c>
      <c r="C6" s="166">
        <v>1468</v>
      </c>
      <c r="D6" s="167">
        <v>90.12416271851005</v>
      </c>
      <c r="E6" s="167">
        <v>7.2820163487738423</v>
      </c>
      <c r="F6" s="167">
        <v>0.71034077555816688</v>
      </c>
      <c r="G6" s="167">
        <v>4.194058705004629</v>
      </c>
      <c r="H6" s="167">
        <v>8.5781433607520565</v>
      </c>
    </row>
    <row r="7" spans="1:8" x14ac:dyDescent="0.25">
      <c r="A7" s="166" t="s">
        <v>491</v>
      </c>
      <c r="B7" s="166">
        <v>6</v>
      </c>
      <c r="C7" s="166">
        <v>39</v>
      </c>
      <c r="D7" s="167">
        <v>88.494726749760304</v>
      </c>
      <c r="E7" s="167">
        <v>22.358974358974358</v>
      </c>
      <c r="F7" s="167">
        <v>0.59405940594059403</v>
      </c>
      <c r="G7" s="167">
        <v>5.8424416746564409</v>
      </c>
      <c r="H7" s="167">
        <v>4.9504950495049505</v>
      </c>
    </row>
    <row r="8" spans="1:8" x14ac:dyDescent="0.25">
      <c r="A8" s="166" t="s">
        <v>492</v>
      </c>
      <c r="B8" s="166">
        <v>8</v>
      </c>
      <c r="C8" s="166">
        <v>54</v>
      </c>
      <c r="D8" s="167">
        <v>84.081954294720248</v>
      </c>
      <c r="E8" s="167">
        <v>17.981481481481481</v>
      </c>
      <c r="F8" s="167">
        <v>1.2242424242424241</v>
      </c>
      <c r="G8" s="167">
        <v>3.9223798266351459</v>
      </c>
      <c r="H8" s="167">
        <v>23.030303030303031</v>
      </c>
    </row>
    <row r="9" spans="1:8" x14ac:dyDescent="0.25">
      <c r="A9" s="166" t="s">
        <v>493</v>
      </c>
      <c r="B9" s="166">
        <v>45</v>
      </c>
      <c r="C9" s="166">
        <v>1004</v>
      </c>
      <c r="D9" s="167">
        <v>87.132955261499689</v>
      </c>
      <c r="E9" s="167">
        <v>6.8655378486055776</v>
      </c>
      <c r="F9" s="167">
        <v>0.90434012400354291</v>
      </c>
      <c r="G9" s="167">
        <v>4.2921445074564168</v>
      </c>
      <c r="H9" s="167">
        <v>1.0628875110717448</v>
      </c>
    </row>
    <row r="10" spans="1:8" x14ac:dyDescent="0.25">
      <c r="A10" s="166" t="s">
        <v>494</v>
      </c>
      <c r="B10" s="166">
        <v>20</v>
      </c>
      <c r="C10" s="166">
        <v>531</v>
      </c>
      <c r="D10" s="167">
        <v>73.462783171521039</v>
      </c>
      <c r="E10" s="167">
        <v>4.6986817325800381</v>
      </c>
      <c r="F10" s="167">
        <v>1.0476190476190477</v>
      </c>
      <c r="G10" s="167">
        <v>7.6415122094733734</v>
      </c>
      <c r="H10" s="167">
        <v>1.8583042973286876</v>
      </c>
    </row>
    <row r="11" spans="1:8" x14ac:dyDescent="0.25">
      <c r="A11" s="166" t="s">
        <v>495</v>
      </c>
      <c r="B11" s="166">
        <v>30</v>
      </c>
      <c r="C11" s="166">
        <v>464</v>
      </c>
      <c r="D11" s="167">
        <v>52.403467297084319</v>
      </c>
      <c r="E11" s="167">
        <v>4.4008620689655169</v>
      </c>
      <c r="F11" s="167">
        <v>3.705521472392638</v>
      </c>
      <c r="G11" s="167">
        <v>3.8748358287365381</v>
      </c>
      <c r="H11" s="167">
        <v>0</v>
      </c>
    </row>
    <row r="12" spans="1:8" x14ac:dyDescent="0.25">
      <c r="A12" s="166" t="s">
        <v>496</v>
      </c>
      <c r="B12" s="166">
        <v>10</v>
      </c>
      <c r="C12" s="166">
        <v>46</v>
      </c>
      <c r="D12" s="167">
        <v>60.952380952380956</v>
      </c>
      <c r="E12" s="167">
        <v>19.413043478260871</v>
      </c>
      <c r="F12" s="167">
        <v>2.7464114832535884</v>
      </c>
      <c r="G12" s="167">
        <v>4.2890022675736956</v>
      </c>
      <c r="H12" s="167">
        <v>0.4784688995215311</v>
      </c>
    </row>
    <row r="13" spans="1:8" x14ac:dyDescent="0.25">
      <c r="A13" s="166" t="s">
        <v>497</v>
      </c>
      <c r="B13" s="166">
        <v>10</v>
      </c>
      <c r="C13" s="166">
        <v>226</v>
      </c>
      <c r="D13" s="167">
        <v>70.303030303030297</v>
      </c>
      <c r="E13" s="167">
        <v>4.5398230088495577</v>
      </c>
      <c r="F13" s="167">
        <v>2.0940170940170941</v>
      </c>
      <c r="G13" s="167">
        <v>4.2781818181818183</v>
      </c>
      <c r="H13" s="167">
        <v>0</v>
      </c>
    </row>
    <row r="14" spans="1:8" x14ac:dyDescent="0.25">
      <c r="A14" s="166" t="s">
        <v>498</v>
      </c>
      <c r="B14" s="166">
        <v>6</v>
      </c>
      <c r="C14" s="166">
        <v>97</v>
      </c>
      <c r="D14" s="167">
        <v>54.553817847286112</v>
      </c>
      <c r="E14" s="167">
        <v>5.9175257731958766</v>
      </c>
      <c r="F14" s="167">
        <v>3.0493827160493829</v>
      </c>
      <c r="G14" s="167">
        <v>4.4958601655933759</v>
      </c>
      <c r="H14" s="167">
        <v>0.61728395061728392</v>
      </c>
    </row>
    <row r="15" spans="1:8" x14ac:dyDescent="0.25">
      <c r="A15" s="166" t="s">
        <v>499</v>
      </c>
      <c r="B15" s="166">
        <v>20</v>
      </c>
      <c r="C15" s="166">
        <v>385</v>
      </c>
      <c r="D15" s="167">
        <v>47.668195718654431</v>
      </c>
      <c r="E15" s="167">
        <v>3.2623376623376625</v>
      </c>
      <c r="F15" s="167">
        <v>3.4139650872817957</v>
      </c>
      <c r="G15" s="167">
        <v>4.6241717635066264</v>
      </c>
      <c r="H15" s="167">
        <v>0.24937655860349126</v>
      </c>
    </row>
    <row r="16" spans="1:8" x14ac:dyDescent="0.25">
      <c r="A16" s="166" t="s">
        <v>500</v>
      </c>
      <c r="B16" s="166">
        <v>40</v>
      </c>
      <c r="C16" s="166">
        <v>1297</v>
      </c>
      <c r="D16" s="167">
        <v>66.564698684613035</v>
      </c>
      <c r="E16" s="167">
        <v>3.3153430994602928</v>
      </c>
      <c r="F16" s="167">
        <v>1.6661585365853659</v>
      </c>
      <c r="G16" s="167">
        <v>6.0536351585602119</v>
      </c>
      <c r="H16" s="167">
        <v>0</v>
      </c>
    </row>
    <row r="17" spans="1:8" x14ac:dyDescent="0.25">
      <c r="A17" s="166" t="s">
        <v>501</v>
      </c>
      <c r="B17" s="166">
        <v>16</v>
      </c>
      <c r="C17" s="166">
        <v>538</v>
      </c>
      <c r="D17" s="167">
        <v>37.425149700598801</v>
      </c>
      <c r="E17" s="167">
        <v>1.9256505576208178</v>
      </c>
      <c r="F17" s="167">
        <v>3.0678899082568809</v>
      </c>
      <c r="G17" s="167">
        <v>6.153006487025948</v>
      </c>
      <c r="H17" s="167">
        <v>0.91743119266055051</v>
      </c>
    </row>
    <row r="18" spans="1:8" x14ac:dyDescent="0.25">
      <c r="A18" s="166" t="s">
        <v>502</v>
      </c>
      <c r="B18" s="166">
        <v>10</v>
      </c>
      <c r="C18" s="166">
        <v>586</v>
      </c>
      <c r="D18" s="167">
        <v>62.322015334063529</v>
      </c>
      <c r="E18" s="167">
        <v>1.9453924914675769</v>
      </c>
      <c r="F18" s="167">
        <v>1.1740614334470989</v>
      </c>
      <c r="G18" s="167">
        <v>9.6810879883169036</v>
      </c>
      <c r="H18" s="167">
        <v>0</v>
      </c>
    </row>
    <row r="19" spans="1:8" x14ac:dyDescent="0.25">
      <c r="A19" s="166"/>
      <c r="B19" s="166"/>
      <c r="C19" s="166"/>
      <c r="D19" s="167"/>
      <c r="E19" s="167"/>
      <c r="F19" s="167"/>
      <c r="G19" s="167"/>
      <c r="H19" s="167"/>
    </row>
    <row r="20" spans="1:8" x14ac:dyDescent="0.25">
      <c r="A20" s="166" t="s">
        <v>503</v>
      </c>
      <c r="B20" s="166">
        <v>292</v>
      </c>
      <c r="C20" s="166">
        <v>6735</v>
      </c>
      <c r="D20" s="167">
        <v>73.21150691845061</v>
      </c>
      <c r="E20" s="167">
        <v>5.0761692650334078</v>
      </c>
      <c r="F20" s="167">
        <v>1.5929723646367389</v>
      </c>
      <c r="G20" s="167">
        <v>5.0730292579663816</v>
      </c>
      <c r="H20" s="167">
        <v>2.8760785294485434</v>
      </c>
    </row>
    <row r="21" spans="1:8" x14ac:dyDescent="0.25">
      <c r="A21" s="166"/>
      <c r="B21" s="166"/>
      <c r="C21" s="166"/>
      <c r="D21" s="167"/>
      <c r="E21" s="167"/>
      <c r="F21" s="167"/>
      <c r="G21" s="167"/>
      <c r="H21" s="167"/>
    </row>
    <row r="22" spans="1:8" x14ac:dyDescent="0.25">
      <c r="A22" s="166" t="s">
        <v>504</v>
      </c>
      <c r="B22" s="166">
        <v>266</v>
      </c>
      <c r="C22" s="166">
        <v>5611</v>
      </c>
      <c r="D22" s="167">
        <v>75.894184318097359</v>
      </c>
      <c r="E22" s="167">
        <v>5.705221885581893</v>
      </c>
      <c r="F22" s="167">
        <v>1.5116516166618119</v>
      </c>
      <c r="G22" s="167">
        <v>4.8105800198191506</v>
      </c>
      <c r="H22" s="167">
        <v>3.277017186134576</v>
      </c>
    </row>
    <row r="23" spans="1:8" x14ac:dyDescent="0.25">
      <c r="A23" s="165"/>
      <c r="B23" s="165"/>
      <c r="C23" s="165"/>
      <c r="D23" s="165"/>
      <c r="E23" s="165"/>
      <c r="F23" s="165"/>
      <c r="G23" s="165"/>
      <c r="H23" s="165"/>
    </row>
  </sheetData>
  <mergeCells count="9">
    <mergeCell ref="G4:G5"/>
    <mergeCell ref="H4:H5"/>
    <mergeCell ref="A1:H1"/>
    <mergeCell ref="A2:H2"/>
    <mergeCell ref="B4:B5"/>
    <mergeCell ref="C4:C5"/>
    <mergeCell ref="D4:D5"/>
    <mergeCell ref="E4:E5"/>
    <mergeCell ref="F4:F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6"/>
  <sheetViews>
    <sheetView topLeftCell="A40" zoomScale="70" zoomScaleNormal="70" workbookViewId="0">
      <selection activeCell="G81" sqref="G81"/>
    </sheetView>
  </sheetViews>
  <sheetFormatPr baseColWidth="10" defaultColWidth="9.140625" defaultRowHeight="15" x14ac:dyDescent="0.25"/>
  <cols>
    <col min="1" max="1" width="9.140625" style="154"/>
    <col min="2" max="2" width="37.140625" style="154" customWidth="1"/>
    <col min="3" max="3" width="52.28515625" style="154" bestFit="1" customWidth="1"/>
    <col min="4" max="4" width="26.42578125" style="168" customWidth="1"/>
    <col min="5" max="5" width="23.85546875" style="154" customWidth="1"/>
    <col min="6" max="6" width="19.85546875" style="154" customWidth="1"/>
    <col min="7" max="7" width="21.140625" style="154" customWidth="1"/>
    <col min="8" max="9" width="9.140625" style="154"/>
    <col min="10" max="10" width="20" style="154" customWidth="1"/>
    <col min="11" max="13" width="9.140625" style="154"/>
    <col min="14" max="14" width="13.5703125" style="154" customWidth="1"/>
    <col min="15" max="15" width="15.28515625" style="154" customWidth="1"/>
    <col min="16" max="16384" width="9.140625" style="154"/>
  </cols>
  <sheetData>
    <row r="3" spans="2:20" x14ac:dyDescent="0.25">
      <c r="D3" s="168" t="s">
        <v>570</v>
      </c>
    </row>
    <row r="6" spans="2:20" x14ac:dyDescent="0.25">
      <c r="B6" s="169" t="s">
        <v>510</v>
      </c>
      <c r="C6" s="169"/>
      <c r="D6" s="393" t="s">
        <v>511</v>
      </c>
      <c r="E6" s="394"/>
      <c r="F6" s="393" t="s">
        <v>470</v>
      </c>
      <c r="G6" s="395"/>
      <c r="H6" s="395"/>
      <c r="I6" s="395"/>
      <c r="J6" s="395"/>
      <c r="K6" s="395"/>
      <c r="L6" s="395"/>
      <c r="M6" s="394"/>
      <c r="N6" s="398" t="s">
        <v>512</v>
      </c>
      <c r="O6" s="401" t="s">
        <v>513</v>
      </c>
      <c r="P6" s="402"/>
      <c r="Q6" s="402"/>
      <c r="R6" s="402"/>
      <c r="S6" s="153"/>
      <c r="T6" s="153"/>
    </row>
    <row r="7" spans="2:20" x14ac:dyDescent="0.25">
      <c r="B7" s="169"/>
      <c r="C7" s="169"/>
      <c r="D7" s="170"/>
      <c r="E7" s="169"/>
      <c r="F7" s="393" t="s">
        <v>514</v>
      </c>
      <c r="G7" s="395"/>
      <c r="H7" s="395"/>
      <c r="I7" s="394"/>
      <c r="J7" s="393" t="s">
        <v>515</v>
      </c>
      <c r="K7" s="395"/>
      <c r="L7" s="395"/>
      <c r="M7" s="394"/>
      <c r="N7" s="399"/>
      <c r="O7" s="401"/>
      <c r="P7" s="402"/>
      <c r="Q7" s="402"/>
      <c r="R7" s="402"/>
      <c r="S7" s="153"/>
      <c r="T7" s="153"/>
    </row>
    <row r="8" spans="2:20" x14ac:dyDescent="0.25">
      <c r="B8" s="169"/>
      <c r="C8" s="169"/>
      <c r="D8" s="170" t="s">
        <v>516</v>
      </c>
      <c r="E8" s="169" t="s">
        <v>571</v>
      </c>
      <c r="F8" s="169" t="s">
        <v>516</v>
      </c>
      <c r="G8" s="169" t="s">
        <v>518</v>
      </c>
      <c r="H8" s="169" t="s">
        <v>519</v>
      </c>
      <c r="I8" s="169" t="s">
        <v>520</v>
      </c>
      <c r="J8" s="169" t="s">
        <v>516</v>
      </c>
      <c r="K8" s="169" t="s">
        <v>518</v>
      </c>
      <c r="L8" s="169" t="s">
        <v>519</v>
      </c>
      <c r="M8" s="169" t="s">
        <v>520</v>
      </c>
      <c r="N8" s="400"/>
      <c r="O8" s="401"/>
      <c r="P8" s="402"/>
      <c r="Q8" s="402"/>
      <c r="R8" s="402"/>
      <c r="S8" s="153"/>
      <c r="T8" s="153"/>
    </row>
    <row r="9" spans="2:20" x14ac:dyDescent="0.25">
      <c r="B9" s="169" t="s">
        <v>521</v>
      </c>
      <c r="C9" s="169" t="s">
        <v>522</v>
      </c>
      <c r="D9" s="170">
        <v>35</v>
      </c>
      <c r="E9" s="169">
        <v>23</v>
      </c>
      <c r="F9" s="169">
        <v>23</v>
      </c>
      <c r="G9" s="169">
        <v>23</v>
      </c>
      <c r="H9" s="169">
        <v>0</v>
      </c>
      <c r="I9" s="169">
        <v>0</v>
      </c>
      <c r="J9" s="169">
        <v>12</v>
      </c>
      <c r="K9" s="169">
        <v>12</v>
      </c>
      <c r="L9" s="169">
        <v>0</v>
      </c>
      <c r="M9" s="169">
        <v>0</v>
      </c>
      <c r="N9" s="169">
        <v>0</v>
      </c>
      <c r="O9" s="169">
        <v>6</v>
      </c>
      <c r="P9" s="153"/>
      <c r="Q9" s="153"/>
      <c r="R9" s="153"/>
      <c r="S9" s="153"/>
      <c r="T9" s="153"/>
    </row>
    <row r="10" spans="2:20" x14ac:dyDescent="0.25">
      <c r="B10" s="169" t="s">
        <v>523</v>
      </c>
      <c r="C10" s="169" t="s">
        <v>524</v>
      </c>
      <c r="D10" s="170">
        <v>962</v>
      </c>
      <c r="E10" s="169">
        <v>927</v>
      </c>
      <c r="F10" s="169">
        <v>927</v>
      </c>
      <c r="G10" s="169">
        <v>927</v>
      </c>
      <c r="H10" s="169">
        <v>0</v>
      </c>
      <c r="I10" s="169">
        <v>0</v>
      </c>
      <c r="J10" s="169">
        <v>35</v>
      </c>
      <c r="K10" s="169">
        <v>35</v>
      </c>
      <c r="L10" s="169">
        <v>0</v>
      </c>
      <c r="M10" s="169">
        <v>0</v>
      </c>
      <c r="N10" s="169">
        <v>396</v>
      </c>
      <c r="O10" s="169">
        <v>155</v>
      </c>
      <c r="P10" s="153"/>
      <c r="Q10" s="153"/>
      <c r="R10" s="153"/>
      <c r="S10" s="153"/>
      <c r="T10" s="153"/>
    </row>
    <row r="11" spans="2:20" x14ac:dyDescent="0.25">
      <c r="B11" s="169" t="s">
        <v>525</v>
      </c>
      <c r="C11" s="169" t="s">
        <v>526</v>
      </c>
      <c r="D11" s="170">
        <v>211</v>
      </c>
      <c r="E11" s="169">
        <v>147</v>
      </c>
      <c r="F11" s="169">
        <v>163</v>
      </c>
      <c r="G11" s="169">
        <v>147</v>
      </c>
      <c r="H11" s="169">
        <v>16</v>
      </c>
      <c r="I11" s="169">
        <v>0</v>
      </c>
      <c r="J11" s="169">
        <v>80</v>
      </c>
      <c r="K11" s="169">
        <v>64</v>
      </c>
      <c r="L11" s="169">
        <v>16</v>
      </c>
      <c r="M11" s="169">
        <v>0</v>
      </c>
      <c r="N11" s="169">
        <v>101</v>
      </c>
      <c r="O11" s="169">
        <v>4</v>
      </c>
      <c r="P11" s="153"/>
      <c r="Q11" s="153"/>
      <c r="R11" s="153"/>
      <c r="S11" s="153"/>
      <c r="T11" s="153"/>
    </row>
    <row r="12" spans="2:20" x14ac:dyDescent="0.25">
      <c r="B12" s="169" t="s">
        <v>527</v>
      </c>
      <c r="C12" s="169" t="s">
        <v>528</v>
      </c>
      <c r="D12" s="170">
        <v>42</v>
      </c>
      <c r="E12" s="169">
        <v>33</v>
      </c>
      <c r="F12" s="169">
        <v>35</v>
      </c>
      <c r="G12" s="169">
        <v>33</v>
      </c>
      <c r="H12" s="169">
        <v>2</v>
      </c>
      <c r="I12" s="169">
        <v>0</v>
      </c>
      <c r="J12" s="169">
        <v>9</v>
      </c>
      <c r="K12" s="169">
        <v>9</v>
      </c>
      <c r="L12" s="169">
        <v>0</v>
      </c>
      <c r="M12" s="169">
        <v>0</v>
      </c>
      <c r="N12" s="169">
        <v>23</v>
      </c>
      <c r="O12" s="169">
        <v>0</v>
      </c>
      <c r="P12" s="153"/>
      <c r="Q12" s="153"/>
      <c r="R12" s="153"/>
      <c r="S12" s="153"/>
      <c r="T12" s="153"/>
    </row>
    <row r="13" spans="2:20" x14ac:dyDescent="0.25">
      <c r="B13" s="169" t="s">
        <v>529</v>
      </c>
      <c r="C13" s="169" t="s">
        <v>530</v>
      </c>
      <c r="D13" s="170">
        <v>540</v>
      </c>
      <c r="E13" s="169">
        <v>531</v>
      </c>
      <c r="F13" s="169">
        <v>543</v>
      </c>
      <c r="G13" s="169">
        <v>531</v>
      </c>
      <c r="H13" s="169">
        <v>12</v>
      </c>
      <c r="I13" s="169">
        <v>0</v>
      </c>
      <c r="J13" s="169">
        <v>11</v>
      </c>
      <c r="K13" s="169">
        <v>9</v>
      </c>
      <c r="L13" s="169">
        <v>2</v>
      </c>
      <c r="M13" s="169">
        <v>0</v>
      </c>
      <c r="N13" s="169">
        <v>520</v>
      </c>
      <c r="O13" s="169">
        <v>0</v>
      </c>
      <c r="P13" s="153"/>
      <c r="Q13" s="153"/>
      <c r="R13" s="153"/>
      <c r="S13" s="153"/>
      <c r="T13" s="153"/>
    </row>
    <row r="14" spans="2:20" x14ac:dyDescent="0.25">
      <c r="B14" s="169" t="s">
        <v>531</v>
      </c>
      <c r="C14" s="169" t="s">
        <v>532</v>
      </c>
      <c r="D14" s="170">
        <v>903</v>
      </c>
      <c r="E14" s="169">
        <v>830</v>
      </c>
      <c r="F14" s="169">
        <v>840</v>
      </c>
      <c r="G14" s="169">
        <v>830</v>
      </c>
      <c r="H14" s="169">
        <v>10</v>
      </c>
      <c r="I14" s="169">
        <v>0</v>
      </c>
      <c r="J14" s="169">
        <v>75</v>
      </c>
      <c r="K14" s="169">
        <v>73</v>
      </c>
      <c r="L14" s="169">
        <v>2</v>
      </c>
      <c r="M14" s="169">
        <v>0</v>
      </c>
      <c r="N14" s="169">
        <v>914</v>
      </c>
      <c r="O14" s="169">
        <v>0</v>
      </c>
      <c r="P14" s="153"/>
      <c r="Q14" s="153"/>
      <c r="R14" s="153"/>
      <c r="S14" s="153"/>
      <c r="T14" s="153"/>
    </row>
    <row r="15" spans="2:20" x14ac:dyDescent="0.25">
      <c r="B15" s="169" t="s">
        <v>533</v>
      </c>
      <c r="C15" s="169" t="s">
        <v>534</v>
      </c>
      <c r="D15" s="170">
        <v>20</v>
      </c>
      <c r="E15" s="169">
        <v>14</v>
      </c>
      <c r="F15" s="169">
        <v>18</v>
      </c>
      <c r="G15" s="169">
        <v>14</v>
      </c>
      <c r="H15" s="169">
        <v>4</v>
      </c>
      <c r="I15" s="169">
        <v>0</v>
      </c>
      <c r="J15" s="169">
        <v>7</v>
      </c>
      <c r="K15" s="169">
        <v>6</v>
      </c>
      <c r="L15" s="169">
        <v>1</v>
      </c>
      <c r="M15" s="169">
        <v>0</v>
      </c>
      <c r="N15" s="169">
        <v>9</v>
      </c>
      <c r="O15" s="169">
        <v>0</v>
      </c>
      <c r="P15" s="153"/>
      <c r="Q15" s="153"/>
      <c r="R15" s="153"/>
      <c r="S15" s="153"/>
      <c r="T15" s="153"/>
    </row>
    <row r="16" spans="2:20" x14ac:dyDescent="0.25">
      <c r="B16" s="169" t="s">
        <v>535</v>
      </c>
      <c r="C16" s="169" t="s">
        <v>536</v>
      </c>
      <c r="D16" s="170">
        <v>20</v>
      </c>
      <c r="E16" s="169">
        <v>19</v>
      </c>
      <c r="F16" s="169">
        <v>20</v>
      </c>
      <c r="G16" s="169">
        <v>19</v>
      </c>
      <c r="H16" s="169">
        <v>1</v>
      </c>
      <c r="I16" s="169">
        <v>0</v>
      </c>
      <c r="J16" s="169">
        <v>1</v>
      </c>
      <c r="K16" s="169">
        <v>1</v>
      </c>
      <c r="L16" s="169">
        <v>0</v>
      </c>
      <c r="M16" s="169">
        <v>0</v>
      </c>
      <c r="N16" s="169">
        <v>18</v>
      </c>
      <c r="O16" s="169">
        <v>0</v>
      </c>
      <c r="P16" s="153"/>
      <c r="Q16" s="153"/>
      <c r="R16" s="153"/>
      <c r="S16" s="153"/>
      <c r="T16" s="153"/>
    </row>
    <row r="17" spans="2:21" x14ac:dyDescent="0.25">
      <c r="B17" s="169" t="s">
        <v>537</v>
      </c>
      <c r="C17" s="169" t="s">
        <v>538</v>
      </c>
      <c r="D17" s="170">
        <v>1106</v>
      </c>
      <c r="E17" s="169">
        <v>937</v>
      </c>
      <c r="F17" s="169">
        <v>1073</v>
      </c>
      <c r="G17" s="169">
        <v>937</v>
      </c>
      <c r="H17" s="169">
        <v>136</v>
      </c>
      <c r="I17" s="169">
        <v>0</v>
      </c>
      <c r="J17" s="169">
        <v>187</v>
      </c>
      <c r="K17" s="169">
        <v>169</v>
      </c>
      <c r="L17" s="169">
        <v>18</v>
      </c>
      <c r="M17" s="169">
        <v>0</v>
      </c>
      <c r="N17" s="169">
        <v>0</v>
      </c>
      <c r="O17" s="169">
        <v>2</v>
      </c>
      <c r="P17" s="153"/>
      <c r="Q17" s="153"/>
      <c r="R17" s="153"/>
      <c r="S17" s="153"/>
      <c r="T17" s="153"/>
    </row>
    <row r="18" spans="2:21" x14ac:dyDescent="0.25">
      <c r="B18" s="169" t="s">
        <v>539</v>
      </c>
      <c r="C18" s="169" t="s">
        <v>540</v>
      </c>
      <c r="D18" s="170">
        <v>79</v>
      </c>
      <c r="E18" s="169">
        <v>64</v>
      </c>
      <c r="F18" s="169">
        <v>65</v>
      </c>
      <c r="G18" s="169">
        <v>64</v>
      </c>
      <c r="H18" s="169">
        <v>1</v>
      </c>
      <c r="I18" s="169">
        <v>0</v>
      </c>
      <c r="J18" s="169">
        <v>15</v>
      </c>
      <c r="K18" s="169">
        <v>15</v>
      </c>
      <c r="L18" s="169">
        <v>0</v>
      </c>
      <c r="M18" s="169">
        <v>0</v>
      </c>
      <c r="N18" s="169">
        <v>32</v>
      </c>
      <c r="O18" s="169">
        <v>0</v>
      </c>
      <c r="P18" s="153"/>
      <c r="Q18" s="153"/>
      <c r="R18" s="153"/>
      <c r="S18" s="153"/>
      <c r="T18" s="153"/>
    </row>
    <row r="19" spans="2:21" x14ac:dyDescent="0.25">
      <c r="B19" s="169" t="s">
        <v>541</v>
      </c>
      <c r="C19" s="169" t="s">
        <v>542</v>
      </c>
      <c r="D19" s="170">
        <v>254</v>
      </c>
      <c r="E19" s="169">
        <v>128</v>
      </c>
      <c r="F19" s="169">
        <v>143</v>
      </c>
      <c r="G19" s="169">
        <v>128</v>
      </c>
      <c r="H19" s="169">
        <v>15</v>
      </c>
      <c r="I19" s="169">
        <v>0</v>
      </c>
      <c r="J19" s="169">
        <v>133</v>
      </c>
      <c r="K19" s="169">
        <v>126</v>
      </c>
      <c r="L19" s="169">
        <v>7</v>
      </c>
      <c r="M19" s="169">
        <v>0</v>
      </c>
      <c r="N19" s="169">
        <v>0</v>
      </c>
      <c r="O19" s="169">
        <v>3</v>
      </c>
      <c r="P19" s="153"/>
      <c r="Q19" s="153"/>
      <c r="R19" s="153"/>
      <c r="S19" s="153"/>
      <c r="T19" s="153"/>
    </row>
    <row r="20" spans="2:21" x14ac:dyDescent="0.25">
      <c r="B20" s="169" t="s">
        <v>543</v>
      </c>
      <c r="C20" s="169" t="s">
        <v>544</v>
      </c>
      <c r="D20" s="170">
        <v>59</v>
      </c>
      <c r="E20" s="169">
        <v>53</v>
      </c>
      <c r="F20" s="169">
        <v>58</v>
      </c>
      <c r="G20" s="169">
        <v>53</v>
      </c>
      <c r="H20" s="169">
        <v>5</v>
      </c>
      <c r="I20" s="169">
        <v>0</v>
      </c>
      <c r="J20" s="169">
        <v>6</v>
      </c>
      <c r="K20" s="169">
        <v>6</v>
      </c>
      <c r="L20" s="169">
        <v>0</v>
      </c>
      <c r="M20" s="169">
        <v>0</v>
      </c>
      <c r="N20" s="169">
        <v>7</v>
      </c>
      <c r="O20" s="169">
        <v>0</v>
      </c>
      <c r="P20" s="153"/>
      <c r="Q20" s="153"/>
      <c r="R20" s="153"/>
      <c r="S20" s="153"/>
      <c r="T20" s="153"/>
    </row>
    <row r="21" spans="2:21" x14ac:dyDescent="0.25">
      <c r="B21" s="169" t="s">
        <v>545</v>
      </c>
      <c r="C21" s="169" t="s">
        <v>546</v>
      </c>
      <c r="D21" s="170">
        <v>371</v>
      </c>
      <c r="E21" s="169">
        <v>225</v>
      </c>
      <c r="F21" s="169">
        <v>263</v>
      </c>
      <c r="G21" s="169">
        <v>225</v>
      </c>
      <c r="H21" s="169">
        <v>38</v>
      </c>
      <c r="I21" s="169">
        <v>0</v>
      </c>
      <c r="J21" s="169">
        <v>156</v>
      </c>
      <c r="K21" s="169">
        <v>146</v>
      </c>
      <c r="L21" s="169">
        <v>10</v>
      </c>
      <c r="M21" s="169">
        <v>0</v>
      </c>
      <c r="N21" s="169">
        <v>9</v>
      </c>
      <c r="O21" s="169">
        <v>7</v>
      </c>
      <c r="P21" s="153"/>
      <c r="Q21" s="153"/>
      <c r="R21" s="153"/>
      <c r="S21" s="153"/>
      <c r="T21" s="153"/>
    </row>
    <row r="22" spans="2:21" x14ac:dyDescent="0.25">
      <c r="B22" s="169" t="s">
        <v>547</v>
      </c>
      <c r="C22" s="169" t="s">
        <v>548</v>
      </c>
      <c r="D22" s="170">
        <v>773</v>
      </c>
      <c r="E22" s="169">
        <v>376</v>
      </c>
      <c r="F22" s="169">
        <v>383</v>
      </c>
      <c r="G22" s="169">
        <v>376</v>
      </c>
      <c r="H22" s="169">
        <v>7</v>
      </c>
      <c r="I22" s="169">
        <v>0</v>
      </c>
      <c r="J22" s="169">
        <v>398</v>
      </c>
      <c r="K22" s="169">
        <v>397</v>
      </c>
      <c r="L22" s="169">
        <v>1</v>
      </c>
      <c r="M22" s="169">
        <v>0</v>
      </c>
      <c r="N22" s="169">
        <v>0</v>
      </c>
      <c r="O22" s="169">
        <v>1</v>
      </c>
      <c r="P22" s="153"/>
      <c r="Q22" s="153"/>
      <c r="R22" s="153"/>
      <c r="S22" s="153"/>
      <c r="T22" s="153"/>
    </row>
    <row r="23" spans="2:21" x14ac:dyDescent="0.25">
      <c r="B23" s="169" t="s">
        <v>549</v>
      </c>
      <c r="C23" s="169" t="s">
        <v>550</v>
      </c>
      <c r="D23" s="170">
        <v>346</v>
      </c>
      <c r="E23" s="169">
        <v>279</v>
      </c>
      <c r="F23" s="169">
        <v>290</v>
      </c>
      <c r="G23" s="169">
        <v>279</v>
      </c>
      <c r="H23" s="169">
        <v>11</v>
      </c>
      <c r="I23" s="169">
        <v>0</v>
      </c>
      <c r="J23" s="169">
        <v>68</v>
      </c>
      <c r="K23" s="169">
        <v>67</v>
      </c>
      <c r="L23" s="169">
        <v>1</v>
      </c>
      <c r="M23" s="169">
        <v>0</v>
      </c>
      <c r="N23" s="169">
        <v>42</v>
      </c>
      <c r="O23" s="169">
        <v>2</v>
      </c>
      <c r="P23" s="153"/>
      <c r="Q23" s="153"/>
      <c r="R23" s="153"/>
      <c r="S23" s="153"/>
      <c r="T23" s="153"/>
    </row>
    <row r="24" spans="2:21" x14ac:dyDescent="0.25">
      <c r="B24" s="169" t="s">
        <v>551</v>
      </c>
      <c r="C24" s="169" t="s">
        <v>552</v>
      </c>
      <c r="D24" s="170">
        <v>361</v>
      </c>
      <c r="E24" s="169">
        <v>338</v>
      </c>
      <c r="F24" s="169">
        <v>338</v>
      </c>
      <c r="G24" s="169">
        <v>338</v>
      </c>
      <c r="H24" s="169">
        <v>0</v>
      </c>
      <c r="I24" s="169">
        <v>0</v>
      </c>
      <c r="J24" s="169">
        <v>23</v>
      </c>
      <c r="K24" s="169">
        <v>23</v>
      </c>
      <c r="L24" s="169">
        <v>0</v>
      </c>
      <c r="M24" s="169">
        <v>0</v>
      </c>
      <c r="N24" s="169">
        <v>326</v>
      </c>
      <c r="O24" s="169">
        <v>0</v>
      </c>
      <c r="P24" s="153"/>
      <c r="Q24" s="153"/>
      <c r="R24" s="153"/>
      <c r="S24" s="153"/>
      <c r="T24" s="153"/>
    </row>
    <row r="25" spans="2:21" x14ac:dyDescent="0.25">
      <c r="B25" s="169" t="s">
        <v>551</v>
      </c>
      <c r="C25" s="169" t="s">
        <v>173</v>
      </c>
      <c r="D25" s="170">
        <v>31</v>
      </c>
      <c r="E25" s="169">
        <v>27</v>
      </c>
      <c r="F25" s="169">
        <v>28</v>
      </c>
      <c r="G25" s="169">
        <v>27</v>
      </c>
      <c r="H25" s="169">
        <v>1</v>
      </c>
      <c r="I25" s="169">
        <v>0</v>
      </c>
      <c r="J25" s="169">
        <v>4</v>
      </c>
      <c r="K25" s="169">
        <v>4</v>
      </c>
      <c r="L25" s="169">
        <v>0</v>
      </c>
      <c r="M25" s="169">
        <v>0</v>
      </c>
      <c r="N25" s="169">
        <v>0</v>
      </c>
      <c r="O25" s="169">
        <v>0</v>
      </c>
      <c r="P25" s="153"/>
      <c r="Q25" s="153"/>
      <c r="R25" s="153"/>
      <c r="S25" s="153"/>
      <c r="T25" s="153"/>
    </row>
    <row r="26" spans="2:21" x14ac:dyDescent="0.25">
      <c r="B26" s="169" t="s">
        <v>553</v>
      </c>
      <c r="C26" s="169"/>
      <c r="D26" s="170">
        <v>6113</v>
      </c>
      <c r="E26" s="169">
        <v>4951</v>
      </c>
      <c r="F26" s="169">
        <v>5210</v>
      </c>
      <c r="G26" s="169">
        <v>4951</v>
      </c>
      <c r="H26" s="169">
        <v>259</v>
      </c>
      <c r="I26" s="169">
        <v>0</v>
      </c>
      <c r="J26" s="169">
        <v>1220</v>
      </c>
      <c r="K26" s="169">
        <v>1162</v>
      </c>
      <c r="L26" s="169">
        <v>58</v>
      </c>
      <c r="M26" s="169">
        <v>0</v>
      </c>
      <c r="N26" s="169">
        <v>2397</v>
      </c>
      <c r="O26" s="169">
        <v>180</v>
      </c>
      <c r="P26" s="153"/>
      <c r="Q26" s="153"/>
      <c r="R26" s="153"/>
      <c r="S26" s="153"/>
      <c r="T26" s="153"/>
    </row>
    <row r="27" spans="2:21" ht="67.5" customHeight="1" x14ac:dyDescent="0.25">
      <c r="P27" s="153"/>
      <c r="Q27" s="153"/>
      <c r="R27" s="153"/>
      <c r="S27" s="153"/>
      <c r="T27" s="153"/>
      <c r="U27" s="153"/>
    </row>
    <row r="28" spans="2:21" x14ac:dyDescent="0.25">
      <c r="B28" s="169" t="s">
        <v>550</v>
      </c>
      <c r="C28" s="169"/>
      <c r="D28" s="405" t="s">
        <v>511</v>
      </c>
      <c r="E28" s="406"/>
      <c r="F28" s="405" t="s">
        <v>470</v>
      </c>
      <c r="G28" s="409"/>
      <c r="H28" s="409"/>
      <c r="I28" s="409"/>
      <c r="J28" s="409"/>
      <c r="K28" s="409"/>
      <c r="L28" s="409"/>
      <c r="M28" s="406"/>
      <c r="N28" s="169"/>
      <c r="O28" s="286"/>
      <c r="P28" s="153"/>
      <c r="Q28" s="153"/>
      <c r="R28" s="153"/>
      <c r="S28" s="153"/>
      <c r="T28" s="153"/>
      <c r="U28" s="153"/>
    </row>
    <row r="29" spans="2:21" ht="15" customHeight="1" x14ac:dyDescent="0.25">
      <c r="B29" s="169" t="s">
        <v>510</v>
      </c>
      <c r="C29" s="169"/>
      <c r="D29" s="407"/>
      <c r="E29" s="408"/>
      <c r="F29" s="407"/>
      <c r="G29" s="410"/>
      <c r="H29" s="410"/>
      <c r="I29" s="410"/>
      <c r="J29" s="410"/>
      <c r="K29" s="410"/>
      <c r="L29" s="410"/>
      <c r="M29" s="408"/>
      <c r="N29" s="398" t="s">
        <v>512</v>
      </c>
      <c r="O29" s="411" t="s">
        <v>513</v>
      </c>
      <c r="P29" s="402"/>
      <c r="Q29" s="402"/>
      <c r="R29" s="402"/>
      <c r="S29" s="153"/>
      <c r="T29" s="153"/>
      <c r="U29" s="153"/>
    </row>
    <row r="30" spans="2:21" x14ac:dyDescent="0.25">
      <c r="B30" s="169"/>
      <c r="C30" s="169"/>
      <c r="D30" s="170"/>
      <c r="E30" s="169"/>
      <c r="F30" s="169" t="s">
        <v>514</v>
      </c>
      <c r="G30" s="169"/>
      <c r="H30" s="169"/>
      <c r="I30" s="169"/>
      <c r="J30" s="169" t="s">
        <v>515</v>
      </c>
      <c r="K30" s="169"/>
      <c r="L30" s="169"/>
      <c r="M30" s="169"/>
      <c r="N30" s="399"/>
      <c r="O30" s="412"/>
      <c r="P30" s="402"/>
      <c r="Q30" s="402"/>
      <c r="R30" s="402"/>
      <c r="S30" s="153"/>
      <c r="T30" s="153"/>
      <c r="U30" s="153"/>
    </row>
    <row r="31" spans="2:21" x14ac:dyDescent="0.25">
      <c r="B31" s="169"/>
      <c r="C31" s="169"/>
      <c r="D31" s="170" t="s">
        <v>516</v>
      </c>
      <c r="E31" s="169" t="s">
        <v>517</v>
      </c>
      <c r="F31" s="169" t="s">
        <v>516</v>
      </c>
      <c r="G31" s="169" t="s">
        <v>518</v>
      </c>
      <c r="H31" s="169" t="s">
        <v>519</v>
      </c>
      <c r="I31" s="169" t="s">
        <v>520</v>
      </c>
      <c r="J31" s="169" t="s">
        <v>516</v>
      </c>
      <c r="K31" s="169" t="s">
        <v>518</v>
      </c>
      <c r="L31" s="169" t="s">
        <v>519</v>
      </c>
      <c r="M31" s="169" t="s">
        <v>520</v>
      </c>
      <c r="N31" s="400"/>
      <c r="O31" s="413"/>
      <c r="P31" s="402"/>
      <c r="Q31" s="402"/>
      <c r="R31" s="402"/>
      <c r="S31" s="153"/>
      <c r="T31" s="153"/>
      <c r="U31" s="153"/>
    </row>
    <row r="32" spans="2:21" x14ac:dyDescent="0.25">
      <c r="B32" s="169" t="s">
        <v>554</v>
      </c>
      <c r="C32" s="169" t="s">
        <v>555</v>
      </c>
      <c r="D32" s="170">
        <v>234</v>
      </c>
      <c r="E32" s="169">
        <v>199</v>
      </c>
      <c r="F32" s="169">
        <v>209</v>
      </c>
      <c r="G32" s="169">
        <v>199</v>
      </c>
      <c r="H32" s="169">
        <v>10</v>
      </c>
      <c r="I32" s="169">
        <v>0</v>
      </c>
      <c r="J32" s="169">
        <v>36</v>
      </c>
      <c r="K32" s="169">
        <v>35</v>
      </c>
      <c r="L32" s="169">
        <v>1</v>
      </c>
      <c r="M32" s="169">
        <v>0</v>
      </c>
      <c r="N32" s="169">
        <v>34</v>
      </c>
      <c r="O32" s="286">
        <v>0</v>
      </c>
      <c r="P32" s="153"/>
      <c r="Q32" s="153"/>
      <c r="R32" s="153"/>
      <c r="S32" s="153"/>
      <c r="T32" s="153"/>
      <c r="U32" s="153"/>
    </row>
    <row r="33" spans="2:21" x14ac:dyDescent="0.25">
      <c r="B33" s="169" t="s">
        <v>556</v>
      </c>
      <c r="C33" s="169" t="s">
        <v>557</v>
      </c>
      <c r="D33" s="170">
        <v>112</v>
      </c>
      <c r="E33" s="169">
        <v>80</v>
      </c>
      <c r="F33" s="169">
        <v>81</v>
      </c>
      <c r="G33" s="169">
        <v>80</v>
      </c>
      <c r="H33" s="169">
        <v>1</v>
      </c>
      <c r="I33" s="169">
        <v>0</v>
      </c>
      <c r="J33" s="169">
        <v>32</v>
      </c>
      <c r="K33" s="169">
        <v>32</v>
      </c>
      <c r="L33" s="169">
        <v>0</v>
      </c>
      <c r="M33" s="169">
        <v>0</v>
      </c>
      <c r="N33" s="169">
        <v>8</v>
      </c>
      <c r="O33" s="286">
        <v>2</v>
      </c>
      <c r="P33" s="153"/>
      <c r="Q33" s="153"/>
      <c r="R33" s="153"/>
      <c r="S33" s="153"/>
      <c r="T33" s="153"/>
      <c r="U33" s="153"/>
    </row>
    <row r="34" spans="2:21" x14ac:dyDescent="0.25">
      <c r="B34" s="169" t="s">
        <v>553</v>
      </c>
      <c r="C34" s="169"/>
      <c r="D34" s="170">
        <v>346</v>
      </c>
      <c r="E34" s="169">
        <v>279</v>
      </c>
      <c r="F34" s="169">
        <v>290</v>
      </c>
      <c r="G34" s="169">
        <v>279</v>
      </c>
      <c r="H34" s="169">
        <v>11</v>
      </c>
      <c r="I34" s="169">
        <v>0</v>
      </c>
      <c r="J34" s="169">
        <v>68</v>
      </c>
      <c r="K34" s="169">
        <v>67</v>
      </c>
      <c r="L34" s="169">
        <v>1</v>
      </c>
      <c r="M34" s="169">
        <v>0</v>
      </c>
      <c r="N34" s="169">
        <v>42</v>
      </c>
      <c r="O34" s="286">
        <v>2</v>
      </c>
      <c r="P34" s="153"/>
      <c r="Q34" s="153"/>
      <c r="R34" s="153"/>
      <c r="S34" s="153"/>
      <c r="T34" s="153"/>
      <c r="U34" s="153"/>
    </row>
    <row r="35" spans="2:21" ht="61.5" customHeight="1" x14ac:dyDescent="0.25">
      <c r="B35" s="153"/>
      <c r="C35" s="153"/>
      <c r="D35" s="171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</row>
    <row r="36" spans="2:21" x14ac:dyDescent="0.25">
      <c r="B36" s="153"/>
      <c r="C36" s="153"/>
      <c r="D36" s="171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</row>
    <row r="37" spans="2:21" x14ac:dyDescent="0.25">
      <c r="J37" s="154" t="s">
        <v>558</v>
      </c>
    </row>
    <row r="38" spans="2:21" ht="67.5" customHeight="1" x14ac:dyDescent="0.25">
      <c r="B38" s="169" t="s">
        <v>559</v>
      </c>
      <c r="C38" s="169"/>
      <c r="D38" s="170" t="s">
        <v>516</v>
      </c>
      <c r="E38" s="169" t="s">
        <v>571</v>
      </c>
      <c r="F38" s="169" t="s">
        <v>560</v>
      </c>
      <c r="G38" s="169" t="s">
        <v>561</v>
      </c>
      <c r="J38" s="154" t="s">
        <v>678</v>
      </c>
      <c r="K38" s="154">
        <v>6430</v>
      </c>
    </row>
    <row r="39" spans="2:21" x14ac:dyDescent="0.25">
      <c r="B39" s="396" t="s">
        <v>562</v>
      </c>
      <c r="C39" s="396" t="s">
        <v>563</v>
      </c>
      <c r="D39" s="403">
        <v>2247</v>
      </c>
      <c r="E39" s="396">
        <v>1210</v>
      </c>
      <c r="F39" s="396">
        <v>189</v>
      </c>
      <c r="G39" s="396">
        <v>2058</v>
      </c>
      <c r="H39" s="154" t="s">
        <v>558</v>
      </c>
    </row>
    <row r="40" spans="2:21" ht="44.25" customHeight="1" x14ac:dyDescent="0.25">
      <c r="B40" s="397"/>
      <c r="C40" s="397"/>
      <c r="D40" s="404"/>
      <c r="E40" s="397"/>
      <c r="F40" s="397"/>
      <c r="G40" s="397"/>
      <c r="H40" s="154" t="s">
        <v>558</v>
      </c>
    </row>
    <row r="41" spans="2:21" x14ac:dyDescent="0.25">
      <c r="B41" s="396" t="s">
        <v>564</v>
      </c>
      <c r="C41" s="396" t="s">
        <v>563</v>
      </c>
      <c r="D41" s="403">
        <v>803</v>
      </c>
      <c r="E41" s="396">
        <v>785</v>
      </c>
      <c r="F41" s="396">
        <v>73</v>
      </c>
      <c r="G41" s="396">
        <v>730</v>
      </c>
      <c r="H41" s="154" t="s">
        <v>558</v>
      </c>
      <c r="J41" s="154" t="s">
        <v>679</v>
      </c>
      <c r="K41" s="154">
        <v>5210</v>
      </c>
    </row>
    <row r="42" spans="2:21" ht="34.5" customHeight="1" x14ac:dyDescent="0.25">
      <c r="B42" s="397"/>
      <c r="C42" s="397"/>
      <c r="D42" s="404"/>
      <c r="E42" s="397"/>
      <c r="F42" s="397"/>
      <c r="G42" s="397"/>
      <c r="H42" s="154" t="s">
        <v>558</v>
      </c>
    </row>
    <row r="43" spans="2:21" ht="47.25" customHeight="1" x14ac:dyDescent="0.25">
      <c r="B43" s="396" t="s">
        <v>565</v>
      </c>
      <c r="C43" s="169" t="s">
        <v>566</v>
      </c>
      <c r="D43" s="170">
        <v>964</v>
      </c>
      <c r="E43" s="169">
        <v>964</v>
      </c>
      <c r="F43" s="169">
        <v>109</v>
      </c>
      <c r="G43" s="169">
        <v>855</v>
      </c>
      <c r="H43" s="154" t="s">
        <v>558</v>
      </c>
    </row>
    <row r="44" spans="2:21" ht="50.25" customHeight="1" x14ac:dyDescent="0.25">
      <c r="B44" s="397"/>
      <c r="C44" s="169" t="s">
        <v>567</v>
      </c>
      <c r="D44" s="170">
        <v>19</v>
      </c>
      <c r="E44" s="169">
        <v>19</v>
      </c>
      <c r="F44" s="169">
        <v>3</v>
      </c>
      <c r="G44" s="169">
        <v>16</v>
      </c>
      <c r="H44" s="154" t="s">
        <v>558</v>
      </c>
    </row>
    <row r="45" spans="2:21" ht="49.5" customHeight="1" x14ac:dyDescent="0.25">
      <c r="B45" s="169" t="s">
        <v>568</v>
      </c>
      <c r="C45" s="169"/>
      <c r="D45" s="170">
        <v>2397</v>
      </c>
      <c r="E45" s="169">
        <v>2232</v>
      </c>
      <c r="F45" s="154" t="s">
        <v>558</v>
      </c>
      <c r="G45" s="154" t="s">
        <v>558</v>
      </c>
      <c r="H45" s="154" t="s">
        <v>558</v>
      </c>
    </row>
    <row r="46" spans="2:21" x14ac:dyDescent="0.25">
      <c r="B46" s="154" t="s">
        <v>569</v>
      </c>
    </row>
  </sheetData>
  <mergeCells count="29">
    <mergeCell ref="E41:E42"/>
    <mergeCell ref="F41:F42"/>
    <mergeCell ref="G41:G42"/>
    <mergeCell ref="R29:R31"/>
    <mergeCell ref="D28:E29"/>
    <mergeCell ref="F28:M29"/>
    <mergeCell ref="E39:E40"/>
    <mergeCell ref="F39:F40"/>
    <mergeCell ref="N29:N31"/>
    <mergeCell ref="O29:O31"/>
    <mergeCell ref="P29:P31"/>
    <mergeCell ref="Q29:Q31"/>
    <mergeCell ref="B43:B44"/>
    <mergeCell ref="B41:B42"/>
    <mergeCell ref="B39:B40"/>
    <mergeCell ref="C39:C40"/>
    <mergeCell ref="D39:D40"/>
    <mergeCell ref="C41:C42"/>
    <mergeCell ref="D41:D42"/>
    <mergeCell ref="N6:N8"/>
    <mergeCell ref="O6:O8"/>
    <mergeCell ref="P6:P8"/>
    <mergeCell ref="Q6:Q8"/>
    <mergeCell ref="R6:R8"/>
    <mergeCell ref="D6:E6"/>
    <mergeCell ref="F7:I7"/>
    <mergeCell ref="F6:M6"/>
    <mergeCell ref="J7:M7"/>
    <mergeCell ref="G39:G4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41"/>
  <sheetViews>
    <sheetView workbookViewId="0">
      <selection activeCell="D1" sqref="D1"/>
    </sheetView>
  </sheetViews>
  <sheetFormatPr baseColWidth="10" defaultRowHeight="15" x14ac:dyDescent="0.25"/>
  <cols>
    <col min="1" max="1" width="40.42578125" customWidth="1"/>
    <col min="2" max="2" width="26" customWidth="1"/>
    <col min="3" max="3" width="16" customWidth="1"/>
    <col min="4" max="4" width="18.42578125" customWidth="1"/>
    <col min="9" max="9" width="16.85546875" bestFit="1" customWidth="1"/>
  </cols>
  <sheetData>
    <row r="1" spans="1:75" x14ac:dyDescent="0.25">
      <c r="C1" t="s">
        <v>602</v>
      </c>
    </row>
    <row r="4" spans="1:75" x14ac:dyDescent="0.25">
      <c r="A4" s="172" t="s">
        <v>572</v>
      </c>
      <c r="B4" s="421" t="s">
        <v>603</v>
      </c>
      <c r="C4" s="417" t="s">
        <v>574</v>
      </c>
      <c r="D4" s="417"/>
      <c r="E4" s="417"/>
      <c r="F4" s="417"/>
      <c r="G4" s="417"/>
      <c r="H4" s="417"/>
      <c r="I4" s="418" t="s">
        <v>571</v>
      </c>
    </row>
    <row r="5" spans="1:75" ht="31.5" customHeight="1" x14ac:dyDescent="0.25">
      <c r="A5" s="172"/>
      <c r="B5" s="422"/>
      <c r="C5" s="172" t="s">
        <v>577</v>
      </c>
      <c r="D5" s="172" t="s">
        <v>578</v>
      </c>
      <c r="E5" s="172" t="s">
        <v>579</v>
      </c>
      <c r="F5" s="172" t="s">
        <v>580</v>
      </c>
      <c r="G5" s="172" t="s">
        <v>581</v>
      </c>
      <c r="H5" s="172" t="s">
        <v>582</v>
      </c>
      <c r="I5" s="419"/>
    </row>
    <row r="6" spans="1:75" ht="37.5" customHeight="1" x14ac:dyDescent="0.25">
      <c r="A6" s="172" t="s">
        <v>588</v>
      </c>
      <c r="B6" s="172">
        <v>41334</v>
      </c>
      <c r="C6" s="172">
        <v>12202</v>
      </c>
      <c r="D6" s="172">
        <v>3013</v>
      </c>
      <c r="E6" s="172">
        <v>2617</v>
      </c>
      <c r="F6" s="172">
        <v>2472</v>
      </c>
      <c r="G6" s="172">
        <v>14981</v>
      </c>
      <c r="H6" s="172">
        <v>6049</v>
      </c>
      <c r="I6" s="172">
        <v>39678</v>
      </c>
      <c r="BP6" t="s">
        <v>558</v>
      </c>
      <c r="BQ6" t="s">
        <v>558</v>
      </c>
      <c r="BR6" t="s">
        <v>558</v>
      </c>
      <c r="BS6" t="s">
        <v>558</v>
      </c>
      <c r="BT6">
        <v>0</v>
      </c>
      <c r="BU6">
        <v>0</v>
      </c>
      <c r="BV6" t="s">
        <v>558</v>
      </c>
      <c r="BW6" t="s">
        <v>558</v>
      </c>
    </row>
    <row r="7" spans="1:75" ht="29.25" customHeight="1" x14ac:dyDescent="0.25">
      <c r="A7" s="172" t="s">
        <v>590</v>
      </c>
      <c r="B7" s="172">
        <v>3894</v>
      </c>
      <c r="C7" s="172">
        <v>7</v>
      </c>
      <c r="D7" s="172">
        <v>67</v>
      </c>
      <c r="E7" s="172">
        <v>726</v>
      </c>
      <c r="F7" s="172">
        <v>948</v>
      </c>
      <c r="G7" s="172">
        <v>2093</v>
      </c>
      <c r="H7" s="172">
        <v>53</v>
      </c>
      <c r="I7" s="172">
        <v>3841</v>
      </c>
      <c r="BP7" t="s">
        <v>558</v>
      </c>
      <c r="BQ7" t="s">
        <v>558</v>
      </c>
      <c r="BR7" t="s">
        <v>558</v>
      </c>
      <c r="BS7" t="s">
        <v>558</v>
      </c>
      <c r="BT7">
        <v>0</v>
      </c>
      <c r="BU7">
        <v>0</v>
      </c>
      <c r="BV7" t="s">
        <v>558</v>
      </c>
      <c r="BW7" t="s">
        <v>558</v>
      </c>
    </row>
    <row r="8" spans="1:75" ht="33.75" customHeight="1" x14ac:dyDescent="0.25">
      <c r="A8" s="172" t="s">
        <v>591</v>
      </c>
      <c r="B8" s="172">
        <v>1727</v>
      </c>
      <c r="C8" s="172">
        <v>1</v>
      </c>
      <c r="D8" s="172">
        <v>12</v>
      </c>
      <c r="E8" s="172">
        <v>349</v>
      </c>
      <c r="F8" s="172">
        <v>392</v>
      </c>
      <c r="G8" s="172">
        <v>939</v>
      </c>
      <c r="H8" s="172">
        <v>34</v>
      </c>
      <c r="I8" s="172">
        <v>1727</v>
      </c>
      <c r="BP8" t="s">
        <v>558</v>
      </c>
      <c r="BQ8" t="s">
        <v>558</v>
      </c>
      <c r="BR8" t="s">
        <v>558</v>
      </c>
      <c r="BT8">
        <v>0</v>
      </c>
      <c r="BU8">
        <v>0</v>
      </c>
      <c r="BV8" t="s">
        <v>558</v>
      </c>
    </row>
    <row r="9" spans="1:75" x14ac:dyDescent="0.25">
      <c r="A9" s="150"/>
      <c r="B9" s="150"/>
      <c r="C9" s="150"/>
      <c r="D9" s="150"/>
      <c r="E9" s="150"/>
      <c r="F9" s="150"/>
      <c r="G9" s="150"/>
      <c r="H9" s="150"/>
    </row>
    <row r="10" spans="1:75" x14ac:dyDescent="0.25">
      <c r="A10" s="150"/>
      <c r="B10" s="150"/>
      <c r="C10" s="150"/>
      <c r="D10" s="150"/>
      <c r="E10" s="150"/>
      <c r="F10" s="150"/>
      <c r="G10" s="150"/>
      <c r="H10" s="150"/>
    </row>
    <row r="11" spans="1:75" x14ac:dyDescent="0.25">
      <c r="A11" s="418" t="s">
        <v>572</v>
      </c>
      <c r="B11" s="417" t="s">
        <v>575</v>
      </c>
      <c r="C11" s="417"/>
      <c r="D11" s="150"/>
      <c r="E11" s="150"/>
      <c r="F11" s="150"/>
      <c r="G11" s="150"/>
      <c r="H11" s="150"/>
    </row>
    <row r="12" spans="1:75" ht="36" customHeight="1" x14ac:dyDescent="0.25">
      <c r="A12" s="419"/>
      <c r="B12" s="172" t="s">
        <v>583</v>
      </c>
      <c r="C12" s="172" t="s">
        <v>584</v>
      </c>
      <c r="D12" s="150"/>
      <c r="E12" s="150"/>
      <c r="F12" s="150"/>
      <c r="G12" s="150"/>
      <c r="H12" s="150"/>
    </row>
    <row r="13" spans="1:75" x14ac:dyDescent="0.25">
      <c r="A13" s="172" t="s">
        <v>588</v>
      </c>
      <c r="B13" s="172">
        <v>20821</v>
      </c>
      <c r="C13" s="172">
        <v>20513</v>
      </c>
      <c r="D13" s="150"/>
      <c r="E13" s="150"/>
      <c r="F13" s="150"/>
      <c r="G13" s="150"/>
      <c r="H13" s="150"/>
    </row>
    <row r="14" spans="1:75" x14ac:dyDescent="0.25">
      <c r="A14" s="172" t="s">
        <v>590</v>
      </c>
      <c r="B14" s="172">
        <v>0</v>
      </c>
      <c r="C14" s="172">
        <v>3894</v>
      </c>
      <c r="D14" s="150"/>
      <c r="E14" s="150"/>
      <c r="F14" s="150"/>
      <c r="G14" s="150"/>
      <c r="H14" s="150"/>
    </row>
    <row r="15" spans="1:75" x14ac:dyDescent="0.25">
      <c r="A15" s="172" t="s">
        <v>591</v>
      </c>
      <c r="B15" s="172">
        <v>0</v>
      </c>
      <c r="C15" s="172">
        <v>1727</v>
      </c>
      <c r="D15" s="150"/>
      <c r="E15" s="150"/>
      <c r="F15" s="150"/>
      <c r="G15" s="150"/>
      <c r="H15" s="150"/>
    </row>
    <row r="16" spans="1:75" x14ac:dyDescent="0.25">
      <c r="A16" s="150"/>
      <c r="B16" s="150"/>
      <c r="C16" s="150"/>
      <c r="D16" s="150"/>
      <c r="E16" s="150"/>
      <c r="F16" s="150"/>
      <c r="G16" s="150"/>
      <c r="H16" s="150"/>
    </row>
    <row r="17" spans="1:8" x14ac:dyDescent="0.25">
      <c r="A17" s="150"/>
      <c r="B17" s="150"/>
      <c r="C17" s="150"/>
      <c r="D17" s="150"/>
      <c r="E17" s="150"/>
      <c r="F17" s="150"/>
      <c r="G17" s="150"/>
      <c r="H17" s="150"/>
    </row>
    <row r="18" spans="1:8" x14ac:dyDescent="0.25">
      <c r="A18" s="150"/>
      <c r="B18" s="150"/>
      <c r="C18" s="150"/>
      <c r="D18" s="150"/>
      <c r="E18" s="150"/>
      <c r="F18" s="150"/>
      <c r="G18" s="150"/>
      <c r="H18" s="150"/>
    </row>
    <row r="19" spans="1:8" x14ac:dyDescent="0.25">
      <c r="A19" s="150"/>
      <c r="B19" s="150"/>
      <c r="C19" s="150"/>
      <c r="D19" s="150"/>
      <c r="E19" s="150"/>
      <c r="F19" s="150"/>
      <c r="G19" s="150"/>
      <c r="H19" s="150"/>
    </row>
    <row r="20" spans="1:8" x14ac:dyDescent="0.25">
      <c r="A20" s="150"/>
      <c r="B20" s="150"/>
      <c r="C20" s="150"/>
      <c r="D20" s="150"/>
      <c r="E20" s="150"/>
      <c r="F20" s="150"/>
      <c r="G20" s="150"/>
      <c r="H20" s="150"/>
    </row>
    <row r="21" spans="1:8" x14ac:dyDescent="0.25">
      <c r="A21" s="150"/>
      <c r="B21" s="150"/>
      <c r="C21" s="150"/>
      <c r="D21" s="150"/>
      <c r="E21" s="150"/>
      <c r="F21" s="150"/>
      <c r="G21" s="150"/>
      <c r="H21" s="150"/>
    </row>
    <row r="22" spans="1:8" x14ac:dyDescent="0.25">
      <c r="A22" s="150"/>
      <c r="B22" s="150"/>
      <c r="C22" s="150"/>
      <c r="D22" s="150"/>
      <c r="E22" s="150"/>
      <c r="F22" s="150"/>
      <c r="G22" s="150"/>
      <c r="H22" s="150"/>
    </row>
    <row r="23" spans="1:8" x14ac:dyDescent="0.25">
      <c r="A23" s="150"/>
      <c r="B23" s="150"/>
      <c r="C23" s="150"/>
      <c r="D23" s="150"/>
      <c r="E23" s="150"/>
      <c r="F23" s="150"/>
      <c r="G23" s="150"/>
      <c r="H23" s="150"/>
    </row>
    <row r="24" spans="1:8" ht="73.5" customHeight="1" x14ac:dyDescent="0.25">
      <c r="A24" s="418" t="s">
        <v>572</v>
      </c>
      <c r="B24" s="420" t="s">
        <v>576</v>
      </c>
      <c r="C24" s="420"/>
      <c r="D24" s="420"/>
      <c r="G24" s="150"/>
      <c r="H24" s="150"/>
    </row>
    <row r="25" spans="1:8" ht="80.25" customHeight="1" x14ac:dyDescent="0.25">
      <c r="A25" s="419"/>
      <c r="B25" s="172" t="s">
        <v>585</v>
      </c>
      <c r="C25" s="174" t="s">
        <v>586</v>
      </c>
      <c r="D25" s="174" t="s">
        <v>587</v>
      </c>
      <c r="G25" s="150"/>
      <c r="H25" s="150"/>
    </row>
    <row r="26" spans="1:8" x14ac:dyDescent="0.25">
      <c r="A26" s="172" t="s">
        <v>588</v>
      </c>
      <c r="B26" s="172">
        <v>904</v>
      </c>
      <c r="C26" s="172">
        <v>1232</v>
      </c>
      <c r="D26" s="172">
        <v>4300</v>
      </c>
      <c r="E26" t="s">
        <v>589</v>
      </c>
      <c r="F26" t="s">
        <v>589</v>
      </c>
      <c r="G26" s="150"/>
      <c r="H26" s="150"/>
    </row>
    <row r="27" spans="1:8" x14ac:dyDescent="0.25">
      <c r="A27" s="172" t="s">
        <v>590</v>
      </c>
      <c r="B27" s="172">
        <v>68</v>
      </c>
      <c r="C27" s="172">
        <v>39</v>
      </c>
      <c r="D27" s="172">
        <v>473</v>
      </c>
      <c r="E27" t="s">
        <v>589</v>
      </c>
      <c r="F27" t="s">
        <v>589</v>
      </c>
      <c r="G27" s="150"/>
      <c r="H27" s="150"/>
    </row>
    <row r="28" spans="1:8" x14ac:dyDescent="0.25">
      <c r="A28" t="s">
        <v>589</v>
      </c>
      <c r="B28" t="s">
        <v>589</v>
      </c>
      <c r="C28" t="s">
        <v>589</v>
      </c>
      <c r="D28" t="s">
        <v>589</v>
      </c>
      <c r="E28" t="s">
        <v>589</v>
      </c>
      <c r="F28" t="s">
        <v>589</v>
      </c>
      <c r="G28" s="150"/>
      <c r="H28" s="150"/>
    </row>
    <row r="29" spans="1:8" x14ac:dyDescent="0.25">
      <c r="A29" s="150"/>
      <c r="B29" s="150"/>
      <c r="C29" s="150"/>
      <c r="D29" s="150"/>
      <c r="E29" s="150"/>
      <c r="F29" s="150"/>
      <c r="G29" s="150"/>
      <c r="H29" s="150"/>
    </row>
    <row r="30" spans="1:8" x14ac:dyDescent="0.25">
      <c r="A30" s="150"/>
      <c r="B30" s="150"/>
      <c r="C30" s="150"/>
      <c r="D30" s="150"/>
      <c r="E30" s="150"/>
      <c r="F30" s="150"/>
      <c r="G30" s="150"/>
      <c r="H30" s="150"/>
    </row>
    <row r="31" spans="1:8" x14ac:dyDescent="0.25">
      <c r="A31" s="150"/>
      <c r="B31" s="150"/>
      <c r="C31" s="150"/>
      <c r="D31" s="150"/>
      <c r="E31" s="150"/>
      <c r="F31" s="150"/>
      <c r="G31" s="150"/>
      <c r="H31" s="150"/>
    </row>
    <row r="32" spans="1:8" x14ac:dyDescent="0.25">
      <c r="A32" s="150"/>
      <c r="B32" s="150"/>
      <c r="C32" s="150"/>
      <c r="D32" s="150"/>
      <c r="E32" s="150"/>
      <c r="F32" s="150"/>
      <c r="G32" s="150"/>
      <c r="H32" s="150"/>
    </row>
    <row r="33" spans="1:73" ht="56.25" customHeight="1" x14ac:dyDescent="0.25">
      <c r="A33" s="414" t="s">
        <v>604</v>
      </c>
      <c r="B33" s="415"/>
      <c r="C33" s="415"/>
      <c r="D33" s="416"/>
    </row>
    <row r="34" spans="1:73" ht="47.25" customHeight="1" x14ac:dyDescent="0.25">
      <c r="A34" s="172" t="s">
        <v>592</v>
      </c>
      <c r="B34" s="172" t="s">
        <v>573</v>
      </c>
      <c r="C34" s="172" t="s">
        <v>593</v>
      </c>
      <c r="D34" s="172" t="s">
        <v>594</v>
      </c>
    </row>
    <row r="35" spans="1:73" x14ac:dyDescent="0.25">
      <c r="A35" s="172" t="s">
        <v>595</v>
      </c>
      <c r="B35" s="172">
        <v>77</v>
      </c>
      <c r="C35" s="172">
        <v>2</v>
      </c>
      <c r="D35" s="172">
        <v>75</v>
      </c>
      <c r="E35" t="s">
        <v>558</v>
      </c>
      <c r="BQ35" t="s">
        <v>558</v>
      </c>
      <c r="BT35">
        <v>0</v>
      </c>
    </row>
    <row r="36" spans="1:73" x14ac:dyDescent="0.25">
      <c r="A36" s="172" t="s">
        <v>596</v>
      </c>
      <c r="B36" s="172">
        <v>517</v>
      </c>
      <c r="C36" s="172">
        <v>47</v>
      </c>
      <c r="D36" s="172">
        <v>470</v>
      </c>
      <c r="E36" t="s">
        <v>558</v>
      </c>
      <c r="BQ36" t="s">
        <v>558</v>
      </c>
      <c r="BT36">
        <v>0</v>
      </c>
    </row>
    <row r="37" spans="1:73" x14ac:dyDescent="0.25">
      <c r="A37" s="172" t="s">
        <v>597</v>
      </c>
      <c r="B37" s="172">
        <v>19494</v>
      </c>
      <c r="C37" s="172">
        <v>4618</v>
      </c>
      <c r="D37" s="172">
        <v>14876</v>
      </c>
      <c r="E37" t="s">
        <v>558</v>
      </c>
      <c r="BQ37" t="s">
        <v>558</v>
      </c>
      <c r="BT37">
        <v>0</v>
      </c>
    </row>
    <row r="38" spans="1:73" x14ac:dyDescent="0.25">
      <c r="A38" s="172" t="s">
        <v>598</v>
      </c>
      <c r="B38" s="172">
        <v>18160</v>
      </c>
      <c r="C38" s="172">
        <v>9222</v>
      </c>
      <c r="D38" s="172">
        <v>8938</v>
      </c>
      <c r="E38" t="s">
        <v>558</v>
      </c>
      <c r="BQ38" t="s">
        <v>558</v>
      </c>
      <c r="BT38">
        <v>0</v>
      </c>
    </row>
    <row r="39" spans="1:73" x14ac:dyDescent="0.25">
      <c r="A39" s="172" t="s">
        <v>599</v>
      </c>
      <c r="B39" s="172">
        <v>3055</v>
      </c>
      <c r="C39" s="172">
        <v>1315</v>
      </c>
      <c r="D39" s="172">
        <v>1740</v>
      </c>
      <c r="E39" t="s">
        <v>558</v>
      </c>
      <c r="BQ39" t="s">
        <v>558</v>
      </c>
      <c r="BT39">
        <v>0</v>
      </c>
    </row>
    <row r="40" spans="1:73" x14ac:dyDescent="0.25">
      <c r="A40" s="172" t="s">
        <v>600</v>
      </c>
      <c r="B40" s="172">
        <v>31</v>
      </c>
      <c r="C40" s="172">
        <v>11</v>
      </c>
      <c r="D40" s="172">
        <v>20</v>
      </c>
      <c r="E40" t="s">
        <v>558</v>
      </c>
      <c r="BQ40" t="s">
        <v>558</v>
      </c>
      <c r="BT40">
        <v>0</v>
      </c>
    </row>
    <row r="41" spans="1:73" ht="40.5" customHeight="1" x14ac:dyDescent="0.25">
      <c r="A41" s="172" t="s">
        <v>516</v>
      </c>
      <c r="B41" s="172">
        <v>41334</v>
      </c>
      <c r="C41" s="172">
        <v>15215</v>
      </c>
      <c r="D41" s="172">
        <v>26119</v>
      </c>
      <c r="E41" t="s">
        <v>601</v>
      </c>
      <c r="BP41" t="s">
        <v>558</v>
      </c>
      <c r="BQ41" t="s">
        <v>558</v>
      </c>
      <c r="BT41">
        <v>0</v>
      </c>
      <c r="BU41">
        <v>0</v>
      </c>
    </row>
  </sheetData>
  <mergeCells count="8">
    <mergeCell ref="A33:D33"/>
    <mergeCell ref="C4:H4"/>
    <mergeCell ref="B11:C11"/>
    <mergeCell ref="I4:I5"/>
    <mergeCell ref="A11:A12"/>
    <mergeCell ref="A24:A25"/>
    <mergeCell ref="B24:D24"/>
    <mergeCell ref="B4:B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71"/>
  <sheetViews>
    <sheetView tabSelected="1" topLeftCell="A92" workbookViewId="0">
      <selection activeCell="Q125" sqref="Q125"/>
    </sheetView>
  </sheetViews>
  <sheetFormatPr baseColWidth="10" defaultRowHeight="15" x14ac:dyDescent="0.25"/>
  <cols>
    <col min="1" max="1" width="47.7109375" customWidth="1"/>
    <col min="2" max="2" width="15.85546875" customWidth="1"/>
  </cols>
  <sheetData>
    <row r="2" spans="1:92" s="243" customFormat="1" ht="18.75" x14ac:dyDescent="0.3">
      <c r="B2" s="243" t="s">
        <v>666</v>
      </c>
    </row>
    <row r="6" spans="1:92" ht="15" customHeight="1" x14ac:dyDescent="0.25">
      <c r="A6" s="454" t="s">
        <v>605</v>
      </c>
      <c r="B6" s="465" t="s">
        <v>606</v>
      </c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54" t="s">
        <v>607</v>
      </c>
      <c r="V6" s="455"/>
      <c r="W6" s="454" t="s">
        <v>608</v>
      </c>
      <c r="X6" s="455"/>
      <c r="Y6" s="467" t="s">
        <v>609</v>
      </c>
      <c r="Z6" s="454" t="s">
        <v>610</v>
      </c>
      <c r="AA6" s="455"/>
      <c r="AB6" s="454" t="s">
        <v>611</v>
      </c>
      <c r="AC6" s="455"/>
      <c r="AD6" s="179"/>
      <c r="AE6" s="438" t="s">
        <v>612</v>
      </c>
      <c r="AF6" s="438" t="s">
        <v>613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80"/>
      <c r="BH6" s="180"/>
      <c r="BI6" s="180"/>
      <c r="BJ6" s="180"/>
      <c r="BK6" s="180"/>
      <c r="BL6" s="180"/>
      <c r="BM6" s="180"/>
      <c r="BN6" s="180"/>
      <c r="BO6" s="180"/>
      <c r="BP6" s="180"/>
      <c r="BQ6" s="180"/>
      <c r="BR6" s="180"/>
      <c r="BS6" s="180"/>
      <c r="BT6" s="180"/>
      <c r="BU6" s="180"/>
      <c r="BV6" s="180"/>
      <c r="BW6" s="180"/>
      <c r="BX6" s="180"/>
      <c r="BY6" s="180"/>
      <c r="BZ6" s="180"/>
      <c r="CA6" s="180"/>
      <c r="CB6" s="180"/>
      <c r="CC6" s="180"/>
      <c r="CD6" s="180"/>
      <c r="CE6" s="180"/>
      <c r="CF6" s="180"/>
      <c r="CG6" s="180"/>
      <c r="CH6" s="180"/>
      <c r="CI6" s="180"/>
      <c r="CJ6" s="180"/>
      <c r="CK6" s="180"/>
      <c r="CL6" s="180"/>
      <c r="CM6" s="181"/>
      <c r="CN6" s="181"/>
    </row>
    <row r="7" spans="1:92" ht="15" customHeight="1" x14ac:dyDescent="0.25">
      <c r="A7" s="463"/>
      <c r="B7" s="438" t="s">
        <v>615</v>
      </c>
      <c r="C7" s="452" t="s">
        <v>574</v>
      </c>
      <c r="D7" s="453"/>
      <c r="E7" s="453"/>
      <c r="F7" s="453"/>
      <c r="G7" s="453"/>
      <c r="H7" s="182"/>
      <c r="I7" s="454" t="s">
        <v>514</v>
      </c>
      <c r="J7" s="455"/>
      <c r="K7" s="449" t="s">
        <v>616</v>
      </c>
      <c r="L7" s="458"/>
      <c r="M7" s="452" t="s">
        <v>617</v>
      </c>
      <c r="N7" s="453"/>
      <c r="O7" s="453"/>
      <c r="P7" s="453"/>
      <c r="Q7" s="460"/>
      <c r="R7" s="460"/>
      <c r="S7" s="460"/>
      <c r="T7" s="460"/>
      <c r="U7" s="463"/>
      <c r="V7" s="464"/>
      <c r="W7" s="463"/>
      <c r="X7" s="464"/>
      <c r="Y7" s="468"/>
      <c r="Z7" s="463"/>
      <c r="AA7" s="464"/>
      <c r="AB7" s="463"/>
      <c r="AC7" s="464"/>
      <c r="AD7" s="178"/>
      <c r="AE7" s="439"/>
      <c r="AF7" s="439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80"/>
      <c r="BH7" s="180"/>
      <c r="BI7" s="180"/>
      <c r="BJ7" s="180"/>
      <c r="BK7" s="180"/>
      <c r="BL7" s="180"/>
      <c r="BM7" s="180"/>
      <c r="BN7" s="180"/>
      <c r="BO7" s="180"/>
      <c r="BP7" s="180"/>
      <c r="BQ7" s="180"/>
      <c r="BR7" s="180"/>
      <c r="BS7" s="180"/>
      <c r="BT7" s="180"/>
      <c r="BU7" s="180"/>
      <c r="BV7" s="180"/>
      <c r="BW7" s="180"/>
      <c r="BX7" s="180"/>
      <c r="BY7" s="180"/>
      <c r="BZ7" s="180"/>
      <c r="CA7" s="180"/>
      <c r="CB7" s="180"/>
      <c r="CC7" s="180"/>
      <c r="CD7" s="180"/>
      <c r="CE7" s="180"/>
      <c r="CF7" s="180"/>
      <c r="CG7" s="180"/>
      <c r="CH7" s="180"/>
      <c r="CI7" s="180"/>
      <c r="CJ7" s="180"/>
      <c r="CK7" s="180"/>
      <c r="CL7" s="180"/>
      <c r="CM7" s="181"/>
      <c r="CN7" s="181"/>
    </row>
    <row r="8" spans="1:92" x14ac:dyDescent="0.25">
      <c r="A8" s="463"/>
      <c r="B8" s="439"/>
      <c r="C8" s="461" t="s">
        <v>618</v>
      </c>
      <c r="D8" s="470" t="s">
        <v>578</v>
      </c>
      <c r="E8" s="470" t="s">
        <v>579</v>
      </c>
      <c r="F8" s="470" t="s">
        <v>580</v>
      </c>
      <c r="G8" s="470" t="s">
        <v>581</v>
      </c>
      <c r="H8" s="444" t="s">
        <v>582</v>
      </c>
      <c r="I8" s="456"/>
      <c r="J8" s="457"/>
      <c r="K8" s="450"/>
      <c r="L8" s="459"/>
      <c r="M8" s="446" t="s">
        <v>619</v>
      </c>
      <c r="N8" s="447"/>
      <c r="O8" s="447"/>
      <c r="P8" s="448"/>
      <c r="Q8" s="446" t="s">
        <v>620</v>
      </c>
      <c r="R8" s="447"/>
      <c r="S8" s="447"/>
      <c r="T8" s="447"/>
      <c r="U8" s="456"/>
      <c r="V8" s="457"/>
      <c r="W8" s="456"/>
      <c r="X8" s="457"/>
      <c r="Y8" s="468"/>
      <c r="Z8" s="456"/>
      <c r="AA8" s="457"/>
      <c r="AB8" s="456"/>
      <c r="AC8" s="457"/>
      <c r="AD8" s="178"/>
      <c r="AE8" s="439"/>
      <c r="AF8" s="439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180"/>
      <c r="BR8" s="180"/>
      <c r="BS8" s="180"/>
      <c r="BT8" s="180"/>
      <c r="BU8" s="180"/>
      <c r="BV8" s="180"/>
      <c r="BW8" s="180"/>
      <c r="BX8" s="180"/>
      <c r="BY8" s="180"/>
      <c r="BZ8" s="180"/>
      <c r="CA8" s="180"/>
      <c r="CB8" s="180"/>
      <c r="CC8" s="180"/>
      <c r="CD8" s="180"/>
      <c r="CE8" s="180"/>
      <c r="CF8" s="180"/>
      <c r="CG8" s="180"/>
      <c r="CH8" s="180"/>
      <c r="CI8" s="180"/>
      <c r="CJ8" s="180"/>
      <c r="CK8" s="180"/>
      <c r="CL8" s="180"/>
      <c r="CM8" s="181"/>
      <c r="CN8" s="181"/>
    </row>
    <row r="9" spans="1:92" ht="31.5" x14ac:dyDescent="0.25">
      <c r="A9" s="456"/>
      <c r="B9" s="440"/>
      <c r="C9" s="462"/>
      <c r="D9" s="471"/>
      <c r="E9" s="471"/>
      <c r="F9" s="471"/>
      <c r="G9" s="471"/>
      <c r="H9" s="445"/>
      <c r="I9" s="183" t="s">
        <v>614</v>
      </c>
      <c r="J9" s="184" t="s">
        <v>621</v>
      </c>
      <c r="K9" s="185" t="s">
        <v>583</v>
      </c>
      <c r="L9" s="184" t="s">
        <v>584</v>
      </c>
      <c r="M9" s="186" t="s">
        <v>516</v>
      </c>
      <c r="N9" s="187" t="s">
        <v>622</v>
      </c>
      <c r="O9" s="188" t="s">
        <v>623</v>
      </c>
      <c r="P9" s="184" t="s">
        <v>624</v>
      </c>
      <c r="Q9" s="187" t="s">
        <v>516</v>
      </c>
      <c r="R9" s="187" t="s">
        <v>622</v>
      </c>
      <c r="S9" s="188" t="s">
        <v>623</v>
      </c>
      <c r="T9" s="184" t="s">
        <v>624</v>
      </c>
      <c r="U9" s="183" t="s">
        <v>625</v>
      </c>
      <c r="V9" s="189" t="s">
        <v>626</v>
      </c>
      <c r="W9" s="183" t="s">
        <v>614</v>
      </c>
      <c r="X9" s="184" t="s">
        <v>621</v>
      </c>
      <c r="Y9" s="469"/>
      <c r="Z9" s="183" t="s">
        <v>614</v>
      </c>
      <c r="AA9" s="184" t="s">
        <v>621</v>
      </c>
      <c r="AB9" s="183" t="s">
        <v>614</v>
      </c>
      <c r="AC9" s="184" t="s">
        <v>621</v>
      </c>
      <c r="AD9" s="190"/>
      <c r="AE9" s="440"/>
      <c r="AF9" s="440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6"/>
      <c r="BE9" s="176"/>
      <c r="BF9" s="176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80"/>
      <c r="BS9" s="180"/>
      <c r="BT9" s="180"/>
      <c r="BU9" s="180"/>
      <c r="BV9" s="180"/>
      <c r="BW9" s="180"/>
      <c r="BX9" s="180"/>
      <c r="BY9" s="180"/>
      <c r="BZ9" s="180"/>
      <c r="CA9" s="180"/>
      <c r="CB9" s="180"/>
      <c r="CC9" s="180"/>
      <c r="CD9" s="180"/>
      <c r="CE9" s="180"/>
      <c r="CF9" s="180"/>
      <c r="CG9" s="180"/>
      <c r="CH9" s="180"/>
      <c r="CI9" s="180"/>
      <c r="CJ9" s="180"/>
      <c r="CK9" s="180"/>
      <c r="CL9" s="180"/>
      <c r="CM9" s="181"/>
      <c r="CN9" s="181"/>
    </row>
    <row r="10" spans="1:92" x14ac:dyDescent="0.25">
      <c r="A10" s="191" t="s">
        <v>627</v>
      </c>
      <c r="B10" s="192">
        <f>+'[4]ENERO '!B12+[4]FEBRERO!B12+[4]MARZO!B12+[4]ABRIL!B12+'[4]MAYO '!B12+[4]JUNIO!B12+[4]Hoja8!B12+[4]Hoja9!B12+[4]Hoja10!B12+[4]Hoja11!B12+[4]Hoja12!B12+[4]Hoja13!B12</f>
        <v>1963</v>
      </c>
      <c r="C10" s="192">
        <f>+'[4]ENERO '!C12+[4]FEBRERO!C12+[4]MARZO!C12+[4]ABRIL!C12+'[4]MAYO '!C12+[4]JUNIO!C12+[4]Hoja8!C12+[4]Hoja9!C12+[4]Hoja10!C12+[4]Hoja11!C12+[4]Hoja12!C12+[4]Hoja13!C12</f>
        <v>1478</v>
      </c>
      <c r="D10" s="192">
        <f>+'[4]ENERO '!D12+[4]FEBRERO!D12+[4]MARZO!D12+[4]ABRIL!D12+'[4]MAYO '!D12+[4]JUNIO!D12+[4]Hoja8!D12+[4]Hoja9!D12+[4]Hoja10!D12+[4]Hoja11!D12+[4]Hoja12!D12+[4]Hoja13!D12</f>
        <v>397</v>
      </c>
      <c r="E10" s="192"/>
      <c r="F10" s="192">
        <f>+'[4]ENERO '!F12+[4]FEBRERO!F12+[4]MARZO!F12+[4]ABRIL!F12+'[4]MAYO '!F12+[4]JUNIO!F12+[4]Hoja8!F12+[4]Hoja9!F12+[4]Hoja10!F12+[4]Hoja11!F12+[4]Hoja12!F12+[4]Hoja13!F12</f>
        <v>0</v>
      </c>
      <c r="G10" s="192">
        <f>+'[4]ENERO '!G12+[4]FEBRERO!G12+[4]MARZO!G12+[4]ABRIL!G12+'[4]MAYO '!G12+[4]JUNIO!G12+[4]Hoja8!G12+[4]Hoja9!G12+[4]Hoja10!G12+[4]Hoja11!G12+[4]Hoja12!G12+[4]Hoja13!G12</f>
        <v>0</v>
      </c>
      <c r="H10" s="192">
        <f>+'[4]ENERO '!H12+[4]FEBRERO!H12+[4]MARZO!H12+[4]ABRIL!H12+'[4]MAYO '!H12+[4]JUNIO!H12+[4]Hoja8!H12+[4]Hoja9!H12+[4]Hoja10!H12+[4]Hoja11!H12+[4]Hoja12!H12+[4]Hoja13!H12</f>
        <v>0</v>
      </c>
      <c r="I10" s="192">
        <f>+'[4]ENERO '!I12+[4]FEBRERO!I12+[4]MARZO!I12+[4]ABRIL!I12+'[4]MAYO '!I12+[4]JUNIO!I12+[4]Hoja8!I12+[4]Hoja9!I12+[4]Hoja10!I12+[4]Hoja11!I12+[4]Hoja12!I12+[4]Hoja13!I12</f>
        <v>1908</v>
      </c>
      <c r="J10" s="192">
        <f>+'[4]ENERO '!J12+[4]FEBRERO!J12+[4]MARZO!J12+[4]ABRIL!J12+'[4]MAYO '!J12+[4]JUNIO!J12+[4]Hoja8!J12+[4]Hoja9!J12+[4]Hoja10!J12+[4]Hoja11!J12+[4]Hoja12!J12+[4]Hoja13!J12</f>
        <v>55</v>
      </c>
      <c r="K10" s="192">
        <f>+'[4]ENERO '!K12+[4]FEBRERO!K12+[4]MARZO!K12+[4]ABRIL!K12+'[4]MAYO '!K12+[4]JUNIO!K12+[4]Hoja8!K12+[4]Hoja9!K12+[4]Hoja10!K12+[4]Hoja11!K12+[4]Hoja12!K12+[4]Hoja13!K12</f>
        <v>1106</v>
      </c>
      <c r="L10" s="192">
        <f>+'[4]ENERO '!L12+[4]FEBRERO!L12+[4]MARZO!L12+[4]ABRIL!L12+'[4]MAYO '!L12+[4]JUNIO!L12+[4]Hoja8!L12+[4]Hoja9!L12+[4]Hoja10!L12+[4]Hoja11!L12+[4]Hoja12!L12+[4]Hoja13!L12</f>
        <v>857</v>
      </c>
      <c r="M10" s="192">
        <f>+'[4]ENERO '!M12+[4]FEBRERO!M12+[4]MARZO!M12+[4]ABRIL!M12+'[4]MAYO '!M12+[4]JUNIO!M12+[4]Hoja8!M12+[4]Hoja9!M12+[4]Hoja10!M12+[4]Hoja11!M12+[4]Hoja12!M12+[4]Hoja13!M12</f>
        <v>397</v>
      </c>
      <c r="N10" s="192">
        <f>+'[4]ENERO '!N12+[4]FEBRERO!N12+[4]MARZO!N12+[4]ABRIL!N12+'[4]MAYO '!N12+[4]JUNIO!N12+[4]Hoja8!N12+[4]Hoja9!N12+[4]Hoja10!N12+[4]Hoja11!N12+[4]Hoja12!N12+[4]Hoja13!N12</f>
        <v>342</v>
      </c>
      <c r="O10" s="192">
        <f>+'[4]ENERO '!O12+[4]FEBRERO!O12+[4]MARZO!O12+[4]ABRIL!O12+'[4]MAYO '!O12+[4]JUNIO!O12+[4]Hoja8!O12+[4]Hoja9!O12+[4]Hoja10!O12+[4]Hoja11!O12+[4]Hoja12!O12+[4]Hoja13!O12</f>
        <v>55</v>
      </c>
      <c r="P10" s="192">
        <f>+'[4]ENERO '!P12+[4]FEBRERO!P12+[4]MARZO!P12+[4]ABRIL!P12+'[4]MAYO '!P12+[4]JUNIO!P12+[4]Hoja8!P12+[4]Hoja9!P12+[4]Hoja10!P12+[4]Hoja11!P12+[4]Hoja12!P12+[4]Hoja13!P12</f>
        <v>0</v>
      </c>
      <c r="Q10" s="192">
        <f>+'[4]ENERO '!Q12+[4]FEBRERO!Q12+[4]MARZO!Q12+[4]ABRIL!Q12+'[4]MAYO '!Q12+[4]JUNIO!Q12+[4]Hoja8!Q12+[4]Hoja9!Q12+[4]Hoja10!Q12+[4]Hoja11!Q12+[4]Hoja12!Q12+[4]Hoja13!Q12</f>
        <v>0</v>
      </c>
      <c r="R10" s="192">
        <f>+'[4]ENERO '!R12+[4]FEBRERO!R12+[4]MARZO!R12+[4]ABRIL!R12+'[4]MAYO '!R12+[4]JUNIO!R12+[4]Hoja8!R12+[4]Hoja9!R12+[4]Hoja10!R12+[4]Hoja11!R12+[4]Hoja12!R12+[4]Hoja13!R12</f>
        <v>0</v>
      </c>
      <c r="S10" s="192">
        <f>+'[4]ENERO '!S12+[4]FEBRERO!S12+[4]MARZO!S12+[4]ABRIL!S12+'[4]MAYO '!S12+[4]JUNIO!S12+[4]Hoja8!S12+[4]Hoja9!S12+[4]Hoja10!S12+[4]Hoja11!S12+[4]Hoja12!S12+[4]Hoja13!S12</f>
        <v>0</v>
      </c>
      <c r="T10" s="192">
        <f>+'[4]ENERO '!T12+[4]FEBRERO!T12+[4]MARZO!T12+[4]ABRIL!T12+'[4]MAYO '!T12+[4]JUNIO!T12+[4]Hoja8!T12+[4]Hoja9!T12+[4]Hoja10!T12+[4]Hoja11!T12+[4]Hoja12!T12+[4]Hoja13!T12</f>
        <v>0</v>
      </c>
      <c r="U10" s="192">
        <f>+'[4]ENERO '!U12+[4]FEBRERO!U12+[4]MARZO!U12+[4]ABRIL!U12+'[4]MAYO '!U12+[4]JUNIO!U12+[4]Hoja8!U12+[4]Hoja9!U12+[4]Hoja10!U12+[4]Hoja11!U12+[4]Hoja12!U12+[4]Hoja13!U12</f>
        <v>164</v>
      </c>
      <c r="V10" s="192">
        <f>+'[4]ENERO '!V12+[4]FEBRERO!V12+[4]MARZO!V12+[4]ABRIL!V12+'[4]MAYO '!V12+[4]JUNIO!V12+[4]Hoja8!V12+[4]Hoja9!V12+[4]Hoja10!V12+[4]Hoja11!V12+[4]Hoja12!V12+[4]Hoja13!V12</f>
        <v>0</v>
      </c>
      <c r="W10" s="192">
        <f>+'[4]ENERO '!W12+[4]FEBRERO!W12+[4]MARZO!W12+[4]ABRIL!W12+'[4]MAYO '!W12+[4]JUNIO!W12+[4]Hoja8!W12+[4]Hoja9!W12+[4]Hoja10!W12+[4]Hoja11!W12+[4]Hoja12!W12+[4]Hoja13!W12</f>
        <v>306</v>
      </c>
      <c r="X10" s="192">
        <f>+'[4]ENERO '!X12+[4]FEBRERO!X12+[4]MARZO!X12+[4]ABRIL!X12+'[4]MAYO '!X12+[4]JUNIO!X12+[4]Hoja8!X12+[4]Hoja9!X12+[4]Hoja10!X12+[4]Hoja11!X12+[4]Hoja12!X12+[4]Hoja13!X12</f>
        <v>0</v>
      </c>
      <c r="Y10" s="192">
        <f>+'[4]ENERO '!Y12+[4]FEBRERO!Y12+[4]MARZO!Y12+[4]ABRIL!Y12+'[4]MAYO '!Y12+[4]JUNIO!Y12+[4]Hoja8!Y12+[4]Hoja9!Y12+[4]Hoja10!Y12+[4]Hoja11!Y12+[4]Hoja12!Y12+[4]Hoja13!Y12</f>
        <v>70</v>
      </c>
      <c r="Z10" s="192">
        <f>+'[4]ENERO '!Z12+[4]FEBRERO!Z12+[4]MARZO!Z12+[4]ABRIL!Z12+'[4]MAYO '!Z12+[4]JUNIO!Z12+[4]Hoja8!Z12+[4]Hoja9!Z12+[4]Hoja10!Z12+[4]Hoja11!Z12+[4]Hoja12!Z12+[4]Hoja13!Z12</f>
        <v>1</v>
      </c>
      <c r="AA10" s="192">
        <f>+'[4]ENERO '!AA12+[4]FEBRERO!AA12+[4]MARZO!AA12+[4]ABRIL!AA12+'[4]MAYO '!AA12+[4]JUNIO!AA12+[4]Hoja8!AA12+[4]Hoja9!AA12+[4]Hoja10!AA12+[4]Hoja11!AA12+[4]Hoja12!AA12+[4]Hoja13!AA12</f>
        <v>0</v>
      </c>
      <c r="AB10" s="192">
        <f>+'[4]ENERO '!AB12+[4]FEBRERO!AB12+[4]MARZO!AB12+[4]ABRIL!AB12+'[4]MAYO '!AB12+[4]JUNIO!AB12+[4]Hoja8!AB12+[4]Hoja9!AB12+[4]Hoja10!AB12+[4]Hoja11!AB12+[4]Hoja12!AB12+[4]Hoja13!AB12</f>
        <v>128</v>
      </c>
      <c r="AC10" s="192">
        <f>+'[4]ENERO '!AC12+[4]FEBRERO!AC12+[4]MARZO!AC12+[4]ABRIL!AC12+'[4]MAYO '!AC12+[4]JUNIO!AC12+[4]Hoja8!AC12+[4]Hoja9!AC12+[4]Hoja10!AC12+[4]Hoja11!AC12+[4]Hoja12!AC12+[4]Hoja13!AC12</f>
        <v>0</v>
      </c>
      <c r="AD10" s="178"/>
      <c r="AE10" s="192">
        <f>+'[4]ENERO '!AE12+[4]FEBRERO!AE12+[4]MARZO!AE12+[4]ABRIL!AE12+'[4]MAYO '!AE12+[4]JUNIO!AE12+[4]Hoja8!AE12+[4]Hoja9!AE12+[4]Hoja10!AE12+[4]Hoja11!AE12+[4]Hoja12!AE12+[4]Hoja13!AE12</f>
        <v>0</v>
      </c>
      <c r="AF10" s="192">
        <f>+'[4]ENERO '!AF12+[4]FEBRERO!AF12+[4]MARZO!AF12+[4]ABRIL!AF12+'[4]MAYO '!AF12+[4]JUNIO!AF12+[4]Hoja8!AF12+[4]Hoja9!AF12+[4]Hoja10!AF12+[4]Hoja11!AF12+[4]Hoja12!AF12+[4]Hoja13!AF12</f>
        <v>0</v>
      </c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93" t="s">
        <v>558</v>
      </c>
      <c r="BE10" s="194" t="s">
        <v>558</v>
      </c>
      <c r="BF10" s="194" t="s">
        <v>558</v>
      </c>
      <c r="BG10" s="194" t="s">
        <v>558</v>
      </c>
      <c r="BH10" s="194" t="s">
        <v>558</v>
      </c>
      <c r="BI10" s="194" t="s">
        <v>558</v>
      </c>
      <c r="BJ10" s="195" t="s">
        <v>558</v>
      </c>
      <c r="BK10" s="196"/>
      <c r="BL10" s="197">
        <v>0</v>
      </c>
      <c r="BM10" s="197">
        <v>0</v>
      </c>
      <c r="BN10" s="197">
        <v>0</v>
      </c>
      <c r="BO10" s="197">
        <v>0</v>
      </c>
      <c r="BP10" s="197">
        <v>0</v>
      </c>
      <c r="BQ10" s="197" t="s">
        <v>558</v>
      </c>
      <c r="BR10" s="197">
        <v>0</v>
      </c>
      <c r="BS10" s="180"/>
      <c r="BT10" s="180"/>
      <c r="BU10" s="180"/>
      <c r="BV10" s="180"/>
      <c r="BW10" s="180"/>
      <c r="BX10" s="180"/>
      <c r="BY10" s="180"/>
      <c r="BZ10" s="180"/>
      <c r="CA10" s="180"/>
      <c r="CB10" s="180"/>
      <c r="CC10" s="180"/>
      <c r="CD10" s="180"/>
      <c r="CE10" s="180"/>
      <c r="CF10" s="180"/>
      <c r="CG10" s="180"/>
      <c r="CH10" s="180"/>
      <c r="CI10" s="180"/>
      <c r="CJ10" s="180"/>
      <c r="CK10" s="180"/>
      <c r="CL10" s="180"/>
      <c r="CM10" s="181"/>
      <c r="CN10" s="181"/>
    </row>
    <row r="11" spans="1:92" x14ac:dyDescent="0.25">
      <c r="A11" s="198" t="s">
        <v>628</v>
      </c>
      <c r="B11" s="192">
        <f>+'[4]ENERO '!B13+[4]FEBRERO!B13+[4]MARZO!B13+[4]ABRIL!B13+'[4]MAYO '!B13+[4]JUNIO!B13+[4]Hoja8!B13+[4]Hoja9!B13+[4]Hoja10!B13+[4]Hoja11!B13+[4]Hoja12!B13+[4]Hoja13!B13</f>
        <v>897</v>
      </c>
      <c r="C11" s="192">
        <f>+'[4]ENERO '!C13+[4]FEBRERO!C13+[4]MARZO!C13+[4]ABRIL!C13+'[4]MAYO '!C13+[4]JUNIO!C13+[4]Hoja8!C13+[4]Hoja9!C13+[4]Hoja10!C13+[4]Hoja11!C13+[4]Hoja12!C13+[4]Hoja13!C13</f>
        <v>0</v>
      </c>
      <c r="D11" s="192">
        <f>+'[4]ENERO '!D13+[4]FEBRERO!D13+[4]MARZO!D13+[4]ABRIL!D13+'[4]MAYO '!D13+[4]JUNIO!D13+[4]Hoja8!D13+[4]Hoja9!D13+[4]Hoja10!D13+[4]Hoja11!D13+[4]Hoja12!D13+[4]Hoja13!D13</f>
        <v>1</v>
      </c>
      <c r="E11" s="192">
        <f>+'[4]ENERO '!E13+[4]FEBRERO!E13+[4]MARZO!E13+[4]ABRIL!E13+'[4]MAYO '!E13+[4]JUNIO!E13+[4]Hoja8!E13+[4]Hoja9!E13+[4]Hoja10!E13+[4]Hoja11!E13+[4]Hoja12!E13+[4]Hoja13!E13</f>
        <v>23</v>
      </c>
      <c r="F11" s="192">
        <f>+'[4]ENERO '!F13+[4]FEBRERO!F13+[4]MARZO!F13+[4]ABRIL!F13+'[4]MAYO '!F13+[4]JUNIO!F13+[4]Hoja8!F13+[4]Hoja9!F13+[4]Hoja10!F13+[4]Hoja11!F13+[4]Hoja12!F13+[4]Hoja13!F13</f>
        <v>31</v>
      </c>
      <c r="G11" s="192">
        <f>+'[4]ENERO '!G13+[4]FEBRERO!G13+[4]MARZO!G13+[4]ABRIL!G13+'[4]MAYO '!G13+[4]JUNIO!G13+[4]Hoja8!G13+[4]Hoja9!G13+[4]Hoja10!G13+[4]Hoja11!G13+[4]Hoja12!G13+[4]Hoja13!G13</f>
        <v>537</v>
      </c>
      <c r="H11" s="192">
        <f>+'[4]ENERO '!H13+[4]FEBRERO!H13+[4]MARZO!H13+[4]ABRIL!H13+'[4]MAYO '!H13+[4]JUNIO!H13+[4]Hoja8!H13+[4]Hoja9!H13+[4]Hoja10!H13+[4]Hoja11!H13+[4]Hoja12!H13+[4]Hoja13!H13</f>
        <v>305</v>
      </c>
      <c r="I11" s="192">
        <f>+'[4]ENERO '!I13+[4]FEBRERO!I13+[4]MARZO!I13+[4]ABRIL!I13+'[4]MAYO '!I13+[4]JUNIO!I13+[4]Hoja8!I13+[4]Hoja9!I13+[4]Hoja10!I13+[4]Hoja11!I13+[4]Hoja12!I13+[4]Hoja13!I13</f>
        <v>1</v>
      </c>
      <c r="J11" s="192">
        <f>+'[4]ENERO '!J13+[4]FEBRERO!J13+[4]MARZO!J13+[4]ABRIL!J13+'[4]MAYO '!J13+[4]JUNIO!J13+[4]Hoja8!J13+[4]Hoja9!J13+[4]Hoja10!J13+[4]Hoja11!J13+[4]Hoja12!J13+[4]Hoja13!J13</f>
        <v>896</v>
      </c>
      <c r="K11" s="192">
        <f>+'[4]ENERO '!K13+[4]FEBRERO!K13+[4]MARZO!K13+[4]ABRIL!K13+'[4]MAYO '!K13+[4]JUNIO!K13+[4]Hoja8!K13+[4]Hoja9!K13+[4]Hoja10!K13+[4]Hoja11!K13+[4]Hoja12!K13+[4]Hoja13!K13</f>
        <v>289</v>
      </c>
      <c r="L11" s="192">
        <f>+'[4]ENERO '!L13+[4]FEBRERO!L13+[4]MARZO!L13+[4]ABRIL!L13+'[4]MAYO '!L13+[4]JUNIO!L13+[4]Hoja8!L13+[4]Hoja9!L13+[4]Hoja10!L13+[4]Hoja11!L13+[4]Hoja12!L13+[4]Hoja13!L13</f>
        <v>608</v>
      </c>
      <c r="M11" s="192">
        <f>+'[4]ENERO '!M13+[4]FEBRERO!M13+[4]MARZO!M13+[4]ABRIL!M13+'[4]MAYO '!M13+[4]JUNIO!M13+[4]Hoja8!M13+[4]Hoja9!M13+[4]Hoja10!M13+[4]Hoja11!M13+[4]Hoja12!M13+[4]Hoja13!M13</f>
        <v>0</v>
      </c>
      <c r="N11" s="192">
        <f>+'[4]ENERO '!N13+[4]FEBRERO!N13+[4]MARZO!N13+[4]ABRIL!N13+'[4]MAYO '!N13+[4]JUNIO!N13+[4]Hoja8!N13+[4]Hoja9!N13+[4]Hoja10!N13+[4]Hoja11!N13+[4]Hoja12!N13+[4]Hoja13!N13</f>
        <v>0</v>
      </c>
      <c r="O11" s="192">
        <f>+'[4]ENERO '!O13+[4]FEBRERO!O13+[4]MARZO!O13+[4]ABRIL!O13+'[4]MAYO '!O13+[4]JUNIO!O13+[4]Hoja8!O13+[4]Hoja9!O13+[4]Hoja10!O13+[4]Hoja11!O13+[4]Hoja12!O13+[4]Hoja13!O13</f>
        <v>0</v>
      </c>
      <c r="P11" s="192">
        <f>+'[4]ENERO '!P13+[4]FEBRERO!P13+[4]MARZO!P13+[4]ABRIL!P13+'[4]MAYO '!P13+[4]JUNIO!P13+[4]Hoja8!P13+[4]Hoja9!P13+[4]Hoja10!P13+[4]Hoja11!P13+[4]Hoja12!P13+[4]Hoja13!P13</f>
        <v>0</v>
      </c>
      <c r="Q11" s="192">
        <f>+'[4]ENERO '!Q13+[4]FEBRERO!Q13+[4]MARZO!Q13+[4]ABRIL!Q13+'[4]MAYO '!Q13+[4]JUNIO!Q13+[4]Hoja8!Q13+[4]Hoja9!Q13+[4]Hoja10!Q13+[4]Hoja11!Q13+[4]Hoja12!Q13+[4]Hoja13!Q13</f>
        <v>360</v>
      </c>
      <c r="R11" s="192">
        <f>+'[4]ENERO '!R13+[4]FEBRERO!R13+[4]MARZO!R13+[4]ABRIL!R13+'[4]MAYO '!R13+[4]JUNIO!R13+[4]Hoja8!R13+[4]Hoja9!R13+[4]Hoja10!R13+[4]Hoja11!R13+[4]Hoja12!R13+[4]Hoja13!R13</f>
        <v>224</v>
      </c>
      <c r="S11" s="192">
        <f>+'[4]ENERO '!S13+[4]FEBRERO!S13+[4]MARZO!S13+[4]ABRIL!S13+'[4]MAYO '!S13+[4]JUNIO!S13+[4]Hoja8!S13+[4]Hoja9!S13+[4]Hoja10!S13+[4]Hoja11!S13+[4]Hoja12!S13+[4]Hoja13!S13</f>
        <v>136</v>
      </c>
      <c r="T11" s="192">
        <f>+'[4]ENERO '!T13+[4]FEBRERO!T13+[4]MARZO!T13+[4]ABRIL!T13+'[4]MAYO '!T13+[4]JUNIO!T13+[4]Hoja8!T13+[4]Hoja9!T13+[4]Hoja10!T13+[4]Hoja11!T13+[4]Hoja12!T13+[4]Hoja13!T13</f>
        <v>0</v>
      </c>
      <c r="U11" s="192">
        <f>+'[4]ENERO '!U13+[4]FEBRERO!U13+[4]MARZO!U13+[4]ABRIL!U13+'[4]MAYO '!U13+[4]JUNIO!U13+[4]Hoja8!U13+[4]Hoja9!U13+[4]Hoja10!U13+[4]Hoja11!U13+[4]Hoja12!U13+[4]Hoja13!U13</f>
        <v>74</v>
      </c>
      <c r="V11" s="192">
        <f>+'[4]ENERO '!V13+[4]FEBRERO!V13+[4]MARZO!V13+[4]ABRIL!V13+'[4]MAYO '!V13+[4]JUNIO!V13+[4]Hoja8!V13+[4]Hoja9!V13+[4]Hoja10!V13+[4]Hoja11!V13+[4]Hoja12!V13+[4]Hoja13!V13</f>
        <v>0</v>
      </c>
      <c r="W11" s="192">
        <f>+'[4]ENERO '!W13+[4]FEBRERO!W13+[4]MARZO!W13+[4]ABRIL!W13+'[4]MAYO '!W13+[4]JUNIO!W13+[4]Hoja8!W13+[4]Hoja9!W13+[4]Hoja10!W13+[4]Hoja11!W13+[4]Hoja12!W13+[4]Hoja13!W13</f>
        <v>0</v>
      </c>
      <c r="X11" s="192">
        <f>+'[4]ENERO '!X13+[4]FEBRERO!X13+[4]MARZO!X13+[4]ABRIL!X13+'[4]MAYO '!X13+[4]JUNIO!X13+[4]Hoja8!X13+[4]Hoja9!X13+[4]Hoja10!X13+[4]Hoja11!X13+[4]Hoja12!X13+[4]Hoja13!X13</f>
        <v>155</v>
      </c>
      <c r="Y11" s="192">
        <f>+'[4]ENERO '!Y13+[4]FEBRERO!Y13+[4]MARZO!Y13+[4]ABRIL!Y13+'[4]MAYO '!Y13+[4]JUNIO!Y13+[4]Hoja8!Y13+[4]Hoja9!Y13+[4]Hoja10!Y13+[4]Hoja11!Y13+[4]Hoja12!Y13+[4]Hoja13!Y13</f>
        <v>9</v>
      </c>
      <c r="Z11" s="192">
        <f>+'[4]ENERO '!Z13+[4]FEBRERO!Z13+[4]MARZO!Z13+[4]ABRIL!Z13+'[4]MAYO '!Z13+[4]JUNIO!Z13+[4]Hoja8!Z13+[4]Hoja9!Z13+[4]Hoja10!Z13+[4]Hoja11!Z13+[4]Hoja12!Z13+[4]Hoja13!Z13</f>
        <v>0</v>
      </c>
      <c r="AA11" s="192">
        <f>+'[4]ENERO '!AA13+[4]FEBRERO!AA13+[4]MARZO!AA13+[4]ABRIL!AA13+'[4]MAYO '!AA13+[4]JUNIO!AA13+[4]Hoja8!AA13+[4]Hoja9!AA13+[4]Hoja10!AA13+[4]Hoja11!AA13+[4]Hoja12!AA13+[4]Hoja13!AA13</f>
        <v>114</v>
      </c>
      <c r="AB11" s="192">
        <f>+'[4]ENERO '!AB13+[4]FEBRERO!AB13+[4]MARZO!AB13+[4]ABRIL!AB13+'[4]MAYO '!AB13+[4]JUNIO!AB13+[4]Hoja8!AB13+[4]Hoja9!AB13+[4]Hoja10!AB13+[4]Hoja11!AB13+[4]Hoja12!AB13+[4]Hoja13!AB13</f>
        <v>0</v>
      </c>
      <c r="AC11" s="192">
        <f>+'[4]ENERO '!AC13+[4]FEBRERO!AC13+[4]MARZO!AC13+[4]ABRIL!AC13+'[4]MAYO '!AC13+[4]JUNIO!AC13+[4]Hoja8!AC13+[4]Hoja9!AC13+[4]Hoja10!AC13+[4]Hoja11!AC13+[4]Hoja12!AC13+[4]Hoja13!AC13</f>
        <v>48</v>
      </c>
      <c r="AD11" s="190"/>
      <c r="AE11" s="192">
        <f>+'[4]ENERO '!AE13+[4]FEBRERO!AE13+[4]MARZO!AE13+[4]ABRIL!AE13+'[4]MAYO '!AE13+[4]JUNIO!AE13+[4]Hoja8!AE13+[4]Hoja9!AE13+[4]Hoja10!AE13+[4]Hoja11!AE13+[4]Hoja12!AE13+[4]Hoja13!AE13</f>
        <v>0</v>
      </c>
      <c r="AF11" s="192">
        <f>+'[4]ENERO '!AF13+[4]FEBRERO!AF13+[4]MARZO!AF13+[4]ABRIL!AF13+'[4]MAYO '!AF13+[4]JUNIO!AF13+[4]Hoja8!AF13+[4]Hoja9!AF13+[4]Hoja10!AF13+[4]Hoja11!AF13+[4]Hoja12!AF13+[4]Hoja13!AF13</f>
        <v>0</v>
      </c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93" t="s">
        <v>558</v>
      </c>
      <c r="BE11" s="193" t="s">
        <v>558</v>
      </c>
      <c r="BF11" s="193" t="s">
        <v>558</v>
      </c>
      <c r="BG11" s="193" t="s">
        <v>558</v>
      </c>
      <c r="BH11" s="193" t="s">
        <v>558</v>
      </c>
      <c r="BI11" s="193" t="s">
        <v>558</v>
      </c>
      <c r="BJ11" s="199" t="s">
        <v>558</v>
      </c>
      <c r="BK11" s="196"/>
      <c r="BL11" s="197">
        <v>0</v>
      </c>
      <c r="BM11" s="197">
        <v>0</v>
      </c>
      <c r="BN11" s="197">
        <v>0</v>
      </c>
      <c r="BO11" s="197">
        <v>0</v>
      </c>
      <c r="BP11" s="197">
        <v>0</v>
      </c>
      <c r="BQ11" s="197" t="s">
        <v>558</v>
      </c>
      <c r="BR11" s="197">
        <v>0</v>
      </c>
      <c r="BS11" s="180"/>
      <c r="BT11" s="180"/>
      <c r="BU11" s="180"/>
      <c r="BV11" s="180"/>
      <c r="BW11" s="180"/>
      <c r="BX11" s="180"/>
      <c r="BY11" s="180"/>
      <c r="BZ11" s="180"/>
      <c r="CA11" s="180"/>
      <c r="CB11" s="180"/>
      <c r="CC11" s="180"/>
      <c r="CD11" s="180"/>
      <c r="CE11" s="180"/>
      <c r="CF11" s="180"/>
      <c r="CG11" s="180"/>
      <c r="CH11" s="180"/>
      <c r="CI11" s="180"/>
      <c r="CJ11" s="180"/>
      <c r="CK11" s="180"/>
      <c r="CL11" s="180"/>
      <c r="CM11" s="181"/>
      <c r="CN11" s="181"/>
    </row>
    <row r="12" spans="1:92" x14ac:dyDescent="0.25">
      <c r="A12" s="198" t="s">
        <v>629</v>
      </c>
      <c r="B12" s="192">
        <f>+'[4]ENERO '!B14+[4]FEBRERO!B14+[4]MARZO!B14+[4]ABRIL!B14+'[4]MAYO '!B14+[4]JUNIO!B14+[4]Hoja8!B14+[4]Hoja9!B14+[4]Hoja10!B14+[4]Hoja11!B14+[4]Hoja12!B14+[4]Hoja13!B14</f>
        <v>489</v>
      </c>
      <c r="C12" s="192">
        <f>+'[4]ENERO '!C14+[4]FEBRERO!C14+[4]MARZO!C14+[4]ABRIL!C14+'[4]MAYO '!C14+[4]JUNIO!C14+[4]Hoja8!C14+[4]Hoja9!C14+[4]Hoja10!C14+[4]Hoja11!C14+[4]Hoja12!C14+[4]Hoja13!C14</f>
        <v>489</v>
      </c>
      <c r="D12" s="192">
        <f>+'[4]ENERO '!D14+[4]FEBRERO!D14+[4]MARZO!D14+[4]ABRIL!D14+'[4]MAYO '!D14+[4]JUNIO!D14+[4]Hoja8!D14+[4]Hoja9!D14+[4]Hoja10!D14+[4]Hoja11!D14+[4]Hoja12!D14+[4]Hoja13!D14</f>
        <v>0</v>
      </c>
      <c r="E12" s="192">
        <f>+'[4]ENERO '!E14+[4]FEBRERO!E14+[4]MARZO!E14+[4]ABRIL!E14+'[4]MAYO '!E14+[4]JUNIO!E14+[4]Hoja8!E14+[4]Hoja9!E14+[4]Hoja10!E14+[4]Hoja11!E14+[4]Hoja12!E14+[4]Hoja13!E14</f>
        <v>0</v>
      </c>
      <c r="F12" s="192">
        <f>+'[4]ENERO '!F14+[4]FEBRERO!F14+[4]MARZO!F14+[4]ABRIL!F14+'[4]MAYO '!F14+[4]JUNIO!F14+[4]Hoja8!F14+[4]Hoja9!F14+[4]Hoja10!F14+[4]Hoja11!F14+[4]Hoja12!F14+[4]Hoja13!F14</f>
        <v>0</v>
      </c>
      <c r="G12" s="192">
        <f>+'[4]ENERO '!G14+[4]FEBRERO!G14+[4]MARZO!G14+[4]ABRIL!G14+'[4]MAYO '!G14+[4]JUNIO!G14+[4]Hoja8!G14+[4]Hoja9!G14+[4]Hoja10!G14+[4]Hoja11!G14+[4]Hoja12!G14+[4]Hoja13!G14</f>
        <v>0</v>
      </c>
      <c r="H12" s="192">
        <f>+'[4]ENERO '!H14+[4]FEBRERO!H14+[4]MARZO!H14+[4]ABRIL!H14+'[4]MAYO '!H14+[4]JUNIO!H14+[4]Hoja8!H14+[4]Hoja9!H14+[4]Hoja10!H14+[4]Hoja11!H14+[4]Hoja12!H14+[4]Hoja13!H14</f>
        <v>0</v>
      </c>
      <c r="I12" s="192">
        <f>+'[4]ENERO '!I14+[4]FEBRERO!I14+[4]MARZO!I14+[4]ABRIL!I14+'[4]MAYO '!I14+[4]JUNIO!I14+[4]Hoja8!I14+[4]Hoja9!I14+[4]Hoja10!I14+[4]Hoja11!I14+[4]Hoja12!I14+[4]Hoja13!I14</f>
        <v>489</v>
      </c>
      <c r="J12" s="192">
        <f>+'[4]ENERO '!J14+[4]FEBRERO!J14+[4]MARZO!J14+[4]ABRIL!J14+'[4]MAYO '!J14+[4]JUNIO!J14+[4]Hoja8!J14+[4]Hoja9!J14+[4]Hoja10!J14+[4]Hoja11!J14+[4]Hoja12!J14+[4]Hoja13!J14</f>
        <v>0</v>
      </c>
      <c r="K12" s="192">
        <f>+'[4]ENERO '!K14+[4]FEBRERO!K14+[4]MARZO!K14+[4]ABRIL!K14+'[4]MAYO '!K14+[4]JUNIO!K14+[4]Hoja8!K14+[4]Hoja9!K14+[4]Hoja10!K14+[4]Hoja11!K14+[4]Hoja12!K14+[4]Hoja13!K14</f>
        <v>265</v>
      </c>
      <c r="L12" s="192">
        <f>+'[4]ENERO '!L14+[4]FEBRERO!L14+[4]MARZO!L14+[4]ABRIL!L14+'[4]MAYO '!L14+[4]JUNIO!L14+[4]Hoja8!L14+[4]Hoja9!L14+[4]Hoja10!L14+[4]Hoja11!L14+[4]Hoja12!L14+[4]Hoja13!L14</f>
        <v>224</v>
      </c>
      <c r="M12" s="192">
        <f>+'[4]ENERO '!M14+[4]FEBRERO!M14+[4]MARZO!M14+[4]ABRIL!M14+'[4]MAYO '!M14+[4]JUNIO!M14+[4]Hoja8!M14+[4]Hoja9!M14+[4]Hoja10!M14+[4]Hoja11!M14+[4]Hoja12!M14+[4]Hoja13!M14</f>
        <v>90</v>
      </c>
      <c r="N12" s="192">
        <f>+'[4]ENERO '!N14+[4]FEBRERO!N14+[4]MARZO!N14+[4]ABRIL!N14+'[4]MAYO '!N14+[4]JUNIO!N14+[4]Hoja8!N14+[4]Hoja9!N14+[4]Hoja10!N14+[4]Hoja11!N14+[4]Hoja12!N14+[4]Hoja13!N14</f>
        <v>0</v>
      </c>
      <c r="O12" s="192">
        <f>+'[4]ENERO '!O14+[4]FEBRERO!O14+[4]MARZO!O14+[4]ABRIL!O14+'[4]MAYO '!O14+[4]JUNIO!O14+[4]Hoja8!O14+[4]Hoja9!O14+[4]Hoja10!O14+[4]Hoja11!O14+[4]Hoja12!O14+[4]Hoja13!O14</f>
        <v>90</v>
      </c>
      <c r="P12" s="192">
        <f>+'[4]ENERO '!P14+[4]FEBRERO!P14+[4]MARZO!P14+[4]ABRIL!P14+'[4]MAYO '!P14+[4]JUNIO!P14+[4]Hoja8!P14+[4]Hoja9!P14+[4]Hoja10!P14+[4]Hoja11!P14+[4]Hoja12!P14+[4]Hoja13!P14</f>
        <v>0</v>
      </c>
      <c r="Q12" s="192">
        <f>+'[4]ENERO '!Q14+[4]FEBRERO!Q14+[4]MARZO!Q14+[4]ABRIL!Q14+'[4]MAYO '!Q14+[4]JUNIO!Q14+[4]Hoja8!Q14+[4]Hoja9!Q14+[4]Hoja10!Q14+[4]Hoja11!Q14+[4]Hoja12!Q14+[4]Hoja13!Q14</f>
        <v>0</v>
      </c>
      <c r="R12" s="192">
        <f>+'[4]ENERO '!R14+[4]FEBRERO!R14+[4]MARZO!R14+[4]ABRIL!R14+'[4]MAYO '!R14+[4]JUNIO!R14+[4]Hoja8!R14+[4]Hoja9!R14+[4]Hoja10!R14+[4]Hoja11!R14+[4]Hoja12!R14+[4]Hoja13!R14</f>
        <v>0</v>
      </c>
      <c r="S12" s="192">
        <f>+'[4]ENERO '!S14+[4]FEBRERO!S14+[4]MARZO!S14+[4]ABRIL!S14+'[4]MAYO '!S14+[4]JUNIO!S14+[4]Hoja8!S14+[4]Hoja9!S14+[4]Hoja10!S14+[4]Hoja11!S14+[4]Hoja12!S14+[4]Hoja13!S14</f>
        <v>0</v>
      </c>
      <c r="T12" s="192">
        <f>+'[4]ENERO '!T14+[4]FEBRERO!T14+[4]MARZO!T14+[4]ABRIL!T14+'[4]MAYO '!T14+[4]JUNIO!T14+[4]Hoja8!T14+[4]Hoja9!T14+[4]Hoja10!T14+[4]Hoja11!T14+[4]Hoja12!T14+[4]Hoja13!T14</f>
        <v>0</v>
      </c>
      <c r="U12" s="192">
        <f>+'[4]ENERO '!U14+[4]FEBRERO!U14+[4]MARZO!U14+[4]ABRIL!U14+'[4]MAYO '!U14+[4]JUNIO!U14+[4]Hoja8!U14+[4]Hoja9!U14+[4]Hoja10!U14+[4]Hoja11!U14+[4]Hoja12!U14+[4]Hoja13!U14</f>
        <v>0</v>
      </c>
      <c r="V12" s="192">
        <f>+'[4]ENERO '!V14+[4]FEBRERO!V14+[4]MARZO!V14+[4]ABRIL!V14+'[4]MAYO '!V14+[4]JUNIO!V14+[4]Hoja8!V14+[4]Hoja9!V14+[4]Hoja10!V14+[4]Hoja11!V14+[4]Hoja12!V14+[4]Hoja13!V14</f>
        <v>0</v>
      </c>
      <c r="W12" s="192">
        <f>+'[4]ENERO '!W14+[4]FEBRERO!W14+[4]MARZO!W14+[4]ABRIL!W14+'[4]MAYO '!W14+[4]JUNIO!W14+[4]Hoja8!W14+[4]Hoja9!W14+[4]Hoja10!W14+[4]Hoja11!W14+[4]Hoja12!W14+[4]Hoja13!W14</f>
        <v>47</v>
      </c>
      <c r="X12" s="192">
        <f>+'[4]ENERO '!X14+[4]FEBRERO!X14+[4]MARZO!X14+[4]ABRIL!X14+'[4]MAYO '!X14+[4]JUNIO!X14+[4]Hoja8!X14+[4]Hoja9!X14+[4]Hoja10!X14+[4]Hoja11!X14+[4]Hoja12!X14+[4]Hoja13!X14</f>
        <v>0</v>
      </c>
      <c r="Y12" s="192">
        <f>+'[4]ENERO '!Y14+[4]FEBRERO!Y14+[4]MARZO!Y14+[4]ABRIL!Y14+'[4]MAYO '!Y14+[4]JUNIO!Y14+[4]Hoja8!Y14+[4]Hoja9!Y14+[4]Hoja10!Y14+[4]Hoja11!Y14+[4]Hoja12!Y14+[4]Hoja13!Y14</f>
        <v>1</v>
      </c>
      <c r="Z12" s="192">
        <f>+'[4]ENERO '!Z14+[4]FEBRERO!Z14+[4]MARZO!Z14+[4]ABRIL!Z14+'[4]MAYO '!Z14+[4]JUNIO!Z14+[4]Hoja8!Z14+[4]Hoja9!Z14+[4]Hoja10!Z14+[4]Hoja11!Z14+[4]Hoja12!Z14+[4]Hoja13!Z14</f>
        <v>0</v>
      </c>
      <c r="AA12" s="192">
        <f>+'[4]ENERO '!AA14+[4]FEBRERO!AA14+[4]MARZO!AA14+[4]ABRIL!AA14+'[4]MAYO '!AA14+[4]JUNIO!AA14+[4]Hoja8!AA14+[4]Hoja9!AA14+[4]Hoja10!AA14+[4]Hoja11!AA14+[4]Hoja12!AA14+[4]Hoja13!AA14</f>
        <v>0</v>
      </c>
      <c r="AB12" s="192">
        <f>+'[4]ENERO '!AB14+[4]FEBRERO!AB14+[4]MARZO!AB14+[4]ABRIL!AB14+'[4]MAYO '!AB14+[4]JUNIO!AB14+[4]Hoja8!AB14+[4]Hoja9!AB14+[4]Hoja10!AB14+[4]Hoja11!AB14+[4]Hoja12!AB14+[4]Hoja13!AB14</f>
        <v>45</v>
      </c>
      <c r="AC12" s="192">
        <f>+'[4]ENERO '!AC14+[4]FEBRERO!AC14+[4]MARZO!AC14+[4]ABRIL!AC14+'[4]MAYO '!AC14+[4]JUNIO!AC14+[4]Hoja8!AC14+[4]Hoja9!AC14+[4]Hoja10!AC14+[4]Hoja11!AC14+[4]Hoja12!AC14+[4]Hoja13!AC14</f>
        <v>0</v>
      </c>
      <c r="AD12" s="178"/>
      <c r="AE12" s="192">
        <f>+'[4]ENERO '!AE14+[4]FEBRERO!AE14+[4]MARZO!AE14+[4]ABRIL!AE14+'[4]MAYO '!AE14+[4]JUNIO!AE14+[4]Hoja8!AE14+[4]Hoja9!AE14+[4]Hoja10!AE14+[4]Hoja11!AE14+[4]Hoja12!AE14+[4]Hoja13!AE14</f>
        <v>0</v>
      </c>
      <c r="AF12" s="192">
        <f>+'[4]ENERO '!AF14+[4]FEBRERO!AF14+[4]MARZO!AF14+[4]ABRIL!AF14+'[4]MAYO '!AF14+[4]JUNIO!AF14+[4]Hoja8!AF14+[4]Hoja9!AF14+[4]Hoja10!AF14+[4]Hoja11!AF14+[4]Hoja12!AF14+[4]Hoja13!AF14</f>
        <v>0</v>
      </c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76"/>
      <c r="AU12" s="176"/>
      <c r="AV12" s="176"/>
      <c r="AW12" s="176"/>
      <c r="AX12" s="176"/>
      <c r="AY12" s="176"/>
      <c r="AZ12" s="176"/>
      <c r="BA12" s="176"/>
      <c r="BB12" s="176"/>
      <c r="BC12" s="176"/>
      <c r="BD12" s="193" t="s">
        <v>558</v>
      </c>
      <c r="BE12" s="193" t="s">
        <v>558</v>
      </c>
      <c r="BF12" s="193" t="s">
        <v>558</v>
      </c>
      <c r="BG12" s="193" t="s">
        <v>558</v>
      </c>
      <c r="BH12" s="193" t="s">
        <v>558</v>
      </c>
      <c r="BI12" s="193" t="s">
        <v>558</v>
      </c>
      <c r="BJ12" s="196"/>
      <c r="BK12" s="196"/>
      <c r="BL12" s="197">
        <v>0</v>
      </c>
      <c r="BM12" s="197">
        <v>0</v>
      </c>
      <c r="BN12" s="197">
        <v>0</v>
      </c>
      <c r="BO12" s="197">
        <v>0</v>
      </c>
      <c r="BP12" s="197">
        <v>0</v>
      </c>
      <c r="BQ12" s="197" t="s">
        <v>558</v>
      </c>
      <c r="BR12" s="200"/>
      <c r="BS12" s="180"/>
      <c r="BT12" s="180"/>
      <c r="BU12" s="180"/>
      <c r="BV12" s="180"/>
      <c r="BW12" s="180"/>
      <c r="BX12" s="180"/>
      <c r="BY12" s="180"/>
      <c r="BZ12" s="180"/>
      <c r="CA12" s="180"/>
      <c r="CB12" s="180"/>
      <c r="CC12" s="180"/>
      <c r="CD12" s="180"/>
      <c r="CE12" s="180"/>
      <c r="CF12" s="180"/>
      <c r="CG12" s="180"/>
      <c r="CH12" s="180"/>
      <c r="CI12" s="180"/>
      <c r="CJ12" s="180"/>
      <c r="CK12" s="180"/>
      <c r="CL12" s="180"/>
      <c r="CM12" s="181"/>
      <c r="CN12" s="181"/>
    </row>
    <row r="13" spans="1:92" x14ac:dyDescent="0.25">
      <c r="A13" s="198" t="s">
        <v>630</v>
      </c>
      <c r="B13" s="192">
        <f>+'[4]ENERO '!B16+[4]FEBRERO!B16+[4]MARZO!B16+[4]ABRIL!B16+'[4]MAYO '!B16+[4]JUNIO!B16+[4]Hoja8!B16+[4]Hoja9!B16+[4]Hoja10!B16+[4]Hoja11!B16+[4]Hoja12!B16+[4]Hoja13!B16</f>
        <v>1700</v>
      </c>
      <c r="C13" s="192">
        <f>+'[4]ENERO '!C16+[4]FEBRERO!C16+[4]MARZO!C16+[4]ABRIL!C16+'[4]MAYO '!C16+[4]JUNIO!C16+[4]Hoja8!C16+[4]Hoja9!C16+[4]Hoja10!C16+[4]Hoja11!C16+[4]Hoja12!C16+[4]Hoja13!C16</f>
        <v>256</v>
      </c>
      <c r="D13" s="192">
        <f>+'[4]ENERO '!D16+[4]FEBRERO!D16+[4]MARZO!D16+[4]ABRIL!D16+'[4]MAYO '!D16+[4]JUNIO!D16+[4]Hoja8!D16+[4]Hoja9!D16+[4]Hoja10!D16+[4]Hoja11!D16+[4]Hoja12!D16+[4]Hoja13!D16</f>
        <v>38</v>
      </c>
      <c r="E13" s="192">
        <f>+'[4]ENERO '!E16+[4]FEBRERO!E16+[4]MARZO!E16+[4]ABRIL!E16+'[4]MAYO '!E16+[4]JUNIO!E16+[4]Hoja8!E16+[4]Hoja9!E16+[4]Hoja10!E16+[4]Hoja11!E16+[4]Hoja12!E16+[4]Hoja13!E16</f>
        <v>5</v>
      </c>
      <c r="F13" s="192">
        <f>+'[4]ENERO '!F16+[4]FEBRERO!F16+[4]MARZO!F16+[4]ABRIL!F16+'[4]MAYO '!F16+[4]JUNIO!F16+[4]Hoja8!F16+[4]Hoja9!F16+[4]Hoja10!F16+[4]Hoja11!F16+[4]Hoja12!F16+[4]Hoja13!F16</f>
        <v>10</v>
      </c>
      <c r="G13" s="192">
        <f>+'[4]ENERO '!G16+[4]FEBRERO!G16+[4]MARZO!G16+[4]ABRIL!G16+'[4]MAYO '!G16+[4]JUNIO!G16+[4]Hoja8!G16+[4]Hoja9!G16+[4]Hoja10!G16+[4]Hoja11!G16+[4]Hoja12!G16+[4]Hoja13!G16</f>
        <v>541</v>
      </c>
      <c r="H13" s="192">
        <f>+'[4]ENERO '!H16+[4]FEBRERO!H16+[4]MARZO!H16+[4]ABRIL!H16+'[4]MAYO '!H16+[4]JUNIO!H16+[4]Hoja8!H16+[4]Hoja9!H16+[4]Hoja10!H16+[4]Hoja11!H16+[4]Hoja12!H16+[4]Hoja13!H16</f>
        <v>850</v>
      </c>
      <c r="I13" s="192">
        <f>+'[4]ENERO '!I16+[4]FEBRERO!I16+[4]MARZO!I16+[4]ABRIL!I16+'[4]MAYO '!I16+[4]JUNIO!I16+[4]Hoja8!I16+[4]Hoja9!I16+[4]Hoja10!I16+[4]Hoja11!I16+[4]Hoja12!I16+[4]Hoja13!I16</f>
        <v>294</v>
      </c>
      <c r="J13" s="192">
        <f>+'[4]ENERO '!J16+[4]FEBRERO!J16+[4]MARZO!J16+[4]ABRIL!J16+'[4]MAYO '!J16+[4]JUNIO!J16+[4]Hoja8!J16+[4]Hoja9!J16+[4]Hoja10!J16+[4]Hoja11!J16+[4]Hoja12!J16+[4]Hoja13!J16</f>
        <v>1406</v>
      </c>
      <c r="K13" s="192">
        <f>+'[4]ENERO '!K16+[4]FEBRERO!K16+[4]MARZO!K16+[4]ABRIL!K16+'[4]MAYO '!K16+[4]JUNIO!K16+[4]Hoja8!K16+[4]Hoja9!K16+[4]Hoja10!K16+[4]Hoja11!K16+[4]Hoja12!K16+[4]Hoja13!K16</f>
        <v>842</v>
      </c>
      <c r="L13" s="192">
        <f>+'[4]ENERO '!L16+[4]FEBRERO!L16+[4]MARZO!L16+[4]ABRIL!L16+'[4]MAYO '!L16+[4]JUNIO!L16+[4]Hoja8!L16+[4]Hoja9!L16+[4]Hoja10!L16+[4]Hoja11!L16+[4]Hoja12!L16+[4]Hoja13!L16</f>
        <v>858</v>
      </c>
      <c r="M13" s="192">
        <f>+'[4]ENERO '!M16+[4]FEBRERO!M16+[4]MARZO!M16+[4]ABRIL!M16+'[4]MAYO '!M16+[4]JUNIO!M16+[4]Hoja8!M16+[4]Hoja9!M16+[4]Hoja10!M16+[4]Hoja11!M16+[4]Hoja12!M16+[4]Hoja13!M16</f>
        <v>151</v>
      </c>
      <c r="N13" s="192">
        <f>+'[4]ENERO '!N16+[4]FEBRERO!N16+[4]MARZO!N16+[4]ABRIL!N16+'[4]MAYO '!N16+[4]JUNIO!N16+[4]Hoja8!N16+[4]Hoja9!N16+[4]Hoja10!N16+[4]Hoja11!N16+[4]Hoja12!N16+[4]Hoja13!N16</f>
        <v>16</v>
      </c>
      <c r="O13" s="192">
        <f>+'[4]ENERO '!O16+[4]FEBRERO!O16+[4]MARZO!O16+[4]ABRIL!O16+'[4]MAYO '!O16+[4]JUNIO!O16+[4]Hoja8!O16+[4]Hoja9!O16+[4]Hoja10!O16+[4]Hoja11!O16+[4]Hoja12!O16+[4]Hoja13!O16</f>
        <v>135</v>
      </c>
      <c r="P13" s="192">
        <f>+'[4]ENERO '!P16+[4]FEBRERO!P16+[4]MARZO!P16+[4]ABRIL!P16+'[4]MAYO '!P16+[4]JUNIO!P16+[4]Hoja8!P16+[4]Hoja9!P16+[4]Hoja10!P16+[4]Hoja11!P16+[4]Hoja12!P16+[4]Hoja13!P16</f>
        <v>0</v>
      </c>
      <c r="Q13" s="192">
        <f>+'[4]ENERO '!Q16+[4]FEBRERO!Q16+[4]MARZO!Q16+[4]ABRIL!Q16+'[4]MAYO '!Q16+[4]JUNIO!Q16+[4]Hoja8!Q16+[4]Hoja9!Q16+[4]Hoja10!Q16+[4]Hoja11!Q16+[4]Hoja12!Q16+[4]Hoja13!Q16</f>
        <v>123</v>
      </c>
      <c r="R13" s="192">
        <f>+'[4]ENERO '!R16+[4]FEBRERO!R16+[4]MARZO!R16+[4]ABRIL!R16+'[4]MAYO '!R16+[4]JUNIO!R16+[4]Hoja8!R16+[4]Hoja9!R16+[4]Hoja10!R16+[4]Hoja11!R16+[4]Hoja12!R16+[4]Hoja13!R16</f>
        <v>47</v>
      </c>
      <c r="S13" s="192">
        <f>+'[4]ENERO '!S16+[4]FEBRERO!S16+[4]MARZO!S16+[4]ABRIL!S16+'[4]MAYO '!S16+[4]JUNIO!S16+[4]Hoja8!S16+[4]Hoja9!S16+[4]Hoja10!S16+[4]Hoja11!S16+[4]Hoja12!S16+[4]Hoja13!S16</f>
        <v>76</v>
      </c>
      <c r="T13" s="192">
        <f>+'[4]ENERO '!T16+[4]FEBRERO!T16+[4]MARZO!T16+[4]ABRIL!T16+'[4]MAYO '!T16+[4]JUNIO!T16+[4]Hoja8!T16+[4]Hoja9!T16+[4]Hoja10!T16+[4]Hoja11!T16+[4]Hoja12!T16+[4]Hoja13!T16</f>
        <v>0</v>
      </c>
      <c r="U13" s="192">
        <f>+'[4]ENERO '!U16+[4]FEBRERO!U16+[4]MARZO!U16+[4]ABRIL!U16+'[4]MAYO '!U16+[4]JUNIO!U16+[4]Hoja8!U16+[4]Hoja9!U16+[4]Hoja10!U16+[4]Hoja11!U16+[4]Hoja12!U16+[4]Hoja13!U16</f>
        <v>46</v>
      </c>
      <c r="V13" s="192">
        <f>+'[4]ENERO '!V16+[4]FEBRERO!V16+[4]MARZO!V16+[4]ABRIL!V16+'[4]MAYO '!V16+[4]JUNIO!V16+[4]Hoja8!V16+[4]Hoja9!V16+[4]Hoja10!V16+[4]Hoja11!V16+[4]Hoja12!V16+[4]Hoja13!V16</f>
        <v>134</v>
      </c>
      <c r="W13" s="192">
        <f>+'[4]ENERO '!W16+[4]FEBRERO!W16+[4]MARZO!W16+[4]ABRIL!W16+'[4]MAYO '!W16+[4]JUNIO!W16+[4]Hoja8!W16+[4]Hoja9!W16+[4]Hoja10!W16+[4]Hoja11!W16+[4]Hoja12!W16+[4]Hoja13!W16</f>
        <v>26</v>
      </c>
      <c r="X13" s="192">
        <f>+'[4]ENERO '!X16+[4]FEBRERO!X16+[4]MARZO!X16+[4]ABRIL!X16+'[4]MAYO '!X16+[4]JUNIO!X16+[4]Hoja8!X16+[4]Hoja9!X16+[4]Hoja10!X16+[4]Hoja11!X16+[4]Hoja12!X16+[4]Hoja13!X16</f>
        <v>190</v>
      </c>
      <c r="Y13" s="192">
        <f>+'[4]ENERO '!Y16+[4]FEBRERO!Y16+[4]MARZO!Y16+[4]ABRIL!Y16+'[4]MAYO '!Y16+[4]JUNIO!Y16+[4]Hoja8!Y16+[4]Hoja9!Y16+[4]Hoja10!Y16+[4]Hoja11!Y16+[4]Hoja12!Y16+[4]Hoja13!Y16</f>
        <v>1130</v>
      </c>
      <c r="Z13" s="192">
        <f>+'[4]ENERO '!Z16+[4]FEBRERO!Z16+[4]MARZO!Z16+[4]ABRIL!Z16+'[4]MAYO '!Z16+[4]JUNIO!Z16+[4]Hoja8!Z16+[4]Hoja9!Z16+[4]Hoja10!Z16+[4]Hoja11!Z16+[4]Hoja12!Z16+[4]Hoja13!Z16</f>
        <v>6</v>
      </c>
      <c r="AA13" s="192">
        <f>+'[4]ENERO '!AA16+[4]FEBRERO!AA16+[4]MARZO!AA16+[4]ABRIL!AA16+'[4]MAYO '!AA16+[4]JUNIO!AA16+[4]Hoja8!AA16+[4]Hoja9!AA16+[4]Hoja10!AA16+[4]Hoja11!AA16+[4]Hoja12!AA16+[4]Hoja13!AA16</f>
        <v>62</v>
      </c>
      <c r="AB13" s="192">
        <f>+'[4]ENERO '!AB16+[4]FEBRERO!AB16+[4]MARZO!AB16+[4]ABRIL!AB16+'[4]MAYO '!AB16+[4]JUNIO!AB16+[4]Hoja8!AB16+[4]Hoja9!AB16+[4]Hoja10!AB16+[4]Hoja11!AB16+[4]Hoja12!AB16+[4]Hoja13!AB16</f>
        <v>28</v>
      </c>
      <c r="AC13" s="192">
        <f>+'[4]ENERO '!AC16+[4]FEBRERO!AC16+[4]MARZO!AC16+[4]ABRIL!AC16+'[4]MAYO '!AC16+[4]JUNIO!AC16+[4]Hoja8!AC16+[4]Hoja9!AC16+[4]Hoja10!AC16+[4]Hoja11!AC16+[4]Hoja12!AC16+[4]Hoja13!AC16</f>
        <v>96</v>
      </c>
      <c r="AD13" s="178"/>
      <c r="AE13" s="192">
        <f>+'[4]ENERO '!AE16+[4]FEBRERO!AE16+[4]MARZO!AE16+[4]ABRIL!AE16+'[4]MAYO '!AE16+[4]JUNIO!AE16+[4]Hoja8!AE16+[4]Hoja9!AE16+[4]Hoja10!AE16+[4]Hoja11!AE16+[4]Hoja12!AE16+[4]Hoja13!AE16</f>
        <v>294</v>
      </c>
      <c r="AF13" s="192">
        <f>+'[4]ENERO '!AF16+[4]FEBRERO!AF16+[4]MARZO!AF16+[4]ABRIL!AF16+'[4]MAYO '!AF16+[4]JUNIO!AF16+[4]Hoja8!AF16+[4]Hoja9!AF16+[4]Hoja10!AF16+[4]Hoja11!AF16+[4]Hoja12!AF16+[4]Hoja13!AF16</f>
        <v>0</v>
      </c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93" t="s">
        <v>558</v>
      </c>
      <c r="BE13" s="193" t="s">
        <v>558</v>
      </c>
      <c r="BF13" s="193" t="s">
        <v>558</v>
      </c>
      <c r="BG13" s="193" t="s">
        <v>558</v>
      </c>
      <c r="BH13" s="193" t="s">
        <v>558</v>
      </c>
      <c r="BI13" s="193" t="s">
        <v>558</v>
      </c>
      <c r="BJ13" s="199" t="s">
        <v>558</v>
      </c>
      <c r="BK13" s="196"/>
      <c r="BL13" s="197">
        <v>0</v>
      </c>
      <c r="BM13" s="197">
        <v>0</v>
      </c>
      <c r="BN13" s="197">
        <v>0</v>
      </c>
      <c r="BO13" s="197">
        <v>0</v>
      </c>
      <c r="BP13" s="197">
        <v>0</v>
      </c>
      <c r="BQ13" s="197" t="s">
        <v>558</v>
      </c>
      <c r="BR13" s="197">
        <v>0</v>
      </c>
      <c r="BS13" s="180"/>
      <c r="BT13" s="180"/>
      <c r="BU13" s="180"/>
      <c r="BV13" s="180"/>
      <c r="BW13" s="180"/>
      <c r="BX13" s="180"/>
      <c r="BY13" s="180"/>
      <c r="BZ13" s="180"/>
      <c r="CA13" s="180"/>
      <c r="CB13" s="180"/>
      <c r="CC13" s="180"/>
      <c r="CD13" s="180"/>
      <c r="CE13" s="180"/>
      <c r="CF13" s="180"/>
      <c r="CG13" s="180"/>
      <c r="CH13" s="180"/>
      <c r="CI13" s="180"/>
      <c r="CJ13" s="180"/>
      <c r="CK13" s="180"/>
      <c r="CL13" s="180"/>
      <c r="CM13" s="181"/>
      <c r="CN13" s="181"/>
    </row>
    <row r="14" spans="1:92" x14ac:dyDescent="0.25">
      <c r="A14" s="198" t="s">
        <v>631</v>
      </c>
      <c r="B14" s="192">
        <f>+'[4]ENERO '!B18+[4]FEBRERO!B18+[4]MARZO!B18+[4]ABRIL!B18+'[4]MAYO '!B18+[4]JUNIO!B18+[4]Hoja8!B18+[4]Hoja9!B18+[4]Hoja10!B18+[4]Hoja11!B18+[4]Hoja12!B18+[4]Hoja13!B18</f>
        <v>182</v>
      </c>
      <c r="C14" s="192">
        <f>+'[4]ENERO '!C18+[4]FEBRERO!C18+[4]MARZO!C18+[4]ABRIL!C18+'[4]MAYO '!C18+[4]JUNIO!C18+[4]Hoja8!C18+[4]Hoja9!C18+[4]Hoja10!C18+[4]Hoja11!C18+[4]Hoja12!C18+[4]Hoja13!C18</f>
        <v>0</v>
      </c>
      <c r="D14" s="192">
        <f>+'[4]ENERO '!D18+[4]FEBRERO!D18+[4]MARZO!D18+[4]ABRIL!D18+'[4]MAYO '!D18+[4]JUNIO!D18+[4]Hoja8!D18+[4]Hoja9!D18+[4]Hoja10!D18+[4]Hoja11!D18+[4]Hoja12!D18+[4]Hoja13!D18</f>
        <v>0</v>
      </c>
      <c r="E14" s="192">
        <f>+'[4]ENERO '!E18+[4]FEBRERO!E18+[4]MARZO!E18+[4]ABRIL!E18+'[4]MAYO '!E18+[4]JUNIO!E18+[4]Hoja8!E18+[4]Hoja9!E18+[4]Hoja10!E18+[4]Hoja11!E18+[4]Hoja12!E18+[4]Hoja13!E18</f>
        <v>0</v>
      </c>
      <c r="F14" s="192">
        <f>+'[4]ENERO '!F18+[4]FEBRERO!F18+[4]MARZO!F18+[4]ABRIL!F18+'[4]MAYO '!F18+[4]JUNIO!F18+[4]Hoja8!F18+[4]Hoja9!F18+[4]Hoja10!F18+[4]Hoja11!F18+[4]Hoja12!F18+[4]Hoja13!F18</f>
        <v>1</v>
      </c>
      <c r="G14" s="192">
        <f>+'[4]ENERO '!G18+[4]FEBRERO!G18+[4]MARZO!G18+[4]ABRIL!G18+'[4]MAYO '!G18+[4]JUNIO!G18+[4]Hoja8!G18+[4]Hoja9!G18+[4]Hoja10!G18+[4]Hoja11!G18+[4]Hoja12!G18+[4]Hoja13!G18</f>
        <v>104</v>
      </c>
      <c r="H14" s="192">
        <f>+'[4]ENERO '!H18+[4]FEBRERO!H18+[4]MARZO!H18+[4]ABRIL!H18+'[4]MAYO '!H18+[4]JUNIO!H18+[4]Hoja8!H18+[4]Hoja9!H18+[4]Hoja10!H18+[4]Hoja11!H18+[4]Hoja12!H18+[4]Hoja13!H18</f>
        <v>77</v>
      </c>
      <c r="I14" s="192">
        <f>+'[4]ENERO '!I18+[4]FEBRERO!I18+[4]MARZO!I18+[4]ABRIL!I18+'[4]MAYO '!I18+[4]JUNIO!I18+[4]Hoja8!I18+[4]Hoja9!I18+[4]Hoja10!I18+[4]Hoja11!I18+[4]Hoja12!I18+[4]Hoja13!I18</f>
        <v>0</v>
      </c>
      <c r="J14" s="192">
        <f>+'[4]ENERO '!J18+[4]FEBRERO!J18+[4]MARZO!J18+[4]ABRIL!J18+'[4]MAYO '!J18+[4]JUNIO!J18+[4]Hoja8!J18+[4]Hoja9!J18+[4]Hoja10!J18+[4]Hoja11!J18+[4]Hoja12!J18+[4]Hoja13!J18</f>
        <v>182</v>
      </c>
      <c r="K14" s="192">
        <f>+'[4]ENERO '!K18+[4]FEBRERO!K18+[4]MARZO!K18+[4]ABRIL!K18+'[4]MAYO '!K18+[4]JUNIO!K18+[4]Hoja8!K18+[4]Hoja9!K18+[4]Hoja10!K18+[4]Hoja11!K18+[4]Hoja12!K18+[4]Hoja13!K18</f>
        <v>87</v>
      </c>
      <c r="L14" s="192">
        <f>+'[4]ENERO '!L18+[4]FEBRERO!L18+[4]MARZO!L18+[4]ABRIL!L18+'[4]MAYO '!L18+[4]JUNIO!L18+[4]Hoja8!L18+[4]Hoja9!L18+[4]Hoja10!L18+[4]Hoja11!L18+[4]Hoja12!L18+[4]Hoja13!L18</f>
        <v>95</v>
      </c>
      <c r="M14" s="192">
        <f>+'[4]ENERO '!M18+[4]FEBRERO!M18+[4]MARZO!M18+[4]ABRIL!M18+'[4]MAYO '!M18+[4]JUNIO!M18+[4]Hoja8!M18+[4]Hoja9!M18+[4]Hoja10!M18+[4]Hoja11!M18+[4]Hoja12!M18+[4]Hoja13!M18</f>
        <v>0</v>
      </c>
      <c r="N14" s="192">
        <f>+'[4]ENERO '!N18+[4]FEBRERO!N18+[4]MARZO!N18+[4]ABRIL!N18+'[4]MAYO '!N18+[4]JUNIO!N18+[4]Hoja8!N18+[4]Hoja9!N18+[4]Hoja10!N18+[4]Hoja11!N18+[4]Hoja12!N18+[4]Hoja13!N18</f>
        <v>0</v>
      </c>
      <c r="O14" s="192">
        <f>+'[4]ENERO '!O18+[4]FEBRERO!O18+[4]MARZO!O18+[4]ABRIL!O18+'[4]MAYO '!O18+[4]JUNIO!O18+[4]Hoja8!O18+[4]Hoja9!O18+[4]Hoja10!O18+[4]Hoja11!O18+[4]Hoja12!O18+[4]Hoja13!O18</f>
        <v>0</v>
      </c>
      <c r="P14" s="192">
        <f>+'[4]ENERO '!P18+[4]FEBRERO!P18+[4]MARZO!P18+[4]ABRIL!P18+'[4]MAYO '!P18+[4]JUNIO!P18+[4]Hoja8!P18+[4]Hoja9!P18+[4]Hoja10!P18+[4]Hoja11!P18+[4]Hoja12!P18+[4]Hoja13!P18</f>
        <v>0</v>
      </c>
      <c r="Q14" s="192">
        <f>+'[4]ENERO '!Q18+[4]FEBRERO!Q18+[4]MARZO!Q18+[4]ABRIL!Q18+'[4]MAYO '!Q18+[4]JUNIO!Q18+[4]Hoja8!Q18+[4]Hoja9!Q18+[4]Hoja10!Q18+[4]Hoja11!Q18+[4]Hoja12!Q18+[4]Hoja13!Q18</f>
        <v>177</v>
      </c>
      <c r="R14" s="192">
        <f>+'[4]ENERO '!R18+[4]FEBRERO!R18+[4]MARZO!R18+[4]ABRIL!R18+'[4]MAYO '!R18+[4]JUNIO!R18+[4]Hoja8!R18+[4]Hoja9!R18+[4]Hoja10!R18+[4]Hoja11!R18+[4]Hoja12!R18+[4]Hoja13!R18</f>
        <v>0</v>
      </c>
      <c r="S14" s="192">
        <f>+'[4]ENERO '!S18+[4]FEBRERO!S18+[4]MARZO!S18+[4]ABRIL!S18+'[4]MAYO '!S18+[4]JUNIO!S18+[4]Hoja8!S18+[4]Hoja9!S18+[4]Hoja10!S18+[4]Hoja11!S18+[4]Hoja12!S18+[4]Hoja13!S18</f>
        <v>177</v>
      </c>
      <c r="T14" s="192">
        <f>+'[4]ENERO '!T18+[4]FEBRERO!T18+[4]MARZO!T18+[4]ABRIL!T18+'[4]MAYO '!T18+[4]JUNIO!T18+[4]Hoja8!T18+[4]Hoja9!T18+[4]Hoja10!T18+[4]Hoja11!T18+[4]Hoja12!T18+[4]Hoja13!T18</f>
        <v>0</v>
      </c>
      <c r="U14" s="192">
        <f>+'[4]ENERO '!U18+[4]FEBRERO!U18+[4]MARZO!U18+[4]ABRIL!U18+'[4]MAYO '!U18+[4]JUNIO!U18+[4]Hoja8!U18+[4]Hoja9!U18+[4]Hoja10!U18+[4]Hoja11!U18+[4]Hoja12!U18+[4]Hoja13!U18</f>
        <v>0</v>
      </c>
      <c r="V14" s="192">
        <f>+'[4]ENERO '!V18+[4]FEBRERO!V18+[4]MARZO!V18+[4]ABRIL!V18+'[4]MAYO '!V18+[4]JUNIO!V18+[4]Hoja8!V18+[4]Hoja9!V18+[4]Hoja10!V18+[4]Hoja11!V18+[4]Hoja12!V18+[4]Hoja13!V18</f>
        <v>0</v>
      </c>
      <c r="W14" s="192">
        <f>+'[4]ENERO '!W18+[4]FEBRERO!W18+[4]MARZO!W18+[4]ABRIL!W18+'[4]MAYO '!W18+[4]JUNIO!W18+[4]Hoja8!W18+[4]Hoja9!W18+[4]Hoja10!W18+[4]Hoja11!W18+[4]Hoja12!W18+[4]Hoja13!W18</f>
        <v>0</v>
      </c>
      <c r="X14" s="192">
        <f>+'[4]ENERO '!X18+[4]FEBRERO!X18+[4]MARZO!X18+[4]ABRIL!X18+'[4]MAYO '!X18+[4]JUNIO!X18+[4]Hoja8!X18+[4]Hoja9!X18+[4]Hoja10!X18+[4]Hoja11!X18+[4]Hoja12!X18+[4]Hoja13!X18</f>
        <v>36</v>
      </c>
      <c r="Y14" s="192">
        <f>+'[4]ENERO '!Y18+[4]FEBRERO!Y18+[4]MARZO!Y18+[4]ABRIL!Y18+'[4]MAYO '!Y18+[4]JUNIO!Y18+[4]Hoja8!Y18+[4]Hoja9!Y18+[4]Hoja10!Y18+[4]Hoja11!Y18+[4]Hoja12!Y18+[4]Hoja13!Y18</f>
        <v>0</v>
      </c>
      <c r="Z14" s="192">
        <f>+'[4]ENERO '!Z18+[4]FEBRERO!Z18+[4]MARZO!Z18+[4]ABRIL!Z18+'[4]MAYO '!Z18+[4]JUNIO!Z18+[4]Hoja8!Z18+[4]Hoja9!Z18+[4]Hoja10!Z18+[4]Hoja11!Z18+[4]Hoja12!Z18+[4]Hoja13!Z18</f>
        <v>0</v>
      </c>
      <c r="AA14" s="192">
        <f>+'[4]ENERO '!AA18+[4]FEBRERO!AA18+[4]MARZO!AA18+[4]ABRIL!AA18+'[4]MAYO '!AA18+[4]JUNIO!AA18+[4]Hoja8!AA18+[4]Hoja9!AA18+[4]Hoja10!AA18+[4]Hoja11!AA18+[4]Hoja12!AA18+[4]Hoja13!AA18</f>
        <v>0</v>
      </c>
      <c r="AB14" s="192">
        <f>+'[4]ENERO '!AB18+[4]FEBRERO!AB18+[4]MARZO!AB18+[4]ABRIL!AB18+'[4]MAYO '!AB18+[4]JUNIO!AB18+[4]Hoja8!AB18+[4]Hoja9!AB18+[4]Hoja10!AB18+[4]Hoja11!AB18+[4]Hoja12!AB18+[4]Hoja13!AB18</f>
        <v>0</v>
      </c>
      <c r="AC14" s="192">
        <f>+'[4]ENERO '!AC18+[4]FEBRERO!AC18+[4]MARZO!AC18+[4]ABRIL!AC18+'[4]MAYO '!AC18+[4]JUNIO!AC18+[4]Hoja8!AC18+[4]Hoja9!AC18+[4]Hoja10!AC18+[4]Hoja11!AC18+[4]Hoja12!AC18+[4]Hoja13!AC18</f>
        <v>17</v>
      </c>
      <c r="AD14" s="178"/>
      <c r="AE14" s="192">
        <f>+'[4]ENERO '!AE18+[4]FEBRERO!AE18+[4]MARZO!AE18+[4]ABRIL!AE18+'[4]MAYO '!AE18+[4]JUNIO!AE18+[4]Hoja8!AE18+[4]Hoja9!AE18+[4]Hoja10!AE18+[4]Hoja11!AE18+[4]Hoja12!AE18+[4]Hoja13!AE18</f>
        <v>0</v>
      </c>
      <c r="AF14" s="192">
        <f>+'[4]ENERO '!AF18+[4]FEBRERO!AF18+[4]MARZO!AF18+[4]ABRIL!AF18+'[4]MAYO '!AF18+[4]JUNIO!AF18+[4]Hoja8!AF18+[4]Hoja9!AF18+[4]Hoja10!AF18+[4]Hoja11!AF18+[4]Hoja12!AF18+[4]Hoja13!AF18</f>
        <v>0</v>
      </c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76"/>
      <c r="AU14" s="176"/>
      <c r="AV14" s="176"/>
      <c r="AW14" s="176"/>
      <c r="AX14" s="176"/>
      <c r="AY14" s="176"/>
      <c r="AZ14" s="176"/>
      <c r="BA14" s="176"/>
      <c r="BB14" s="176"/>
      <c r="BC14" s="176"/>
      <c r="BD14" s="193" t="s">
        <v>558</v>
      </c>
      <c r="BE14" s="193" t="s">
        <v>558</v>
      </c>
      <c r="BF14" s="193" t="s">
        <v>558</v>
      </c>
      <c r="BG14" s="193" t="s">
        <v>558</v>
      </c>
      <c r="BH14" s="193" t="s">
        <v>558</v>
      </c>
      <c r="BI14" s="193" t="s">
        <v>558</v>
      </c>
      <c r="BJ14" s="199" t="s">
        <v>558</v>
      </c>
      <c r="BK14" s="196"/>
      <c r="BL14" s="197">
        <v>0</v>
      </c>
      <c r="BM14" s="197">
        <v>0</v>
      </c>
      <c r="BN14" s="197">
        <v>0</v>
      </c>
      <c r="BO14" s="197">
        <v>0</v>
      </c>
      <c r="BP14" s="197">
        <v>0</v>
      </c>
      <c r="BQ14" s="197" t="s">
        <v>558</v>
      </c>
      <c r="BR14" s="197">
        <v>0</v>
      </c>
      <c r="BS14" s="180"/>
      <c r="BT14" s="180"/>
      <c r="BU14" s="180"/>
      <c r="BV14" s="180"/>
      <c r="BW14" s="180"/>
      <c r="BX14" s="180"/>
      <c r="BY14" s="180"/>
      <c r="BZ14" s="180"/>
      <c r="CA14" s="180"/>
      <c r="CB14" s="180"/>
      <c r="CC14" s="180"/>
      <c r="CD14" s="180"/>
      <c r="CE14" s="180"/>
      <c r="CF14" s="180"/>
      <c r="CG14" s="180"/>
      <c r="CH14" s="180"/>
      <c r="CI14" s="180"/>
      <c r="CJ14" s="180"/>
      <c r="CK14" s="180"/>
      <c r="CL14" s="180"/>
      <c r="CM14" s="181"/>
      <c r="CN14" s="181"/>
    </row>
    <row r="15" spans="1:92" x14ac:dyDescent="0.25">
      <c r="A15" s="198" t="s">
        <v>632</v>
      </c>
      <c r="B15" s="192">
        <f>+'[4]ENERO '!B22+[4]FEBRERO!B22+[4]MARZO!B22+[4]ABRIL!B22+'[4]MAYO '!B22+[4]JUNIO!B22+[4]Hoja8!B22+[4]Hoja9!B22+[4]Hoja10!B22+[4]Hoja11!B22+[4]Hoja12!B22+[4]Hoja13!B22</f>
        <v>112</v>
      </c>
      <c r="C15" s="192">
        <f>+'[4]ENERO '!C22+[4]FEBRERO!C22+[4]MARZO!C22+[4]ABRIL!C22+'[4]MAYO '!C22+[4]JUNIO!C22+[4]Hoja8!C22+[4]Hoja9!C22+[4]Hoja10!C22+[4]Hoja11!C22+[4]Hoja12!C22+[4]Hoja13!C22</f>
        <v>0</v>
      </c>
      <c r="D15" s="192">
        <f>+'[4]ENERO '!D22+[4]FEBRERO!D22+[4]MARZO!D22+[4]ABRIL!D22+'[4]MAYO '!D22+[4]JUNIO!D22+[4]Hoja8!D22+[4]Hoja9!D22+[4]Hoja10!D22+[4]Hoja11!D22+[4]Hoja12!D22+[4]Hoja13!D22</f>
        <v>0</v>
      </c>
      <c r="E15" s="192">
        <f>+'[4]ENERO '!E22+[4]FEBRERO!E22+[4]MARZO!E22+[4]ABRIL!E22+'[4]MAYO '!E22+[4]JUNIO!E22+[4]Hoja8!E22+[4]Hoja9!E22+[4]Hoja10!E22+[4]Hoja11!E22+[4]Hoja12!E22+[4]Hoja13!E22</f>
        <v>0</v>
      </c>
      <c r="F15" s="192">
        <f>+'[4]ENERO '!F22+[4]FEBRERO!F22+[4]MARZO!F22+[4]ABRIL!F22+'[4]MAYO '!F22+[4]JUNIO!F22+[4]Hoja8!F22+[4]Hoja9!F22+[4]Hoja10!F22+[4]Hoja11!F22+[4]Hoja12!F22+[4]Hoja13!F22</f>
        <v>0</v>
      </c>
      <c r="G15" s="192">
        <f>+'[4]ENERO '!G22+[4]FEBRERO!G22+[4]MARZO!G22+[4]ABRIL!G22+'[4]MAYO '!G22+[4]JUNIO!G22+[4]Hoja8!G22+[4]Hoja9!G22+[4]Hoja10!G22+[4]Hoja11!G22+[4]Hoja12!G22+[4]Hoja13!G22</f>
        <v>32</v>
      </c>
      <c r="H15" s="192">
        <f>+'[4]ENERO '!H22+[4]FEBRERO!H22+[4]MARZO!H22+[4]ABRIL!H22+'[4]MAYO '!H22+[4]JUNIO!H22+[4]Hoja8!H22+[4]Hoja9!H22+[4]Hoja10!H22+[4]Hoja11!H22+[4]Hoja12!H22+[4]Hoja13!H22</f>
        <v>80</v>
      </c>
      <c r="I15" s="192">
        <f>+'[4]ENERO '!I22+[4]FEBRERO!I22+[4]MARZO!I22+[4]ABRIL!I22+'[4]MAYO '!I22+[4]JUNIO!I22+[4]Hoja8!I22+[4]Hoja9!I22+[4]Hoja10!I22+[4]Hoja11!I22+[4]Hoja12!I22+[4]Hoja13!I22</f>
        <v>0</v>
      </c>
      <c r="J15" s="192">
        <f>+'[4]ENERO '!J22+[4]FEBRERO!J22+[4]MARZO!J22+[4]ABRIL!J22+'[4]MAYO '!J22+[4]JUNIO!J22+[4]Hoja8!J22+[4]Hoja9!J22+[4]Hoja10!J22+[4]Hoja11!J22+[4]Hoja12!J22+[4]Hoja13!J22</f>
        <v>112</v>
      </c>
      <c r="K15" s="192">
        <f>+'[4]ENERO '!K22+[4]FEBRERO!K22+[4]MARZO!K22+[4]ABRIL!K22+'[4]MAYO '!K22+[4]JUNIO!K22+[4]Hoja8!K22+[4]Hoja9!K22+[4]Hoja10!K22+[4]Hoja11!K22+[4]Hoja12!K22+[4]Hoja13!K22</f>
        <v>50</v>
      </c>
      <c r="L15" s="192">
        <f>+'[4]ENERO '!L22+[4]FEBRERO!L22+[4]MARZO!L22+[4]ABRIL!L22+'[4]MAYO '!L22+[4]JUNIO!L22+[4]Hoja8!L22+[4]Hoja9!L22+[4]Hoja10!L22+[4]Hoja11!L22+[4]Hoja12!L22+[4]Hoja13!L22</f>
        <v>62</v>
      </c>
      <c r="M15" s="192">
        <f>+'[4]ENERO '!M22+[4]FEBRERO!M22+[4]MARZO!M22+[4]ABRIL!M22+'[4]MAYO '!M22+[4]JUNIO!M22+[4]Hoja8!M22+[4]Hoja9!M22+[4]Hoja10!M22+[4]Hoja11!M22+[4]Hoja12!M22+[4]Hoja13!M22</f>
        <v>0</v>
      </c>
      <c r="N15" s="192">
        <f>+'[4]ENERO '!N22+[4]FEBRERO!N22+[4]MARZO!N22+[4]ABRIL!N22+'[4]MAYO '!N22+[4]JUNIO!N22+[4]Hoja8!N22+[4]Hoja9!N22+[4]Hoja10!N22+[4]Hoja11!N22+[4]Hoja12!N22+[4]Hoja13!N22</f>
        <v>0</v>
      </c>
      <c r="O15" s="192">
        <f>+'[4]ENERO '!O22+[4]FEBRERO!O22+[4]MARZO!O22+[4]ABRIL!O22+'[4]MAYO '!O22+[4]JUNIO!O22+[4]Hoja8!O22+[4]Hoja9!O22+[4]Hoja10!O22+[4]Hoja11!O22+[4]Hoja12!O22+[4]Hoja13!O22</f>
        <v>0</v>
      </c>
      <c r="P15" s="192">
        <f>+'[4]ENERO '!P22+[4]FEBRERO!P22+[4]MARZO!P22+[4]ABRIL!P22+'[4]MAYO '!P22+[4]JUNIO!P22+[4]Hoja8!P22+[4]Hoja9!P22+[4]Hoja10!P22+[4]Hoja11!P22+[4]Hoja12!P22+[4]Hoja13!P22</f>
        <v>0</v>
      </c>
      <c r="Q15" s="192">
        <f>+'[4]ENERO '!Q22+[4]FEBRERO!Q22+[4]MARZO!Q22+[4]ABRIL!Q22+'[4]MAYO '!Q22+[4]JUNIO!Q22+[4]Hoja8!Q22+[4]Hoja9!Q22+[4]Hoja10!Q22+[4]Hoja11!Q22+[4]Hoja12!Q22+[4]Hoja13!Q22</f>
        <v>66</v>
      </c>
      <c r="R15" s="192">
        <f>+'[4]ENERO '!R22+[4]FEBRERO!R22+[4]MARZO!R22+[4]ABRIL!R22+'[4]MAYO '!R22+[4]JUNIO!R22+[4]Hoja8!R22+[4]Hoja9!R22+[4]Hoja10!R22+[4]Hoja11!R22+[4]Hoja12!R22+[4]Hoja13!R22</f>
        <v>0</v>
      </c>
      <c r="S15" s="192">
        <f>+'[4]ENERO '!S22+[4]FEBRERO!S22+[4]MARZO!S22+[4]ABRIL!S22+'[4]MAYO '!S22+[4]JUNIO!S22+[4]Hoja8!S22+[4]Hoja9!S22+[4]Hoja10!S22+[4]Hoja11!S22+[4]Hoja12!S22+[4]Hoja13!S22</f>
        <v>66</v>
      </c>
      <c r="T15" s="192">
        <f>+'[4]ENERO '!T22+[4]FEBRERO!T22+[4]MARZO!T22+[4]ABRIL!T22+'[4]MAYO '!T22+[4]JUNIO!T22+[4]Hoja8!T22+[4]Hoja9!T22+[4]Hoja10!T22+[4]Hoja11!T22+[4]Hoja12!T22+[4]Hoja13!T22</f>
        <v>0</v>
      </c>
      <c r="U15" s="192">
        <f>+'[4]ENERO '!U22+[4]FEBRERO!U22+[4]MARZO!U22+[4]ABRIL!U22+'[4]MAYO '!U22+[4]JUNIO!U22+[4]Hoja8!U22+[4]Hoja9!U22+[4]Hoja10!U22+[4]Hoja11!U22+[4]Hoja12!U22+[4]Hoja13!U22</f>
        <v>0</v>
      </c>
      <c r="V15" s="192">
        <f>+'[4]ENERO '!V22+[4]FEBRERO!V22+[4]MARZO!V22+[4]ABRIL!V22+'[4]MAYO '!V22+[4]JUNIO!V22+[4]Hoja8!V22+[4]Hoja9!V22+[4]Hoja10!V22+[4]Hoja11!V22+[4]Hoja12!V22+[4]Hoja13!V22</f>
        <v>0</v>
      </c>
      <c r="W15" s="192">
        <f>+'[4]ENERO '!W22+[4]FEBRERO!W22+[4]MARZO!W22+[4]ABRIL!W22+'[4]MAYO '!W22+[4]JUNIO!W22+[4]Hoja8!W22+[4]Hoja9!W22+[4]Hoja10!W22+[4]Hoja11!W22+[4]Hoja12!W22+[4]Hoja13!W22</f>
        <v>0</v>
      </c>
      <c r="X15" s="192">
        <f>+'[4]ENERO '!X22+[4]FEBRERO!X22+[4]MARZO!X22+[4]ABRIL!X22+'[4]MAYO '!X22+[4]JUNIO!X22+[4]Hoja8!X22+[4]Hoja9!X22+[4]Hoja10!X22+[4]Hoja11!X22+[4]Hoja12!X22+[4]Hoja13!X22</f>
        <v>15</v>
      </c>
      <c r="Y15" s="192">
        <f>+'[4]ENERO '!Y22+[4]FEBRERO!Y22+[4]MARZO!Y22+[4]ABRIL!Y22+'[4]MAYO '!Y22+[4]JUNIO!Y22+[4]Hoja8!Y22+[4]Hoja9!Y22+[4]Hoja10!Y22+[4]Hoja11!Y22+[4]Hoja12!Y22+[4]Hoja13!Y22</f>
        <v>291</v>
      </c>
      <c r="Z15" s="192">
        <f>+'[4]ENERO '!Z22+[4]FEBRERO!Z22+[4]MARZO!Z22+[4]ABRIL!Z22+'[4]MAYO '!Z22+[4]JUNIO!Z22+[4]Hoja8!Z22+[4]Hoja9!Z22+[4]Hoja10!Z22+[4]Hoja11!Z22+[4]Hoja12!Z22+[4]Hoja13!Z22</f>
        <v>0</v>
      </c>
      <c r="AA15" s="192">
        <f>+'[4]ENERO '!AA22+[4]FEBRERO!AA22+[4]MARZO!AA22+[4]ABRIL!AA22+'[4]MAYO '!AA22+[4]JUNIO!AA22+[4]Hoja8!AA22+[4]Hoja9!AA22+[4]Hoja10!AA22+[4]Hoja11!AA22+[4]Hoja12!AA22+[4]Hoja13!AA22</f>
        <v>2</v>
      </c>
      <c r="AB15" s="192">
        <f>+'[4]ENERO '!AB22+[4]FEBRERO!AB22+[4]MARZO!AB22+[4]ABRIL!AB22+'[4]MAYO '!AB22+[4]JUNIO!AB22+[4]Hoja8!AB22+[4]Hoja9!AB22+[4]Hoja10!AB22+[4]Hoja11!AB22+[4]Hoja12!AB22+[4]Hoja13!AB22</f>
        <v>0</v>
      </c>
      <c r="AC15" s="192">
        <f>+'[4]ENERO '!AC22+[4]FEBRERO!AC22+[4]MARZO!AC22+[4]ABRIL!AC22+'[4]MAYO '!AC22+[4]JUNIO!AC22+[4]Hoja8!AC22+[4]Hoja9!AC22+[4]Hoja10!AC22+[4]Hoja11!AC22+[4]Hoja12!AC22+[4]Hoja13!AC22</f>
        <v>7</v>
      </c>
      <c r="AD15" s="178"/>
      <c r="AE15" s="192">
        <f>+'[4]ENERO '!AE22+[4]FEBRERO!AE22+[4]MARZO!AE22+[4]ABRIL!AE22+'[4]MAYO '!AE22+[4]JUNIO!AE22+[4]Hoja8!AE22+[4]Hoja9!AE22+[4]Hoja10!AE22+[4]Hoja11!AE22+[4]Hoja12!AE22+[4]Hoja13!AE22</f>
        <v>0</v>
      </c>
      <c r="AF15" s="192">
        <f>+'[4]ENERO '!AF22+[4]FEBRERO!AF22+[4]MARZO!AF22+[4]ABRIL!AF22+'[4]MAYO '!AF22+[4]JUNIO!AF22+[4]Hoja8!AF22+[4]Hoja9!AF22+[4]Hoja10!AF22+[4]Hoja11!AF22+[4]Hoja12!AF22+[4]Hoja13!AF22</f>
        <v>0</v>
      </c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76"/>
      <c r="AU15" s="176"/>
      <c r="AV15" s="176"/>
      <c r="AW15" s="176"/>
      <c r="AX15" s="176"/>
      <c r="AY15" s="176"/>
      <c r="AZ15" s="176"/>
      <c r="BA15" s="176"/>
      <c r="BB15" s="176"/>
      <c r="BC15" s="176"/>
      <c r="BD15" s="193" t="s">
        <v>558</v>
      </c>
      <c r="BE15" s="193" t="s">
        <v>558</v>
      </c>
      <c r="BF15" s="193" t="s">
        <v>558</v>
      </c>
      <c r="BG15" s="193" t="s">
        <v>558</v>
      </c>
      <c r="BH15" s="193" t="s">
        <v>558</v>
      </c>
      <c r="BI15" s="193" t="s">
        <v>558</v>
      </c>
      <c r="BJ15" s="199" t="s">
        <v>558</v>
      </c>
      <c r="BK15" s="196"/>
      <c r="BL15" s="197">
        <v>0</v>
      </c>
      <c r="BM15" s="197">
        <v>0</v>
      </c>
      <c r="BN15" s="197">
        <v>0</v>
      </c>
      <c r="BO15" s="197">
        <v>0</v>
      </c>
      <c r="BP15" s="197">
        <v>0</v>
      </c>
      <c r="BQ15" s="197" t="s">
        <v>558</v>
      </c>
      <c r="BR15" s="197">
        <v>0</v>
      </c>
      <c r="BS15" s="180"/>
      <c r="BT15" s="180"/>
      <c r="BU15" s="180"/>
      <c r="BV15" s="180"/>
      <c r="BW15" s="180"/>
      <c r="BX15" s="180"/>
      <c r="BY15" s="180"/>
      <c r="BZ15" s="180"/>
      <c r="CA15" s="180"/>
      <c r="CB15" s="180"/>
      <c r="CC15" s="180"/>
      <c r="CD15" s="180"/>
      <c r="CE15" s="180"/>
      <c r="CF15" s="180"/>
      <c r="CG15" s="180"/>
      <c r="CH15" s="180"/>
      <c r="CI15" s="180"/>
      <c r="CJ15" s="180"/>
      <c r="CK15" s="180"/>
      <c r="CL15" s="180"/>
      <c r="CM15" s="181"/>
      <c r="CN15" s="181"/>
    </row>
    <row r="16" spans="1:92" x14ac:dyDescent="0.25">
      <c r="A16" s="201" t="s">
        <v>633</v>
      </c>
      <c r="B16" s="192">
        <f>+'[4]ENERO '!B26+[4]FEBRERO!B26+[4]MARZO!B26+[4]ABRIL!B26+'[4]MAYO '!B26+[4]JUNIO!B26+[4]Hoja8!B26+[4]Hoja9!B26+[4]Hoja10!B26+[4]Hoja11!B26+[4]Hoja12!B26+[4]Hoja13!B26</f>
        <v>172</v>
      </c>
      <c r="C16" s="192">
        <f>+'[4]ENERO '!C26+[4]FEBRERO!C26+[4]MARZO!C26+[4]ABRIL!C26+'[4]MAYO '!C26+[4]JUNIO!C26+[4]Hoja8!C26+[4]Hoja9!C26+[4]Hoja10!C26+[4]Hoja11!C26+[4]Hoja12!C26+[4]Hoja13!C26</f>
        <v>0</v>
      </c>
      <c r="D16" s="192">
        <f>+'[4]ENERO '!D26+[4]FEBRERO!D26+[4]MARZO!D26+[4]ABRIL!D26+'[4]MAYO '!D26+[4]JUNIO!D26+[4]Hoja8!D26+[4]Hoja9!D26+[4]Hoja10!D26+[4]Hoja11!D26+[4]Hoja12!D26+[4]Hoja13!D26</f>
        <v>0</v>
      </c>
      <c r="E16" s="192">
        <f>+'[4]ENERO '!E26+[4]FEBRERO!E26+[4]MARZO!E26+[4]ABRIL!E26+'[4]MAYO '!E26+[4]JUNIO!E26+[4]Hoja8!E26+[4]Hoja9!E26+[4]Hoja10!E26+[4]Hoja11!E26+[4]Hoja12!E26+[4]Hoja13!E26</f>
        <v>17</v>
      </c>
      <c r="F16" s="192">
        <f>+'[4]ENERO '!F26+[4]FEBRERO!F26+[4]MARZO!F26+[4]ABRIL!F26+'[4]MAYO '!F26+[4]JUNIO!F26+[4]Hoja8!F26+[4]Hoja9!F26+[4]Hoja10!F26+[4]Hoja11!F26+[4]Hoja12!F26+[4]Hoja13!F26</f>
        <v>38</v>
      </c>
      <c r="G16" s="192">
        <f>+'[4]ENERO '!G26+[4]FEBRERO!G26+[4]MARZO!G26+[4]ABRIL!G26+'[4]MAYO '!G26+[4]JUNIO!G26+[4]Hoja8!G26+[4]Hoja9!G26+[4]Hoja10!G26+[4]Hoja11!G26+[4]Hoja12!G26+[4]Hoja13!G26</f>
        <v>110</v>
      </c>
      <c r="H16" s="192">
        <f>+'[4]ENERO '!H26+[4]FEBRERO!H26+[4]MARZO!H26+[4]ABRIL!H26+'[4]MAYO '!H26+[4]JUNIO!H26+[4]Hoja8!H26+[4]Hoja9!H26+[4]Hoja10!H26+[4]Hoja11!H26+[4]Hoja12!H26+[4]Hoja13!H26</f>
        <v>7</v>
      </c>
      <c r="I16" s="192">
        <f>+'[4]ENERO '!I26+[4]FEBRERO!I26+[4]MARZO!I26+[4]ABRIL!I26+'[4]MAYO '!I26+[4]JUNIO!I26+[4]Hoja8!I26+[4]Hoja9!I26+[4]Hoja10!I26+[4]Hoja11!I26+[4]Hoja12!I26+[4]Hoja13!I26</f>
        <v>0</v>
      </c>
      <c r="J16" s="192">
        <f>+'[4]ENERO '!J26+[4]FEBRERO!J26+[4]MARZO!J26+[4]ABRIL!J26+'[4]MAYO '!J26+[4]JUNIO!J26+[4]Hoja8!J26+[4]Hoja9!J26+[4]Hoja10!J26+[4]Hoja11!J26+[4]Hoja12!J26+[4]Hoja13!J26</f>
        <v>172</v>
      </c>
      <c r="K16" s="192">
        <f>+'[4]ENERO '!K26+[4]FEBRERO!K26+[4]MARZO!K26+[4]ABRIL!K26+'[4]MAYO '!K26+[4]JUNIO!K26+[4]Hoja8!K26+[4]Hoja9!K26+[4]Hoja10!K26+[4]Hoja11!K26+[4]Hoja12!K26+[4]Hoja13!K26</f>
        <v>23</v>
      </c>
      <c r="L16" s="192">
        <f>+'[4]ENERO '!L26+[4]FEBRERO!L26+[4]MARZO!L26+[4]ABRIL!L26+'[4]MAYO '!L26+[4]JUNIO!L26+[4]Hoja8!L26+[4]Hoja9!L26+[4]Hoja10!L26+[4]Hoja11!L26+[4]Hoja12!L26+[4]Hoja13!L26</f>
        <v>149</v>
      </c>
      <c r="M16" s="192">
        <f>+'[4]ENERO '!M26+[4]FEBRERO!M26+[4]MARZO!M26+[4]ABRIL!M26+'[4]MAYO '!M26+[4]JUNIO!M26+[4]Hoja8!M26+[4]Hoja9!M26+[4]Hoja10!M26+[4]Hoja11!M26+[4]Hoja12!M26+[4]Hoja13!M26</f>
        <v>0</v>
      </c>
      <c r="N16" s="192">
        <f>+'[4]ENERO '!N26+[4]FEBRERO!N26+[4]MARZO!N26+[4]ABRIL!N26+'[4]MAYO '!N26+[4]JUNIO!N26+[4]Hoja8!N26+[4]Hoja9!N26+[4]Hoja10!N26+[4]Hoja11!N26+[4]Hoja12!N26+[4]Hoja13!N26</f>
        <v>0</v>
      </c>
      <c r="O16" s="192">
        <f>+'[4]ENERO '!O26+[4]FEBRERO!O26+[4]MARZO!O26+[4]ABRIL!O26+'[4]MAYO '!O26+[4]JUNIO!O26+[4]Hoja8!O26+[4]Hoja9!O26+[4]Hoja10!O26+[4]Hoja11!O26+[4]Hoja12!O26+[4]Hoja13!O26</f>
        <v>0</v>
      </c>
      <c r="P16" s="192">
        <f>+'[4]ENERO '!P26+[4]FEBRERO!P26+[4]MARZO!P26+[4]ABRIL!P26+'[4]MAYO '!P26+[4]JUNIO!P26+[4]Hoja8!P26+[4]Hoja9!P26+[4]Hoja10!P26+[4]Hoja11!P26+[4]Hoja12!P26+[4]Hoja13!P26</f>
        <v>0</v>
      </c>
      <c r="Q16" s="192">
        <f>+'[4]ENERO '!Q26+[4]FEBRERO!Q26+[4]MARZO!Q26+[4]ABRIL!Q26+'[4]MAYO '!Q26+[4]JUNIO!Q26+[4]Hoja8!Q26+[4]Hoja9!Q26+[4]Hoja10!Q26+[4]Hoja11!Q26+[4]Hoja12!Q26+[4]Hoja13!Q26</f>
        <v>33</v>
      </c>
      <c r="R16" s="192">
        <f>+'[4]ENERO '!R26+[4]FEBRERO!R26+[4]MARZO!R26+[4]ABRIL!R26+'[4]MAYO '!R26+[4]JUNIO!R26+[4]Hoja8!R26+[4]Hoja9!R26+[4]Hoja10!R26+[4]Hoja11!R26+[4]Hoja12!R26+[4]Hoja13!R26</f>
        <v>0</v>
      </c>
      <c r="S16" s="192">
        <f>+'[4]ENERO '!S26+[4]FEBRERO!S26+[4]MARZO!S26+[4]ABRIL!S26+'[4]MAYO '!S26+[4]JUNIO!S26+[4]Hoja8!S26+[4]Hoja9!S26+[4]Hoja10!S26+[4]Hoja11!S26+[4]Hoja12!S26+[4]Hoja13!S26</f>
        <v>33</v>
      </c>
      <c r="T16" s="192">
        <f>+'[4]ENERO '!T26+[4]FEBRERO!T26+[4]MARZO!T26+[4]ABRIL!T26+'[4]MAYO '!T26+[4]JUNIO!T26+[4]Hoja8!T26+[4]Hoja9!T26+[4]Hoja10!T26+[4]Hoja11!T26+[4]Hoja12!T26+[4]Hoja13!T26</f>
        <v>0</v>
      </c>
      <c r="U16" s="192">
        <f>+'[4]ENERO '!U26+[4]FEBRERO!U26+[4]MARZO!U26+[4]ABRIL!U26+'[4]MAYO '!U26+[4]JUNIO!U26+[4]Hoja8!U26+[4]Hoja9!U26+[4]Hoja10!U26+[4]Hoja11!U26+[4]Hoja12!U26+[4]Hoja13!U26</f>
        <v>0</v>
      </c>
      <c r="V16" s="192">
        <f>+'[4]ENERO '!V26+[4]FEBRERO!V26+[4]MARZO!V26+[4]ABRIL!V26+'[4]MAYO '!V26+[4]JUNIO!V26+[4]Hoja8!V26+[4]Hoja9!V26+[4]Hoja10!V26+[4]Hoja11!V26+[4]Hoja12!V26+[4]Hoja13!V26</f>
        <v>0</v>
      </c>
      <c r="W16" s="192">
        <f>+'[4]ENERO '!W26+[4]FEBRERO!W26+[4]MARZO!W26+[4]ABRIL!W26+'[4]MAYO '!W26+[4]JUNIO!W26+[4]Hoja8!W26+[4]Hoja9!W26+[4]Hoja10!W26+[4]Hoja11!W26+[4]Hoja12!W26+[4]Hoja13!W26</f>
        <v>0</v>
      </c>
      <c r="X16" s="192">
        <f>+'[4]ENERO '!X26+[4]FEBRERO!X26+[4]MARZO!X26+[4]ABRIL!X26+'[4]MAYO '!X26+[4]JUNIO!X26+[4]Hoja8!X26+[4]Hoja9!X26+[4]Hoja10!X26+[4]Hoja11!X26+[4]Hoja12!X26+[4]Hoja13!X26</f>
        <v>40</v>
      </c>
      <c r="Y16" s="192">
        <f>+'[4]ENERO '!Y26+[4]FEBRERO!Y26+[4]MARZO!Y26+[4]ABRIL!Y26+'[4]MAYO '!Y26+[4]JUNIO!Y26+[4]Hoja8!Y26+[4]Hoja9!Y26+[4]Hoja10!Y26+[4]Hoja11!Y26+[4]Hoja12!Y26+[4]Hoja13!Y26</f>
        <v>0</v>
      </c>
      <c r="Z16" s="192">
        <f>+'[4]ENERO '!Z26+[4]FEBRERO!Z26+[4]MARZO!Z26+[4]ABRIL!Z26+'[4]MAYO '!Z26+[4]JUNIO!Z26+[4]Hoja8!Z26+[4]Hoja9!Z26+[4]Hoja10!Z26+[4]Hoja11!Z26+[4]Hoja12!Z26+[4]Hoja13!Z26</f>
        <v>0</v>
      </c>
      <c r="AA16" s="192">
        <f>+'[4]ENERO '!AA26+[4]FEBRERO!AA26+[4]MARZO!AA26+[4]ABRIL!AA26+'[4]MAYO '!AA26+[4]JUNIO!AA26+[4]Hoja8!AA26+[4]Hoja9!AA26+[4]Hoja10!AA26+[4]Hoja11!AA26+[4]Hoja12!AA26+[4]Hoja13!AA26</f>
        <v>0</v>
      </c>
      <c r="AB16" s="192">
        <f>+'[4]ENERO '!AB26+[4]FEBRERO!AB26+[4]MARZO!AB26+[4]ABRIL!AB26+'[4]MAYO '!AB26+[4]JUNIO!AB26+[4]Hoja8!AB26+[4]Hoja9!AB26+[4]Hoja10!AB26+[4]Hoja11!AB26+[4]Hoja12!AB26+[4]Hoja13!AB26</f>
        <v>0</v>
      </c>
      <c r="AC16" s="192">
        <f>+'[4]ENERO '!AC26+[4]FEBRERO!AC26+[4]MARZO!AC26+[4]ABRIL!AC26+'[4]MAYO '!AC26+[4]JUNIO!AC26+[4]Hoja8!AC26+[4]Hoja9!AC26+[4]Hoja10!AC26+[4]Hoja11!AC26+[4]Hoja12!AC26+[4]Hoja13!AC26</f>
        <v>22</v>
      </c>
      <c r="AD16" s="178"/>
      <c r="AE16" s="192">
        <f>+'[4]ENERO '!AE26+[4]FEBRERO!AE26+[4]MARZO!AE26+[4]ABRIL!AE26+'[4]MAYO '!AE26+[4]JUNIO!AE26+[4]Hoja8!AE26+[4]Hoja9!AE26+[4]Hoja10!AE26+[4]Hoja11!AE26+[4]Hoja12!AE26+[4]Hoja13!AE26</f>
        <v>0</v>
      </c>
      <c r="AF16" s="192">
        <f>+'[4]ENERO '!AF26+[4]FEBRERO!AF26+[4]MARZO!AF26+[4]ABRIL!AF26+'[4]MAYO '!AF26+[4]JUNIO!AF26+[4]Hoja8!AF26+[4]Hoja9!AF26+[4]Hoja10!AF26+[4]Hoja11!AF26+[4]Hoja12!AF26+[4]Hoja13!AF26</f>
        <v>0</v>
      </c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76"/>
      <c r="AU16" s="176"/>
      <c r="AV16" s="176"/>
      <c r="AW16" s="176"/>
      <c r="AX16" s="176"/>
      <c r="AY16" s="176"/>
      <c r="AZ16" s="176"/>
      <c r="BA16" s="176"/>
      <c r="BB16" s="176"/>
      <c r="BC16" s="176"/>
      <c r="BD16" s="193" t="s">
        <v>558</v>
      </c>
      <c r="BE16" s="193" t="s">
        <v>558</v>
      </c>
      <c r="BF16" s="193" t="s">
        <v>558</v>
      </c>
      <c r="BG16" s="193" t="s">
        <v>558</v>
      </c>
      <c r="BH16" s="193" t="s">
        <v>558</v>
      </c>
      <c r="BI16" s="193" t="s">
        <v>558</v>
      </c>
      <c r="BJ16" s="199" t="s">
        <v>558</v>
      </c>
      <c r="BK16" s="196"/>
      <c r="BL16" s="197">
        <v>0</v>
      </c>
      <c r="BM16" s="197">
        <v>0</v>
      </c>
      <c r="BN16" s="197">
        <v>0</v>
      </c>
      <c r="BO16" s="197">
        <v>0</v>
      </c>
      <c r="BP16" s="197">
        <v>0</v>
      </c>
      <c r="BQ16" s="197" t="s">
        <v>558</v>
      </c>
      <c r="BR16" s="197">
        <v>0</v>
      </c>
      <c r="BS16" s="180"/>
      <c r="BT16" s="180"/>
      <c r="BU16" s="180"/>
      <c r="BV16" s="180"/>
      <c r="BW16" s="180"/>
      <c r="BX16" s="180"/>
      <c r="BY16" s="180"/>
      <c r="BZ16" s="180"/>
      <c r="CA16" s="180"/>
      <c r="CB16" s="180"/>
      <c r="CC16" s="180"/>
      <c r="CD16" s="180"/>
      <c r="CE16" s="180"/>
      <c r="CF16" s="180"/>
      <c r="CG16" s="180"/>
      <c r="CH16" s="180"/>
      <c r="CI16" s="180"/>
      <c r="CJ16" s="180"/>
      <c r="CK16" s="180"/>
      <c r="CL16" s="180"/>
      <c r="CM16" s="181"/>
      <c r="CN16" s="181"/>
    </row>
    <row r="17" spans="1:92" x14ac:dyDescent="0.25">
      <c r="A17" s="198" t="s">
        <v>634</v>
      </c>
      <c r="B17" s="192">
        <f>+'[4]ENERO '!B27+[4]FEBRERO!B27+[4]MARZO!B27+[4]ABRIL!B27+'[4]MAYO '!B27+[4]JUNIO!B27+[4]Hoja8!B27+[4]Hoja9!B27+[4]Hoja10!B27+[4]Hoja11!B27+[4]Hoja12!B27+[4]Hoja13!B27</f>
        <v>51</v>
      </c>
      <c r="C17" s="192">
        <f>+'[4]ENERO '!C27+[4]FEBRERO!C27+[4]MARZO!C27+[4]ABRIL!C27+'[4]MAYO '!C27+[4]JUNIO!C27+[4]Hoja8!C27+[4]Hoja9!C27+[4]Hoja10!C27+[4]Hoja11!C27+[4]Hoja12!C27+[4]Hoja13!C27</f>
        <v>0</v>
      </c>
      <c r="D17" s="192">
        <f>+'[4]ENERO '!D27+[4]FEBRERO!D27+[4]MARZO!D27+[4]ABRIL!D27+'[4]MAYO '!D27+[4]JUNIO!D27+[4]Hoja8!D27+[4]Hoja9!D27+[4]Hoja10!D27+[4]Hoja11!D27+[4]Hoja12!D27+[4]Hoja13!D27</f>
        <v>0</v>
      </c>
      <c r="E17" s="192">
        <f>+'[4]ENERO '!E27+[4]FEBRERO!E27+[4]MARZO!E27+[4]ABRIL!E27+'[4]MAYO '!E27+[4]JUNIO!E27+[4]Hoja8!E27+[4]Hoja9!E27+[4]Hoja10!E27+[4]Hoja11!E27+[4]Hoja12!E27+[4]Hoja13!E27</f>
        <v>9</v>
      </c>
      <c r="F17" s="192">
        <f>+'[4]ENERO '!F27+[4]FEBRERO!F27+[4]MARZO!F27+[4]ABRIL!F27+'[4]MAYO '!F27+[4]JUNIO!F27+[4]Hoja8!F27+[4]Hoja9!F27+[4]Hoja10!F27+[4]Hoja11!F27+[4]Hoja12!F27+[4]Hoja13!F27</f>
        <v>13</v>
      </c>
      <c r="G17" s="192">
        <f>+'[4]ENERO '!G27+[4]FEBRERO!G27+[4]MARZO!G27+[4]ABRIL!G27+'[4]MAYO '!G27+[4]JUNIO!G27+[4]Hoja8!G27+[4]Hoja9!G27+[4]Hoja10!G27+[4]Hoja11!G27+[4]Hoja12!G27+[4]Hoja13!G27</f>
        <v>27</v>
      </c>
      <c r="H17" s="192">
        <f>+'[4]ENERO '!H27+[4]FEBRERO!H27+[4]MARZO!H27+[4]ABRIL!H27+'[4]MAYO '!H27+[4]JUNIO!H27+[4]Hoja8!H27+[4]Hoja9!H27+[4]Hoja10!H27+[4]Hoja11!H27+[4]Hoja12!H27+[4]Hoja13!H27</f>
        <v>2</v>
      </c>
      <c r="I17" s="192">
        <f>+'[4]ENERO '!I27+[4]FEBRERO!I27+[4]MARZO!I27+[4]ABRIL!I27+'[4]MAYO '!I27+[4]JUNIO!I27+[4]Hoja8!I27+[4]Hoja9!I27+[4]Hoja10!I27+[4]Hoja11!I27+[4]Hoja12!I27+[4]Hoja13!I27</f>
        <v>0</v>
      </c>
      <c r="J17" s="192">
        <f>+'[4]ENERO '!J27+[4]FEBRERO!J27+[4]MARZO!J27+[4]ABRIL!J27+'[4]MAYO '!J27+[4]JUNIO!J27+[4]Hoja8!J27+[4]Hoja9!J27+[4]Hoja10!J27+[4]Hoja11!J27+[4]Hoja12!J27+[4]Hoja13!J27</f>
        <v>51</v>
      </c>
      <c r="K17" s="192">
        <f>+'[4]ENERO '!K27+[4]FEBRERO!K27+[4]MARZO!K27+[4]ABRIL!K27+'[4]MAYO '!K27+[4]JUNIO!K27+[4]Hoja8!K27+[4]Hoja9!K27+[4]Hoja10!K27+[4]Hoja11!K27+[4]Hoja12!K27+[4]Hoja13!K27</f>
        <v>9</v>
      </c>
      <c r="L17" s="192">
        <f>+'[4]ENERO '!L27+[4]FEBRERO!L27+[4]MARZO!L27+[4]ABRIL!L27+'[4]MAYO '!L27+[4]JUNIO!L27+[4]Hoja8!L27+[4]Hoja9!L27+[4]Hoja10!L27+[4]Hoja11!L27+[4]Hoja12!L27+[4]Hoja13!L27</f>
        <v>42</v>
      </c>
      <c r="M17" s="192">
        <f>+'[4]ENERO '!M27+[4]FEBRERO!M27+[4]MARZO!M27+[4]ABRIL!M27+'[4]MAYO '!M27+[4]JUNIO!M27+[4]Hoja8!M27+[4]Hoja9!M27+[4]Hoja10!M27+[4]Hoja11!M27+[4]Hoja12!M27+[4]Hoja13!M27</f>
        <v>0</v>
      </c>
      <c r="N17" s="192">
        <f>+'[4]ENERO '!N27+[4]FEBRERO!N27+[4]MARZO!N27+[4]ABRIL!N27+'[4]MAYO '!N27+[4]JUNIO!N27+[4]Hoja8!N27+[4]Hoja9!N27+[4]Hoja10!N27+[4]Hoja11!N27+[4]Hoja12!N27+[4]Hoja13!N27</f>
        <v>0</v>
      </c>
      <c r="O17" s="192">
        <f>+'[4]ENERO '!O27+[4]FEBRERO!O27+[4]MARZO!O27+[4]ABRIL!O27+'[4]MAYO '!O27+[4]JUNIO!O27+[4]Hoja8!O27+[4]Hoja9!O27+[4]Hoja10!O27+[4]Hoja11!O27+[4]Hoja12!O27+[4]Hoja13!O27</f>
        <v>0</v>
      </c>
      <c r="P17" s="192">
        <f>+'[4]ENERO '!P27+[4]FEBRERO!P27+[4]MARZO!P27+[4]ABRIL!P27+'[4]MAYO '!P27+[4]JUNIO!P27+[4]Hoja8!P27+[4]Hoja9!P27+[4]Hoja10!P27+[4]Hoja11!P27+[4]Hoja12!P27+[4]Hoja13!P27</f>
        <v>0</v>
      </c>
      <c r="Q17" s="192">
        <f>+'[4]ENERO '!Q27+[4]FEBRERO!Q27+[4]MARZO!Q27+[4]ABRIL!Q27+'[4]MAYO '!Q27+[4]JUNIO!Q27+[4]Hoja8!Q27+[4]Hoja9!Q27+[4]Hoja10!Q27+[4]Hoja11!Q27+[4]Hoja12!Q27+[4]Hoja13!Q27</f>
        <v>8</v>
      </c>
      <c r="R17" s="192">
        <f>+'[4]ENERO '!R27+[4]FEBRERO!R27+[4]MARZO!R27+[4]ABRIL!R27+'[4]MAYO '!R27+[4]JUNIO!R27+[4]Hoja8!R27+[4]Hoja9!R27+[4]Hoja10!R27+[4]Hoja11!R27+[4]Hoja12!R27+[4]Hoja13!R27</f>
        <v>0</v>
      </c>
      <c r="S17" s="192">
        <f>+'[4]ENERO '!S27+[4]FEBRERO!S27+[4]MARZO!S27+[4]ABRIL!S27+'[4]MAYO '!S27+[4]JUNIO!S27+[4]Hoja8!S27+[4]Hoja9!S27+[4]Hoja10!S27+[4]Hoja11!S27+[4]Hoja12!S27+[4]Hoja13!S27</f>
        <v>8</v>
      </c>
      <c r="T17" s="192">
        <f>+'[4]ENERO '!T27+[4]FEBRERO!T27+[4]MARZO!T27+[4]ABRIL!T27+'[4]MAYO '!T27+[4]JUNIO!T27+[4]Hoja8!T27+[4]Hoja9!T27+[4]Hoja10!T27+[4]Hoja11!T27+[4]Hoja12!T27+[4]Hoja13!T27</f>
        <v>0</v>
      </c>
      <c r="U17" s="192">
        <f>+'[4]ENERO '!U27+[4]FEBRERO!U27+[4]MARZO!U27+[4]ABRIL!U27+'[4]MAYO '!U27+[4]JUNIO!U27+[4]Hoja8!U27+[4]Hoja9!U27+[4]Hoja10!U27+[4]Hoja11!U27+[4]Hoja12!U27+[4]Hoja13!U27</f>
        <v>0</v>
      </c>
      <c r="V17" s="192">
        <f>+'[4]ENERO '!V27+[4]FEBRERO!V27+[4]MARZO!V27+[4]ABRIL!V27+'[4]MAYO '!V27+[4]JUNIO!V27+[4]Hoja8!V27+[4]Hoja9!V27+[4]Hoja10!V27+[4]Hoja11!V27+[4]Hoja12!V27+[4]Hoja13!V27</f>
        <v>0</v>
      </c>
      <c r="W17" s="192">
        <f>+'[4]ENERO '!W27+[4]FEBRERO!W27+[4]MARZO!W27+[4]ABRIL!W27+'[4]MAYO '!W27+[4]JUNIO!W27+[4]Hoja8!W27+[4]Hoja9!W27+[4]Hoja10!W27+[4]Hoja11!W27+[4]Hoja12!W27+[4]Hoja13!W27</f>
        <v>0</v>
      </c>
      <c r="X17" s="192">
        <f>+'[4]ENERO '!X27+[4]FEBRERO!X27+[4]MARZO!X27+[4]ABRIL!X27+'[4]MAYO '!X27+[4]JUNIO!X27+[4]Hoja8!X27+[4]Hoja9!X27+[4]Hoja10!X27+[4]Hoja11!X27+[4]Hoja12!X27+[4]Hoja13!X27</f>
        <v>18</v>
      </c>
      <c r="Y17" s="192">
        <f>+'[4]ENERO '!Y27+[4]FEBRERO!Y27+[4]MARZO!Y27+[4]ABRIL!Y27+'[4]MAYO '!Y27+[4]JUNIO!Y27+[4]Hoja8!Y27+[4]Hoja9!Y27+[4]Hoja10!Y27+[4]Hoja11!Y27+[4]Hoja12!Y27+[4]Hoja13!Y27</f>
        <v>0</v>
      </c>
      <c r="Z17" s="192">
        <f>+'[4]ENERO '!Z27+[4]FEBRERO!Z27+[4]MARZO!Z27+[4]ABRIL!Z27+'[4]MAYO '!Z27+[4]JUNIO!Z27+[4]Hoja8!Z27+[4]Hoja9!Z27+[4]Hoja10!Z27+[4]Hoja11!Z27+[4]Hoja12!Z27+[4]Hoja13!Z27</f>
        <v>0</v>
      </c>
      <c r="AA17" s="192">
        <f>+'[4]ENERO '!AA27+[4]FEBRERO!AA27+[4]MARZO!AA27+[4]ABRIL!AA27+'[4]MAYO '!AA27+[4]JUNIO!AA27+[4]Hoja8!AA27+[4]Hoja9!AA27+[4]Hoja10!AA27+[4]Hoja11!AA27+[4]Hoja12!AA27+[4]Hoja13!AA27</f>
        <v>0</v>
      </c>
      <c r="AB17" s="192">
        <f>+'[4]ENERO '!AB27+[4]FEBRERO!AB27+[4]MARZO!AB27+[4]ABRIL!AB27+'[4]MAYO '!AB27+[4]JUNIO!AB27+[4]Hoja8!AB27+[4]Hoja9!AB27+[4]Hoja10!AB27+[4]Hoja11!AB27+[4]Hoja12!AB27+[4]Hoja13!AB27</f>
        <v>0</v>
      </c>
      <c r="AC17" s="192">
        <f>+'[4]ENERO '!AC27+[4]FEBRERO!AC27+[4]MARZO!AC27+[4]ABRIL!AC27+'[4]MAYO '!AC27+[4]JUNIO!AC27+[4]Hoja8!AC27+[4]Hoja9!AC27+[4]Hoja10!AC27+[4]Hoja11!AC27+[4]Hoja12!AC27+[4]Hoja13!AC27</f>
        <v>4</v>
      </c>
      <c r="AD17" s="190"/>
      <c r="AE17" s="192">
        <f>+'[4]ENERO '!AE27+[4]FEBRERO!AE27+[4]MARZO!AE27+[4]ABRIL!AE27+'[4]MAYO '!AE27+[4]JUNIO!AE27+[4]Hoja8!AE27+[4]Hoja9!AE27+[4]Hoja10!AE27+[4]Hoja11!AE27+[4]Hoja12!AE27+[4]Hoja13!AE27</f>
        <v>0</v>
      </c>
      <c r="AF17" s="192">
        <f>+'[4]ENERO '!AF27+[4]FEBRERO!AF27+[4]MARZO!AF27+[4]ABRIL!AF27+'[4]MAYO '!AF27+[4]JUNIO!AF27+[4]Hoja8!AF27+[4]Hoja9!AF27+[4]Hoja10!AF27+[4]Hoja11!AF27+[4]Hoja12!AF27+[4]Hoja13!AF27</f>
        <v>0</v>
      </c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76"/>
      <c r="AU17" s="176"/>
      <c r="AV17" s="176"/>
      <c r="AW17" s="176"/>
      <c r="AX17" s="176"/>
      <c r="AY17" s="176"/>
      <c r="AZ17" s="176"/>
      <c r="BA17" s="176"/>
      <c r="BB17" s="176"/>
      <c r="BC17" s="176"/>
      <c r="BD17" s="193" t="s">
        <v>558</v>
      </c>
      <c r="BE17" s="193" t="s">
        <v>558</v>
      </c>
      <c r="BF17" s="193" t="s">
        <v>558</v>
      </c>
      <c r="BG17" s="193" t="s">
        <v>558</v>
      </c>
      <c r="BH17" s="193" t="s">
        <v>558</v>
      </c>
      <c r="BI17" s="193" t="s">
        <v>558</v>
      </c>
      <c r="BJ17" s="199" t="s">
        <v>558</v>
      </c>
      <c r="BK17" s="196"/>
      <c r="BL17" s="197">
        <v>0</v>
      </c>
      <c r="BM17" s="197">
        <v>0</v>
      </c>
      <c r="BN17" s="197">
        <v>0</v>
      </c>
      <c r="BO17" s="197">
        <v>0</v>
      </c>
      <c r="BP17" s="197">
        <v>0</v>
      </c>
      <c r="BQ17" s="197" t="s">
        <v>558</v>
      </c>
      <c r="BR17" s="197">
        <v>0</v>
      </c>
      <c r="BS17" s="180"/>
      <c r="BT17" s="180"/>
      <c r="BU17" s="180"/>
      <c r="BV17" s="180"/>
      <c r="BW17" s="180"/>
      <c r="BX17" s="180"/>
      <c r="BY17" s="180"/>
      <c r="BZ17" s="180"/>
      <c r="CA17" s="180"/>
      <c r="CB17" s="180"/>
      <c r="CC17" s="180"/>
      <c r="CD17" s="180"/>
      <c r="CE17" s="180"/>
      <c r="CF17" s="180"/>
      <c r="CG17" s="180"/>
      <c r="CH17" s="180"/>
      <c r="CI17" s="180"/>
      <c r="CJ17" s="180"/>
      <c r="CK17" s="180"/>
      <c r="CL17" s="180"/>
      <c r="CM17" s="181"/>
      <c r="CN17" s="181"/>
    </row>
    <row r="18" spans="1:92" x14ac:dyDescent="0.25">
      <c r="A18" s="198" t="s">
        <v>635</v>
      </c>
      <c r="B18" s="192">
        <f>+'[4]ENERO '!B30+[4]FEBRERO!B30+[4]MARZO!B30+[4]ABRIL!B30+'[4]MAYO '!B30+[4]JUNIO!B30+[4]Hoja8!B30+[4]Hoja9!B30+[4]Hoja10!B30+[4]Hoja11!B30+[4]Hoja12!B30+[4]Hoja13!B30</f>
        <v>798</v>
      </c>
      <c r="C18" s="192">
        <f>+'[4]ENERO '!C30+[4]FEBRERO!C30+[4]MARZO!C30+[4]ABRIL!C30+'[4]MAYO '!C30+[4]JUNIO!C30+[4]Hoja8!C30+[4]Hoja9!C30+[4]Hoja10!C30+[4]Hoja11!C30+[4]Hoja12!C30+[4]Hoja13!C30</f>
        <v>33</v>
      </c>
      <c r="D18" s="192">
        <f>+'[4]ENERO '!D30+[4]FEBRERO!D30+[4]MARZO!D30+[4]ABRIL!D30+'[4]MAYO '!D30+[4]JUNIO!D30+[4]Hoja8!D30+[4]Hoja9!D30+[4]Hoja10!D30+[4]Hoja11!D30+[4]Hoja12!D30+[4]Hoja13!D30</f>
        <v>54</v>
      </c>
      <c r="E18" s="192">
        <f>+'[4]ENERO '!E30+[4]FEBRERO!E30+[4]MARZO!E30+[4]ABRIL!E30+'[4]MAYO '!E30+[4]JUNIO!E30+[4]Hoja8!E30+[4]Hoja9!E30+[4]Hoja10!E30+[4]Hoja11!E30+[4]Hoja12!E30+[4]Hoja13!E30</f>
        <v>51</v>
      </c>
      <c r="F18" s="192">
        <f>+'[4]ENERO '!F30+[4]FEBRERO!F30+[4]MARZO!F30+[4]ABRIL!F30+'[4]MAYO '!F30+[4]JUNIO!F30+[4]Hoja8!F30+[4]Hoja9!F30+[4]Hoja10!F30+[4]Hoja11!F30+[4]Hoja12!F30+[4]Hoja13!F30</f>
        <v>34</v>
      </c>
      <c r="G18" s="192">
        <f>+'[4]ENERO '!G30+[4]FEBRERO!G30+[4]MARZO!G30+[4]ABRIL!G30+'[4]MAYO '!G30+[4]JUNIO!G30+[4]Hoja8!G30+[4]Hoja9!G30+[4]Hoja10!G30+[4]Hoja11!G30+[4]Hoja12!G30+[4]Hoja13!G30</f>
        <v>361</v>
      </c>
      <c r="H18" s="192">
        <f>+'[4]ENERO '!H30+[4]FEBRERO!H30+[4]MARZO!H30+[4]ABRIL!H30+'[4]MAYO '!H30+[4]JUNIO!H30+[4]Hoja8!H30+[4]Hoja9!H30+[4]Hoja10!H30+[4]Hoja11!H30+[4]Hoja12!H30+[4]Hoja13!H30</f>
        <v>265</v>
      </c>
      <c r="I18" s="192">
        <f>+'[4]ENERO '!I30+[4]FEBRERO!I30+[4]MARZO!I30+[4]ABRIL!I30+'[4]MAYO '!I30+[4]JUNIO!I30+[4]Hoja8!I30+[4]Hoja9!I30+[4]Hoja10!I30+[4]Hoja11!I30+[4]Hoja12!I30+[4]Hoja13!I30</f>
        <v>87</v>
      </c>
      <c r="J18" s="192">
        <f>+'[4]ENERO '!J30+[4]FEBRERO!J30+[4]MARZO!J30+[4]ABRIL!J30+'[4]MAYO '!J30+[4]JUNIO!J30+[4]Hoja8!J30+[4]Hoja9!J30+[4]Hoja10!J30+[4]Hoja11!J30+[4]Hoja12!J30+[4]Hoja13!J30</f>
        <v>711</v>
      </c>
      <c r="K18" s="192">
        <f>+'[4]ENERO '!K30+[4]FEBRERO!K30+[4]MARZO!K30+[4]ABRIL!K30+'[4]MAYO '!K30+[4]JUNIO!K30+[4]Hoja8!K30+[4]Hoja9!K30+[4]Hoja10!K30+[4]Hoja11!K30+[4]Hoja12!K30+[4]Hoja13!K30</f>
        <v>389</v>
      </c>
      <c r="L18" s="192">
        <f>+'[4]ENERO '!L30+[4]FEBRERO!L30+[4]MARZO!L30+[4]ABRIL!L30+'[4]MAYO '!L30+[4]JUNIO!L30+[4]Hoja8!L30+[4]Hoja9!L30+[4]Hoja10!L30+[4]Hoja11!L30+[4]Hoja12!L30+[4]Hoja13!L30</f>
        <v>409</v>
      </c>
      <c r="M18" s="192">
        <f>+'[4]ENERO '!M30+[4]FEBRERO!M30+[4]MARZO!M30+[4]ABRIL!M30+'[4]MAYO '!M30+[4]JUNIO!M30+[4]Hoja8!M30+[4]Hoja9!M30+[4]Hoja10!M30+[4]Hoja11!M30+[4]Hoja12!M30+[4]Hoja13!M30</f>
        <v>31</v>
      </c>
      <c r="N18" s="192">
        <f>+'[4]ENERO '!N30+[4]FEBRERO!N30+[4]MARZO!N30+[4]ABRIL!N30+'[4]MAYO '!N30+[4]JUNIO!N30+[4]Hoja8!N30+[4]Hoja9!N30+[4]Hoja10!N30+[4]Hoja11!N30+[4]Hoja12!N30+[4]Hoja13!N30</f>
        <v>30</v>
      </c>
      <c r="O18" s="192">
        <f>+'[4]ENERO '!O30+[4]FEBRERO!O30+[4]MARZO!O30+[4]ABRIL!O30+'[4]MAYO '!O30+[4]JUNIO!O30+[4]Hoja8!O30+[4]Hoja9!O30+[4]Hoja10!O30+[4]Hoja11!O30+[4]Hoja12!O30+[4]Hoja13!O30</f>
        <v>1</v>
      </c>
      <c r="P18" s="192">
        <f>+'[4]ENERO '!P30+[4]FEBRERO!P30+[4]MARZO!P30+[4]ABRIL!P30+'[4]MAYO '!P30+[4]JUNIO!P30+[4]Hoja8!P30+[4]Hoja9!P30+[4]Hoja10!P30+[4]Hoja11!P30+[4]Hoja12!P30+[4]Hoja13!P30</f>
        <v>0</v>
      </c>
      <c r="Q18" s="192">
        <f>+'[4]ENERO '!Q30+[4]FEBRERO!Q30+[4]MARZO!Q30+[4]ABRIL!Q30+'[4]MAYO '!Q30+[4]JUNIO!Q30+[4]Hoja8!Q30+[4]Hoja9!Q30+[4]Hoja10!Q30+[4]Hoja11!Q30+[4]Hoja12!Q30+[4]Hoja13!Q30</f>
        <v>295</v>
      </c>
      <c r="R18" s="192">
        <f>+'[4]ENERO '!R30+[4]FEBRERO!R30+[4]MARZO!R30+[4]ABRIL!R30+'[4]MAYO '!R30+[4]JUNIO!R30+[4]Hoja8!R30+[4]Hoja9!R30+[4]Hoja10!R30+[4]Hoja11!R30+[4]Hoja12!R30+[4]Hoja13!R30</f>
        <v>130</v>
      </c>
      <c r="S18" s="192">
        <f>+'[4]ENERO '!S30+[4]FEBRERO!S30+[4]MARZO!S30+[4]ABRIL!S30+'[4]MAYO '!S30+[4]JUNIO!S30+[4]Hoja8!S30+[4]Hoja9!S30+[4]Hoja10!S30+[4]Hoja11!S30+[4]Hoja12!S30+[4]Hoja13!S30</f>
        <v>165</v>
      </c>
      <c r="T18" s="192">
        <f>+'[4]ENERO '!T30+[4]FEBRERO!T30+[4]MARZO!T30+[4]ABRIL!T30+'[4]MAYO '!T30+[4]JUNIO!T30+[4]Hoja8!T30+[4]Hoja9!T30+[4]Hoja10!T30+[4]Hoja11!T30+[4]Hoja12!T30+[4]Hoja13!T30</f>
        <v>0</v>
      </c>
      <c r="U18" s="192">
        <f>+'[4]ENERO '!U30+[4]FEBRERO!U30+[4]MARZO!U30+[4]ABRIL!U30+'[4]MAYO '!U30+[4]JUNIO!U30+[4]Hoja8!U30+[4]Hoja9!U30+[4]Hoja10!U30+[4]Hoja11!U30+[4]Hoja12!U30+[4]Hoja13!U30</f>
        <v>1</v>
      </c>
      <c r="V18" s="192">
        <f>+'[4]ENERO '!V30+[4]FEBRERO!V30+[4]MARZO!V30+[4]ABRIL!V30+'[4]MAYO '!V30+[4]JUNIO!V30+[4]Hoja8!V30+[4]Hoja9!V30+[4]Hoja10!V30+[4]Hoja11!V30+[4]Hoja12!V30+[4]Hoja13!V30</f>
        <v>0</v>
      </c>
      <c r="W18" s="192">
        <f>+'[4]ENERO '!W30+[4]FEBRERO!W30+[4]MARZO!W30+[4]ABRIL!W30+'[4]MAYO '!W30+[4]JUNIO!W30+[4]Hoja8!W30+[4]Hoja9!W30+[4]Hoja10!W30+[4]Hoja11!W30+[4]Hoja12!W30+[4]Hoja13!W30</f>
        <v>13</v>
      </c>
      <c r="X18" s="192">
        <f>+'[4]ENERO '!X30+[4]FEBRERO!X30+[4]MARZO!X30+[4]ABRIL!X30+'[4]MAYO '!X30+[4]JUNIO!X30+[4]Hoja8!X30+[4]Hoja9!X30+[4]Hoja10!X30+[4]Hoja11!X30+[4]Hoja12!X30+[4]Hoja13!X30</f>
        <v>174</v>
      </c>
      <c r="Y18" s="192">
        <f>+'[4]ENERO '!Y30+[4]FEBRERO!Y30+[4]MARZO!Y30+[4]ABRIL!Y30+'[4]MAYO '!Y30+[4]JUNIO!Y30+[4]Hoja8!Y30+[4]Hoja9!Y30+[4]Hoja10!Y30+[4]Hoja11!Y30+[4]Hoja12!Y30+[4]Hoja13!Y30</f>
        <v>265</v>
      </c>
      <c r="Z18" s="192">
        <f>+'[4]ENERO '!Z30+[4]FEBRERO!Z30+[4]MARZO!Z30+[4]ABRIL!Z30+'[4]MAYO '!Z30+[4]JUNIO!Z30+[4]Hoja8!Z30+[4]Hoja9!Z30+[4]Hoja10!Z30+[4]Hoja11!Z30+[4]Hoja12!Z30+[4]Hoja13!Z30</f>
        <v>0</v>
      </c>
      <c r="AA18" s="192">
        <f>+'[4]ENERO '!AA30+[4]FEBRERO!AA30+[4]MARZO!AA30+[4]ABRIL!AA30+'[4]MAYO '!AA30+[4]JUNIO!AA30+[4]Hoja8!AA30+[4]Hoja9!AA30+[4]Hoja10!AA30+[4]Hoja11!AA30+[4]Hoja12!AA30+[4]Hoja13!AA30</f>
        <v>53</v>
      </c>
      <c r="AB18" s="192">
        <f>+'[4]ENERO '!AB30+[4]FEBRERO!AB30+[4]MARZO!AB30+[4]ABRIL!AB30+'[4]MAYO '!AB30+[4]JUNIO!AB30+[4]Hoja8!AB30+[4]Hoja9!AB30+[4]Hoja10!AB30+[4]Hoja11!AB30+[4]Hoja12!AB30+[4]Hoja13!AB30</f>
        <v>6</v>
      </c>
      <c r="AC18" s="192">
        <f>+'[4]ENERO '!AC30+[4]FEBRERO!AC30+[4]MARZO!AC30+[4]ABRIL!AC30+'[4]MAYO '!AC30+[4]JUNIO!AC30+[4]Hoja8!AC30+[4]Hoja9!AC30+[4]Hoja10!AC30+[4]Hoja11!AC30+[4]Hoja12!AC30+[4]Hoja13!AC30</f>
        <v>48</v>
      </c>
      <c r="AD18" s="178"/>
      <c r="AE18" s="192">
        <f>+'[4]ENERO '!AE30+[4]FEBRERO!AE30+[4]MARZO!AE30+[4]ABRIL!AE30+'[4]MAYO '!AE30+[4]JUNIO!AE30+[4]Hoja8!AE30+[4]Hoja9!AE30+[4]Hoja10!AE30+[4]Hoja11!AE30+[4]Hoja12!AE30+[4]Hoja13!AE30</f>
        <v>0</v>
      </c>
      <c r="AF18" s="192">
        <f>+'[4]ENERO '!AF30+[4]FEBRERO!AF30+[4]MARZO!AF30+[4]ABRIL!AF30+'[4]MAYO '!AF30+[4]JUNIO!AF30+[4]Hoja8!AF30+[4]Hoja9!AF30+[4]Hoja10!AF30+[4]Hoja11!AF30+[4]Hoja12!AF30+[4]Hoja13!AF30</f>
        <v>0</v>
      </c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76"/>
      <c r="AU18" s="176"/>
      <c r="AV18" s="176"/>
      <c r="AW18" s="176"/>
      <c r="AX18" s="176"/>
      <c r="AY18" s="176"/>
      <c r="AZ18" s="176"/>
      <c r="BA18" s="176"/>
      <c r="BB18" s="176"/>
      <c r="BC18" s="176"/>
      <c r="BD18" s="193" t="s">
        <v>558</v>
      </c>
      <c r="BE18" s="193" t="s">
        <v>558</v>
      </c>
      <c r="BF18" s="193" t="s">
        <v>558</v>
      </c>
      <c r="BG18" s="193" t="s">
        <v>558</v>
      </c>
      <c r="BH18" s="193" t="s">
        <v>558</v>
      </c>
      <c r="BI18" s="193" t="s">
        <v>558</v>
      </c>
      <c r="BJ18" s="199" t="s">
        <v>558</v>
      </c>
      <c r="BK18" s="196"/>
      <c r="BL18" s="197">
        <v>0</v>
      </c>
      <c r="BM18" s="197">
        <v>0</v>
      </c>
      <c r="BN18" s="197">
        <v>0</v>
      </c>
      <c r="BO18" s="197">
        <v>0</v>
      </c>
      <c r="BP18" s="197">
        <v>0</v>
      </c>
      <c r="BQ18" s="197" t="s">
        <v>558</v>
      </c>
      <c r="BR18" s="197">
        <v>0</v>
      </c>
      <c r="BS18" s="180"/>
      <c r="BT18" s="180"/>
      <c r="BU18" s="180"/>
      <c r="BV18" s="180"/>
      <c r="BW18" s="180"/>
      <c r="BX18" s="180"/>
      <c r="BY18" s="180"/>
      <c r="BZ18" s="180"/>
      <c r="CA18" s="180"/>
      <c r="CB18" s="180"/>
      <c r="CC18" s="180"/>
      <c r="CD18" s="180"/>
      <c r="CE18" s="180"/>
      <c r="CF18" s="180"/>
      <c r="CG18" s="180"/>
      <c r="CH18" s="180"/>
      <c r="CI18" s="180"/>
      <c r="CJ18" s="180"/>
      <c r="CK18" s="180"/>
      <c r="CL18" s="180"/>
      <c r="CM18" s="181"/>
      <c r="CN18" s="181"/>
    </row>
    <row r="19" spans="1:92" x14ac:dyDescent="0.25">
      <c r="A19" s="198" t="s">
        <v>636</v>
      </c>
      <c r="B19" s="192">
        <f>+'[4]ENERO '!B32+[4]FEBRERO!B32+[4]MARZO!B32+[4]ABRIL!B32+'[4]MAYO '!B32+[4]JUNIO!B32+[4]Hoja8!B32+[4]Hoja9!B32+[4]Hoja10!B32+[4]Hoja11!B32+[4]Hoja12!B32+[4]Hoja13!B32</f>
        <v>1274</v>
      </c>
      <c r="C19" s="192">
        <f>+'[4]ENERO '!C32+[4]FEBRERO!C32+[4]MARZO!C32+[4]ABRIL!C32+'[4]MAYO '!C32+[4]JUNIO!C32+[4]Hoja8!C32+[4]Hoja9!C32+[4]Hoja10!C32+[4]Hoja11!C32+[4]Hoja12!C32+[4]Hoja13!C32</f>
        <v>1</v>
      </c>
      <c r="D19" s="192">
        <f>+'[4]ENERO '!D32+[4]FEBRERO!D32+[4]MARZO!D32+[4]ABRIL!D32+'[4]MAYO '!D32+[4]JUNIO!D32+[4]Hoja8!D32+[4]Hoja9!D32+[4]Hoja10!D32+[4]Hoja11!D32+[4]Hoja12!D32+[4]Hoja13!D32</f>
        <v>4</v>
      </c>
      <c r="E19" s="192">
        <f>+'[4]ENERO '!E32+[4]FEBRERO!E32+[4]MARZO!E32+[4]ABRIL!E32+'[4]MAYO '!E32+[4]JUNIO!E32+[4]Hoja8!E32+[4]Hoja9!E32+[4]Hoja10!E32+[4]Hoja11!E32+[4]Hoja12!E32+[4]Hoja13!E32</f>
        <v>47</v>
      </c>
      <c r="F19" s="192">
        <f>+'[4]ENERO '!F32+[4]FEBRERO!F32+[4]MARZO!F32+[4]ABRIL!F32+'[4]MAYO '!F32+[4]JUNIO!F32+[4]Hoja8!F32+[4]Hoja9!F32+[4]Hoja10!F32+[4]Hoja11!F32+[4]Hoja12!F32+[4]Hoja13!F32</f>
        <v>108</v>
      </c>
      <c r="G19" s="192">
        <f>+'[4]ENERO '!G32+[4]FEBRERO!G32+[4]MARZO!G32+[4]ABRIL!G32+'[4]MAYO '!G32+[4]JUNIO!G32+[4]Hoja8!G32+[4]Hoja9!G32+[4]Hoja10!G32+[4]Hoja11!G32+[4]Hoja12!G32+[4]Hoja13!G32</f>
        <v>1019</v>
      </c>
      <c r="H19" s="192">
        <f>+'[4]ENERO '!H32+[4]FEBRERO!H32+[4]MARZO!H32+[4]ABRIL!H32+'[4]MAYO '!H32+[4]JUNIO!H32+[4]Hoja8!H32+[4]Hoja9!H32+[4]Hoja10!H32+[4]Hoja11!H32+[4]Hoja12!H32+[4]Hoja13!H32</f>
        <v>95</v>
      </c>
      <c r="I19" s="192">
        <f>+'[4]ENERO '!I32+[4]FEBRERO!I32+[4]MARZO!I32+[4]ABRIL!I32+'[4]MAYO '!I32+[4]JUNIO!I32+[4]Hoja8!I32+[4]Hoja9!I32+[4]Hoja10!I32+[4]Hoja11!I32+[4]Hoja12!I32+[4]Hoja13!I32</f>
        <v>4</v>
      </c>
      <c r="J19" s="192">
        <f>+'[4]ENERO '!J32+[4]FEBRERO!J32+[4]MARZO!J32+[4]ABRIL!J32+'[4]MAYO '!J32+[4]JUNIO!J32+[4]Hoja8!J32+[4]Hoja9!J32+[4]Hoja10!J32+[4]Hoja11!J32+[4]Hoja12!J32+[4]Hoja13!J32</f>
        <v>1270</v>
      </c>
      <c r="K19" s="192">
        <f>+'[4]ENERO '!K32+[4]FEBRERO!K32+[4]MARZO!K32+[4]ABRIL!K32+'[4]MAYO '!K32+[4]JUNIO!K32+[4]Hoja8!K32+[4]Hoja9!K32+[4]Hoja10!K32+[4]Hoja11!K32+[4]Hoja12!K32+[4]Hoja13!K32</f>
        <v>508</v>
      </c>
      <c r="L19" s="192">
        <f>+'[4]ENERO '!L32+[4]FEBRERO!L32+[4]MARZO!L32+[4]ABRIL!L32+'[4]MAYO '!L32+[4]JUNIO!L32+[4]Hoja8!L32+[4]Hoja9!L32+[4]Hoja10!L32+[4]Hoja11!L32+[4]Hoja12!L32+[4]Hoja13!L32</f>
        <v>766</v>
      </c>
      <c r="M19" s="192">
        <f>+'[4]ENERO '!M32+[4]FEBRERO!M32+[4]MARZO!M32+[4]ABRIL!M32+'[4]MAYO '!M32+[4]JUNIO!M32+[4]Hoja8!M32+[4]Hoja9!M32+[4]Hoja10!M32+[4]Hoja11!M32+[4]Hoja12!M32+[4]Hoja13!M32</f>
        <v>0</v>
      </c>
      <c r="N19" s="192">
        <f>+'[4]ENERO '!N32+[4]FEBRERO!N32+[4]MARZO!N32+[4]ABRIL!N32+'[4]MAYO '!N32+[4]JUNIO!N32+[4]Hoja8!N32+[4]Hoja9!N32+[4]Hoja10!N32+[4]Hoja11!N32+[4]Hoja12!N32+[4]Hoja13!N32</f>
        <v>0</v>
      </c>
      <c r="O19" s="192">
        <f>+'[4]ENERO '!O32+[4]FEBRERO!O32+[4]MARZO!O32+[4]ABRIL!O32+'[4]MAYO '!O32+[4]JUNIO!O32+[4]Hoja8!O32+[4]Hoja9!O32+[4]Hoja10!O32+[4]Hoja11!O32+[4]Hoja12!O32+[4]Hoja13!O32</f>
        <v>0</v>
      </c>
      <c r="P19" s="192">
        <f>+'[4]ENERO '!P32+[4]FEBRERO!P32+[4]MARZO!P32+[4]ABRIL!P32+'[4]MAYO '!P32+[4]JUNIO!P32+[4]Hoja8!P32+[4]Hoja9!P32+[4]Hoja10!P32+[4]Hoja11!P32+[4]Hoja12!P32+[4]Hoja13!P32</f>
        <v>0</v>
      </c>
      <c r="Q19" s="192">
        <f>+'[4]ENERO '!Q32+[4]FEBRERO!Q32+[4]MARZO!Q32+[4]ABRIL!Q32+'[4]MAYO '!Q32+[4]JUNIO!Q32+[4]Hoja8!Q32+[4]Hoja9!Q32+[4]Hoja10!Q32+[4]Hoja11!Q32+[4]Hoja12!Q32+[4]Hoja13!Q32</f>
        <v>184</v>
      </c>
      <c r="R19" s="192">
        <f>+'[4]ENERO '!R32+[4]FEBRERO!R32+[4]MARZO!R32+[4]ABRIL!R32+'[4]MAYO '!R32+[4]JUNIO!R32+[4]Hoja8!R32+[4]Hoja9!R32+[4]Hoja10!R32+[4]Hoja11!R32+[4]Hoja12!R32+[4]Hoja13!R32</f>
        <v>44</v>
      </c>
      <c r="S19" s="192">
        <f>+'[4]ENERO '!S32+[4]FEBRERO!S32+[4]MARZO!S32+[4]ABRIL!S32+'[4]MAYO '!S32+[4]JUNIO!S32+[4]Hoja8!S32+[4]Hoja9!S32+[4]Hoja10!S32+[4]Hoja11!S32+[4]Hoja12!S32+[4]Hoja13!S32</f>
        <v>140</v>
      </c>
      <c r="T19" s="192">
        <f>+'[4]ENERO '!T32+[4]FEBRERO!T32+[4]MARZO!T32+[4]ABRIL!T32+'[4]MAYO '!T32+[4]JUNIO!T32+[4]Hoja8!T32+[4]Hoja9!T32+[4]Hoja10!T32+[4]Hoja11!T32+[4]Hoja12!T32+[4]Hoja13!T32</f>
        <v>0</v>
      </c>
      <c r="U19" s="192">
        <f>+'[4]ENERO '!U32+[4]FEBRERO!U32+[4]MARZO!U32+[4]ABRIL!U32+'[4]MAYO '!U32+[4]JUNIO!U32+[4]Hoja8!U32+[4]Hoja9!U32+[4]Hoja10!U32+[4]Hoja11!U32+[4]Hoja12!U32+[4]Hoja13!U32</f>
        <v>5</v>
      </c>
      <c r="V19" s="192">
        <f>+'[4]ENERO '!V32+[4]FEBRERO!V32+[4]MARZO!V32+[4]ABRIL!V32+'[4]MAYO '!V32+[4]JUNIO!V32+[4]Hoja8!V32+[4]Hoja9!V32+[4]Hoja10!V32+[4]Hoja11!V32+[4]Hoja12!V32+[4]Hoja13!V32</f>
        <v>17</v>
      </c>
      <c r="W19" s="192">
        <f>+'[4]ENERO '!W32+[4]FEBRERO!W32+[4]MARZO!W32+[4]ABRIL!W32+'[4]MAYO '!W32+[4]JUNIO!W32+[4]Hoja8!W32+[4]Hoja9!W32+[4]Hoja10!W32+[4]Hoja11!W32+[4]Hoja12!W32+[4]Hoja13!W32</f>
        <v>0</v>
      </c>
      <c r="X19" s="192">
        <f>+'[4]ENERO '!X32+[4]FEBRERO!X32+[4]MARZO!X32+[4]ABRIL!X32+'[4]MAYO '!X32+[4]JUNIO!X32+[4]Hoja8!X32+[4]Hoja9!X32+[4]Hoja10!X32+[4]Hoja11!X32+[4]Hoja12!X32+[4]Hoja13!X32</f>
        <v>242</v>
      </c>
      <c r="Y19" s="192">
        <f>+'[4]ENERO '!Y32+[4]FEBRERO!Y32+[4]MARZO!Y32+[4]ABRIL!Y32+'[4]MAYO '!Y32+[4]JUNIO!Y32+[4]Hoja8!Y32+[4]Hoja9!Y32+[4]Hoja10!Y32+[4]Hoja11!Y32+[4]Hoja12!Y32+[4]Hoja13!Y32</f>
        <v>546</v>
      </c>
      <c r="Z19" s="192">
        <f>+'[4]ENERO '!Z32+[4]FEBRERO!Z32+[4]MARZO!Z32+[4]ABRIL!Z32+'[4]MAYO '!Z32+[4]JUNIO!Z32+[4]Hoja8!Z32+[4]Hoja9!Z32+[4]Hoja10!Z32+[4]Hoja11!Z32+[4]Hoja12!Z32+[4]Hoja13!Z32</f>
        <v>0</v>
      </c>
      <c r="AA19" s="192">
        <f>+'[4]ENERO '!AA32+[4]FEBRERO!AA32+[4]MARZO!AA32+[4]ABRIL!AA32+'[4]MAYO '!AA32+[4]JUNIO!AA32+[4]Hoja8!AA32+[4]Hoja9!AA32+[4]Hoja10!AA32+[4]Hoja11!AA32+[4]Hoja12!AA32+[4]Hoja13!AA32</f>
        <v>0</v>
      </c>
      <c r="AB19" s="192">
        <f>+'[4]ENERO '!AB32+[4]FEBRERO!AB32+[4]MARZO!AB32+[4]ABRIL!AB32+'[4]MAYO '!AB32+[4]JUNIO!AB32+[4]Hoja8!AB32+[4]Hoja9!AB32+[4]Hoja10!AB32+[4]Hoja11!AB32+[4]Hoja12!AB32+[4]Hoja13!AB32</f>
        <v>0</v>
      </c>
      <c r="AC19" s="192">
        <f>+'[4]ENERO '!AC32+[4]FEBRERO!AC32+[4]MARZO!AC32+[4]ABRIL!AC32+'[4]MAYO '!AC32+[4]JUNIO!AC32+[4]Hoja8!AC32+[4]Hoja9!AC32+[4]Hoja10!AC32+[4]Hoja11!AC32+[4]Hoja12!AC32+[4]Hoja13!AC32</f>
        <v>8</v>
      </c>
      <c r="AD19" s="178"/>
      <c r="AE19" s="192">
        <f>+'[4]ENERO '!AE32+[4]FEBRERO!AE32+[4]MARZO!AE32+[4]ABRIL!AE32+'[4]MAYO '!AE32+[4]JUNIO!AE32+[4]Hoja8!AE32+[4]Hoja9!AE32+[4]Hoja10!AE32+[4]Hoja11!AE32+[4]Hoja12!AE32+[4]Hoja13!AE32</f>
        <v>417</v>
      </c>
      <c r="AF19" s="192">
        <f>+'[4]ENERO '!AF32+[4]FEBRERO!AF32+[4]MARZO!AF32+[4]ABRIL!AF32+'[4]MAYO '!AF32+[4]JUNIO!AF32+[4]Hoja8!AF32+[4]Hoja9!AF32+[4]Hoja10!AF32+[4]Hoja11!AF32+[4]Hoja12!AF32+[4]Hoja13!AF32</f>
        <v>0</v>
      </c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76"/>
      <c r="AU19" s="176"/>
      <c r="AV19" s="176"/>
      <c r="AW19" s="176"/>
      <c r="AX19" s="176"/>
      <c r="AY19" s="176"/>
      <c r="AZ19" s="176"/>
      <c r="BA19" s="176"/>
      <c r="BB19" s="176"/>
      <c r="BC19" s="176"/>
      <c r="BD19" s="193" t="s">
        <v>558</v>
      </c>
      <c r="BE19" s="193" t="s">
        <v>558</v>
      </c>
      <c r="BF19" s="193" t="s">
        <v>558</v>
      </c>
      <c r="BG19" s="193" t="s">
        <v>558</v>
      </c>
      <c r="BH19" s="193" t="s">
        <v>558</v>
      </c>
      <c r="BI19" s="193" t="s">
        <v>558</v>
      </c>
      <c r="BJ19" s="199" t="s">
        <v>558</v>
      </c>
      <c r="BK19" s="196"/>
      <c r="BL19" s="197">
        <v>0</v>
      </c>
      <c r="BM19" s="197">
        <v>0</v>
      </c>
      <c r="BN19" s="197">
        <v>0</v>
      </c>
      <c r="BO19" s="197">
        <v>0</v>
      </c>
      <c r="BP19" s="197">
        <v>0</v>
      </c>
      <c r="BQ19" s="197" t="s">
        <v>558</v>
      </c>
      <c r="BR19" s="197">
        <v>0</v>
      </c>
      <c r="BS19" s="180"/>
      <c r="BT19" s="180"/>
      <c r="BU19" s="180"/>
      <c r="BV19" s="180"/>
      <c r="BW19" s="180"/>
      <c r="BX19" s="180"/>
      <c r="BY19" s="180"/>
      <c r="BZ19" s="180"/>
      <c r="CA19" s="180"/>
      <c r="CB19" s="180"/>
      <c r="CC19" s="180"/>
      <c r="CD19" s="180"/>
      <c r="CE19" s="180"/>
      <c r="CF19" s="180"/>
      <c r="CG19" s="180"/>
      <c r="CH19" s="180"/>
      <c r="CI19" s="180"/>
      <c r="CJ19" s="180"/>
      <c r="CK19" s="180"/>
      <c r="CL19" s="180"/>
      <c r="CM19" s="181"/>
      <c r="CN19" s="181"/>
    </row>
    <row r="20" spans="1:92" x14ac:dyDescent="0.25">
      <c r="A20" s="198" t="s">
        <v>637</v>
      </c>
      <c r="B20" s="192">
        <f>+'[4]ENERO '!B34+[4]FEBRERO!B34+[4]MARZO!B34+[4]ABRIL!B34+'[4]MAYO '!B34+[4]JUNIO!B34+[4]Hoja8!B34+[4]Hoja9!B34+[4]Hoja10!B34+[4]Hoja11!B34+[4]Hoja12!B34+[4]Hoja13!B34</f>
        <v>459</v>
      </c>
      <c r="C20" s="192">
        <f>+'[4]ENERO '!C34+[4]FEBRERO!C34+[4]MARZO!C34+[4]ABRIL!C34+'[4]MAYO '!C34+[4]JUNIO!C34+[4]Hoja8!C34+[4]Hoja9!C34+[4]Hoja10!C34+[4]Hoja11!C34+[4]Hoja12!C34+[4]Hoja13!C34</f>
        <v>385</v>
      </c>
      <c r="D20" s="192">
        <f>+'[4]ENERO '!D34+[4]FEBRERO!D34+[4]MARZO!D34+[4]ABRIL!D34+'[4]MAYO '!D34+[4]JUNIO!D34+[4]Hoja8!D34+[4]Hoja9!D34+[4]Hoja10!D34+[4]Hoja11!D34+[4]Hoja12!D34+[4]Hoja13!D34</f>
        <v>69</v>
      </c>
      <c r="E20" s="192">
        <f>+'[4]ENERO '!E34+[4]FEBRERO!E34+[4]MARZO!E34+[4]ABRIL!E34+'[4]MAYO '!E34+[4]JUNIO!E34+[4]Hoja8!E34+[4]Hoja9!E34+[4]Hoja10!E34+[4]Hoja11!E34+[4]Hoja12!E34+[4]Hoja13!E34</f>
        <v>5</v>
      </c>
      <c r="F20" s="192">
        <f>+'[4]ENERO '!F34+[4]FEBRERO!F34+[4]MARZO!F34+[4]ABRIL!F34+'[4]MAYO '!F34+[4]JUNIO!F34+[4]Hoja8!F34+[4]Hoja9!F34+[4]Hoja10!F34+[4]Hoja11!F34+[4]Hoja12!F34+[4]Hoja13!F34</f>
        <v>0</v>
      </c>
      <c r="G20" s="192">
        <f>+'[4]ENERO '!G34+[4]FEBRERO!G34+[4]MARZO!G34+[4]ABRIL!G34+'[4]MAYO '!G34+[4]JUNIO!G34+[4]Hoja8!G34+[4]Hoja9!G34+[4]Hoja10!G34+[4]Hoja11!G34+[4]Hoja12!G34+[4]Hoja13!G34</f>
        <v>0</v>
      </c>
      <c r="H20" s="192">
        <f>+'[4]ENERO '!H34+[4]FEBRERO!H34+[4]MARZO!H34+[4]ABRIL!H34+'[4]MAYO '!H34+[4]JUNIO!H34+[4]Hoja8!H34+[4]Hoja9!H34+[4]Hoja10!H34+[4]Hoja11!H34+[4]Hoja12!H34+[4]Hoja13!H34</f>
        <v>0</v>
      </c>
      <c r="I20" s="192">
        <f>+'[4]ENERO '!I34+[4]FEBRERO!I34+[4]MARZO!I34+[4]ABRIL!I34+'[4]MAYO '!I34+[4]JUNIO!I34+[4]Hoja8!I34+[4]Hoja9!I34+[4]Hoja10!I34+[4]Hoja11!I34+[4]Hoja12!I34+[4]Hoja13!I34</f>
        <v>457</v>
      </c>
      <c r="J20" s="192">
        <f>+'[4]ENERO '!J34+[4]FEBRERO!J34+[4]MARZO!J34+[4]ABRIL!J34+'[4]MAYO '!J34+[4]JUNIO!J34+[4]Hoja8!J34+[4]Hoja9!J34+[4]Hoja10!J34+[4]Hoja11!J34+[4]Hoja12!J34+[4]Hoja13!J34</f>
        <v>2</v>
      </c>
      <c r="K20" s="192">
        <f>+'[4]ENERO '!K34+[4]FEBRERO!K34+[4]MARZO!K34+[4]ABRIL!K34+'[4]MAYO '!K34+[4]JUNIO!K34+[4]Hoja8!K34+[4]Hoja9!K34+[4]Hoja10!K34+[4]Hoja11!K34+[4]Hoja12!K34+[4]Hoja13!K34</f>
        <v>343</v>
      </c>
      <c r="L20" s="192">
        <f>+'[4]ENERO '!L34+[4]FEBRERO!L34+[4]MARZO!L34+[4]ABRIL!L34+'[4]MAYO '!L34+[4]JUNIO!L34+[4]Hoja8!L34+[4]Hoja9!L34+[4]Hoja10!L34+[4]Hoja11!L34+[4]Hoja12!L34+[4]Hoja13!L34</f>
        <v>116</v>
      </c>
      <c r="M20" s="192">
        <f>+'[4]ENERO '!M34+[4]FEBRERO!M34+[4]MARZO!M34+[4]ABRIL!M34+'[4]MAYO '!M34+[4]JUNIO!M34+[4]Hoja8!M34+[4]Hoja9!M34+[4]Hoja10!M34+[4]Hoja11!M34+[4]Hoja12!M34+[4]Hoja13!M34</f>
        <v>279</v>
      </c>
      <c r="N20" s="192">
        <f>+'[4]ENERO '!N34+[4]FEBRERO!N34+[4]MARZO!N34+[4]ABRIL!N34+'[4]MAYO '!N34+[4]JUNIO!N34+[4]Hoja8!N34+[4]Hoja9!N34+[4]Hoja10!N34+[4]Hoja11!N34+[4]Hoja12!N34+[4]Hoja13!N34</f>
        <v>209</v>
      </c>
      <c r="O20" s="192">
        <f>+'[4]ENERO '!O34+[4]FEBRERO!O34+[4]MARZO!O34+[4]ABRIL!O34+'[4]MAYO '!O34+[4]JUNIO!O34+[4]Hoja8!O34+[4]Hoja9!O34+[4]Hoja10!O34+[4]Hoja11!O34+[4]Hoja12!O34+[4]Hoja13!O34</f>
        <v>70</v>
      </c>
      <c r="P20" s="192">
        <f>+'[4]ENERO '!P34+[4]FEBRERO!P34+[4]MARZO!P34+[4]ABRIL!P34+'[4]MAYO '!P34+[4]JUNIO!P34+[4]Hoja8!P34+[4]Hoja9!P34+[4]Hoja10!P34+[4]Hoja11!P34+[4]Hoja12!P34+[4]Hoja13!P34</f>
        <v>0</v>
      </c>
      <c r="Q20" s="192">
        <f>+'[4]ENERO '!Q34+[4]FEBRERO!Q34+[4]MARZO!Q34+[4]ABRIL!Q34+'[4]MAYO '!Q34+[4]JUNIO!Q34+[4]Hoja8!Q34+[4]Hoja9!Q34+[4]Hoja10!Q34+[4]Hoja11!Q34+[4]Hoja12!Q34+[4]Hoja13!Q34</f>
        <v>0</v>
      </c>
      <c r="R20" s="192">
        <f>+'[4]ENERO '!R34+[4]FEBRERO!R34+[4]MARZO!R34+[4]ABRIL!R34+'[4]MAYO '!R34+[4]JUNIO!R34+[4]Hoja8!R34+[4]Hoja9!R34+[4]Hoja10!R34+[4]Hoja11!R34+[4]Hoja12!R34+[4]Hoja13!R34</f>
        <v>0</v>
      </c>
      <c r="S20" s="192">
        <f>+'[4]ENERO '!S34+[4]FEBRERO!S34+[4]MARZO!S34+[4]ABRIL!S34+'[4]MAYO '!S34+[4]JUNIO!S34+[4]Hoja8!S34+[4]Hoja9!S34+[4]Hoja10!S34+[4]Hoja11!S34+[4]Hoja12!S34+[4]Hoja13!S34</f>
        <v>0</v>
      </c>
      <c r="T20" s="192">
        <f>+'[4]ENERO '!T34+[4]FEBRERO!T34+[4]MARZO!T34+[4]ABRIL!T34+'[4]MAYO '!T34+[4]JUNIO!T34+[4]Hoja8!T34+[4]Hoja9!T34+[4]Hoja10!T34+[4]Hoja11!T34+[4]Hoja12!T34+[4]Hoja13!T34</f>
        <v>0</v>
      </c>
      <c r="U20" s="192">
        <f>+'[4]ENERO '!U34+[4]FEBRERO!U34+[4]MARZO!U34+[4]ABRIL!U34+'[4]MAYO '!U34+[4]JUNIO!U34+[4]Hoja8!U34+[4]Hoja9!U34+[4]Hoja10!U34+[4]Hoja11!U34+[4]Hoja12!U34+[4]Hoja13!U34</f>
        <v>209</v>
      </c>
      <c r="V20" s="192">
        <f>+'[4]ENERO '!V34+[4]FEBRERO!V34+[4]MARZO!V34+[4]ABRIL!V34+'[4]MAYO '!V34+[4]JUNIO!V34+[4]Hoja8!V34+[4]Hoja9!V34+[4]Hoja10!V34+[4]Hoja11!V34+[4]Hoja12!V34+[4]Hoja13!V34</f>
        <v>0</v>
      </c>
      <c r="W20" s="192">
        <f>+'[4]ENERO '!W34+[4]FEBRERO!W34+[4]MARZO!W34+[4]ABRIL!W34+'[4]MAYO '!W34+[4]JUNIO!W34+[4]Hoja8!W34+[4]Hoja9!W34+[4]Hoja10!W34+[4]Hoja11!W34+[4]Hoja12!W34+[4]Hoja13!W34</f>
        <v>64</v>
      </c>
      <c r="X20" s="192">
        <f>+'[4]ENERO '!X34+[4]FEBRERO!X34+[4]MARZO!X34+[4]ABRIL!X34+'[4]MAYO '!X34+[4]JUNIO!X34+[4]Hoja8!X34+[4]Hoja9!X34+[4]Hoja10!X34+[4]Hoja11!X34+[4]Hoja12!X34+[4]Hoja13!X34</f>
        <v>0</v>
      </c>
      <c r="Y20" s="192">
        <f>+'[4]ENERO '!Y34+[4]FEBRERO!Y34+[4]MARZO!Y34+[4]ABRIL!Y34+'[4]MAYO '!Y34+[4]JUNIO!Y34+[4]Hoja8!Y34+[4]Hoja9!Y34+[4]Hoja10!Y34+[4]Hoja11!Y34+[4]Hoja12!Y34+[4]Hoja13!Y34</f>
        <v>0</v>
      </c>
      <c r="Z20" s="192">
        <f>+'[4]ENERO '!Z34+[4]FEBRERO!Z34+[4]MARZO!Z34+[4]ABRIL!Z34+'[4]MAYO '!Z34+[4]JUNIO!Z34+[4]Hoja8!Z34+[4]Hoja9!Z34+[4]Hoja10!Z34+[4]Hoja11!Z34+[4]Hoja12!Z34+[4]Hoja13!Z34</f>
        <v>2</v>
      </c>
      <c r="AA20" s="192">
        <f>+'[4]ENERO '!AA34+[4]FEBRERO!AA34+[4]MARZO!AA34+[4]ABRIL!AA34+'[4]MAYO '!AA34+[4]JUNIO!AA34+[4]Hoja8!AA34+[4]Hoja9!AA34+[4]Hoja10!AA34+[4]Hoja11!AA34+[4]Hoja12!AA34+[4]Hoja13!AA34</f>
        <v>0</v>
      </c>
      <c r="AB20" s="192">
        <f>+'[4]ENERO '!AB34+[4]FEBRERO!AB34+[4]MARZO!AB34+[4]ABRIL!AB34+'[4]MAYO '!AB34+[4]JUNIO!AB34+[4]Hoja8!AB34+[4]Hoja9!AB34+[4]Hoja10!AB34+[4]Hoja11!AB34+[4]Hoja12!AB34+[4]Hoja13!AB34</f>
        <v>237</v>
      </c>
      <c r="AC20" s="192">
        <f>+'[4]ENERO '!AC34+[4]FEBRERO!AC34+[4]MARZO!AC34+[4]ABRIL!AC34+'[4]MAYO '!AC34+[4]JUNIO!AC34+[4]Hoja8!AC34+[4]Hoja9!AC34+[4]Hoja10!AC34+[4]Hoja11!AC34+[4]Hoja12!AC34+[4]Hoja13!AC34</f>
        <v>0</v>
      </c>
      <c r="AD20" s="178"/>
      <c r="AE20" s="192">
        <f>+'[4]ENERO '!AE34+[4]FEBRERO!AE34+[4]MARZO!AE34+[4]ABRIL!AE34+'[4]MAYO '!AE34+[4]JUNIO!AE34+[4]Hoja8!AE34+[4]Hoja9!AE34+[4]Hoja10!AE34+[4]Hoja11!AE34+[4]Hoja12!AE34+[4]Hoja13!AE34</f>
        <v>0</v>
      </c>
      <c r="AF20" s="192">
        <f>+'[4]ENERO '!AF34+[4]FEBRERO!AF34+[4]MARZO!AF34+[4]ABRIL!AF34+'[4]MAYO '!AF34+[4]JUNIO!AF34+[4]Hoja8!AF34+[4]Hoja9!AF34+[4]Hoja10!AF34+[4]Hoja11!AF34+[4]Hoja12!AF34+[4]Hoja13!AF34</f>
        <v>0</v>
      </c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76"/>
      <c r="AU20" s="176"/>
      <c r="AV20" s="176"/>
      <c r="AW20" s="176"/>
      <c r="AX20" s="176"/>
      <c r="AY20" s="176"/>
      <c r="AZ20" s="176"/>
      <c r="BA20" s="176"/>
      <c r="BB20" s="176"/>
      <c r="BC20" s="176"/>
      <c r="BD20" s="193" t="s">
        <v>558</v>
      </c>
      <c r="BE20" s="193" t="s">
        <v>558</v>
      </c>
      <c r="BF20" s="193" t="s">
        <v>558</v>
      </c>
      <c r="BG20" s="193" t="s">
        <v>558</v>
      </c>
      <c r="BH20" s="193" t="s">
        <v>558</v>
      </c>
      <c r="BI20" s="193" t="s">
        <v>558</v>
      </c>
      <c r="BJ20" s="199" t="s">
        <v>558</v>
      </c>
      <c r="BK20" s="196"/>
      <c r="BL20" s="197">
        <v>0</v>
      </c>
      <c r="BM20" s="197">
        <v>0</v>
      </c>
      <c r="BN20" s="197">
        <v>0</v>
      </c>
      <c r="BO20" s="197">
        <v>0</v>
      </c>
      <c r="BP20" s="197">
        <v>0</v>
      </c>
      <c r="BQ20" s="197" t="s">
        <v>558</v>
      </c>
      <c r="BR20" s="197">
        <v>0</v>
      </c>
      <c r="BS20" s="180"/>
      <c r="BT20" s="180"/>
      <c r="BU20" s="180"/>
      <c r="BV20" s="180"/>
      <c r="BW20" s="180"/>
      <c r="BX20" s="180"/>
      <c r="BY20" s="180"/>
      <c r="BZ20" s="180"/>
      <c r="CA20" s="180"/>
      <c r="CB20" s="180"/>
      <c r="CC20" s="180"/>
      <c r="CD20" s="180"/>
      <c r="CE20" s="180"/>
      <c r="CF20" s="180"/>
      <c r="CG20" s="180"/>
      <c r="CH20" s="180"/>
      <c r="CI20" s="180"/>
      <c r="CJ20" s="180"/>
      <c r="CK20" s="180"/>
      <c r="CL20" s="180"/>
      <c r="CM20" s="181"/>
      <c r="CN20" s="181"/>
    </row>
    <row r="21" spans="1:92" x14ac:dyDescent="0.25">
      <c r="A21" s="198" t="s">
        <v>638</v>
      </c>
      <c r="B21" s="192">
        <f>+'[4]ENERO '!B35+[4]FEBRERO!B35+[4]MARZO!B35+[4]ABRIL!B35+'[4]MAYO '!B35+[4]JUNIO!B35+[4]Hoja8!B35+[4]Hoja9!B35+[4]Hoja10!B35+[4]Hoja11!B35+[4]Hoja12!B35+[4]Hoja13!B35</f>
        <v>1819</v>
      </c>
      <c r="C21" s="192">
        <f>+'[4]ENERO '!C35+[4]FEBRERO!C35+[4]MARZO!C35+[4]ABRIL!C35+'[4]MAYO '!C35+[4]JUNIO!C35+[4]Hoja8!C35+[4]Hoja9!C35+[4]Hoja10!C35+[4]Hoja11!C35+[4]Hoja12!C35+[4]Hoja13!C35</f>
        <v>0</v>
      </c>
      <c r="D21" s="192">
        <f>+'[4]ENERO '!D35+[4]FEBRERO!D35+[4]MARZO!D35+[4]ABRIL!D35+'[4]MAYO '!D35+[4]JUNIO!D35+[4]Hoja8!D35+[4]Hoja9!D35+[4]Hoja10!D35+[4]Hoja11!D35+[4]Hoja12!D35+[4]Hoja13!D35</f>
        <v>0</v>
      </c>
      <c r="E21" s="192">
        <f>+'[4]ENERO '!E35+[4]FEBRERO!E35+[4]MARZO!E35+[4]ABRIL!E35+'[4]MAYO '!E35+[4]JUNIO!E35+[4]Hoja8!E35+[4]Hoja9!E35+[4]Hoja10!E35+[4]Hoja11!E35+[4]Hoja12!E35+[4]Hoja13!E35</f>
        <v>41</v>
      </c>
      <c r="F21" s="192">
        <f>+'[4]ENERO '!F35+[4]FEBRERO!F35+[4]MARZO!F35+[4]ABRIL!F35+'[4]MAYO '!F35+[4]JUNIO!F35+[4]Hoja8!F35+[4]Hoja9!F35+[4]Hoja10!F35+[4]Hoja11!F35+[4]Hoja12!F35+[4]Hoja13!F35</f>
        <v>56</v>
      </c>
      <c r="G21" s="192">
        <f>+'[4]ENERO '!G35+[4]FEBRERO!G35+[4]MARZO!G35+[4]ABRIL!G35+'[4]MAYO '!G35+[4]JUNIO!G35+[4]Hoja8!G35+[4]Hoja9!G35+[4]Hoja10!G35+[4]Hoja11!G35+[4]Hoja12!G35+[4]Hoja13!G35</f>
        <v>1120</v>
      </c>
      <c r="H21" s="192">
        <f>+'[4]ENERO '!H35+[4]FEBRERO!H35+[4]MARZO!H35+[4]ABRIL!H35+'[4]MAYO '!H35+[4]JUNIO!H35+[4]Hoja8!H35+[4]Hoja9!H35+[4]Hoja10!H35+[4]Hoja11!H35+[4]Hoja12!H35+[4]Hoja13!H35</f>
        <v>602</v>
      </c>
      <c r="I21" s="192">
        <f>+'[4]ENERO '!I35+[4]FEBRERO!I35+[4]MARZO!I35+[4]ABRIL!I35+'[4]MAYO '!I35+[4]JUNIO!I35+[4]Hoja8!I35+[4]Hoja9!I35+[4]Hoja10!I35+[4]Hoja11!I35+[4]Hoja12!I35+[4]Hoja13!I35</f>
        <v>0</v>
      </c>
      <c r="J21" s="192">
        <f>+'[4]ENERO '!J35+[4]FEBRERO!J35+[4]MARZO!J35+[4]ABRIL!J35+'[4]MAYO '!J35+[4]JUNIO!J35+[4]Hoja8!J35+[4]Hoja9!J35+[4]Hoja10!J35+[4]Hoja11!J35+[4]Hoja12!J35+[4]Hoja13!J35</f>
        <v>1819</v>
      </c>
      <c r="K21" s="192">
        <f>+'[4]ENERO '!K35+[4]FEBRERO!K35+[4]MARZO!K35+[4]ABRIL!K35+'[4]MAYO '!K35+[4]JUNIO!K35+[4]Hoja8!K35+[4]Hoja9!K35+[4]Hoja10!K35+[4]Hoja11!K35+[4]Hoja12!K35+[4]Hoja13!K35</f>
        <v>706</v>
      </c>
      <c r="L21" s="192">
        <f>+'[4]ENERO '!L35+[4]FEBRERO!L35+[4]MARZO!L35+[4]ABRIL!L35+'[4]MAYO '!L35+[4]JUNIO!L35+[4]Hoja8!L35+[4]Hoja9!L35+[4]Hoja10!L35+[4]Hoja11!L35+[4]Hoja12!L35+[4]Hoja13!L35</f>
        <v>1113</v>
      </c>
      <c r="M21" s="192">
        <f>+'[4]ENERO '!M35+[4]FEBRERO!M35+[4]MARZO!M35+[4]ABRIL!M35+'[4]MAYO '!M35+[4]JUNIO!M35+[4]Hoja8!M35+[4]Hoja9!M35+[4]Hoja10!M35+[4]Hoja11!M35+[4]Hoja12!M35+[4]Hoja13!M35</f>
        <v>0</v>
      </c>
      <c r="N21" s="192">
        <f>+'[4]ENERO '!N35+[4]FEBRERO!N35+[4]MARZO!N35+[4]ABRIL!N35+'[4]MAYO '!N35+[4]JUNIO!N35+[4]Hoja8!N35+[4]Hoja9!N35+[4]Hoja10!N35+[4]Hoja11!N35+[4]Hoja12!N35+[4]Hoja13!N35</f>
        <v>0</v>
      </c>
      <c r="O21" s="192">
        <f>+'[4]ENERO '!O35+[4]FEBRERO!O35+[4]MARZO!O35+[4]ABRIL!O35+'[4]MAYO '!O35+[4]JUNIO!O35+[4]Hoja8!O35+[4]Hoja9!O35+[4]Hoja10!O35+[4]Hoja11!O35+[4]Hoja12!O35+[4]Hoja13!O35</f>
        <v>0</v>
      </c>
      <c r="P21" s="192">
        <f>+'[4]ENERO '!P35+[4]FEBRERO!P35+[4]MARZO!P35+[4]ABRIL!P35+'[4]MAYO '!P35+[4]JUNIO!P35+[4]Hoja8!P35+[4]Hoja9!P35+[4]Hoja10!P35+[4]Hoja11!P35+[4]Hoja12!P35+[4]Hoja13!P35</f>
        <v>0</v>
      </c>
      <c r="Q21" s="192">
        <f>+'[4]ENERO '!Q35+[4]FEBRERO!Q35+[4]MARZO!Q35+[4]ABRIL!Q35+'[4]MAYO '!Q35+[4]JUNIO!Q35+[4]Hoja8!Q35+[4]Hoja9!Q35+[4]Hoja10!Q35+[4]Hoja11!Q35+[4]Hoja12!Q35+[4]Hoja13!Q35</f>
        <v>1573</v>
      </c>
      <c r="R21" s="192">
        <f>+'[4]ENERO '!R35+[4]FEBRERO!R35+[4]MARZO!R35+[4]ABRIL!R35+'[4]MAYO '!R35+[4]JUNIO!R35+[4]Hoja8!R35+[4]Hoja9!R35+[4]Hoja10!R35+[4]Hoja11!R35+[4]Hoja12!R35+[4]Hoja13!R35</f>
        <v>237</v>
      </c>
      <c r="S21" s="192">
        <f>+'[4]ENERO '!S35+[4]FEBRERO!S35+[4]MARZO!S35+[4]ABRIL!S35+'[4]MAYO '!S35+[4]JUNIO!S35+[4]Hoja8!S35+[4]Hoja9!S35+[4]Hoja10!S35+[4]Hoja11!S35+[4]Hoja12!S35+[4]Hoja13!S35</f>
        <v>1271</v>
      </c>
      <c r="T21" s="192">
        <f>+'[4]ENERO '!T35+[4]FEBRERO!T35+[4]MARZO!T35+[4]ABRIL!T35+'[4]MAYO '!T35+[4]JUNIO!T35+[4]Hoja8!T35+[4]Hoja9!T35+[4]Hoja10!T35+[4]Hoja11!T35+[4]Hoja12!T35+[4]Hoja13!T35</f>
        <v>65</v>
      </c>
      <c r="U21" s="192">
        <f>+'[4]ENERO '!U35+[4]FEBRERO!U35+[4]MARZO!U35+[4]ABRIL!U35+'[4]MAYO '!U35+[4]JUNIO!U35+[4]Hoja8!U35+[4]Hoja9!U35+[4]Hoja10!U35+[4]Hoja11!U35+[4]Hoja12!U35+[4]Hoja13!U35</f>
        <v>123</v>
      </c>
      <c r="V21" s="192">
        <f>+'[4]ENERO '!V35+[4]FEBRERO!V35+[4]MARZO!V35+[4]ABRIL!V35+'[4]MAYO '!V35+[4]JUNIO!V35+[4]Hoja8!V35+[4]Hoja9!V35+[4]Hoja10!V35+[4]Hoja11!V35+[4]Hoja12!V35+[4]Hoja13!V35</f>
        <v>131</v>
      </c>
      <c r="W21" s="192">
        <f>+'[4]ENERO '!W35+[4]FEBRERO!W35+[4]MARZO!W35+[4]ABRIL!W35+'[4]MAYO '!W35+[4]JUNIO!W35+[4]Hoja8!W35+[4]Hoja9!W35+[4]Hoja10!W35+[4]Hoja11!W35+[4]Hoja12!W35+[4]Hoja13!W35</f>
        <v>0</v>
      </c>
      <c r="X21" s="192">
        <f>+'[4]ENERO '!X35+[4]FEBRERO!X35+[4]MARZO!X35+[4]ABRIL!X35+'[4]MAYO '!X35+[4]JUNIO!X35+[4]Hoja8!X35+[4]Hoja9!X35+[4]Hoja10!X35+[4]Hoja11!X35+[4]Hoja12!X35+[4]Hoja13!X35</f>
        <v>249</v>
      </c>
      <c r="Y21" s="192">
        <f>+'[4]ENERO '!Y35+[4]FEBRERO!Y35+[4]MARZO!Y35+[4]ABRIL!Y35+'[4]MAYO '!Y35+[4]JUNIO!Y35+[4]Hoja8!Y35+[4]Hoja9!Y35+[4]Hoja10!Y35+[4]Hoja11!Y35+[4]Hoja12!Y35+[4]Hoja13!Y35</f>
        <v>0</v>
      </c>
      <c r="Z21" s="192">
        <f>+'[4]ENERO '!Z35+[4]FEBRERO!Z35+[4]MARZO!Z35+[4]ABRIL!Z35+'[4]MAYO '!Z35+[4]JUNIO!Z35+[4]Hoja8!Z35+[4]Hoja9!Z35+[4]Hoja10!Z35+[4]Hoja11!Z35+[4]Hoja12!Z35+[4]Hoja13!Z35</f>
        <v>0</v>
      </c>
      <c r="AA21" s="192">
        <f>+'[4]ENERO '!AA35+[4]FEBRERO!AA35+[4]MARZO!AA35+[4]ABRIL!AA35+'[4]MAYO '!AA35+[4]JUNIO!AA35+[4]Hoja8!AA35+[4]Hoja9!AA35+[4]Hoja10!AA35+[4]Hoja11!AA35+[4]Hoja12!AA35+[4]Hoja13!AA35</f>
        <v>129</v>
      </c>
      <c r="AB21" s="192">
        <f>+'[4]ENERO '!AB35+[4]FEBRERO!AB35+[4]MARZO!AB35+[4]ABRIL!AB35+'[4]MAYO '!AB35+[4]JUNIO!AB35+[4]Hoja8!AB35+[4]Hoja9!AB35+[4]Hoja10!AB35+[4]Hoja11!AB35+[4]Hoja12!AB35+[4]Hoja13!AB35</f>
        <v>0</v>
      </c>
      <c r="AC21" s="192">
        <f>+'[4]ENERO '!AC35+[4]FEBRERO!AC35+[4]MARZO!AC35+[4]ABRIL!AC35+'[4]MAYO '!AC35+[4]JUNIO!AC35+[4]Hoja8!AC35+[4]Hoja9!AC35+[4]Hoja10!AC35+[4]Hoja11!AC35+[4]Hoja12!AC35+[4]Hoja13!AC35</f>
        <v>407</v>
      </c>
      <c r="AD21" s="190"/>
      <c r="AE21" s="192">
        <f>+'[4]ENERO '!AE35+[4]FEBRERO!AE35+[4]MARZO!AE35+[4]ABRIL!AE35+'[4]MAYO '!AE35+[4]JUNIO!AE35+[4]Hoja8!AE35+[4]Hoja9!AE35+[4]Hoja10!AE35+[4]Hoja11!AE35+[4]Hoja12!AE35+[4]Hoja13!AE35</f>
        <v>22</v>
      </c>
      <c r="AF21" s="192">
        <f>+'[4]ENERO '!AF35+[4]FEBRERO!AF35+[4]MARZO!AF35+[4]ABRIL!AF35+'[4]MAYO '!AF35+[4]JUNIO!AF35+[4]Hoja8!AF35+[4]Hoja9!AF35+[4]Hoja10!AF35+[4]Hoja11!AF35+[4]Hoja12!AF35+[4]Hoja13!AF35</f>
        <v>0</v>
      </c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76"/>
      <c r="AU21" s="176"/>
      <c r="AV21" s="176"/>
      <c r="AW21" s="176"/>
      <c r="AX21" s="176"/>
      <c r="AY21" s="176"/>
      <c r="AZ21" s="176"/>
      <c r="BA21" s="176"/>
      <c r="BB21" s="176"/>
      <c r="BC21" s="176"/>
      <c r="BD21" s="193" t="s">
        <v>558</v>
      </c>
      <c r="BE21" s="193" t="s">
        <v>558</v>
      </c>
      <c r="BF21" s="193" t="s">
        <v>558</v>
      </c>
      <c r="BG21" s="193" t="s">
        <v>558</v>
      </c>
      <c r="BH21" s="193" t="s">
        <v>558</v>
      </c>
      <c r="BI21" s="193" t="s">
        <v>558</v>
      </c>
      <c r="BJ21" s="199" t="s">
        <v>558</v>
      </c>
      <c r="BK21" s="196"/>
      <c r="BL21" s="197">
        <v>0</v>
      </c>
      <c r="BM21" s="197">
        <v>0</v>
      </c>
      <c r="BN21" s="197">
        <v>0</v>
      </c>
      <c r="BO21" s="197">
        <v>0</v>
      </c>
      <c r="BP21" s="197">
        <v>0</v>
      </c>
      <c r="BQ21" s="197" t="s">
        <v>558</v>
      </c>
      <c r="BR21" s="197">
        <v>0</v>
      </c>
      <c r="BS21" s="180"/>
      <c r="BT21" s="180"/>
      <c r="BU21" s="180"/>
      <c r="BV21" s="180"/>
      <c r="BW21" s="180"/>
      <c r="BX21" s="180"/>
      <c r="BY21" s="180"/>
      <c r="BZ21" s="180"/>
      <c r="CA21" s="180"/>
      <c r="CB21" s="180"/>
      <c r="CC21" s="180"/>
      <c r="CD21" s="180"/>
      <c r="CE21" s="180"/>
      <c r="CF21" s="180"/>
      <c r="CG21" s="180"/>
      <c r="CH21" s="180"/>
      <c r="CI21" s="180"/>
      <c r="CJ21" s="180"/>
      <c r="CK21" s="180"/>
      <c r="CL21" s="180"/>
      <c r="CM21" s="181"/>
      <c r="CN21" s="181"/>
    </row>
    <row r="22" spans="1:92" x14ac:dyDescent="0.25">
      <c r="A22" s="201" t="s">
        <v>639</v>
      </c>
      <c r="B22" s="192">
        <f>+'[4]ENERO '!B37+[4]FEBRERO!B37+[4]MARZO!B37+[4]ABRIL!B37+'[4]MAYO '!B37+[4]JUNIO!B37+[4]Hoja8!B37+[4]Hoja9!B37+[4]Hoja10!B37+[4]Hoja11!B37+[4]Hoja12!B37+[4]Hoja13!B37</f>
        <v>66</v>
      </c>
      <c r="C22" s="192">
        <f>+'[4]ENERO '!C37+[4]FEBRERO!C37+[4]MARZO!C37+[4]ABRIL!C37+'[4]MAYO '!C37+[4]JUNIO!C37+[4]Hoja8!C37+[4]Hoja9!C37+[4]Hoja10!C37+[4]Hoja11!C37+[4]Hoja12!C37+[4]Hoja13!C37</f>
        <v>0</v>
      </c>
      <c r="D22" s="192">
        <f>+'[4]ENERO '!D37+[4]FEBRERO!D37+[4]MARZO!D37+[4]ABRIL!D37+'[4]MAYO '!D37+[4]JUNIO!D37+[4]Hoja8!D37+[4]Hoja9!D37+[4]Hoja10!D37+[4]Hoja11!D37+[4]Hoja12!D37+[4]Hoja13!D37</f>
        <v>0</v>
      </c>
      <c r="E22" s="192">
        <f>+'[4]ENERO '!E37+[4]FEBRERO!E37+[4]MARZO!E37+[4]ABRIL!E37+'[4]MAYO '!E37+[4]JUNIO!E37+[4]Hoja8!E37+[4]Hoja9!E37+[4]Hoja10!E37+[4]Hoja11!E37+[4]Hoja12!E37+[4]Hoja13!E37</f>
        <v>1</v>
      </c>
      <c r="F22" s="192">
        <f>+'[4]ENERO '!F37+[4]FEBRERO!F37+[4]MARZO!F37+[4]ABRIL!F37+'[4]MAYO '!F37+[4]JUNIO!F37+[4]Hoja8!F37+[4]Hoja9!F37+[4]Hoja10!F37+[4]Hoja11!F37+[4]Hoja12!F37+[4]Hoja13!F37</f>
        <v>0</v>
      </c>
      <c r="G22" s="192">
        <f>+'[4]ENERO '!G37+[4]FEBRERO!G37+[4]MARZO!G37+[4]ABRIL!G37+'[4]MAYO '!G37+[4]JUNIO!G37+[4]Hoja8!G37+[4]Hoja9!G37+[4]Hoja10!G37+[4]Hoja11!G37+[4]Hoja12!G37+[4]Hoja13!G37</f>
        <v>48</v>
      </c>
      <c r="H22" s="192">
        <f>+'[4]ENERO '!H37+[4]FEBRERO!H37+[4]MARZO!H37+[4]ABRIL!H37+'[4]MAYO '!H37+[4]JUNIO!H37+[4]Hoja8!H37+[4]Hoja9!H37+[4]Hoja10!H37+[4]Hoja11!H37+[4]Hoja12!H37+[4]Hoja13!H37</f>
        <v>17</v>
      </c>
      <c r="I22" s="192">
        <f>+'[4]ENERO '!I37+[4]FEBRERO!I37+[4]MARZO!I37+[4]ABRIL!I37+'[4]MAYO '!I37+[4]JUNIO!I37+[4]Hoja8!I37+[4]Hoja9!I37+[4]Hoja10!I37+[4]Hoja11!I37+[4]Hoja12!I37+[4]Hoja13!I37</f>
        <v>0</v>
      </c>
      <c r="J22" s="192">
        <f>+'[4]ENERO '!J37+[4]FEBRERO!J37+[4]MARZO!J37+[4]ABRIL!J37+'[4]MAYO '!J37+[4]JUNIO!J37+[4]Hoja8!J37+[4]Hoja9!J37+[4]Hoja10!J37+[4]Hoja11!J37+[4]Hoja12!J37+[4]Hoja13!J37</f>
        <v>66</v>
      </c>
      <c r="K22" s="192">
        <f>+'[4]ENERO '!K37+[4]FEBRERO!K37+[4]MARZO!K37+[4]ABRIL!K37+'[4]MAYO '!K37+[4]JUNIO!K37+[4]Hoja8!K37+[4]Hoja9!K37+[4]Hoja10!K37+[4]Hoja11!K37+[4]Hoja12!K37+[4]Hoja13!K37</f>
        <v>0</v>
      </c>
      <c r="L22" s="192">
        <f>+'[4]ENERO '!L37+[4]FEBRERO!L37+[4]MARZO!L37+[4]ABRIL!L37+'[4]MAYO '!L37+[4]JUNIO!L37+[4]Hoja8!L37+[4]Hoja9!L37+[4]Hoja10!L37+[4]Hoja11!L37+[4]Hoja12!L37+[4]Hoja13!L37</f>
        <v>66</v>
      </c>
      <c r="M22" s="192">
        <f>+'[4]ENERO '!M37+[4]FEBRERO!M37+[4]MARZO!M37+[4]ABRIL!M37+'[4]MAYO '!M37+[4]JUNIO!M37+[4]Hoja8!M37+[4]Hoja9!M37+[4]Hoja10!M37+[4]Hoja11!M37+[4]Hoja12!M37+[4]Hoja13!M37</f>
        <v>0</v>
      </c>
      <c r="N22" s="192">
        <f>+'[4]ENERO '!N37+[4]FEBRERO!N37+[4]MARZO!N37+[4]ABRIL!N37+'[4]MAYO '!N37+[4]JUNIO!N37+[4]Hoja8!N37+[4]Hoja9!N37+[4]Hoja10!N37+[4]Hoja11!N37+[4]Hoja12!N37+[4]Hoja13!N37</f>
        <v>0</v>
      </c>
      <c r="O22" s="192">
        <f>+'[4]ENERO '!O37+[4]FEBRERO!O37+[4]MARZO!O37+[4]ABRIL!O37+'[4]MAYO '!O37+[4]JUNIO!O37+[4]Hoja8!O37+[4]Hoja9!O37+[4]Hoja10!O37+[4]Hoja11!O37+[4]Hoja12!O37+[4]Hoja13!O37</f>
        <v>0</v>
      </c>
      <c r="P22" s="192">
        <f>+'[4]ENERO '!P37+[4]FEBRERO!P37+[4]MARZO!P37+[4]ABRIL!P37+'[4]MAYO '!P37+[4]JUNIO!P37+[4]Hoja8!P37+[4]Hoja9!P37+[4]Hoja10!P37+[4]Hoja11!P37+[4]Hoja12!P37+[4]Hoja13!P37</f>
        <v>0</v>
      </c>
      <c r="Q22" s="192">
        <f>+'[4]ENERO '!Q37+[4]FEBRERO!Q37+[4]MARZO!Q37+[4]ABRIL!Q37+'[4]MAYO '!Q37+[4]JUNIO!Q37+[4]Hoja8!Q37+[4]Hoja9!Q37+[4]Hoja10!Q37+[4]Hoja11!Q37+[4]Hoja12!Q37+[4]Hoja13!Q37</f>
        <v>23</v>
      </c>
      <c r="R22" s="192">
        <f>+'[4]ENERO '!R37+[4]FEBRERO!R37+[4]MARZO!R37+[4]ABRIL!R37+'[4]MAYO '!R37+[4]JUNIO!R37+[4]Hoja8!R37+[4]Hoja9!R37+[4]Hoja10!R37+[4]Hoja11!R37+[4]Hoja12!R37+[4]Hoja13!R37</f>
        <v>1</v>
      </c>
      <c r="S22" s="192">
        <f>+'[4]ENERO '!S37+[4]FEBRERO!S37+[4]MARZO!S37+[4]ABRIL!S37+'[4]MAYO '!S37+[4]JUNIO!S37+[4]Hoja8!S37+[4]Hoja9!S37+[4]Hoja10!S37+[4]Hoja11!S37+[4]Hoja12!S37+[4]Hoja13!S37</f>
        <v>22</v>
      </c>
      <c r="T22" s="192">
        <f>+'[4]ENERO '!T37+[4]FEBRERO!T37+[4]MARZO!T37+[4]ABRIL!T37+'[4]MAYO '!T37+[4]JUNIO!T37+[4]Hoja8!T37+[4]Hoja9!T37+[4]Hoja10!T37+[4]Hoja11!T37+[4]Hoja12!T37+[4]Hoja13!T37</f>
        <v>0</v>
      </c>
      <c r="U22" s="192">
        <f>+'[4]ENERO '!U37+[4]FEBRERO!U37+[4]MARZO!U37+[4]ABRIL!U37+'[4]MAYO '!U37+[4]JUNIO!U37+[4]Hoja8!U37+[4]Hoja9!U37+[4]Hoja10!U37+[4]Hoja11!U37+[4]Hoja12!U37+[4]Hoja13!U37</f>
        <v>0</v>
      </c>
      <c r="V22" s="192">
        <f>+'[4]ENERO '!V37+[4]FEBRERO!V37+[4]MARZO!V37+[4]ABRIL!V37+'[4]MAYO '!V37+[4]JUNIO!V37+[4]Hoja8!V37+[4]Hoja9!V37+[4]Hoja10!V37+[4]Hoja11!V37+[4]Hoja12!V37+[4]Hoja13!V37</f>
        <v>0</v>
      </c>
      <c r="W22" s="192">
        <f>+'[4]ENERO '!W37+[4]FEBRERO!W37+[4]MARZO!W37+[4]ABRIL!W37+'[4]MAYO '!W37+[4]JUNIO!W37+[4]Hoja8!W37+[4]Hoja9!W37+[4]Hoja10!W37+[4]Hoja11!W37+[4]Hoja12!W37+[4]Hoja13!W37</f>
        <v>0</v>
      </c>
      <c r="X22" s="192">
        <f>+'[4]ENERO '!X37+[4]FEBRERO!X37+[4]MARZO!X37+[4]ABRIL!X37+'[4]MAYO '!X37+[4]JUNIO!X37+[4]Hoja8!X37+[4]Hoja9!X37+[4]Hoja10!X37+[4]Hoja11!X37+[4]Hoja12!X37+[4]Hoja13!X37</f>
        <v>6</v>
      </c>
      <c r="Y22" s="192">
        <f>+'[4]ENERO '!Y37+[4]FEBRERO!Y37+[4]MARZO!Y37+[4]ABRIL!Y37+'[4]MAYO '!Y37+[4]JUNIO!Y37+[4]Hoja8!Y37+[4]Hoja9!Y37+[4]Hoja10!Y37+[4]Hoja11!Y37+[4]Hoja12!Y37+[4]Hoja13!Y37</f>
        <v>14</v>
      </c>
      <c r="Z22" s="192">
        <f>+'[4]ENERO '!Z37+[4]FEBRERO!Z37+[4]MARZO!Z37+[4]ABRIL!Z37+'[4]MAYO '!Z37+[4]JUNIO!Z37+[4]Hoja8!Z37+[4]Hoja9!Z37+[4]Hoja10!Z37+[4]Hoja11!Z37+[4]Hoja12!Z37+[4]Hoja13!Z37</f>
        <v>0</v>
      </c>
      <c r="AA22" s="192">
        <f>+'[4]ENERO '!AA37+[4]FEBRERO!AA37+[4]MARZO!AA37+[4]ABRIL!AA37+'[4]MAYO '!AA37+[4]JUNIO!AA37+[4]Hoja8!AA37+[4]Hoja9!AA37+[4]Hoja10!AA37+[4]Hoja11!AA37+[4]Hoja12!AA37+[4]Hoja13!AA37</f>
        <v>0</v>
      </c>
      <c r="AB22" s="192">
        <f>+'[4]ENERO '!AB37+[4]FEBRERO!AB37+[4]MARZO!AB37+[4]ABRIL!AB37+'[4]MAYO '!AB37+[4]JUNIO!AB37+[4]Hoja8!AB37+[4]Hoja9!AB37+[4]Hoja10!AB37+[4]Hoja11!AB37+[4]Hoja12!AB37+[4]Hoja13!AB37</f>
        <v>0</v>
      </c>
      <c r="AC22" s="192">
        <f>+'[4]ENERO '!AC37+[4]FEBRERO!AC37+[4]MARZO!AC37+[4]ABRIL!AC37+'[4]MAYO '!AC37+[4]JUNIO!AC37+[4]Hoja8!AC37+[4]Hoja9!AC37+[4]Hoja10!AC37+[4]Hoja11!AC37+[4]Hoja12!AC37+[4]Hoja13!AC37</f>
        <v>4</v>
      </c>
      <c r="AD22" s="190"/>
      <c r="AE22" s="192">
        <f>+'[4]ENERO '!AE37+[4]FEBRERO!AE37+[4]MARZO!AE37+[4]ABRIL!AE37+'[4]MAYO '!AE37+[4]JUNIO!AE37+[4]Hoja8!AE37+[4]Hoja9!AE37+[4]Hoja10!AE37+[4]Hoja11!AE37+[4]Hoja12!AE37+[4]Hoja13!AE37</f>
        <v>0</v>
      </c>
      <c r="AF22" s="192">
        <f>+'[4]ENERO '!AF37+[4]FEBRERO!AF37+[4]MARZO!AF37+[4]ABRIL!AF37+'[4]MAYO '!AF37+[4]JUNIO!AF37+[4]Hoja8!AF37+[4]Hoja9!AF37+[4]Hoja10!AF37+[4]Hoja11!AF37+[4]Hoja12!AF37+[4]Hoja13!AF37</f>
        <v>0</v>
      </c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76"/>
      <c r="AU22" s="176"/>
      <c r="AV22" s="176"/>
      <c r="AW22" s="176"/>
      <c r="AX22" s="176"/>
      <c r="AY22" s="176"/>
      <c r="AZ22" s="176"/>
      <c r="BA22" s="176"/>
      <c r="BB22" s="176"/>
      <c r="BC22" s="176"/>
      <c r="BD22" s="193" t="s">
        <v>558</v>
      </c>
      <c r="BE22" s="193" t="s">
        <v>558</v>
      </c>
      <c r="BF22" s="193" t="s">
        <v>558</v>
      </c>
      <c r="BG22" s="193" t="s">
        <v>558</v>
      </c>
      <c r="BH22" s="193" t="s">
        <v>558</v>
      </c>
      <c r="BI22" s="193" t="s">
        <v>558</v>
      </c>
      <c r="BJ22" s="199" t="s">
        <v>558</v>
      </c>
      <c r="BK22" s="196"/>
      <c r="BL22" s="197">
        <v>0</v>
      </c>
      <c r="BM22" s="197">
        <v>0</v>
      </c>
      <c r="BN22" s="197">
        <v>0</v>
      </c>
      <c r="BO22" s="197">
        <v>0</v>
      </c>
      <c r="BP22" s="197">
        <v>0</v>
      </c>
      <c r="BQ22" s="197" t="s">
        <v>558</v>
      </c>
      <c r="BR22" s="197">
        <v>0</v>
      </c>
      <c r="BS22" s="180"/>
      <c r="BT22" s="180"/>
      <c r="BU22" s="180"/>
      <c r="BV22" s="180"/>
      <c r="BW22" s="180"/>
      <c r="BX22" s="180"/>
      <c r="BY22" s="180"/>
      <c r="BZ22" s="180"/>
      <c r="CA22" s="180"/>
      <c r="CB22" s="180"/>
      <c r="CC22" s="180"/>
      <c r="CD22" s="180"/>
      <c r="CE22" s="180"/>
      <c r="CF22" s="180"/>
      <c r="CG22" s="180"/>
      <c r="CH22" s="180"/>
      <c r="CI22" s="180"/>
      <c r="CJ22" s="180"/>
      <c r="CK22" s="180"/>
      <c r="CL22" s="180"/>
      <c r="CM22" s="181"/>
      <c r="CN22" s="181"/>
    </row>
    <row r="23" spans="1:92" x14ac:dyDescent="0.25">
      <c r="A23" s="201" t="s">
        <v>640</v>
      </c>
      <c r="B23" s="192">
        <f>+'[4]ENERO '!B38+[4]FEBRERO!B38+[4]MARZO!B38+[4]ABRIL!B38+'[4]MAYO '!B38+[4]JUNIO!B38+[4]Hoja8!B38+[4]Hoja9!B38+[4]Hoja10!B38+[4]Hoja11!B38+[4]Hoja12!B38+[4]Hoja13!B38</f>
        <v>1060</v>
      </c>
      <c r="C23" s="192">
        <f>+'[4]ENERO '!C38+[4]FEBRERO!C38+[4]MARZO!C38+[4]ABRIL!C38+'[4]MAYO '!C38+[4]JUNIO!C38+[4]Hoja8!C38+[4]Hoja9!C38+[4]Hoja10!C38+[4]Hoja11!C38+[4]Hoja12!C38+[4]Hoja13!C38</f>
        <v>0</v>
      </c>
      <c r="D23" s="192">
        <f>+'[4]ENERO '!D38+[4]FEBRERO!D38+[4]MARZO!D38+[4]ABRIL!D38+'[4]MAYO '!D38+[4]JUNIO!D38+[4]Hoja8!D38+[4]Hoja9!D38+[4]Hoja10!D38+[4]Hoja11!D38+[4]Hoja12!D38+[4]Hoja13!D38</f>
        <v>0</v>
      </c>
      <c r="E23" s="192">
        <f>+'[4]ENERO '!E38+[4]FEBRERO!E38+[4]MARZO!E38+[4]ABRIL!E38+'[4]MAYO '!E38+[4]JUNIO!E38+[4]Hoja8!E38+[4]Hoja9!E38+[4]Hoja10!E38+[4]Hoja11!E38+[4]Hoja12!E38+[4]Hoja13!E38</f>
        <v>19</v>
      </c>
      <c r="F23" s="192">
        <f>+'[4]ENERO '!F38+[4]FEBRERO!F38+[4]MARZO!F38+[4]ABRIL!F38+'[4]MAYO '!F38+[4]JUNIO!F38+[4]Hoja8!F38+[4]Hoja9!F38+[4]Hoja10!F38+[4]Hoja11!F38+[4]Hoja12!F38+[4]Hoja13!F38</f>
        <v>23</v>
      </c>
      <c r="G23" s="192">
        <f>+'[4]ENERO '!G38+[4]FEBRERO!G38+[4]MARZO!G38+[4]ABRIL!G38+'[4]MAYO '!G38+[4]JUNIO!G38+[4]Hoja8!G38+[4]Hoja9!G38+[4]Hoja10!G38+[4]Hoja11!G38+[4]Hoja12!G38+[4]Hoja13!G38</f>
        <v>756</v>
      </c>
      <c r="H23" s="192">
        <f>+'[4]ENERO '!H38+[4]FEBRERO!H38+[4]MARZO!H38+[4]ABRIL!H38+'[4]MAYO '!H38+[4]JUNIO!H38+[4]Hoja8!H38+[4]Hoja9!H38+[4]Hoja10!H38+[4]Hoja11!H38+[4]Hoja12!H38+[4]Hoja13!H38</f>
        <v>262</v>
      </c>
      <c r="I23" s="192">
        <f>+'[4]ENERO '!I38+[4]FEBRERO!I38+[4]MARZO!I38+[4]ABRIL!I38+'[4]MAYO '!I38+[4]JUNIO!I38+[4]Hoja8!I38+[4]Hoja9!I38+[4]Hoja10!I38+[4]Hoja11!I38+[4]Hoja12!I38+[4]Hoja13!I38</f>
        <v>0</v>
      </c>
      <c r="J23" s="192">
        <f>+'[4]ENERO '!J38+[4]FEBRERO!J38+[4]MARZO!J38+[4]ABRIL!J38+'[4]MAYO '!J38+[4]JUNIO!J38+[4]Hoja8!J38+[4]Hoja9!J38+[4]Hoja10!J38+[4]Hoja11!J38+[4]Hoja12!J38+[4]Hoja13!J38</f>
        <v>1060</v>
      </c>
      <c r="K23" s="192">
        <f>+'[4]ENERO '!K38+[4]FEBRERO!K38+[4]MARZO!K38+[4]ABRIL!K38+'[4]MAYO '!K38+[4]JUNIO!K38+[4]Hoja8!K38+[4]Hoja9!K38+[4]Hoja10!K38+[4]Hoja11!K38+[4]Hoja12!K38+[4]Hoja13!K38</f>
        <v>22</v>
      </c>
      <c r="L23" s="192">
        <f>+'[4]ENERO '!L38+[4]FEBRERO!L38+[4]MARZO!L38+[4]ABRIL!L38+'[4]MAYO '!L38+[4]JUNIO!L38+[4]Hoja8!L38+[4]Hoja9!L38+[4]Hoja10!L38+[4]Hoja11!L38+[4]Hoja12!L38+[4]Hoja13!L38</f>
        <v>1038</v>
      </c>
      <c r="M23" s="192">
        <f>+'[4]ENERO '!M38+[4]FEBRERO!M38+[4]MARZO!M38+[4]ABRIL!M38+'[4]MAYO '!M38+[4]JUNIO!M38+[4]Hoja8!M38+[4]Hoja9!M38+[4]Hoja10!M38+[4]Hoja11!M38+[4]Hoja12!M38+[4]Hoja13!M38</f>
        <v>0</v>
      </c>
      <c r="N23" s="192">
        <f>+'[4]ENERO '!N38+[4]FEBRERO!N38+[4]MARZO!N38+[4]ABRIL!N38+'[4]MAYO '!N38+[4]JUNIO!N38+[4]Hoja8!N38+[4]Hoja9!N38+[4]Hoja10!N38+[4]Hoja11!N38+[4]Hoja12!N38+[4]Hoja13!N38</f>
        <v>0</v>
      </c>
      <c r="O23" s="192">
        <f>+'[4]ENERO '!O38+[4]FEBRERO!O38+[4]MARZO!O38+[4]ABRIL!O38+'[4]MAYO '!O38+[4]JUNIO!O38+[4]Hoja8!O38+[4]Hoja9!O38+[4]Hoja10!O38+[4]Hoja11!O38+[4]Hoja12!O38+[4]Hoja13!O38</f>
        <v>0</v>
      </c>
      <c r="P23" s="192">
        <f>+'[4]ENERO '!P38+[4]FEBRERO!P38+[4]MARZO!P38+[4]ABRIL!P38+'[4]MAYO '!P38+[4]JUNIO!P38+[4]Hoja8!P38+[4]Hoja9!P38+[4]Hoja10!P38+[4]Hoja11!P38+[4]Hoja12!P38+[4]Hoja13!P38</f>
        <v>0</v>
      </c>
      <c r="Q23" s="192">
        <f>+'[4]ENERO '!Q38+[4]FEBRERO!Q38+[4]MARZO!Q38+[4]ABRIL!Q38+'[4]MAYO '!Q38+[4]JUNIO!Q38+[4]Hoja8!Q38+[4]Hoja9!Q38+[4]Hoja10!Q38+[4]Hoja11!Q38+[4]Hoja12!Q38+[4]Hoja13!Q38</f>
        <v>360</v>
      </c>
      <c r="R23" s="192">
        <f>+'[4]ENERO '!R38+[4]FEBRERO!R38+[4]MARZO!R38+[4]ABRIL!R38+'[4]MAYO '!R38+[4]JUNIO!R38+[4]Hoja8!R38+[4]Hoja9!R38+[4]Hoja10!R38+[4]Hoja11!R38+[4]Hoja12!R38+[4]Hoja13!R38</f>
        <v>23</v>
      </c>
      <c r="S23" s="192">
        <f>+'[4]ENERO '!S38+[4]FEBRERO!S38+[4]MARZO!S38+[4]ABRIL!S38+'[4]MAYO '!S38+[4]JUNIO!S38+[4]Hoja8!S38+[4]Hoja9!S38+[4]Hoja10!S38+[4]Hoja11!S38+[4]Hoja12!S38+[4]Hoja13!S38</f>
        <v>337</v>
      </c>
      <c r="T23" s="192">
        <f>+'[4]ENERO '!T38+[4]FEBRERO!T38+[4]MARZO!T38+[4]ABRIL!T38+'[4]MAYO '!T38+[4]JUNIO!T38+[4]Hoja8!T38+[4]Hoja9!T38+[4]Hoja10!T38+[4]Hoja11!T38+[4]Hoja12!T38+[4]Hoja13!T38</f>
        <v>0</v>
      </c>
      <c r="U23" s="192">
        <f>+'[4]ENERO '!U38+[4]FEBRERO!U38+[4]MARZO!U38+[4]ABRIL!U38+'[4]MAYO '!U38+[4]JUNIO!U38+[4]Hoja8!U38+[4]Hoja9!U38+[4]Hoja10!U38+[4]Hoja11!U38+[4]Hoja12!U38+[4]Hoja13!U38</f>
        <v>2</v>
      </c>
      <c r="V23" s="192">
        <f>+'[4]ENERO '!V38+[4]FEBRERO!V38+[4]MARZO!V38+[4]ABRIL!V38+'[4]MAYO '!V38+[4]JUNIO!V38+[4]Hoja8!V38+[4]Hoja9!V38+[4]Hoja10!V38+[4]Hoja11!V38+[4]Hoja12!V38+[4]Hoja13!V38</f>
        <v>2</v>
      </c>
      <c r="W23" s="192">
        <f>+'[4]ENERO '!W38+[4]FEBRERO!W38+[4]MARZO!W38+[4]ABRIL!W38+'[4]MAYO '!W38+[4]JUNIO!W38+[4]Hoja8!W38+[4]Hoja9!W38+[4]Hoja10!W38+[4]Hoja11!W38+[4]Hoja12!W38+[4]Hoja13!W38</f>
        <v>0</v>
      </c>
      <c r="X23" s="192">
        <f>+'[4]ENERO '!X38+[4]FEBRERO!X38+[4]MARZO!X38+[4]ABRIL!X38+'[4]MAYO '!X38+[4]JUNIO!X38+[4]Hoja8!X38+[4]Hoja9!X38+[4]Hoja10!X38+[4]Hoja11!X38+[4]Hoja12!X38+[4]Hoja13!X38</f>
        <v>85</v>
      </c>
      <c r="Y23" s="192">
        <f>+'[4]ENERO '!Y38+[4]FEBRERO!Y38+[4]MARZO!Y38+[4]ABRIL!Y38+'[4]MAYO '!Y38+[4]JUNIO!Y38+[4]Hoja8!Y38+[4]Hoja9!Y38+[4]Hoja10!Y38+[4]Hoja11!Y38+[4]Hoja12!Y38+[4]Hoja13!Y38</f>
        <v>194</v>
      </c>
      <c r="Z23" s="192">
        <f>+'[4]ENERO '!Z38+[4]FEBRERO!Z38+[4]MARZO!Z38+[4]ABRIL!Z38+'[4]MAYO '!Z38+[4]JUNIO!Z38+[4]Hoja8!Z38+[4]Hoja9!Z38+[4]Hoja10!Z38+[4]Hoja11!Z38+[4]Hoja12!Z38+[4]Hoja13!Z38</f>
        <v>0</v>
      </c>
      <c r="AA23" s="192">
        <f>+'[4]ENERO '!AA38+[4]FEBRERO!AA38+[4]MARZO!AA38+[4]ABRIL!AA38+'[4]MAYO '!AA38+[4]JUNIO!AA38+[4]Hoja8!AA38+[4]Hoja9!AA38+[4]Hoja10!AA38+[4]Hoja11!AA38+[4]Hoja12!AA38+[4]Hoja13!AA38</f>
        <v>14</v>
      </c>
      <c r="AB23" s="192">
        <f>+'[4]ENERO '!AB38+[4]FEBRERO!AB38+[4]MARZO!AB38+[4]ABRIL!AB38+'[4]MAYO '!AB38+[4]JUNIO!AB38+[4]Hoja8!AB38+[4]Hoja9!AB38+[4]Hoja10!AB38+[4]Hoja11!AB38+[4]Hoja12!AB38+[4]Hoja13!AB38</f>
        <v>0</v>
      </c>
      <c r="AC23" s="192">
        <f>+'[4]ENERO '!AC38+[4]FEBRERO!AC38+[4]MARZO!AC38+[4]ABRIL!AC38+'[4]MAYO '!AC38+[4]JUNIO!AC38+[4]Hoja8!AC38+[4]Hoja9!AC38+[4]Hoja10!AC38+[4]Hoja11!AC38+[4]Hoja12!AC38+[4]Hoja13!AC38</f>
        <v>61</v>
      </c>
      <c r="AD23" s="178"/>
      <c r="AE23" s="192">
        <f>+'[4]ENERO '!AE38+[4]FEBRERO!AE38+[4]MARZO!AE38+[4]ABRIL!AE38+'[4]MAYO '!AE38+[4]JUNIO!AE38+[4]Hoja8!AE38+[4]Hoja9!AE38+[4]Hoja10!AE38+[4]Hoja11!AE38+[4]Hoja12!AE38+[4]Hoja13!AE38</f>
        <v>0</v>
      </c>
      <c r="AF23" s="192">
        <f>+'[4]ENERO '!AF38+[4]FEBRERO!AF38+[4]MARZO!AF38+[4]ABRIL!AF38+'[4]MAYO '!AF38+[4]JUNIO!AF38+[4]Hoja8!AF38+[4]Hoja9!AF38+[4]Hoja10!AF38+[4]Hoja11!AF38+[4]Hoja12!AF38+[4]Hoja13!AF38</f>
        <v>0</v>
      </c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76"/>
      <c r="AU23" s="176"/>
      <c r="AV23" s="176"/>
      <c r="AW23" s="176"/>
      <c r="AX23" s="176"/>
      <c r="AY23" s="176"/>
      <c r="AZ23" s="176"/>
      <c r="BA23" s="176"/>
      <c r="BB23" s="176"/>
      <c r="BC23" s="176"/>
      <c r="BD23" s="193" t="s">
        <v>558</v>
      </c>
      <c r="BE23" s="193" t="s">
        <v>558</v>
      </c>
      <c r="BF23" s="193" t="s">
        <v>558</v>
      </c>
      <c r="BG23" s="193" t="s">
        <v>558</v>
      </c>
      <c r="BH23" s="193" t="s">
        <v>558</v>
      </c>
      <c r="BI23" s="193" t="s">
        <v>558</v>
      </c>
      <c r="BJ23" s="199" t="s">
        <v>558</v>
      </c>
      <c r="BK23" s="196"/>
      <c r="BL23" s="197">
        <v>0</v>
      </c>
      <c r="BM23" s="197">
        <v>0</v>
      </c>
      <c r="BN23" s="197">
        <v>0</v>
      </c>
      <c r="BO23" s="197">
        <v>0</v>
      </c>
      <c r="BP23" s="197">
        <v>0</v>
      </c>
      <c r="BQ23" s="197" t="s">
        <v>558</v>
      </c>
      <c r="BR23" s="197">
        <v>0</v>
      </c>
      <c r="BS23" s="180"/>
      <c r="BT23" s="180"/>
      <c r="BU23" s="180"/>
      <c r="BV23" s="180"/>
      <c r="BW23" s="180"/>
      <c r="BX23" s="180"/>
      <c r="BY23" s="180"/>
      <c r="BZ23" s="180"/>
      <c r="CA23" s="180"/>
      <c r="CB23" s="180"/>
      <c r="CC23" s="180"/>
      <c r="CD23" s="180"/>
      <c r="CE23" s="180"/>
      <c r="CF23" s="180"/>
      <c r="CG23" s="180"/>
      <c r="CH23" s="180"/>
      <c r="CI23" s="180"/>
      <c r="CJ23" s="180"/>
      <c r="CK23" s="180"/>
      <c r="CL23" s="180"/>
      <c r="CM23" s="181"/>
      <c r="CN23" s="181"/>
    </row>
    <row r="24" spans="1:92" x14ac:dyDescent="0.25">
      <c r="A24" s="198" t="s">
        <v>641</v>
      </c>
      <c r="B24" s="192">
        <f>+'[4]ENERO '!B47+[4]FEBRERO!B47+[4]MARZO!B47+[4]ABRIL!B47+'[4]MAYO '!B47+[4]JUNIO!B47+[4]Hoja8!B47+[4]Hoja9!B47+[4]Hoja10!B47+[4]Hoja11!B47+[4]Hoja12!B47+[4]Hoja13!B47</f>
        <v>1740</v>
      </c>
      <c r="C24" s="192">
        <f>+'[4]ENERO '!C47+[4]FEBRERO!C47+[4]MARZO!C47+[4]ABRIL!C47+'[4]MAYO '!C47+[4]JUNIO!C47+[4]Hoja8!C47+[4]Hoja9!C47+[4]Hoja10!C47+[4]Hoja11!C47+[4]Hoja12!C47+[4]Hoja13!C47</f>
        <v>0</v>
      </c>
      <c r="D24" s="192">
        <f>+'[4]ENERO '!D47+[4]FEBRERO!D47+[4]MARZO!D47+[4]ABRIL!D47+'[4]MAYO '!D47+[4]JUNIO!D47+[4]Hoja8!D47+[4]Hoja9!D47+[4]Hoja10!D47+[4]Hoja11!D47+[4]Hoja12!D47+[4]Hoja13!D47</f>
        <v>19</v>
      </c>
      <c r="E24" s="192">
        <f>+'[4]ENERO '!E47+[4]FEBRERO!E47+[4]MARZO!E47+[4]ABRIL!E47+'[4]MAYO '!E47+[4]JUNIO!E47+[4]Hoja8!E47+[4]Hoja9!E47+[4]Hoja10!E47+[4]Hoja11!E47+[4]Hoja12!E47+[4]Hoja13!E47</f>
        <v>192</v>
      </c>
      <c r="F24" s="192">
        <f>+'[4]ENERO '!F47+[4]FEBRERO!F47+[4]MARZO!F47+[4]ABRIL!F47+'[4]MAYO '!F47+[4]JUNIO!F47+[4]Hoja8!F47+[4]Hoja9!F47+[4]Hoja10!F47+[4]Hoja11!F47+[4]Hoja12!F47+[4]Hoja13!F47</f>
        <v>332</v>
      </c>
      <c r="G24" s="192">
        <f>+'[4]ENERO '!G47+[4]FEBRERO!G47+[4]MARZO!G47+[4]ABRIL!G47+'[4]MAYO '!G47+[4]JUNIO!G47+[4]Hoja8!G47+[4]Hoja9!G47+[4]Hoja10!G47+[4]Hoja11!G47+[4]Hoja12!G47+[4]Hoja13!G47</f>
        <v>1197</v>
      </c>
      <c r="H24" s="192">
        <f>+'[4]ENERO '!H47+[4]FEBRERO!H47+[4]MARZO!H47+[4]ABRIL!H47+'[4]MAYO '!H47+[4]JUNIO!H47+[4]Hoja8!H47+[4]Hoja9!H47+[4]Hoja10!H47+[4]Hoja11!H47+[4]Hoja12!H47+[4]Hoja13!H47</f>
        <v>0</v>
      </c>
      <c r="I24" s="192">
        <f>+'[4]ENERO '!I47+[4]FEBRERO!I47+[4]MARZO!I47+[4]ABRIL!I47+'[4]MAYO '!I47+[4]JUNIO!I47+[4]Hoja8!I47+[4]Hoja9!I47+[4]Hoja10!I47+[4]Hoja11!I47+[4]Hoja12!I47+[4]Hoja13!I47</f>
        <v>16</v>
      </c>
      <c r="J24" s="192">
        <f>+'[4]ENERO '!J47+[4]FEBRERO!J47+[4]MARZO!J47+[4]ABRIL!J47+'[4]MAYO '!J47+[4]JUNIO!J47+[4]Hoja8!J47+[4]Hoja9!J47+[4]Hoja10!J47+[4]Hoja11!J47+[4]Hoja12!J47+[4]Hoja13!J47</f>
        <v>1724</v>
      </c>
      <c r="K24" s="192">
        <f>+'[4]ENERO '!K47+[4]FEBRERO!K47+[4]MARZO!K47+[4]ABRIL!K47+'[4]MAYO '!K47+[4]JUNIO!K47+[4]Hoja8!K47+[4]Hoja9!K47+[4]Hoja10!K47+[4]Hoja11!K47+[4]Hoja12!K47+[4]Hoja13!K47</f>
        <v>0</v>
      </c>
      <c r="L24" s="192">
        <f>+'[4]ENERO '!L47+[4]FEBRERO!L47+[4]MARZO!L47+[4]ABRIL!L47+'[4]MAYO '!L47+[4]JUNIO!L47+[4]Hoja8!L47+[4]Hoja9!L47+[4]Hoja10!L47+[4]Hoja11!L47+[4]Hoja12!L47+[4]Hoja13!L47</f>
        <v>1740</v>
      </c>
      <c r="M24" s="192">
        <f>+'[4]ENERO '!M47+[4]FEBRERO!M47+[4]MARZO!M47+[4]ABRIL!M47+'[4]MAYO '!M47+[4]JUNIO!M47+[4]Hoja8!M47+[4]Hoja9!M47+[4]Hoja10!M47+[4]Hoja11!M47+[4]Hoja12!M47+[4]Hoja13!M47</f>
        <v>0</v>
      </c>
      <c r="N24" s="192">
        <f>+'[4]ENERO '!N47+[4]FEBRERO!N47+[4]MARZO!N47+[4]ABRIL!N47+'[4]MAYO '!N47+[4]JUNIO!N47+[4]Hoja8!N47+[4]Hoja9!N47+[4]Hoja10!N47+[4]Hoja11!N47+[4]Hoja12!N47+[4]Hoja13!N47</f>
        <v>0</v>
      </c>
      <c r="O24" s="192">
        <f>+'[4]ENERO '!O47+[4]FEBRERO!O47+[4]MARZO!O47+[4]ABRIL!O47+'[4]MAYO '!O47+[4]JUNIO!O47+[4]Hoja8!O47+[4]Hoja9!O47+[4]Hoja10!O47+[4]Hoja11!O47+[4]Hoja12!O47+[4]Hoja13!O47</f>
        <v>0</v>
      </c>
      <c r="P24" s="192">
        <f>+'[4]ENERO '!P47+[4]FEBRERO!P47+[4]MARZO!P47+[4]ABRIL!P47+'[4]MAYO '!P47+[4]JUNIO!P47+[4]Hoja8!P47+[4]Hoja9!P47+[4]Hoja10!P47+[4]Hoja11!P47+[4]Hoja12!P47+[4]Hoja13!P47</f>
        <v>0</v>
      </c>
      <c r="Q24" s="192">
        <f>+'[4]ENERO '!Q47+[4]FEBRERO!Q47+[4]MARZO!Q47+[4]ABRIL!Q47+'[4]MAYO '!Q47+[4]JUNIO!Q47+[4]Hoja8!Q47+[4]Hoja9!Q47+[4]Hoja10!Q47+[4]Hoja11!Q47+[4]Hoja12!Q47+[4]Hoja13!Q47</f>
        <v>602</v>
      </c>
      <c r="R24" s="192">
        <f>+'[4]ENERO '!R47+[4]FEBRERO!R47+[4]MARZO!R47+[4]ABRIL!R47+'[4]MAYO '!R47+[4]JUNIO!R47+[4]Hoja8!R47+[4]Hoja9!R47+[4]Hoja10!R47+[4]Hoja11!R47+[4]Hoja12!R47+[4]Hoja13!R47</f>
        <v>0</v>
      </c>
      <c r="S24" s="192">
        <f>+'[4]ENERO '!S47+[4]FEBRERO!S47+[4]MARZO!S47+[4]ABRIL!S47+'[4]MAYO '!S47+[4]JUNIO!S47+[4]Hoja8!S47+[4]Hoja9!S47+[4]Hoja10!S47+[4]Hoja11!S47+[4]Hoja12!S47+[4]Hoja13!S47</f>
        <v>602</v>
      </c>
      <c r="T24" s="192">
        <f>+'[4]ENERO '!T47+[4]FEBRERO!T47+[4]MARZO!T47+[4]ABRIL!T47+'[4]MAYO '!T47+[4]JUNIO!T47+[4]Hoja8!T47+[4]Hoja9!T47+[4]Hoja10!T47+[4]Hoja11!T47+[4]Hoja12!T47+[4]Hoja13!T47</f>
        <v>0</v>
      </c>
      <c r="U24" s="192">
        <f>+'[4]ENERO '!U47+[4]FEBRERO!U47+[4]MARZO!U47+[4]ABRIL!U47+'[4]MAYO '!U47+[4]JUNIO!U47+[4]Hoja8!U47+[4]Hoja9!U47+[4]Hoja10!U47+[4]Hoja11!U47+[4]Hoja12!U47+[4]Hoja13!U47</f>
        <v>0</v>
      </c>
      <c r="V24" s="192">
        <f>+'[4]ENERO '!V47+[4]FEBRERO!V47+[4]MARZO!V47+[4]ABRIL!V47+'[4]MAYO '!V47+[4]JUNIO!V47+[4]Hoja8!V47+[4]Hoja9!V47+[4]Hoja10!V47+[4]Hoja11!V47+[4]Hoja12!V47+[4]Hoja13!V47</f>
        <v>0</v>
      </c>
      <c r="W24" s="192">
        <f>+'[4]ENERO '!W47+[4]FEBRERO!W47+[4]MARZO!W47+[4]ABRIL!W47+'[4]MAYO '!W47+[4]JUNIO!W47+[4]Hoja8!W47+[4]Hoja9!W47+[4]Hoja10!W47+[4]Hoja11!W47+[4]Hoja12!W47+[4]Hoja13!W47</f>
        <v>0</v>
      </c>
      <c r="X24" s="192">
        <f>+'[4]ENERO '!X47+[4]FEBRERO!X47+[4]MARZO!X47+[4]ABRIL!X47+'[4]MAYO '!X47+[4]JUNIO!X47+[4]Hoja8!X47+[4]Hoja9!X47+[4]Hoja10!X47+[4]Hoja11!X47+[4]Hoja12!X47+[4]Hoja13!X47</f>
        <v>340</v>
      </c>
      <c r="Y24" s="192">
        <f>+'[4]ENERO '!Y47+[4]FEBRERO!Y47+[4]MARZO!Y47+[4]ABRIL!Y47+'[4]MAYO '!Y47+[4]JUNIO!Y47+[4]Hoja8!Y47+[4]Hoja9!Y47+[4]Hoja10!Y47+[4]Hoja11!Y47+[4]Hoja12!Y47+[4]Hoja13!Y47</f>
        <v>0</v>
      </c>
      <c r="Z24" s="192">
        <f>+'[4]ENERO '!Z47+[4]FEBRERO!Z47+[4]MARZO!Z47+[4]ABRIL!Z47+'[4]MAYO '!Z47+[4]JUNIO!Z47+[4]Hoja8!Z47+[4]Hoja9!Z47+[4]Hoja10!Z47+[4]Hoja11!Z47+[4]Hoja12!Z47+[4]Hoja13!Z47</f>
        <v>0</v>
      </c>
      <c r="AA24" s="192">
        <f>+'[4]ENERO '!AA47+[4]FEBRERO!AA47+[4]MARZO!AA47+[4]ABRIL!AA47+'[4]MAYO '!AA47+[4]JUNIO!AA47+[4]Hoja8!AA47+[4]Hoja9!AA47+[4]Hoja10!AA47+[4]Hoja11!AA47+[4]Hoja12!AA47+[4]Hoja13!AA47</f>
        <v>12</v>
      </c>
      <c r="AB24" s="192">
        <f>+'[4]ENERO '!AB47+[4]FEBRERO!AB47+[4]MARZO!AB47+[4]ABRIL!AB47+'[4]MAYO '!AB47+[4]JUNIO!AB47+[4]Hoja8!AB47+[4]Hoja9!AB47+[4]Hoja10!AB47+[4]Hoja11!AB47+[4]Hoja12!AB47+[4]Hoja13!AB47</f>
        <v>0</v>
      </c>
      <c r="AC24" s="192">
        <f>+'[4]ENERO '!AC47+[4]FEBRERO!AC47+[4]MARZO!AC47+[4]ABRIL!AC47+'[4]MAYO '!AC47+[4]JUNIO!AC47+[4]Hoja8!AC47+[4]Hoja9!AC47+[4]Hoja10!AC47+[4]Hoja11!AC47+[4]Hoja12!AC47+[4]Hoja13!AC47</f>
        <v>126</v>
      </c>
      <c r="AD24" s="190"/>
      <c r="AE24" s="192">
        <f>+'[4]ENERO '!AE47+[4]FEBRERO!AE47+[4]MARZO!AE47+[4]ABRIL!AE47+'[4]MAYO '!AE47+[4]JUNIO!AE47+[4]Hoja8!AE47+[4]Hoja9!AE47+[4]Hoja10!AE47+[4]Hoja11!AE47+[4]Hoja12!AE47+[4]Hoja13!AE47</f>
        <v>0</v>
      </c>
      <c r="AF24" s="192">
        <f>+'[4]ENERO '!AF47+[4]FEBRERO!AF47+[4]MARZO!AF47+[4]ABRIL!AF47+'[4]MAYO '!AF47+[4]JUNIO!AF47+[4]Hoja8!AF47+[4]Hoja9!AF47+[4]Hoja10!AF47+[4]Hoja11!AF47+[4]Hoja12!AF47+[4]Hoja13!AF47</f>
        <v>0</v>
      </c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76"/>
      <c r="AU24" s="176"/>
      <c r="AV24" s="176"/>
      <c r="AW24" s="176"/>
      <c r="AX24" s="176"/>
      <c r="AY24" s="176"/>
      <c r="AZ24" s="176"/>
      <c r="BA24" s="176"/>
      <c r="BB24" s="176"/>
      <c r="BC24" s="176"/>
      <c r="BD24" s="193" t="s">
        <v>558</v>
      </c>
      <c r="BE24" s="193" t="s">
        <v>558</v>
      </c>
      <c r="BF24" s="193" t="s">
        <v>558</v>
      </c>
      <c r="BG24" s="193" t="s">
        <v>558</v>
      </c>
      <c r="BH24" s="193" t="s">
        <v>558</v>
      </c>
      <c r="BI24" s="193" t="s">
        <v>558</v>
      </c>
      <c r="BJ24" s="199" t="s">
        <v>558</v>
      </c>
      <c r="BK24" s="196"/>
      <c r="BL24" s="197">
        <v>0</v>
      </c>
      <c r="BM24" s="197">
        <v>0</v>
      </c>
      <c r="BN24" s="197">
        <v>0</v>
      </c>
      <c r="BO24" s="197">
        <v>0</v>
      </c>
      <c r="BP24" s="197">
        <v>0</v>
      </c>
      <c r="BQ24" s="197" t="s">
        <v>558</v>
      </c>
      <c r="BR24" s="197">
        <v>0</v>
      </c>
      <c r="BS24" s="180"/>
      <c r="BT24" s="180"/>
      <c r="BU24" s="180"/>
      <c r="BV24" s="180"/>
      <c r="BW24" s="180"/>
      <c r="BX24" s="180"/>
      <c r="BY24" s="180"/>
      <c r="BZ24" s="180"/>
      <c r="CA24" s="180"/>
      <c r="CB24" s="180"/>
      <c r="CC24" s="180"/>
      <c r="CD24" s="180"/>
      <c r="CE24" s="180"/>
      <c r="CF24" s="180"/>
      <c r="CG24" s="180"/>
      <c r="CH24" s="180"/>
      <c r="CI24" s="180"/>
      <c r="CJ24" s="180"/>
      <c r="CK24" s="180"/>
      <c r="CL24" s="180"/>
      <c r="CM24" s="181"/>
      <c r="CN24" s="181"/>
    </row>
    <row r="25" spans="1:92" x14ac:dyDescent="0.25">
      <c r="A25" s="201" t="s">
        <v>642</v>
      </c>
      <c r="B25" s="192">
        <f>+'[4]ENERO '!B48+[4]FEBRERO!B48+[4]MARZO!B48+[4]ABRIL!B48+'[4]MAYO '!B48+[4]JUNIO!B48+[4]Hoja8!B48+[4]Hoja9!B48+[4]Hoja10!B48+[4]Hoja11!B48+[4]Hoja12!B48+[4]Hoja13!B48</f>
        <v>1790</v>
      </c>
      <c r="C25" s="192">
        <f>+'[4]ENERO '!C48+[4]FEBRERO!C48+[4]MARZO!C48+[4]ABRIL!C48+'[4]MAYO '!C48+[4]JUNIO!C48+[4]Hoja8!C48+[4]Hoja9!C48+[4]Hoja10!C48+[4]Hoja11!C48+[4]Hoja12!C48+[4]Hoja13!C48</f>
        <v>0</v>
      </c>
      <c r="D25" s="192">
        <f>+'[4]ENERO '!D48+[4]FEBRERO!D48+[4]MARZO!D48+[4]ABRIL!D48+'[4]MAYO '!D48+[4]JUNIO!D48+[4]Hoja8!D48+[4]Hoja9!D48+[4]Hoja10!D48+[4]Hoja11!D48+[4]Hoja12!D48+[4]Hoja13!D48</f>
        <v>4</v>
      </c>
      <c r="E25" s="192">
        <f>+'[4]ENERO '!E48+[4]FEBRERO!E48+[4]MARZO!E48+[4]ABRIL!E48+'[4]MAYO '!E48+[4]JUNIO!E48+[4]Hoja8!E48+[4]Hoja9!E48+[4]Hoja10!E48+[4]Hoja11!E48+[4]Hoja12!E48+[4]Hoja13!E48</f>
        <v>43</v>
      </c>
      <c r="F25" s="192">
        <f>+'[4]ENERO '!F48+[4]FEBRERO!F48+[4]MARZO!F48+[4]ABRIL!F48+'[4]MAYO '!F48+[4]JUNIO!F48+[4]Hoja8!F48+[4]Hoja9!F48+[4]Hoja10!F48+[4]Hoja11!F48+[4]Hoja12!F48+[4]Hoja13!F48</f>
        <v>61</v>
      </c>
      <c r="G25" s="192">
        <f>+'[4]ENERO '!G48+[4]FEBRERO!G48+[4]MARZO!G48+[4]ABRIL!G48+'[4]MAYO '!G48+[4]JUNIO!G48+[4]Hoja8!G48+[4]Hoja9!G48+[4]Hoja10!G48+[4]Hoja11!G48+[4]Hoja12!G48+[4]Hoja13!G48</f>
        <v>1521</v>
      </c>
      <c r="H25" s="192">
        <f>+'[4]ENERO '!H48+[4]FEBRERO!H48+[4]MARZO!H48+[4]ABRIL!H48+'[4]MAYO '!H48+[4]JUNIO!H48+[4]Hoja8!H48+[4]Hoja9!H48+[4]Hoja10!H48+[4]Hoja11!H48+[4]Hoja12!H48+[4]Hoja13!H48</f>
        <v>161</v>
      </c>
      <c r="I25" s="192">
        <f>+'[4]ENERO '!I48+[4]FEBRERO!I48+[4]MARZO!I48+[4]ABRIL!I48+'[4]MAYO '!I48+[4]JUNIO!I48+[4]Hoja8!I48+[4]Hoja9!I48+[4]Hoja10!I48+[4]Hoja11!I48+[4]Hoja12!I48+[4]Hoja13!I48</f>
        <v>4</v>
      </c>
      <c r="J25" s="192">
        <f>+'[4]ENERO '!J48+[4]FEBRERO!J48+[4]MARZO!J48+[4]ABRIL!J48+'[4]MAYO '!J48+[4]JUNIO!J48+[4]Hoja8!J48+[4]Hoja9!J48+[4]Hoja10!J48+[4]Hoja11!J48+[4]Hoja12!J48+[4]Hoja13!J48</f>
        <v>1786</v>
      </c>
      <c r="K25" s="192">
        <f>+'[4]ENERO '!K48+[4]FEBRERO!K48+[4]MARZO!K48+[4]ABRIL!K48+'[4]MAYO '!K48+[4]JUNIO!K48+[4]Hoja8!K48+[4]Hoja9!K48+[4]Hoja10!K48+[4]Hoja11!K48+[4]Hoja12!K48+[4]Hoja13!K48</f>
        <v>0</v>
      </c>
      <c r="L25" s="192">
        <f>+'[4]ENERO '!L48+[4]FEBRERO!L48+[4]MARZO!L48+[4]ABRIL!L48+'[4]MAYO '!L48+[4]JUNIO!L48+[4]Hoja8!L48+[4]Hoja9!L48+[4]Hoja10!L48+[4]Hoja11!L48+[4]Hoja12!L48+[4]Hoja13!L48</f>
        <v>1790</v>
      </c>
      <c r="M25" s="192">
        <f>+'[4]ENERO '!M48+[4]FEBRERO!M48+[4]MARZO!M48+[4]ABRIL!M48+'[4]MAYO '!M48+[4]JUNIO!M48+[4]Hoja8!M48+[4]Hoja9!M48+[4]Hoja10!M48+[4]Hoja11!M48+[4]Hoja12!M48+[4]Hoja13!M48</f>
        <v>0</v>
      </c>
      <c r="N25" s="192">
        <f>+'[4]ENERO '!N48+[4]FEBRERO!N48+[4]MARZO!N48+[4]ABRIL!N48+'[4]MAYO '!N48+[4]JUNIO!N48+[4]Hoja8!N48+[4]Hoja9!N48+[4]Hoja10!N48+[4]Hoja11!N48+[4]Hoja12!N48+[4]Hoja13!N48</f>
        <v>0</v>
      </c>
      <c r="O25" s="192">
        <f>+'[4]ENERO '!O48+[4]FEBRERO!O48+[4]MARZO!O48+[4]ABRIL!O48+'[4]MAYO '!O48+[4]JUNIO!O48+[4]Hoja8!O48+[4]Hoja9!O48+[4]Hoja10!O48+[4]Hoja11!O48+[4]Hoja12!O48+[4]Hoja13!O48</f>
        <v>0</v>
      </c>
      <c r="P25" s="192">
        <f>+'[4]ENERO '!P48+[4]FEBRERO!P48+[4]MARZO!P48+[4]ABRIL!P48+'[4]MAYO '!P48+[4]JUNIO!P48+[4]Hoja8!P48+[4]Hoja9!P48+[4]Hoja10!P48+[4]Hoja11!P48+[4]Hoja12!P48+[4]Hoja13!P48</f>
        <v>0</v>
      </c>
      <c r="Q25" s="192">
        <f>+'[4]ENERO '!Q48+[4]FEBRERO!Q48+[4]MARZO!Q48+[4]ABRIL!Q48+'[4]MAYO '!Q48+[4]JUNIO!Q48+[4]Hoja8!Q48+[4]Hoja9!Q48+[4]Hoja10!Q48+[4]Hoja11!Q48+[4]Hoja12!Q48+[4]Hoja13!Q48</f>
        <v>933</v>
      </c>
      <c r="R25" s="192">
        <f>+'[4]ENERO '!R48+[4]FEBRERO!R48+[4]MARZO!R48+[4]ABRIL!R48+'[4]MAYO '!R48+[4]JUNIO!R48+[4]Hoja8!R48+[4]Hoja9!R48+[4]Hoja10!R48+[4]Hoja11!R48+[4]Hoja12!R48+[4]Hoja13!R48</f>
        <v>395</v>
      </c>
      <c r="S25" s="192">
        <f>+'[4]ENERO '!S48+[4]FEBRERO!S48+[4]MARZO!S48+[4]ABRIL!S48+'[4]MAYO '!S48+[4]JUNIO!S48+[4]Hoja8!S48+[4]Hoja9!S48+[4]Hoja10!S48+[4]Hoja11!S48+[4]Hoja12!S48+[4]Hoja13!S48</f>
        <v>538</v>
      </c>
      <c r="T25" s="192">
        <f>+'[4]ENERO '!T48+[4]FEBRERO!T48+[4]MARZO!T48+[4]ABRIL!T48+'[4]MAYO '!T48+[4]JUNIO!T48+[4]Hoja8!T48+[4]Hoja9!T48+[4]Hoja10!T48+[4]Hoja11!T48+[4]Hoja12!T48+[4]Hoja13!T48</f>
        <v>0</v>
      </c>
      <c r="U25" s="192">
        <f>+'[4]ENERO '!U48+[4]FEBRERO!U48+[4]MARZO!U48+[4]ABRIL!U48+'[4]MAYO '!U48+[4]JUNIO!U48+[4]Hoja8!U48+[4]Hoja9!U48+[4]Hoja10!U48+[4]Hoja11!U48+[4]Hoja12!U48+[4]Hoja13!U48</f>
        <v>285</v>
      </c>
      <c r="V25" s="192">
        <f>+'[4]ENERO '!V48+[4]FEBRERO!V48+[4]MARZO!V48+[4]ABRIL!V48+'[4]MAYO '!V48+[4]JUNIO!V48+[4]Hoja8!V48+[4]Hoja9!V48+[4]Hoja10!V48+[4]Hoja11!V48+[4]Hoja12!V48+[4]Hoja13!V48</f>
        <v>0</v>
      </c>
      <c r="W25" s="192">
        <f>+'[4]ENERO '!W48+[4]FEBRERO!W48+[4]MARZO!W48+[4]ABRIL!W48+'[4]MAYO '!W48+[4]JUNIO!W48+[4]Hoja8!W48+[4]Hoja9!W48+[4]Hoja10!W48+[4]Hoja11!W48+[4]Hoja12!W48+[4]Hoja13!W48</f>
        <v>0</v>
      </c>
      <c r="X25" s="192">
        <f>+'[4]ENERO '!X48+[4]FEBRERO!X48+[4]MARZO!X48+[4]ABRIL!X48+'[4]MAYO '!X48+[4]JUNIO!X48+[4]Hoja8!X48+[4]Hoja9!X48+[4]Hoja10!X48+[4]Hoja11!X48+[4]Hoja12!X48+[4]Hoja13!X48</f>
        <v>416</v>
      </c>
      <c r="Y25" s="192">
        <f>+'[4]ENERO '!Y48+[4]FEBRERO!Y48+[4]MARZO!Y48+[4]ABRIL!Y48+'[4]MAYO '!Y48+[4]JUNIO!Y48+[4]Hoja8!Y48+[4]Hoja9!Y48+[4]Hoja10!Y48+[4]Hoja11!Y48+[4]Hoja12!Y48+[4]Hoja13!Y48</f>
        <v>0</v>
      </c>
      <c r="Z25" s="192">
        <f>+'[4]ENERO '!Z48+[4]FEBRERO!Z48+[4]MARZO!Z48+[4]ABRIL!Z48+'[4]MAYO '!Z48+[4]JUNIO!Z48+[4]Hoja8!Z48+[4]Hoja9!Z48+[4]Hoja10!Z48+[4]Hoja11!Z48+[4]Hoja12!Z48+[4]Hoja13!Z48</f>
        <v>0</v>
      </c>
      <c r="AA25" s="192">
        <f>+'[4]ENERO '!AA48+[4]FEBRERO!AA48+[4]MARZO!AA48+[4]ABRIL!AA48+'[4]MAYO '!AA48+[4]JUNIO!AA48+[4]Hoja8!AA48+[4]Hoja9!AA48+[4]Hoja10!AA48+[4]Hoja11!AA48+[4]Hoja12!AA48+[4]Hoja13!AA48</f>
        <v>12</v>
      </c>
      <c r="AB25" s="192">
        <f>+'[4]ENERO '!AB48+[4]FEBRERO!AB48+[4]MARZO!AB48+[4]ABRIL!AB48+'[4]MAYO '!AB48+[4]JUNIO!AB48+[4]Hoja8!AB48+[4]Hoja9!AB48+[4]Hoja10!AB48+[4]Hoja11!AB48+[4]Hoja12!AB48+[4]Hoja13!AB48</f>
        <v>0</v>
      </c>
      <c r="AC25" s="192">
        <f>+'[4]ENERO '!AC48+[4]FEBRERO!AC48+[4]MARZO!AC48+[4]ABRIL!AC48+'[4]MAYO '!AC48+[4]JUNIO!AC48+[4]Hoja8!AC48+[4]Hoja9!AC48+[4]Hoja10!AC48+[4]Hoja11!AC48+[4]Hoja12!AC48+[4]Hoja13!AC48</f>
        <v>228</v>
      </c>
      <c r="AD25" s="178"/>
      <c r="AE25" s="192">
        <f>+'[4]ENERO '!AE48+[4]FEBRERO!AE48+[4]MARZO!AE48+[4]ABRIL!AE48+'[4]MAYO '!AE48+[4]JUNIO!AE48+[4]Hoja8!AE48+[4]Hoja9!AE48+[4]Hoja10!AE48+[4]Hoja11!AE48+[4]Hoja12!AE48+[4]Hoja13!AE48</f>
        <v>0</v>
      </c>
      <c r="AF25" s="192">
        <f>+'[4]ENERO '!AF48+[4]FEBRERO!AF48+[4]MARZO!AF48+[4]ABRIL!AF48+'[4]MAYO '!AF48+[4]JUNIO!AF48+[4]Hoja8!AF48+[4]Hoja9!AF48+[4]Hoja10!AF48+[4]Hoja11!AF48+[4]Hoja12!AF48+[4]Hoja13!AF48</f>
        <v>0</v>
      </c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76"/>
      <c r="AU25" s="176"/>
      <c r="AV25" s="176"/>
      <c r="AW25" s="176"/>
      <c r="AX25" s="176"/>
      <c r="AY25" s="176"/>
      <c r="AZ25" s="176"/>
      <c r="BA25" s="176"/>
      <c r="BB25" s="176"/>
      <c r="BC25" s="176"/>
      <c r="BD25" s="193" t="s">
        <v>558</v>
      </c>
      <c r="BE25" s="193" t="s">
        <v>558</v>
      </c>
      <c r="BF25" s="193" t="s">
        <v>558</v>
      </c>
      <c r="BG25" s="193" t="s">
        <v>558</v>
      </c>
      <c r="BH25" s="193" t="s">
        <v>558</v>
      </c>
      <c r="BI25" s="193" t="s">
        <v>558</v>
      </c>
      <c r="BJ25" s="199" t="s">
        <v>558</v>
      </c>
      <c r="BK25" s="196"/>
      <c r="BL25" s="197">
        <v>0</v>
      </c>
      <c r="BM25" s="197">
        <v>0</v>
      </c>
      <c r="BN25" s="197">
        <v>0</v>
      </c>
      <c r="BO25" s="197">
        <v>0</v>
      </c>
      <c r="BP25" s="197">
        <v>0</v>
      </c>
      <c r="BQ25" s="197" t="s">
        <v>558</v>
      </c>
      <c r="BR25" s="197">
        <v>0</v>
      </c>
      <c r="BS25" s="180"/>
      <c r="BT25" s="180"/>
      <c r="BU25" s="180"/>
      <c r="BV25" s="180"/>
      <c r="BW25" s="180"/>
      <c r="BX25" s="180"/>
      <c r="BY25" s="180"/>
      <c r="BZ25" s="180"/>
      <c r="CA25" s="180"/>
      <c r="CB25" s="180"/>
      <c r="CC25" s="180"/>
      <c r="CD25" s="180"/>
      <c r="CE25" s="180"/>
      <c r="CF25" s="180"/>
      <c r="CG25" s="180"/>
      <c r="CH25" s="180"/>
      <c r="CI25" s="180"/>
      <c r="CJ25" s="180"/>
      <c r="CK25" s="180"/>
      <c r="CL25" s="180"/>
      <c r="CM25" s="181"/>
      <c r="CN25" s="181"/>
    </row>
    <row r="26" spans="1:92" x14ac:dyDescent="0.25">
      <c r="A26" s="201" t="s">
        <v>643</v>
      </c>
      <c r="B26" s="192">
        <f>+'[4]ENERO '!B49+[4]FEBRERO!B49+[4]MARZO!B49+[4]ABRIL!B49+'[4]MAYO '!B49+[4]JUNIO!B49+[4]Hoja8!B49+[4]Hoja9!B49+[4]Hoja10!B49+[4]Hoja11!B49+[4]Hoja12!B49+[4]Hoja13!B49</f>
        <v>1074</v>
      </c>
      <c r="C26" s="192">
        <f>+'[4]ENERO '!C49+[4]FEBRERO!C49+[4]MARZO!C49+[4]ABRIL!C49+'[4]MAYO '!C49+[4]JUNIO!C49+[4]Hoja8!C49+[4]Hoja9!C49+[4]Hoja10!C49+[4]Hoja11!C49+[4]Hoja12!C49+[4]Hoja13!C49</f>
        <v>0</v>
      </c>
      <c r="D26" s="192">
        <f>+'[4]ENERO '!D49+[4]FEBRERO!D49+[4]MARZO!D49+[4]ABRIL!D49+'[4]MAYO '!D49+[4]JUNIO!D49+[4]Hoja8!D49+[4]Hoja9!D49+[4]Hoja10!D49+[4]Hoja11!D49+[4]Hoja12!D49+[4]Hoja13!D49</f>
        <v>0</v>
      </c>
      <c r="E26" s="192">
        <f>+'[4]ENERO '!E49+[4]FEBRERO!E49+[4]MARZO!E49+[4]ABRIL!E49+'[4]MAYO '!E49+[4]JUNIO!E49+[4]Hoja8!E49+[4]Hoja9!E49+[4]Hoja10!E49+[4]Hoja11!E49+[4]Hoja12!E49+[4]Hoja13!E49</f>
        <v>9</v>
      </c>
      <c r="F26" s="192">
        <f>+'[4]ENERO '!F49+[4]FEBRERO!F49+[4]MARZO!F49+[4]ABRIL!F49+'[4]MAYO '!F49+[4]JUNIO!F49+[4]Hoja8!F49+[4]Hoja9!F49+[4]Hoja10!F49+[4]Hoja11!F49+[4]Hoja12!F49+[4]Hoja13!F49</f>
        <v>50</v>
      </c>
      <c r="G26" s="192">
        <f>+'[4]ENERO '!G49+[4]FEBRERO!G49+[4]MARZO!G49+[4]ABRIL!G49+'[4]MAYO '!G49+[4]JUNIO!G49+[4]Hoja8!G49+[4]Hoja9!G49+[4]Hoja10!G49+[4]Hoja11!G49+[4]Hoja12!G49+[4]Hoja13!G49</f>
        <v>972</v>
      </c>
      <c r="H26" s="192">
        <f>+'[4]ENERO '!H49+[4]FEBRERO!H49+[4]MARZO!H49+[4]ABRIL!H49+'[4]MAYO '!H49+[4]JUNIO!H49+[4]Hoja8!H49+[4]Hoja9!H49+[4]Hoja10!H49+[4]Hoja11!H49+[4]Hoja12!H49+[4]Hoja13!H49</f>
        <v>43</v>
      </c>
      <c r="I26" s="192">
        <f>+'[4]ENERO '!I49+[4]FEBRERO!I49+[4]MARZO!I49+[4]ABRIL!I49+'[4]MAYO '!I49+[4]JUNIO!I49+[4]Hoja8!I49+[4]Hoja9!I49+[4]Hoja10!I49+[4]Hoja11!I49+[4]Hoja12!I49+[4]Hoja13!I49</f>
        <v>0</v>
      </c>
      <c r="J26" s="192">
        <f>+'[4]ENERO '!J49+[4]FEBRERO!J49+[4]MARZO!J49+[4]ABRIL!J49+'[4]MAYO '!J49+[4]JUNIO!J49+[4]Hoja8!J49+[4]Hoja9!J49+[4]Hoja10!J49+[4]Hoja11!J49+[4]Hoja12!J49+[4]Hoja13!J49</f>
        <v>1074</v>
      </c>
      <c r="K26" s="192">
        <f>+'[4]ENERO '!K49+[4]FEBRERO!K49+[4]MARZO!K49+[4]ABRIL!K49+'[4]MAYO '!K49+[4]JUNIO!K49+[4]Hoja8!K49+[4]Hoja9!K49+[4]Hoja10!K49+[4]Hoja11!K49+[4]Hoja12!K49+[4]Hoja13!K49</f>
        <v>0</v>
      </c>
      <c r="L26" s="192">
        <f>+'[4]ENERO '!L49+[4]FEBRERO!L49+[4]MARZO!L49+[4]ABRIL!L49+'[4]MAYO '!L49+[4]JUNIO!L49+[4]Hoja8!L49+[4]Hoja9!L49+[4]Hoja10!L49+[4]Hoja11!L49+[4]Hoja12!L49+[4]Hoja13!L49</f>
        <v>1074</v>
      </c>
      <c r="M26" s="192">
        <f>+'[4]ENERO '!M49+[4]FEBRERO!M49+[4]MARZO!M49+[4]ABRIL!M49+'[4]MAYO '!M49+[4]JUNIO!M49+[4]Hoja8!M49+[4]Hoja9!M49+[4]Hoja10!M49+[4]Hoja11!M49+[4]Hoja12!M49+[4]Hoja13!M49</f>
        <v>0</v>
      </c>
      <c r="N26" s="192">
        <f>+'[4]ENERO '!N49+[4]FEBRERO!N49+[4]MARZO!N49+[4]ABRIL!N49+'[4]MAYO '!N49+[4]JUNIO!N49+[4]Hoja8!N49+[4]Hoja9!N49+[4]Hoja10!N49+[4]Hoja11!N49+[4]Hoja12!N49+[4]Hoja13!N49</f>
        <v>0</v>
      </c>
      <c r="O26" s="192">
        <f>+'[4]ENERO '!O49+[4]FEBRERO!O49+[4]MARZO!O49+[4]ABRIL!O49+'[4]MAYO '!O49+[4]JUNIO!O49+[4]Hoja8!O49+[4]Hoja9!O49+[4]Hoja10!O49+[4]Hoja11!O49+[4]Hoja12!O49+[4]Hoja13!O49</f>
        <v>0</v>
      </c>
      <c r="P26" s="192">
        <f>+'[4]ENERO '!P49+[4]FEBRERO!P49+[4]MARZO!P49+[4]ABRIL!P49+'[4]MAYO '!P49+[4]JUNIO!P49+[4]Hoja8!P49+[4]Hoja9!P49+[4]Hoja10!P49+[4]Hoja11!P49+[4]Hoja12!P49+[4]Hoja13!P49</f>
        <v>0</v>
      </c>
      <c r="Q26" s="192">
        <f>+'[4]ENERO '!Q49+[4]FEBRERO!Q49+[4]MARZO!Q49+[4]ABRIL!Q49+'[4]MAYO '!Q49+[4]JUNIO!Q49+[4]Hoja8!Q49+[4]Hoja9!Q49+[4]Hoja10!Q49+[4]Hoja11!Q49+[4]Hoja12!Q49+[4]Hoja13!Q49</f>
        <v>411</v>
      </c>
      <c r="R26" s="192">
        <f>+'[4]ENERO '!R49+[4]FEBRERO!R49+[4]MARZO!R49+[4]ABRIL!R49+'[4]MAYO '!R49+[4]JUNIO!R49+[4]Hoja8!R49+[4]Hoja9!R49+[4]Hoja10!R49+[4]Hoja11!R49+[4]Hoja12!R49+[4]Hoja13!R49</f>
        <v>0</v>
      </c>
      <c r="S26" s="192">
        <f>+'[4]ENERO '!S49+[4]FEBRERO!S49+[4]MARZO!S49+[4]ABRIL!S49+'[4]MAYO '!S49+[4]JUNIO!S49+[4]Hoja8!S49+[4]Hoja9!S49+[4]Hoja10!S49+[4]Hoja11!S49+[4]Hoja12!S49+[4]Hoja13!S49</f>
        <v>410</v>
      </c>
      <c r="T26" s="192">
        <f>+'[4]ENERO '!T49+[4]FEBRERO!T49+[4]MARZO!T49+[4]ABRIL!T49+'[4]MAYO '!T49+[4]JUNIO!T49+[4]Hoja8!T49+[4]Hoja9!T49+[4]Hoja10!T49+[4]Hoja11!T49+[4]Hoja12!T49+[4]Hoja13!T49</f>
        <v>1</v>
      </c>
      <c r="U26" s="192">
        <f>+'[4]ENERO '!U49+[4]FEBRERO!U49+[4]MARZO!U49+[4]ABRIL!U49+'[4]MAYO '!U49+[4]JUNIO!U49+[4]Hoja8!U49+[4]Hoja9!U49+[4]Hoja10!U49+[4]Hoja11!U49+[4]Hoja12!U49+[4]Hoja13!U49</f>
        <v>0</v>
      </c>
      <c r="V26" s="192">
        <f>+'[4]ENERO '!V49+[4]FEBRERO!V49+[4]MARZO!V49+[4]ABRIL!V49+'[4]MAYO '!V49+[4]JUNIO!V49+[4]Hoja8!V49+[4]Hoja9!V49+[4]Hoja10!V49+[4]Hoja11!V49+[4]Hoja12!V49+[4]Hoja13!V49</f>
        <v>0</v>
      </c>
      <c r="W26" s="192">
        <f>+'[4]ENERO '!W49+[4]FEBRERO!W49+[4]MARZO!W49+[4]ABRIL!W49+'[4]MAYO '!W49+[4]JUNIO!W49+[4]Hoja8!W49+[4]Hoja9!W49+[4]Hoja10!W49+[4]Hoja11!W49+[4]Hoja12!W49+[4]Hoja13!W49</f>
        <v>0</v>
      </c>
      <c r="X26" s="192">
        <f>+'[4]ENERO '!X49+[4]FEBRERO!X49+[4]MARZO!X49+[4]ABRIL!X49+'[4]MAYO '!X49+[4]JUNIO!X49+[4]Hoja8!X49+[4]Hoja9!X49+[4]Hoja10!X49+[4]Hoja11!X49+[4]Hoja12!X49+[4]Hoja13!X49</f>
        <v>195</v>
      </c>
      <c r="Y26" s="192">
        <f>+'[4]ENERO '!Y49+[4]FEBRERO!Y49+[4]MARZO!Y49+[4]ABRIL!Y49+'[4]MAYO '!Y49+[4]JUNIO!Y49+[4]Hoja8!Y49+[4]Hoja9!Y49+[4]Hoja10!Y49+[4]Hoja11!Y49+[4]Hoja12!Y49+[4]Hoja13!Y49</f>
        <v>0</v>
      </c>
      <c r="Z26" s="192">
        <f>+'[4]ENERO '!Z49+[4]FEBRERO!Z49+[4]MARZO!Z49+[4]ABRIL!Z49+'[4]MAYO '!Z49+[4]JUNIO!Z49+[4]Hoja8!Z49+[4]Hoja9!Z49+[4]Hoja10!Z49+[4]Hoja11!Z49+[4]Hoja12!Z49+[4]Hoja13!Z49</f>
        <v>0</v>
      </c>
      <c r="AA26" s="192">
        <f>+'[4]ENERO '!AA49+[4]FEBRERO!AA49+[4]MARZO!AA49+[4]ABRIL!AA49+'[4]MAYO '!AA49+[4]JUNIO!AA49+[4]Hoja8!AA49+[4]Hoja9!AA49+[4]Hoja10!AA49+[4]Hoja11!AA49+[4]Hoja12!AA49+[4]Hoja13!AA49</f>
        <v>6</v>
      </c>
      <c r="AB26" s="192">
        <f>+'[4]ENERO '!AB49+[4]FEBRERO!AB49+[4]MARZO!AB49+[4]ABRIL!AB49+'[4]MAYO '!AB49+[4]JUNIO!AB49+[4]Hoja8!AB49+[4]Hoja9!AB49+[4]Hoja10!AB49+[4]Hoja11!AB49+[4]Hoja12!AB49+[4]Hoja13!AB49</f>
        <v>0</v>
      </c>
      <c r="AC26" s="192">
        <f>+'[4]ENERO '!AC49+[4]FEBRERO!AC49+[4]MARZO!AC49+[4]ABRIL!AC49+'[4]MAYO '!AC49+[4]JUNIO!AC49+[4]Hoja8!AC49+[4]Hoja9!AC49+[4]Hoja10!AC49+[4]Hoja11!AC49+[4]Hoja12!AC49+[4]Hoja13!AC49</f>
        <v>150</v>
      </c>
      <c r="AD26" s="190"/>
      <c r="AE26" s="192">
        <f>+'[4]ENERO '!AE49+[4]FEBRERO!AE49+[4]MARZO!AE49+[4]ABRIL!AE49+'[4]MAYO '!AE49+[4]JUNIO!AE49+[4]Hoja8!AE49+[4]Hoja9!AE49+[4]Hoja10!AE49+[4]Hoja11!AE49+[4]Hoja12!AE49+[4]Hoja13!AE49</f>
        <v>0</v>
      </c>
      <c r="AF26" s="192">
        <f>+'[4]ENERO '!AF49+[4]FEBRERO!AF49+[4]MARZO!AF49+[4]ABRIL!AF49+'[4]MAYO '!AF49+[4]JUNIO!AF49+[4]Hoja8!AF49+[4]Hoja9!AF49+[4]Hoja10!AF49+[4]Hoja11!AF49+[4]Hoja12!AF49+[4]Hoja13!AF49</f>
        <v>0</v>
      </c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176"/>
      <c r="AU26" s="176"/>
      <c r="AV26" s="176"/>
      <c r="AW26" s="176"/>
      <c r="AX26" s="176"/>
      <c r="AY26" s="176"/>
      <c r="AZ26" s="176"/>
      <c r="BA26" s="176"/>
      <c r="BB26" s="176"/>
      <c r="BC26" s="176"/>
      <c r="BD26" s="193" t="s">
        <v>558</v>
      </c>
      <c r="BE26" s="193" t="s">
        <v>558</v>
      </c>
      <c r="BF26" s="193" t="s">
        <v>558</v>
      </c>
      <c r="BG26" s="193" t="s">
        <v>558</v>
      </c>
      <c r="BH26" s="193" t="s">
        <v>558</v>
      </c>
      <c r="BI26" s="193" t="s">
        <v>558</v>
      </c>
      <c r="BJ26" s="199" t="s">
        <v>558</v>
      </c>
      <c r="BK26" s="196"/>
      <c r="BL26" s="197">
        <v>0</v>
      </c>
      <c r="BM26" s="197">
        <v>0</v>
      </c>
      <c r="BN26" s="197">
        <v>0</v>
      </c>
      <c r="BO26" s="197">
        <v>0</v>
      </c>
      <c r="BP26" s="197">
        <v>0</v>
      </c>
      <c r="BQ26" s="197" t="s">
        <v>558</v>
      </c>
      <c r="BR26" s="197">
        <v>0</v>
      </c>
      <c r="BS26" s="180"/>
      <c r="BT26" s="180"/>
      <c r="BU26" s="180"/>
      <c r="BV26" s="180"/>
      <c r="BW26" s="180"/>
      <c r="BX26" s="180"/>
      <c r="BY26" s="180"/>
      <c r="BZ26" s="180"/>
      <c r="CA26" s="180"/>
      <c r="CB26" s="180"/>
      <c r="CC26" s="180"/>
      <c r="CD26" s="180"/>
      <c r="CE26" s="180"/>
      <c r="CF26" s="180"/>
      <c r="CG26" s="180"/>
      <c r="CH26" s="180"/>
      <c r="CI26" s="180"/>
      <c r="CJ26" s="180"/>
      <c r="CK26" s="180"/>
      <c r="CL26" s="180"/>
      <c r="CM26" s="181"/>
      <c r="CN26" s="181"/>
    </row>
    <row r="27" spans="1:92" x14ac:dyDescent="0.25">
      <c r="A27" s="198" t="s">
        <v>644</v>
      </c>
      <c r="B27" s="192">
        <f>+'[4]ENERO '!B50+[4]FEBRERO!B50+[4]MARZO!B50+[4]ABRIL!B50+'[4]MAYO '!B50+[4]JUNIO!B50+[4]Hoja8!B50+[4]Hoja9!B50+[4]Hoja10!B50+[4]Hoja11!B50+[4]Hoja12!B50+[4]Hoja13!B50</f>
        <v>3837</v>
      </c>
      <c r="C27" s="192">
        <f>+'[4]ENERO '!C50+[4]FEBRERO!C50+[4]MARZO!C50+[4]ABRIL!C50+'[4]MAYO '!C50+[4]JUNIO!C50+[4]Hoja8!C50+[4]Hoja9!C50+[4]Hoja10!C50+[4]Hoja11!C50+[4]Hoja12!C50+[4]Hoja13!C50</f>
        <v>562</v>
      </c>
      <c r="D27" s="192">
        <f>+'[4]ENERO '!D50+[4]FEBRERO!D50+[4]MARZO!D50+[4]ABRIL!D50+'[4]MAYO '!D50+[4]JUNIO!D50+[4]Hoja8!D50+[4]Hoja9!D50+[4]Hoja10!D50+[4]Hoja11!D50+[4]Hoja12!D50+[4]Hoja13!D50</f>
        <v>92</v>
      </c>
      <c r="E27" s="192">
        <f>+'[4]ENERO '!E50+[4]FEBRERO!E50+[4]MARZO!E50+[4]ABRIL!E50+'[4]MAYO '!E50+[4]JUNIO!E50+[4]Hoja8!E50+[4]Hoja9!E50+[4]Hoja10!E50+[4]Hoja11!E50+[4]Hoja12!E50+[4]Hoja13!E50</f>
        <v>51</v>
      </c>
      <c r="F27" s="192">
        <f>+'[4]ENERO '!F50+[4]FEBRERO!F50+[4]MARZO!F50+[4]ABRIL!F50+'[4]MAYO '!F50+[4]JUNIO!F50+[4]Hoja8!F50+[4]Hoja9!F50+[4]Hoja10!F50+[4]Hoja11!F50+[4]Hoja12!F50+[4]Hoja13!F50</f>
        <v>46</v>
      </c>
      <c r="G27" s="192">
        <f>+'[4]ENERO '!G50+[4]FEBRERO!G50+[4]MARZO!G50+[4]ABRIL!G50+'[4]MAYO '!G50+[4]JUNIO!G50+[4]Hoja8!G50+[4]Hoja9!G50+[4]Hoja10!G50+[4]Hoja11!G50+[4]Hoja12!G50+[4]Hoja13!G50</f>
        <v>1624</v>
      </c>
      <c r="H27" s="192">
        <f>+'[4]ENERO '!H50+[4]FEBRERO!H50+[4]MARZO!H50+[4]ABRIL!H50+'[4]MAYO '!H50+[4]JUNIO!H50+[4]Hoja8!H50+[4]Hoja9!H50+[4]Hoja10!H50+[4]Hoja11!H50+[4]Hoja12!H50+[4]Hoja13!H50</f>
        <v>1462</v>
      </c>
      <c r="I27" s="192">
        <f>+'[4]ENERO '!I50+[4]FEBRERO!I50+[4]MARZO!I50+[4]ABRIL!I50+'[4]MAYO '!I50+[4]JUNIO!I50+[4]Hoja8!I50+[4]Hoja9!I50+[4]Hoja10!I50+[4]Hoja11!I50+[4]Hoja12!I50+[4]Hoja13!I50</f>
        <v>654</v>
      </c>
      <c r="J27" s="192">
        <f>+'[4]ENERO '!J50+[4]FEBRERO!J50+[4]MARZO!J50+[4]ABRIL!J50+'[4]MAYO '!J50+[4]JUNIO!J50+[4]Hoja8!J50+[4]Hoja9!J50+[4]Hoja10!J50+[4]Hoja11!J50+[4]Hoja12!J50+[4]Hoja13!J50</f>
        <v>3183</v>
      </c>
      <c r="K27" s="192">
        <f>+'[4]ENERO '!K50+[4]FEBRERO!K50+[4]MARZO!K50+[4]ABRIL!K50+'[4]MAYO '!K50+[4]JUNIO!K50+[4]Hoja8!K50+[4]Hoja9!K50+[4]Hoja10!K50+[4]Hoja11!K50+[4]Hoja12!K50+[4]Hoja13!K50</f>
        <v>1879</v>
      </c>
      <c r="L27" s="192">
        <f>+'[4]ENERO '!L50+[4]FEBRERO!L50+[4]MARZO!L50+[4]ABRIL!L50+'[4]MAYO '!L50+[4]JUNIO!L50+[4]Hoja8!L50+[4]Hoja9!L50+[4]Hoja10!L50+[4]Hoja11!L50+[4]Hoja12!L50+[4]Hoja13!L50</f>
        <v>1958</v>
      </c>
      <c r="M27" s="192">
        <f>+'[4]ENERO '!M50+[4]FEBRERO!M50+[4]MARZO!M50+[4]ABRIL!M50+'[4]MAYO '!M50+[4]JUNIO!M50+[4]Hoja8!M50+[4]Hoja9!M50+[4]Hoja10!M50+[4]Hoja11!M50+[4]Hoja12!M50+[4]Hoja13!M50</f>
        <v>271</v>
      </c>
      <c r="N27" s="192">
        <f>+'[4]ENERO '!N50+[4]FEBRERO!N50+[4]MARZO!N50+[4]ABRIL!N50+'[4]MAYO '!N50+[4]JUNIO!N50+[4]Hoja8!N50+[4]Hoja9!N50+[4]Hoja10!N50+[4]Hoja11!N50+[4]Hoja12!N50+[4]Hoja13!N50</f>
        <v>67</v>
      </c>
      <c r="O27" s="192">
        <f>+'[4]ENERO '!O50+[4]FEBRERO!O50+[4]MARZO!O50+[4]ABRIL!O50+'[4]MAYO '!O50+[4]JUNIO!O50+[4]Hoja8!O50+[4]Hoja9!O50+[4]Hoja10!O50+[4]Hoja11!O50+[4]Hoja12!O50+[4]Hoja13!O50</f>
        <v>174</v>
      </c>
      <c r="P27" s="192">
        <f>+'[4]ENERO '!P50+[4]FEBRERO!P50+[4]MARZO!P50+[4]ABRIL!P50+'[4]MAYO '!P50+[4]JUNIO!P50+[4]Hoja8!P50+[4]Hoja9!P50+[4]Hoja10!P50+[4]Hoja11!P50+[4]Hoja12!P50+[4]Hoja13!P50</f>
        <v>30</v>
      </c>
      <c r="Q27" s="192">
        <f>+'[4]ENERO '!Q50+[4]FEBRERO!Q50+[4]MARZO!Q50+[4]ABRIL!Q50+'[4]MAYO '!Q50+[4]JUNIO!Q50+[4]Hoja8!Q50+[4]Hoja9!Q50+[4]Hoja10!Q50+[4]Hoja11!Q50+[4]Hoja12!Q50+[4]Hoja13!Q50</f>
        <v>1420</v>
      </c>
      <c r="R27" s="192">
        <f>+'[4]ENERO '!R50+[4]FEBRERO!R50+[4]MARZO!R50+[4]ABRIL!R50+'[4]MAYO '!R50+[4]JUNIO!R50+[4]Hoja8!R50+[4]Hoja9!R50+[4]Hoja10!R50+[4]Hoja11!R50+[4]Hoja12!R50+[4]Hoja13!R50</f>
        <v>493</v>
      </c>
      <c r="S27" s="192">
        <f>+'[4]ENERO '!S50+[4]FEBRERO!S50+[4]MARZO!S50+[4]ABRIL!S50+'[4]MAYO '!S50+[4]JUNIO!S50+[4]Hoja8!S50+[4]Hoja9!S50+[4]Hoja10!S50+[4]Hoja11!S50+[4]Hoja12!S50+[4]Hoja13!S50</f>
        <v>527</v>
      </c>
      <c r="T27" s="192">
        <f>+'[4]ENERO '!T50+[4]FEBRERO!T50+[4]MARZO!T50+[4]ABRIL!T50+'[4]MAYO '!T50+[4]JUNIO!T50+[4]Hoja8!T50+[4]Hoja9!T50+[4]Hoja10!T50+[4]Hoja11!T50+[4]Hoja12!T50+[4]Hoja13!T50</f>
        <v>400</v>
      </c>
      <c r="U27" s="192">
        <f>+'[4]ENERO '!U50+[4]FEBRERO!U50+[4]MARZO!U50+[4]ABRIL!U50+'[4]MAYO '!U50+[4]JUNIO!U50+[4]Hoja8!U50+[4]Hoja9!U50+[4]Hoja10!U50+[4]Hoja11!U50+[4]Hoja12!U50+[4]Hoja13!U50</f>
        <v>376</v>
      </c>
      <c r="V27" s="192">
        <f>+'[4]ENERO '!V50+[4]FEBRERO!V50+[4]MARZO!V50+[4]ABRIL!V50+'[4]MAYO '!V50+[4]JUNIO!V50+[4]Hoja8!V50+[4]Hoja9!V50+[4]Hoja10!V50+[4]Hoja11!V50+[4]Hoja12!V50+[4]Hoja13!V50</f>
        <v>146</v>
      </c>
      <c r="W27" s="192">
        <f>+'[4]ENERO '!W50+[4]FEBRERO!W50+[4]MARZO!W50+[4]ABRIL!W50+'[4]MAYO '!W50+[4]JUNIO!W50+[4]Hoja8!W50+[4]Hoja9!W50+[4]Hoja10!W50+[4]Hoja11!W50+[4]Hoja12!W50+[4]Hoja13!W50</f>
        <v>170</v>
      </c>
      <c r="X27" s="192">
        <f>+'[4]ENERO '!X50+[4]FEBRERO!X50+[4]MARZO!X50+[4]ABRIL!X50+'[4]MAYO '!X50+[4]JUNIO!X50+[4]Hoja8!X50+[4]Hoja9!X50+[4]Hoja10!X50+[4]Hoja11!X50+[4]Hoja12!X50+[4]Hoja13!X50</f>
        <v>787</v>
      </c>
      <c r="Y27" s="192">
        <f>+'[4]ENERO '!Y50+[4]FEBRERO!Y50+[4]MARZO!Y50+[4]ABRIL!Y50+'[4]MAYO '!Y50+[4]JUNIO!Y50+[4]Hoja8!Y50+[4]Hoja9!Y50+[4]Hoja10!Y50+[4]Hoja11!Y50+[4]Hoja12!Y50+[4]Hoja13!Y50</f>
        <v>69</v>
      </c>
      <c r="Z27" s="192">
        <f>+'[4]ENERO '!Z50+[4]FEBRERO!Z50+[4]MARZO!Z50+[4]ABRIL!Z50+'[4]MAYO '!Z50+[4]JUNIO!Z50+[4]Hoja8!Z50+[4]Hoja9!Z50+[4]Hoja10!Z50+[4]Hoja11!Z50+[4]Hoja12!Z50+[4]Hoja13!Z50</f>
        <v>12</v>
      </c>
      <c r="AA27" s="192">
        <f>+'[4]ENERO '!AA50+[4]FEBRERO!AA50+[4]MARZO!AA50+[4]ABRIL!AA50+'[4]MAYO '!AA50+[4]JUNIO!AA50+[4]Hoja8!AA50+[4]Hoja9!AA50+[4]Hoja10!AA50+[4]Hoja11!AA50+[4]Hoja12!AA50+[4]Hoja13!AA50</f>
        <v>0</v>
      </c>
      <c r="AB27" s="192">
        <f>+'[4]ENERO '!AB50+[4]FEBRERO!AB50+[4]MARZO!AB50+[4]ABRIL!AB50+'[4]MAYO '!AB50+[4]JUNIO!AB50+[4]Hoja8!AB50+[4]Hoja9!AB50+[4]Hoja10!AB50+[4]Hoja11!AB50+[4]Hoja12!AB50+[4]Hoja13!AB50</f>
        <v>177</v>
      </c>
      <c r="AC27" s="192">
        <f>+'[4]ENERO '!AC50+[4]FEBRERO!AC50+[4]MARZO!AC50+[4]ABRIL!AC50+'[4]MAYO '!AC50+[4]JUNIO!AC50+[4]Hoja8!AC50+[4]Hoja9!AC50+[4]Hoja10!AC50+[4]Hoja11!AC50+[4]Hoja12!AC50+[4]Hoja13!AC50</f>
        <v>499</v>
      </c>
      <c r="AD27" s="178"/>
      <c r="AE27" s="192">
        <f>+'[4]ENERO '!AE50+[4]FEBRERO!AE50+[4]MARZO!AE50+[4]ABRIL!AE50+'[4]MAYO '!AE50+[4]JUNIO!AE50+[4]Hoja8!AE50+[4]Hoja9!AE50+[4]Hoja10!AE50+[4]Hoja11!AE50+[4]Hoja12!AE50+[4]Hoja13!AE50</f>
        <v>672</v>
      </c>
      <c r="AF27" s="192">
        <f>+'[4]ENERO '!AF50+[4]FEBRERO!AF50+[4]MARZO!AF50+[4]ABRIL!AF50+'[4]MAYO '!AF50+[4]JUNIO!AF50+[4]Hoja8!AF50+[4]Hoja9!AF50+[4]Hoja10!AF50+[4]Hoja11!AF50+[4]Hoja12!AF50+[4]Hoja13!AF50</f>
        <v>0</v>
      </c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76"/>
      <c r="AU27" s="176"/>
      <c r="AV27" s="176"/>
      <c r="AW27" s="176"/>
      <c r="AX27" s="176"/>
      <c r="AY27" s="176"/>
      <c r="AZ27" s="176"/>
      <c r="BA27" s="176"/>
      <c r="BB27" s="176"/>
      <c r="BC27" s="176"/>
      <c r="BD27" s="193" t="s">
        <v>558</v>
      </c>
      <c r="BE27" s="193" t="s">
        <v>558</v>
      </c>
      <c r="BF27" s="193" t="s">
        <v>558</v>
      </c>
      <c r="BG27" s="193" t="s">
        <v>558</v>
      </c>
      <c r="BH27" s="193" t="s">
        <v>558</v>
      </c>
      <c r="BI27" s="193" t="s">
        <v>558</v>
      </c>
      <c r="BJ27" s="199" t="s">
        <v>558</v>
      </c>
      <c r="BK27" s="199" t="s">
        <v>558</v>
      </c>
      <c r="BL27" s="197">
        <v>0</v>
      </c>
      <c r="BM27" s="197">
        <v>0</v>
      </c>
      <c r="BN27" s="197">
        <v>0</v>
      </c>
      <c r="BO27" s="197">
        <v>0</v>
      </c>
      <c r="BP27" s="197">
        <v>0</v>
      </c>
      <c r="BQ27" s="197" t="s">
        <v>558</v>
      </c>
      <c r="BR27" s="197">
        <v>0</v>
      </c>
      <c r="BS27" s="197">
        <v>0</v>
      </c>
      <c r="BT27" s="180"/>
      <c r="BU27" s="180"/>
      <c r="BV27" s="180"/>
      <c r="BW27" s="180"/>
      <c r="BX27" s="180"/>
      <c r="BY27" s="180"/>
      <c r="BZ27" s="180"/>
      <c r="CA27" s="180"/>
      <c r="CB27" s="180"/>
      <c r="CC27" s="180"/>
      <c r="CD27" s="180"/>
      <c r="CE27" s="180"/>
      <c r="CF27" s="180"/>
      <c r="CG27" s="180"/>
      <c r="CH27" s="180"/>
      <c r="CI27" s="180"/>
      <c r="CJ27" s="180"/>
      <c r="CK27" s="180"/>
      <c r="CL27" s="180"/>
      <c r="CM27" s="181"/>
      <c r="CN27" s="181"/>
    </row>
    <row r="28" spans="1:92" x14ac:dyDescent="0.25">
      <c r="A28" s="198" t="s">
        <v>645</v>
      </c>
      <c r="B28" s="192">
        <f>+'[4]ENERO '!B52+[4]FEBRERO!B52+[4]MARZO!B52+[4]ABRIL!B52+'[4]MAYO '!B52+[4]JUNIO!B52+[4]Hoja8!B52+[4]Hoja9!B52+[4]Hoja10!B52+[4]Hoja11!B52+[4]Hoja12!B52+[4]Hoja13!B52</f>
        <v>1338</v>
      </c>
      <c r="C28" s="192">
        <f>+'[4]ENERO '!C52+[4]FEBRERO!C52+[4]MARZO!C52+[4]ABRIL!C52+'[4]MAYO '!C52+[4]JUNIO!C52+[4]Hoja8!C52+[4]Hoja9!C52+[4]Hoja10!C52+[4]Hoja11!C52+[4]Hoja12!C52+[4]Hoja13!C52</f>
        <v>368</v>
      </c>
      <c r="D28" s="192">
        <f>+'[4]ENERO '!D52+[4]FEBRERO!D52+[4]MARZO!D52+[4]ABRIL!D52+'[4]MAYO '!D52+[4]JUNIO!D52+[4]Hoja8!D52+[4]Hoja9!D52+[4]Hoja10!D52+[4]Hoja11!D52+[4]Hoja12!D52+[4]Hoja13!D52</f>
        <v>143</v>
      </c>
      <c r="E28" s="192">
        <f>+'[4]ENERO '!E52+[4]FEBRERO!E52+[4]MARZO!E52+[4]ABRIL!E52+'[4]MAYO '!E52+[4]JUNIO!E52+[4]Hoja8!E52+[4]Hoja9!E52+[4]Hoja10!E52+[4]Hoja11!E52+[4]Hoja12!E52+[4]Hoja13!E52</f>
        <v>58</v>
      </c>
      <c r="F28" s="192">
        <f>+'[4]ENERO '!F52+[4]FEBRERO!F52+[4]MARZO!F52+[4]ABRIL!F52+'[4]MAYO '!F52+[4]JUNIO!F52+[4]Hoja8!F52+[4]Hoja9!F52+[4]Hoja10!F52+[4]Hoja11!F52+[4]Hoja12!F52+[4]Hoja13!F52</f>
        <v>29</v>
      </c>
      <c r="G28" s="192">
        <f>+'[4]ENERO '!G52+[4]FEBRERO!G52+[4]MARZO!G52+[4]ABRIL!G52+'[4]MAYO '!G52+[4]JUNIO!G52+[4]Hoja8!G52+[4]Hoja9!G52+[4]Hoja10!G52+[4]Hoja11!G52+[4]Hoja12!G52+[4]Hoja13!G52</f>
        <v>346</v>
      </c>
      <c r="H28" s="192">
        <f>+'[4]ENERO '!H52+[4]FEBRERO!H52+[4]MARZO!H52+[4]ABRIL!H52+'[4]MAYO '!H52+[4]JUNIO!H52+[4]Hoja8!H52+[4]Hoja9!H52+[4]Hoja10!H52+[4]Hoja11!H52+[4]Hoja12!H52+[4]Hoja13!H52</f>
        <v>394</v>
      </c>
      <c r="I28" s="192">
        <f>+'[4]ENERO '!I52+[4]FEBRERO!I52+[4]MARZO!I52+[4]ABRIL!I52+'[4]MAYO '!I52+[4]JUNIO!I52+[4]Hoja8!I52+[4]Hoja9!I52+[4]Hoja10!I52+[4]Hoja11!I52+[4]Hoja12!I52+[4]Hoja13!I52</f>
        <v>511</v>
      </c>
      <c r="J28" s="192">
        <f>+'[4]ENERO '!J52+[4]FEBRERO!J52+[4]MARZO!J52+[4]ABRIL!J52+'[4]MAYO '!J52+[4]JUNIO!J52+[4]Hoja8!J52+[4]Hoja9!J52+[4]Hoja10!J52+[4]Hoja11!J52+[4]Hoja12!J52+[4]Hoja13!J52</f>
        <v>827</v>
      </c>
      <c r="K28" s="192">
        <f>+'[4]ENERO '!K52+[4]FEBRERO!K52+[4]MARZO!K52+[4]ABRIL!K52+'[4]MAYO '!K52+[4]JUNIO!K52+[4]Hoja8!K52+[4]Hoja9!K52+[4]Hoja10!K52+[4]Hoja11!K52+[4]Hoja12!K52+[4]Hoja13!K52</f>
        <v>707</v>
      </c>
      <c r="L28" s="192">
        <f>+'[4]ENERO '!L52+[4]FEBRERO!L52+[4]MARZO!L52+[4]ABRIL!L52+'[4]MAYO '!L52+[4]JUNIO!L52+[4]Hoja8!L52+[4]Hoja9!L52+[4]Hoja10!L52+[4]Hoja11!L52+[4]Hoja12!L52+[4]Hoja13!L52</f>
        <v>631</v>
      </c>
      <c r="M28" s="192">
        <f>+'[4]ENERO '!M52+[4]FEBRERO!M52+[4]MARZO!M52+[4]ABRIL!M52+'[4]MAYO '!M52+[4]JUNIO!M52+[4]Hoja8!M52+[4]Hoja9!M52+[4]Hoja10!M52+[4]Hoja11!M52+[4]Hoja12!M52+[4]Hoja13!M52</f>
        <v>156</v>
      </c>
      <c r="N28" s="192">
        <f>+'[4]ENERO '!N52+[4]FEBRERO!N52+[4]MARZO!N52+[4]ABRIL!N52+'[4]MAYO '!N52+[4]JUNIO!N52+[4]Hoja8!N52+[4]Hoja9!N52+[4]Hoja10!N52+[4]Hoja11!N52+[4]Hoja12!N52+[4]Hoja13!N52</f>
        <v>70</v>
      </c>
      <c r="O28" s="192">
        <f>+'[4]ENERO '!O52+[4]FEBRERO!O52+[4]MARZO!O52+[4]ABRIL!O52+'[4]MAYO '!O52+[4]JUNIO!O52+[4]Hoja8!O52+[4]Hoja9!O52+[4]Hoja10!O52+[4]Hoja11!O52+[4]Hoja12!O52+[4]Hoja13!O52</f>
        <v>65</v>
      </c>
      <c r="P28" s="192">
        <f>+'[4]ENERO '!P52+[4]FEBRERO!P52+[4]MARZO!P52+[4]ABRIL!P52+'[4]MAYO '!P52+[4]JUNIO!P52+[4]Hoja8!P52+[4]Hoja9!P52+[4]Hoja10!P52+[4]Hoja11!P52+[4]Hoja12!P52+[4]Hoja13!P52</f>
        <v>21</v>
      </c>
      <c r="Q28" s="192">
        <f>+'[4]ENERO '!Q52+[4]FEBRERO!Q52+[4]MARZO!Q52+[4]ABRIL!Q52+'[4]MAYO '!Q52+[4]JUNIO!Q52+[4]Hoja8!Q52+[4]Hoja9!Q52+[4]Hoja10!Q52+[4]Hoja11!Q52+[4]Hoja12!Q52+[4]Hoja13!Q52</f>
        <v>351</v>
      </c>
      <c r="R28" s="192">
        <f>+'[4]ENERO '!R52+[4]FEBRERO!R52+[4]MARZO!R52+[4]ABRIL!R52+'[4]MAYO '!R52+[4]JUNIO!R52+[4]Hoja8!R52+[4]Hoja9!R52+[4]Hoja10!R52+[4]Hoja11!R52+[4]Hoja12!R52+[4]Hoja13!R52</f>
        <v>101</v>
      </c>
      <c r="S28" s="192">
        <f>+'[4]ENERO '!S52+[4]FEBRERO!S52+[4]MARZO!S52+[4]ABRIL!S52+'[4]MAYO '!S52+[4]JUNIO!S52+[4]Hoja8!S52+[4]Hoja9!S52+[4]Hoja10!S52+[4]Hoja11!S52+[4]Hoja12!S52+[4]Hoja13!S52</f>
        <v>215</v>
      </c>
      <c r="T28" s="192">
        <f>+'[4]ENERO '!T52+[4]FEBRERO!T52+[4]MARZO!T52+[4]ABRIL!T52+'[4]MAYO '!T52+[4]JUNIO!T52+[4]Hoja8!T52+[4]Hoja9!T52+[4]Hoja10!T52+[4]Hoja11!T52+[4]Hoja12!T52+[4]Hoja13!T52</f>
        <v>35</v>
      </c>
      <c r="U28" s="192">
        <f>+'[4]ENERO '!U52+[4]FEBRERO!U52+[4]MARZO!U52+[4]ABRIL!U52+'[4]MAYO '!U52+[4]JUNIO!U52+[4]Hoja8!U52+[4]Hoja9!U52+[4]Hoja10!U52+[4]Hoja11!U52+[4]Hoja12!U52+[4]Hoja13!U52</f>
        <v>0</v>
      </c>
      <c r="V28" s="192">
        <f>+'[4]ENERO '!V52+[4]FEBRERO!V52+[4]MARZO!V52+[4]ABRIL!V52+'[4]MAYO '!V52+[4]JUNIO!V52+[4]Hoja8!V52+[4]Hoja9!V52+[4]Hoja10!V52+[4]Hoja11!V52+[4]Hoja12!V52+[4]Hoja13!V52</f>
        <v>0</v>
      </c>
      <c r="W28" s="192">
        <f>+'[4]ENERO '!W52+[4]FEBRERO!W52+[4]MARZO!W52+[4]ABRIL!W52+'[4]MAYO '!W52+[4]JUNIO!W52+[4]Hoja8!W52+[4]Hoja9!W52+[4]Hoja10!W52+[4]Hoja11!W52+[4]Hoja12!W52+[4]Hoja13!W52</f>
        <v>102</v>
      </c>
      <c r="X28" s="192">
        <f>+'[4]ENERO '!X52+[4]FEBRERO!X52+[4]MARZO!X52+[4]ABRIL!X52+'[4]MAYO '!X52+[4]JUNIO!X52+[4]Hoja8!X52+[4]Hoja9!X52+[4]Hoja10!X52+[4]Hoja11!X52+[4]Hoja12!X52+[4]Hoja13!X52</f>
        <v>209</v>
      </c>
      <c r="Y28" s="192">
        <f>+'[4]ENERO '!Y52+[4]FEBRERO!Y52+[4]MARZO!Y52+[4]ABRIL!Y52+'[4]MAYO '!Y52+[4]JUNIO!Y52+[4]Hoja8!Y52+[4]Hoja9!Y52+[4]Hoja10!Y52+[4]Hoja11!Y52+[4]Hoja12!Y52+[4]Hoja13!Y52</f>
        <v>0</v>
      </c>
      <c r="Z28" s="192">
        <f>+'[4]ENERO '!Z52+[4]FEBRERO!Z52+[4]MARZO!Z52+[4]ABRIL!Z52+'[4]MAYO '!Z52+[4]JUNIO!Z52+[4]Hoja8!Z52+[4]Hoja9!Z52+[4]Hoja10!Z52+[4]Hoja11!Z52+[4]Hoja12!Z52+[4]Hoja13!Z52</f>
        <v>6</v>
      </c>
      <c r="AA28" s="192">
        <f>+'[4]ENERO '!AA52+[4]FEBRERO!AA52+[4]MARZO!AA52+[4]ABRIL!AA52+'[4]MAYO '!AA52+[4]JUNIO!AA52+[4]Hoja8!AA52+[4]Hoja9!AA52+[4]Hoja10!AA52+[4]Hoja11!AA52+[4]Hoja12!AA52+[4]Hoja13!AA52</f>
        <v>1</v>
      </c>
      <c r="AB28" s="192">
        <f>+'[4]ENERO '!AB52+[4]FEBRERO!AB52+[4]MARZO!AB52+[4]ABRIL!AB52+'[4]MAYO '!AB52+[4]JUNIO!AB52+[4]Hoja8!AB52+[4]Hoja9!AB52+[4]Hoja10!AB52+[4]Hoja11!AB52+[4]Hoja12!AB52+[4]Hoja13!AB52</f>
        <v>50</v>
      </c>
      <c r="AC28" s="192">
        <f>+'[4]ENERO '!AC52+[4]FEBRERO!AC52+[4]MARZO!AC52+[4]ABRIL!AC52+'[4]MAYO '!AC52+[4]JUNIO!AC52+[4]Hoja8!AC52+[4]Hoja9!AC52+[4]Hoja10!AC52+[4]Hoja11!AC52+[4]Hoja12!AC52+[4]Hoja13!AC52</f>
        <v>37</v>
      </c>
      <c r="AD28" s="178"/>
      <c r="AE28" s="192">
        <f>+'[4]ENERO '!AE52+[4]FEBRERO!AE52+[4]MARZO!AE52+[4]ABRIL!AE52+'[4]MAYO '!AE52+[4]JUNIO!AE52+[4]Hoja8!AE52+[4]Hoja9!AE52+[4]Hoja10!AE52+[4]Hoja11!AE52+[4]Hoja12!AE52+[4]Hoja13!AE52</f>
        <v>0</v>
      </c>
      <c r="AF28" s="192">
        <f>+'[4]ENERO '!AF52+[4]FEBRERO!AF52+[4]MARZO!AF52+[4]ABRIL!AF52+'[4]MAYO '!AF52+[4]JUNIO!AF52+[4]Hoja8!AF52+[4]Hoja9!AF52+[4]Hoja10!AF52+[4]Hoja11!AF52+[4]Hoja12!AF52+[4]Hoja13!AF52</f>
        <v>0</v>
      </c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76"/>
      <c r="AU28" s="176"/>
      <c r="AV28" s="176"/>
      <c r="AW28" s="176"/>
      <c r="AX28" s="176"/>
      <c r="AY28" s="176"/>
      <c r="AZ28" s="176"/>
      <c r="BA28" s="176"/>
      <c r="BB28" s="176"/>
      <c r="BC28" s="176"/>
      <c r="BD28" s="193" t="s">
        <v>558</v>
      </c>
      <c r="BE28" s="193" t="s">
        <v>558</v>
      </c>
      <c r="BF28" s="193" t="s">
        <v>558</v>
      </c>
      <c r="BG28" s="193" t="s">
        <v>558</v>
      </c>
      <c r="BH28" s="193" t="s">
        <v>558</v>
      </c>
      <c r="BI28" s="193" t="s">
        <v>558</v>
      </c>
      <c r="BJ28" s="199" t="s">
        <v>558</v>
      </c>
      <c r="BK28" s="199" t="s">
        <v>558</v>
      </c>
      <c r="BL28" s="197">
        <v>0</v>
      </c>
      <c r="BM28" s="197">
        <v>0</v>
      </c>
      <c r="BN28" s="197">
        <v>0</v>
      </c>
      <c r="BO28" s="197">
        <v>0</v>
      </c>
      <c r="BP28" s="197">
        <v>0</v>
      </c>
      <c r="BQ28" s="197" t="s">
        <v>558</v>
      </c>
      <c r="BR28" s="197">
        <v>0</v>
      </c>
      <c r="BS28" s="197">
        <v>0</v>
      </c>
      <c r="BT28" s="180"/>
      <c r="BU28" s="180"/>
      <c r="BV28" s="180"/>
      <c r="BW28" s="180"/>
      <c r="BX28" s="180"/>
      <c r="BY28" s="180"/>
      <c r="BZ28" s="180"/>
      <c r="CA28" s="180"/>
      <c r="CB28" s="180"/>
      <c r="CC28" s="180"/>
      <c r="CD28" s="180"/>
      <c r="CE28" s="180"/>
      <c r="CF28" s="180"/>
      <c r="CG28" s="180"/>
      <c r="CH28" s="180"/>
      <c r="CI28" s="180"/>
      <c r="CJ28" s="180"/>
      <c r="CK28" s="180"/>
      <c r="CL28" s="180"/>
      <c r="CM28" s="181"/>
      <c r="CN28" s="181"/>
    </row>
    <row r="29" spans="1:92" x14ac:dyDescent="0.25">
      <c r="A29" s="198" t="s">
        <v>646</v>
      </c>
      <c r="B29" s="192">
        <f>+'[4]ENERO '!B54+[4]FEBRERO!B54+[4]MARZO!B54+[4]ABRIL!B54+'[4]MAYO '!B54+[4]JUNIO!B54+[4]Hoja8!B54+[4]Hoja9!B54+[4]Hoja10!B54+[4]Hoja11!B54+[4]Hoja12!B54+[4]Hoja13!B54</f>
        <v>2674</v>
      </c>
      <c r="C29" s="192">
        <f>+'[4]ENERO '!C54+[4]FEBRERO!C54+[4]MARZO!C54+[4]ABRIL!C54+'[4]MAYO '!C54+[4]JUNIO!C54+[4]Hoja8!C54+[4]Hoja9!C54+[4]Hoja10!C54+[4]Hoja11!C54+[4]Hoja12!C54+[4]Hoja13!C54</f>
        <v>492</v>
      </c>
      <c r="D29" s="192">
        <f>+'[4]ENERO '!D54+[4]FEBRERO!D54+[4]MARZO!D54+[4]ABRIL!D54+'[4]MAYO '!D54+[4]JUNIO!D54+[4]Hoja8!D54+[4]Hoja9!D54+[4]Hoja10!D54+[4]Hoja11!D54+[4]Hoja12!D54+[4]Hoja13!D54</f>
        <v>247</v>
      </c>
      <c r="E29" s="192">
        <f>+'[4]ENERO '!E54+[4]FEBRERO!E54+[4]MARZO!E54+[4]ABRIL!E54+'[4]MAYO '!E54+[4]JUNIO!E54+[4]Hoja8!E54+[4]Hoja9!E54+[4]Hoja10!E54+[4]Hoja11!E54+[4]Hoja12!E54+[4]Hoja13!E54</f>
        <v>129</v>
      </c>
      <c r="F29" s="192">
        <f>+'[4]ENERO '!F54+[4]FEBRERO!F54+[4]MARZO!F54+[4]ABRIL!F54+'[4]MAYO '!F54+[4]JUNIO!F54+[4]Hoja8!F54+[4]Hoja9!F54+[4]Hoja10!F54+[4]Hoja11!F54+[4]Hoja12!F54+[4]Hoja13!F54</f>
        <v>75</v>
      </c>
      <c r="G29" s="192">
        <f>+'[4]ENERO '!G54+[4]FEBRERO!G54+[4]MARZO!G54+[4]ABRIL!G54+'[4]MAYO '!G54+[4]JUNIO!G54+[4]Hoja8!G54+[4]Hoja9!G54+[4]Hoja10!G54+[4]Hoja11!G54+[4]Hoja12!G54+[4]Hoja13!G54</f>
        <v>1273</v>
      </c>
      <c r="H29" s="192">
        <f>+'[4]ENERO '!H54+[4]FEBRERO!H54+[4]MARZO!H54+[4]ABRIL!H54+'[4]MAYO '!H54+[4]JUNIO!H54+[4]Hoja8!H54+[4]Hoja9!H54+[4]Hoja10!H54+[4]Hoja11!H54+[4]Hoja12!H54+[4]Hoja13!H54</f>
        <v>458</v>
      </c>
      <c r="I29" s="192">
        <f>+'[4]ENERO '!I54+[4]FEBRERO!I54+[4]MARZO!I54+[4]ABRIL!I54+'[4]MAYO '!I54+[4]JUNIO!I54+[4]Hoja8!I54+[4]Hoja9!I54+[4]Hoja10!I54+[4]Hoja11!I54+[4]Hoja12!I54+[4]Hoja13!I54</f>
        <v>739</v>
      </c>
      <c r="J29" s="192">
        <f>+'[4]ENERO '!J54+[4]FEBRERO!J54+[4]MARZO!J54+[4]ABRIL!J54+'[4]MAYO '!J54+[4]JUNIO!J54+[4]Hoja8!J54+[4]Hoja9!J54+[4]Hoja10!J54+[4]Hoja11!J54+[4]Hoja12!J54+[4]Hoja13!J54</f>
        <v>1935</v>
      </c>
      <c r="K29" s="192">
        <f>+'[4]ENERO '!K54+[4]FEBRERO!K54+[4]MARZO!K54+[4]ABRIL!K54+'[4]MAYO '!K54+[4]JUNIO!K54+[4]Hoja8!K54+[4]Hoja9!K54+[4]Hoja10!K54+[4]Hoja11!K54+[4]Hoja12!K54+[4]Hoja13!K54</f>
        <v>1282</v>
      </c>
      <c r="L29" s="192">
        <f>+'[4]ENERO '!L54+[4]FEBRERO!L54+[4]MARZO!L54+[4]ABRIL!L54+'[4]MAYO '!L54+[4]JUNIO!L54+[4]Hoja8!L54+[4]Hoja9!L54+[4]Hoja10!L54+[4]Hoja11!L54+[4]Hoja12!L54+[4]Hoja13!L54</f>
        <v>1392</v>
      </c>
      <c r="M29" s="192">
        <f>+'[4]ENERO '!M54+[4]FEBRERO!M54+[4]MARZO!M54+[4]ABRIL!M54+'[4]MAYO '!M54+[4]JUNIO!M54+[4]Hoja8!M54+[4]Hoja9!M54+[4]Hoja10!M54+[4]Hoja11!M54+[4]Hoja12!M54+[4]Hoja13!M54</f>
        <v>369</v>
      </c>
      <c r="N29" s="192">
        <f>+'[4]ENERO '!N54+[4]FEBRERO!N54+[4]MARZO!N54+[4]ABRIL!N54+'[4]MAYO '!N54+[4]JUNIO!N54+[4]Hoja8!N54+[4]Hoja9!N54+[4]Hoja10!N54+[4]Hoja11!N54+[4]Hoja12!N54+[4]Hoja13!N54</f>
        <v>61</v>
      </c>
      <c r="O29" s="192">
        <f>+'[4]ENERO '!O54+[4]FEBRERO!O54+[4]MARZO!O54+[4]ABRIL!O54+'[4]MAYO '!O54+[4]JUNIO!O54+[4]Hoja8!O54+[4]Hoja9!O54+[4]Hoja10!O54+[4]Hoja11!O54+[4]Hoja12!O54+[4]Hoja13!O54</f>
        <v>202</v>
      </c>
      <c r="P29" s="192">
        <f>+'[4]ENERO '!P54+[4]FEBRERO!P54+[4]MARZO!P54+[4]ABRIL!P54+'[4]MAYO '!P54+[4]JUNIO!P54+[4]Hoja8!P54+[4]Hoja9!P54+[4]Hoja10!P54+[4]Hoja11!P54+[4]Hoja12!P54+[4]Hoja13!P54</f>
        <v>106</v>
      </c>
      <c r="Q29" s="192">
        <f>+'[4]ENERO '!Q54+[4]FEBRERO!Q54+[4]MARZO!Q54+[4]ABRIL!Q54+'[4]MAYO '!Q54+[4]JUNIO!Q54+[4]Hoja8!Q54+[4]Hoja9!Q54+[4]Hoja10!Q54+[4]Hoja11!Q54+[4]Hoja12!Q54+[4]Hoja13!Q54</f>
        <v>1091</v>
      </c>
      <c r="R29" s="192">
        <f>+'[4]ENERO '!R54+[4]FEBRERO!R54+[4]MARZO!R54+[4]ABRIL!R54+'[4]MAYO '!R54+[4]JUNIO!R54+[4]Hoja8!R54+[4]Hoja9!R54+[4]Hoja10!R54+[4]Hoja11!R54+[4]Hoja12!R54+[4]Hoja13!R54</f>
        <v>304</v>
      </c>
      <c r="S29" s="192">
        <f>+'[4]ENERO '!S54+[4]FEBRERO!S54+[4]MARZO!S54+[4]ABRIL!S54+'[4]MAYO '!S54+[4]JUNIO!S54+[4]Hoja8!S54+[4]Hoja9!S54+[4]Hoja10!S54+[4]Hoja11!S54+[4]Hoja12!S54+[4]Hoja13!S54</f>
        <v>407</v>
      </c>
      <c r="T29" s="192">
        <f>+'[4]ENERO '!T54+[4]FEBRERO!T54+[4]MARZO!T54+[4]ABRIL!T54+'[4]MAYO '!T54+[4]JUNIO!T54+[4]Hoja8!T54+[4]Hoja9!T54+[4]Hoja10!T54+[4]Hoja11!T54+[4]Hoja12!T54+[4]Hoja13!T54</f>
        <v>380</v>
      </c>
      <c r="U29" s="192">
        <f>+'[4]ENERO '!U54+[4]FEBRERO!U54+[4]MARZO!U54+[4]ABRIL!U54+'[4]MAYO '!U54+[4]JUNIO!U54+[4]Hoja8!U54+[4]Hoja9!U54+[4]Hoja10!U54+[4]Hoja11!U54+[4]Hoja12!U54+[4]Hoja13!U54</f>
        <v>253</v>
      </c>
      <c r="V29" s="192">
        <f>+'[4]ENERO '!V54+[4]FEBRERO!V54+[4]MARZO!V54+[4]ABRIL!V54+'[4]MAYO '!V54+[4]JUNIO!V54+[4]Hoja8!V54+[4]Hoja9!V54+[4]Hoja10!V54+[4]Hoja11!V54+[4]Hoja12!V54+[4]Hoja13!V54</f>
        <v>366</v>
      </c>
      <c r="W29" s="192">
        <f>+'[4]ENERO '!W54+[4]FEBRERO!W54+[4]MARZO!W54+[4]ABRIL!W54+'[4]MAYO '!W54+[4]JUNIO!W54+[4]Hoja8!W54+[4]Hoja9!W54+[4]Hoja10!W54+[4]Hoja11!W54+[4]Hoja12!W54+[4]Hoja13!W54</f>
        <v>162</v>
      </c>
      <c r="X29" s="192">
        <f>+'[4]ENERO '!X54+[4]FEBRERO!X54+[4]MARZO!X54+[4]ABRIL!X54+'[4]MAYO '!X54+[4]JUNIO!X54+[4]Hoja8!X54+[4]Hoja9!X54+[4]Hoja10!X54+[4]Hoja11!X54+[4]Hoja12!X54+[4]Hoja13!X54</f>
        <v>469</v>
      </c>
      <c r="Y29" s="192">
        <f>+'[4]ENERO '!Y54+[4]FEBRERO!Y54+[4]MARZO!Y54+[4]ABRIL!Y54+'[4]MAYO '!Y54+[4]JUNIO!Y54+[4]Hoja8!Y54+[4]Hoja9!Y54+[4]Hoja10!Y54+[4]Hoja11!Y54+[4]Hoja12!Y54+[4]Hoja13!Y54</f>
        <v>0</v>
      </c>
      <c r="Z29" s="192">
        <f>+'[4]ENERO '!Z54+[4]FEBRERO!Z54+[4]MARZO!Z54+[4]ABRIL!Z54+'[4]MAYO '!Z54+[4]JUNIO!Z54+[4]Hoja8!Z54+[4]Hoja9!Z54+[4]Hoja10!Z54+[4]Hoja11!Z54+[4]Hoja12!Z54+[4]Hoja13!Z54</f>
        <v>0</v>
      </c>
      <c r="AA29" s="192">
        <f>+'[4]ENERO '!AA54+[4]FEBRERO!AA54+[4]MARZO!AA54+[4]ABRIL!AA54+'[4]MAYO '!AA54+[4]JUNIO!AA54+[4]Hoja8!AA54+[4]Hoja9!AA54+[4]Hoja10!AA54+[4]Hoja11!AA54+[4]Hoja12!AA54+[4]Hoja13!AA54</f>
        <v>108</v>
      </c>
      <c r="AB29" s="192">
        <f>+'[4]ENERO '!AB54+[4]FEBRERO!AB54+[4]MARZO!AB54+[4]ABRIL!AB54+'[4]MAYO '!AB54+[4]JUNIO!AB54+[4]Hoja8!AB54+[4]Hoja9!AB54+[4]Hoja10!AB54+[4]Hoja11!AB54+[4]Hoja12!AB54+[4]Hoja13!AB54</f>
        <v>300</v>
      </c>
      <c r="AC29" s="192">
        <f>+'[4]ENERO '!AC54+[4]FEBRERO!AC54+[4]MARZO!AC54+[4]ABRIL!AC54+'[4]MAYO '!AC54+[4]JUNIO!AC54+[4]Hoja8!AC54+[4]Hoja9!AC54+[4]Hoja10!AC54+[4]Hoja11!AC54+[4]Hoja12!AC54+[4]Hoja13!AC54</f>
        <v>396</v>
      </c>
      <c r="AD29" s="178"/>
      <c r="AE29" s="192">
        <f>+'[4]ENERO '!AE54+[4]FEBRERO!AE54+[4]MARZO!AE54+[4]ABRIL!AE54+'[4]MAYO '!AE54+[4]JUNIO!AE54+[4]Hoja8!AE54+[4]Hoja9!AE54+[4]Hoja10!AE54+[4]Hoja11!AE54+[4]Hoja12!AE54+[4]Hoja13!AE54</f>
        <v>40</v>
      </c>
      <c r="AF29" s="192">
        <f>+'[4]ENERO '!AF54+[4]FEBRERO!AF54+[4]MARZO!AF54+[4]ABRIL!AF54+'[4]MAYO '!AF54+[4]JUNIO!AF54+[4]Hoja8!AF54+[4]Hoja9!AF54+[4]Hoja10!AF54+[4]Hoja11!AF54+[4]Hoja12!AF54+[4]Hoja13!AF54</f>
        <v>0</v>
      </c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76"/>
      <c r="AU29" s="176"/>
      <c r="AV29" s="176"/>
      <c r="AW29" s="176"/>
      <c r="AX29" s="176"/>
      <c r="AY29" s="176"/>
      <c r="AZ29" s="176"/>
      <c r="BA29" s="176"/>
      <c r="BB29" s="176"/>
      <c r="BC29" s="176"/>
      <c r="BD29" s="193" t="s">
        <v>558</v>
      </c>
      <c r="BE29" s="193" t="s">
        <v>558</v>
      </c>
      <c r="BF29" s="193" t="s">
        <v>558</v>
      </c>
      <c r="BG29" s="193" t="s">
        <v>558</v>
      </c>
      <c r="BH29" s="193" t="s">
        <v>558</v>
      </c>
      <c r="BI29" s="193" t="s">
        <v>558</v>
      </c>
      <c r="BJ29" s="199" t="s">
        <v>558</v>
      </c>
      <c r="BK29" s="196"/>
      <c r="BL29" s="197">
        <v>0</v>
      </c>
      <c r="BM29" s="197">
        <v>0</v>
      </c>
      <c r="BN29" s="197">
        <v>0</v>
      </c>
      <c r="BO29" s="197">
        <v>0</v>
      </c>
      <c r="BP29" s="197">
        <v>0</v>
      </c>
      <c r="BQ29" s="197" t="s">
        <v>558</v>
      </c>
      <c r="BR29" s="197">
        <v>0</v>
      </c>
      <c r="BS29" s="180"/>
      <c r="BT29" s="180"/>
      <c r="BU29" s="180"/>
      <c r="BV29" s="180"/>
      <c r="BW29" s="180"/>
      <c r="BX29" s="180"/>
      <c r="BY29" s="180"/>
      <c r="BZ29" s="180"/>
      <c r="CA29" s="180"/>
      <c r="CB29" s="180"/>
      <c r="CC29" s="180"/>
      <c r="CD29" s="180"/>
      <c r="CE29" s="180"/>
      <c r="CF29" s="180"/>
      <c r="CG29" s="180"/>
      <c r="CH29" s="180"/>
      <c r="CI29" s="180"/>
      <c r="CJ29" s="180"/>
      <c r="CK29" s="180"/>
      <c r="CL29" s="180"/>
      <c r="CM29" s="181"/>
      <c r="CN29" s="181"/>
    </row>
    <row r="30" spans="1:92" x14ac:dyDescent="0.25">
      <c r="A30" s="202" t="s">
        <v>647</v>
      </c>
      <c r="B30" s="223">
        <f>+'[4]ENERO '!B55+[4]FEBRERO!B55+[4]MARZO!B55+[4]ABRIL!B55+'[4]MAYO '!B55+[4]JUNIO!B55+[4]Hoja8!B55+[4]Hoja9!B55+[4]Hoja10!B55+[4]Hoja11!B55+[4]Hoja12!B55+[4]Hoja13!B55</f>
        <v>923</v>
      </c>
      <c r="C30" s="223">
        <f>+'[4]ENERO '!C55+[4]FEBRERO!C55+[4]MARZO!C55+[4]ABRIL!C55+'[4]MAYO '!C55+[4]JUNIO!C55+[4]Hoja8!C55+[4]Hoja9!C55+[4]Hoja10!C55+[4]Hoja11!C55+[4]Hoja12!C55+[4]Hoja13!C55</f>
        <v>0</v>
      </c>
      <c r="D30" s="223">
        <f>+'[4]ENERO '!D55+[4]FEBRERO!D55+[4]MARZO!D55+[4]ABRIL!D55+'[4]MAYO '!D55+[4]JUNIO!D55+[4]Hoja8!D55+[4]Hoja9!D55+[4]Hoja10!D55+[4]Hoja11!D55+[4]Hoja12!D55+[4]Hoja13!D55</f>
        <v>0</v>
      </c>
      <c r="E30" s="223">
        <f>+'[4]ENERO '!E55+[4]FEBRERO!E55+[4]MARZO!E55+[4]ABRIL!E55+'[4]MAYO '!E55+[4]JUNIO!E55+[4]Hoja8!E55+[4]Hoja9!E55+[4]Hoja10!E55+[4]Hoja11!E55+[4]Hoja12!E55+[4]Hoja13!E55</f>
        <v>21</v>
      </c>
      <c r="F30" s="223">
        <f>+'[4]ENERO '!F55+[4]FEBRERO!F55+[4]MARZO!F55+[4]ABRIL!F55+'[4]MAYO '!F55+[4]JUNIO!F55+[4]Hoja8!F55+[4]Hoja9!F55+[4]Hoja10!F55+[4]Hoja11!F55+[4]Hoja12!F55+[4]Hoja13!F55</f>
        <v>9</v>
      </c>
      <c r="G30" s="223">
        <f>+'[4]ENERO '!G55+[4]FEBRERO!G55+[4]MARZO!G55+[4]ABRIL!G55+'[4]MAYO '!G55+[4]JUNIO!G55+[4]Hoja8!G55+[4]Hoja9!G55+[4]Hoja10!G55+[4]Hoja11!G55+[4]Hoja12!G55+[4]Hoja13!G55</f>
        <v>372</v>
      </c>
      <c r="H30" s="223">
        <f>+'[4]ENERO '!H55+[4]FEBRERO!H55+[4]MARZO!H55+[4]ABRIL!H55+'[4]MAYO '!H55+[4]JUNIO!H55+[4]Hoja8!H55+[4]Hoja9!H55+[4]Hoja10!H55+[4]Hoja11!H55+[4]Hoja12!H55+[4]Hoja13!H55</f>
        <v>521</v>
      </c>
      <c r="I30" s="223">
        <f>+'[4]ENERO '!I55+[4]FEBRERO!I55+[4]MARZO!I55+[4]ABRIL!I55+'[4]MAYO '!I55+[4]JUNIO!I55+[4]Hoja8!I55+[4]Hoja9!I55+[4]Hoja10!I55+[4]Hoja11!I55+[4]Hoja12!I55+[4]Hoja13!I55</f>
        <v>0</v>
      </c>
      <c r="J30" s="223">
        <f>+'[4]ENERO '!J55+[4]FEBRERO!J55+[4]MARZO!J55+[4]ABRIL!J55+'[4]MAYO '!J55+[4]JUNIO!J55+[4]Hoja8!J55+[4]Hoja9!J55+[4]Hoja10!J55+[4]Hoja11!J55+[4]Hoja12!J55+[4]Hoja13!J55</f>
        <v>923</v>
      </c>
      <c r="K30" s="223">
        <f>+'[4]ENERO '!K55+[4]FEBRERO!K55+[4]MARZO!K55+[4]ABRIL!K55+'[4]MAYO '!K55+[4]JUNIO!K55+[4]Hoja8!K55+[4]Hoja9!K55+[4]Hoja10!K55+[4]Hoja11!K55+[4]Hoja12!K55+[4]Hoja13!K55</f>
        <v>817</v>
      </c>
      <c r="L30" s="223">
        <f>+'[4]ENERO '!L55+[4]FEBRERO!L55+[4]MARZO!L55+[4]ABRIL!L55+'[4]MAYO '!L55+[4]JUNIO!L55+[4]Hoja8!L55+[4]Hoja9!L55+[4]Hoja10!L55+[4]Hoja11!L55+[4]Hoja12!L55+[4]Hoja13!L55</f>
        <v>106</v>
      </c>
      <c r="M30" s="223">
        <f>+'[4]ENERO '!M55+[4]FEBRERO!M55+[4]MARZO!M55+[4]ABRIL!M55+'[4]MAYO '!M55+[4]JUNIO!M55+[4]Hoja8!M55+[4]Hoja9!M55+[4]Hoja10!M55+[4]Hoja11!M55+[4]Hoja12!M55+[4]Hoja13!M55</f>
        <v>0</v>
      </c>
      <c r="N30" s="223">
        <f>+'[4]ENERO '!N55+[4]FEBRERO!N55+[4]MARZO!N55+[4]ABRIL!N55+'[4]MAYO '!N55+[4]JUNIO!N55+[4]Hoja8!N55+[4]Hoja9!N55+[4]Hoja10!N55+[4]Hoja11!N55+[4]Hoja12!N55+[4]Hoja13!N55</f>
        <v>0</v>
      </c>
      <c r="O30" s="223">
        <f>+'[4]ENERO '!O55+[4]FEBRERO!O55+[4]MARZO!O55+[4]ABRIL!O55+'[4]MAYO '!O55+[4]JUNIO!O55+[4]Hoja8!O55+[4]Hoja9!O55+[4]Hoja10!O55+[4]Hoja11!O55+[4]Hoja12!O55+[4]Hoja13!O55</f>
        <v>0</v>
      </c>
      <c r="P30" s="223">
        <f>+'[4]ENERO '!P55+[4]FEBRERO!P55+[4]MARZO!P55+[4]ABRIL!P55+'[4]MAYO '!P55+[4]JUNIO!P55+[4]Hoja8!P55+[4]Hoja9!P55+[4]Hoja10!P55+[4]Hoja11!P55+[4]Hoja12!P55+[4]Hoja13!P55</f>
        <v>0</v>
      </c>
      <c r="Q30" s="223">
        <f>+'[4]ENERO '!Q55+[4]FEBRERO!Q55+[4]MARZO!Q55+[4]ABRIL!Q55+'[4]MAYO '!Q55+[4]JUNIO!Q55+[4]Hoja8!Q55+[4]Hoja9!Q55+[4]Hoja10!Q55+[4]Hoja11!Q55+[4]Hoja12!Q55+[4]Hoja13!Q55</f>
        <v>342</v>
      </c>
      <c r="R30" s="223">
        <f>+'[4]ENERO '!R55+[4]FEBRERO!R55+[4]MARZO!R55+[4]ABRIL!R55+'[4]MAYO '!R55+[4]JUNIO!R55+[4]Hoja8!R55+[4]Hoja9!R55+[4]Hoja10!R55+[4]Hoja11!R55+[4]Hoja12!R55+[4]Hoja13!R55</f>
        <v>166</v>
      </c>
      <c r="S30" s="223">
        <f>+'[4]ENERO '!S55+[4]FEBRERO!S55+[4]MARZO!S55+[4]ABRIL!S55+'[4]MAYO '!S55+[4]JUNIO!S55+[4]Hoja8!S55+[4]Hoja9!S55+[4]Hoja10!S55+[4]Hoja11!S55+[4]Hoja12!S55+[4]Hoja13!S55</f>
        <v>154</v>
      </c>
      <c r="T30" s="223">
        <f>+'[4]ENERO '!T55+[4]FEBRERO!T55+[4]MARZO!T55+[4]ABRIL!T55+'[4]MAYO '!T55+[4]JUNIO!T55+[4]Hoja8!T55+[4]Hoja9!T55+[4]Hoja10!T55+[4]Hoja11!T55+[4]Hoja12!T55+[4]Hoja13!T55</f>
        <v>22</v>
      </c>
      <c r="U30" s="223">
        <f>+'[4]ENERO '!U55+[4]FEBRERO!U55+[4]MARZO!U55+[4]ABRIL!U55+'[4]MAYO '!U55+[4]JUNIO!U55+[4]Hoja8!U55+[4]Hoja9!U55+[4]Hoja10!U55+[4]Hoja11!U55+[4]Hoja12!U55+[4]Hoja13!U55</f>
        <v>19</v>
      </c>
      <c r="V30" s="223">
        <f>+'[4]ENERO '!V55+[4]FEBRERO!V55+[4]MARZO!V55+[4]ABRIL!V55+'[4]MAYO '!V55+[4]JUNIO!V55+[4]Hoja8!V55+[4]Hoja9!V55+[4]Hoja10!V55+[4]Hoja11!V55+[4]Hoja12!V55+[4]Hoja13!V55</f>
        <v>114</v>
      </c>
      <c r="W30" s="223">
        <f>+'[4]ENERO '!W55+[4]FEBRERO!W55+[4]MARZO!W55+[4]ABRIL!W55+'[4]MAYO '!W55+[4]JUNIO!W55+[4]Hoja8!W55+[4]Hoja9!W55+[4]Hoja10!W55+[4]Hoja11!W55+[4]Hoja12!W55+[4]Hoja13!W55</f>
        <v>0</v>
      </c>
      <c r="X30" s="223">
        <f>+'[4]ENERO '!X55+[4]FEBRERO!X55+[4]MARZO!X55+[4]ABRIL!X55+'[4]MAYO '!X55+[4]JUNIO!X55+[4]Hoja8!X55+[4]Hoja9!X55+[4]Hoja10!X55+[4]Hoja11!X55+[4]Hoja12!X55+[4]Hoja13!X55</f>
        <v>96</v>
      </c>
      <c r="Y30" s="223">
        <f>+'[4]ENERO '!Y55+[4]FEBRERO!Y55+[4]MARZO!Y55+[4]ABRIL!Y55+'[4]MAYO '!Y55+[4]JUNIO!Y55+[4]Hoja8!Y55+[4]Hoja9!Y55+[4]Hoja10!Y55+[4]Hoja11!Y55+[4]Hoja12!Y55+[4]Hoja13!Y55</f>
        <v>88</v>
      </c>
      <c r="Z30" s="223">
        <f>+'[4]ENERO '!Z55+[4]FEBRERO!Z55+[4]MARZO!Z55+[4]ABRIL!Z55+'[4]MAYO '!Z55+[4]JUNIO!Z55+[4]Hoja8!Z55+[4]Hoja9!Z55+[4]Hoja10!Z55+[4]Hoja11!Z55+[4]Hoja12!Z55+[4]Hoja13!Z55</f>
        <v>0</v>
      </c>
      <c r="AA30" s="223">
        <f>+'[4]ENERO '!AA55+[4]FEBRERO!AA55+[4]MARZO!AA55+[4]ABRIL!AA55+'[4]MAYO '!AA55+[4]JUNIO!AA55+[4]Hoja8!AA55+[4]Hoja9!AA55+[4]Hoja10!AA55+[4]Hoja11!AA55+[4]Hoja12!AA55+[4]Hoja13!AA55</f>
        <v>71</v>
      </c>
      <c r="AB30" s="223">
        <f>+'[4]ENERO '!AB55+[4]FEBRERO!AB55+[4]MARZO!AB55+[4]ABRIL!AB55+'[4]MAYO '!AB55+[4]JUNIO!AB55+[4]Hoja8!AB55+[4]Hoja9!AB55+[4]Hoja10!AB55+[4]Hoja11!AB55+[4]Hoja12!AB55+[4]Hoja13!AB55</f>
        <v>0</v>
      </c>
      <c r="AC30" s="223">
        <f>+'[4]ENERO '!AC55+[4]FEBRERO!AC55+[4]MARZO!AC55+[4]ABRIL!AC55+'[4]MAYO '!AC55+[4]JUNIO!AC55+[4]Hoja8!AC55+[4]Hoja9!AC55+[4]Hoja10!AC55+[4]Hoja11!AC55+[4]Hoja12!AC55+[4]Hoja13!AC55</f>
        <v>37</v>
      </c>
      <c r="AD30" s="190"/>
      <c r="AE30" s="223">
        <f>+'[4]ENERO '!AE55+[4]FEBRERO!AE55+[4]MARZO!AE55+[4]ABRIL!AE55+'[4]MAYO '!AE55+[4]JUNIO!AE55+[4]Hoja8!AE55+[4]Hoja9!AE55+[4]Hoja10!AE55+[4]Hoja11!AE55+[4]Hoja12!AE55+[4]Hoja13!AE55</f>
        <v>27</v>
      </c>
      <c r="AF30" s="223">
        <f>+'[4]ENERO '!AF55+[4]FEBRERO!AF55+[4]MARZO!AF55+[4]ABRIL!AF55+'[4]MAYO '!AF55+[4]JUNIO!AF55+[4]Hoja8!AF55+[4]Hoja9!AF55+[4]Hoja10!AF55+[4]Hoja11!AF55+[4]Hoja12!AF55+[4]Hoja13!AF55</f>
        <v>0</v>
      </c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76"/>
      <c r="AU30" s="176"/>
      <c r="AV30" s="176"/>
      <c r="AW30" s="176"/>
      <c r="AX30" s="176"/>
      <c r="AY30" s="176"/>
      <c r="AZ30" s="176"/>
      <c r="BA30" s="176"/>
      <c r="BB30" s="176"/>
      <c r="BC30" s="176"/>
      <c r="BD30" s="193" t="s">
        <v>558</v>
      </c>
      <c r="BE30" s="193" t="s">
        <v>558</v>
      </c>
      <c r="BF30" s="193" t="s">
        <v>558</v>
      </c>
      <c r="BG30" s="193" t="s">
        <v>558</v>
      </c>
      <c r="BH30" s="193" t="s">
        <v>558</v>
      </c>
      <c r="BI30" s="193" t="s">
        <v>558</v>
      </c>
      <c r="BJ30" s="199" t="s">
        <v>558</v>
      </c>
      <c r="BK30" s="196"/>
      <c r="BL30" s="197">
        <v>0</v>
      </c>
      <c r="BM30" s="197">
        <v>0</v>
      </c>
      <c r="BN30" s="197">
        <v>0</v>
      </c>
      <c r="BO30" s="197">
        <v>0</v>
      </c>
      <c r="BP30" s="197">
        <v>0</v>
      </c>
      <c r="BQ30" s="197" t="s">
        <v>558</v>
      </c>
      <c r="BR30" s="197">
        <v>0</v>
      </c>
      <c r="BS30" s="180"/>
      <c r="BT30" s="180"/>
      <c r="BU30" s="180"/>
      <c r="BV30" s="180"/>
      <c r="BW30" s="180"/>
      <c r="BX30" s="180"/>
      <c r="BY30" s="180"/>
      <c r="BZ30" s="180"/>
      <c r="CA30" s="180"/>
      <c r="CB30" s="180"/>
      <c r="CC30" s="180"/>
      <c r="CD30" s="180"/>
      <c r="CE30" s="180"/>
      <c r="CF30" s="180"/>
      <c r="CG30" s="180"/>
      <c r="CH30" s="180"/>
      <c r="CI30" s="180"/>
      <c r="CJ30" s="180"/>
      <c r="CK30" s="180"/>
      <c r="CL30" s="180"/>
      <c r="CM30" s="181"/>
      <c r="CN30" s="181"/>
    </row>
    <row r="31" spans="1:92" ht="33.75" customHeight="1" x14ac:dyDescent="0.25">
      <c r="A31" s="241" t="s">
        <v>516</v>
      </c>
      <c r="B31" s="226">
        <f>+'[4]ENERO '!B57+[4]FEBRERO!B57+[4]MARZO!B57+[4]ABRIL!B57+'[4]MAYO '!B57+[4]JUNIO!B57+[4]Hoja8!B57+[4]Hoja9!B57+[4]Hoja10!B57+[4]Hoja11!B57+[4]Hoja12!B57+[4]Hoja13!B57</f>
        <v>24418</v>
      </c>
      <c r="C31" s="226">
        <f>+'[4]ENERO '!C57+[4]FEBRERO!C57+[4]MARZO!C57+[4]ABRIL!C57+'[4]MAYO '!C57+[4]JUNIO!C57+[4]Hoja8!C57+[4]Hoja9!C57+[4]Hoja10!C57+[4]Hoja11!C57+[4]Hoja12!C57+[4]Hoja13!C57</f>
        <v>4064</v>
      </c>
      <c r="D31" s="226">
        <f>+'[4]ENERO '!D57+[4]FEBRERO!D57+[4]MARZO!D57+[4]ABRIL!D57+'[4]MAYO '!D57+[4]JUNIO!D57+[4]Hoja8!D57+[4]Hoja9!D57+[4]Hoja10!D57+[4]Hoja11!D57+[4]Hoja12!D57+[4]Hoja13!D57</f>
        <v>1068</v>
      </c>
      <c r="E31" s="226">
        <f>+'[4]ENERO '!E57+[4]FEBRERO!E57+[4]MARZO!E57+[4]ABRIL!E57+'[4]MAYO '!E57+[4]JUNIO!E57+[4]Hoja8!E57+[4]Hoja9!E57+[4]Hoja10!E57+[4]Hoja11!E57+[4]Hoja12!E57+[4]Hoja13!E57</f>
        <v>809</v>
      </c>
      <c r="F31" s="226">
        <f>+'[4]ENERO '!F57+[4]FEBRERO!F57+[4]MARZO!F57+[4]ABRIL!F57+'[4]MAYO '!F57+[4]JUNIO!F57+[4]Hoja8!F57+[4]Hoja9!F57+[4]Hoja10!F57+[4]Hoja11!F57+[4]Hoja12!F57+[4]Hoja13!F57</f>
        <v>916</v>
      </c>
      <c r="G31" s="226">
        <f>+'[4]ENERO '!G57+[4]FEBRERO!G57+[4]MARZO!G57+[4]ABRIL!G57+'[4]MAYO '!G57+[4]JUNIO!G57+[4]Hoja8!G57+[4]Hoja9!G57+[4]Hoja10!G57+[4]Hoja11!G57+[4]Hoja12!G57+[4]Hoja13!G57</f>
        <v>11960</v>
      </c>
      <c r="H31" s="226">
        <f>+'[4]ENERO '!H57+[4]FEBRERO!H57+[4]MARZO!H57+[4]ABRIL!H57+'[4]MAYO '!H57+[4]JUNIO!H57+[4]Hoja8!H57+[4]Hoja9!H57+[4]Hoja10!H57+[4]Hoja11!H57+[4]Hoja12!H57+[4]Hoja13!H57</f>
        <v>5601</v>
      </c>
      <c r="I31" s="226">
        <f>+'[4]ENERO '!I57+[4]FEBRERO!I57+[4]MARZO!I57+[4]ABRIL!I57+'[4]MAYO '!I57+[4]JUNIO!I57+[4]Hoja8!I57+[4]Hoja9!I57+[4]Hoja10!I57+[4]Hoja11!I57+[4]Hoja12!I57+[4]Hoja13!I57</f>
        <v>5164</v>
      </c>
      <c r="J31" s="226">
        <f>+'[4]ENERO '!J57+[4]FEBRERO!J57+[4]MARZO!J57+[4]ABRIL!J57+'[4]MAYO '!J57+[4]JUNIO!J57+[4]Hoja8!J57+[4]Hoja9!J57+[4]Hoja10!J57+[4]Hoja11!J57+[4]Hoja12!J57+[4]Hoja13!J57</f>
        <v>19254</v>
      </c>
      <c r="K31" s="226">
        <f>+'[4]ENERO '!K57+[4]FEBRERO!K57+[4]MARZO!K57+[4]ABRIL!K57+'[4]MAYO '!K57+[4]JUNIO!K57+[4]Hoja8!K57+[4]Hoja9!K57+[4]Hoja10!K57+[4]Hoja11!K57+[4]Hoja12!K57+[4]Hoja13!K57</f>
        <v>9324</v>
      </c>
      <c r="L31" s="226">
        <f>+'[4]ENERO '!L57+[4]FEBRERO!L57+[4]MARZO!L57+[4]ABRIL!L57+'[4]MAYO '!L57+[4]JUNIO!L57+[4]Hoja8!L57+[4]Hoja9!L57+[4]Hoja10!L57+[4]Hoja11!L57+[4]Hoja12!L57+[4]Hoja13!L57</f>
        <v>15094</v>
      </c>
      <c r="M31" s="226">
        <f>+'[4]ENERO '!M57+[4]FEBRERO!M57+[4]MARZO!M57+[4]ABRIL!M57+'[4]MAYO '!M57+[4]JUNIO!M57+[4]Hoja8!M57+[4]Hoja9!M57+[4]Hoja10!M57+[4]Hoja11!M57+[4]Hoja12!M57+[4]Hoja13!M57</f>
        <v>1744</v>
      </c>
      <c r="N31" s="226">
        <f>+'[4]ENERO '!N57+[4]FEBRERO!N57+[4]MARZO!N57+[4]ABRIL!N57+'[4]MAYO '!N57+[4]JUNIO!N57+[4]Hoja8!N57+[4]Hoja9!N57+[4]Hoja10!N57+[4]Hoja11!N57+[4]Hoja12!N57+[4]Hoja13!N57</f>
        <v>795</v>
      </c>
      <c r="O31" s="226">
        <f>+'[4]ENERO '!O57+[4]FEBRERO!O57+[4]MARZO!O57+[4]ABRIL!O57+'[4]MAYO '!O57+[4]JUNIO!O57+[4]Hoja8!O57+[4]Hoja9!O57+[4]Hoja10!O57+[4]Hoja11!O57+[4]Hoja12!O57+[4]Hoja13!O57</f>
        <v>792</v>
      </c>
      <c r="P31" s="226">
        <f>+'[4]ENERO '!P57+[4]FEBRERO!P57+[4]MARZO!P57+[4]ABRIL!P57+'[4]MAYO '!P57+[4]JUNIO!P57+[4]Hoja8!P57+[4]Hoja9!P57+[4]Hoja10!P57+[4]Hoja11!P57+[4]Hoja12!P57+[4]Hoja13!P57</f>
        <v>157</v>
      </c>
      <c r="Q31" s="226">
        <f>+'[4]ENERO '!Q57+[4]FEBRERO!Q57+[4]MARZO!Q57+[4]ABRIL!Q57+'[4]MAYO '!Q57+[4]JUNIO!Q57+[4]Hoja8!Q57+[4]Hoja9!Q57+[4]Hoja10!Q57+[4]Hoja11!Q57+[4]Hoja12!Q57+[4]Hoja13!Q57</f>
        <v>8352</v>
      </c>
      <c r="R31" s="226">
        <f>+'[4]ENERO '!R57+[4]FEBRERO!R57+[4]MARZO!R57+[4]ABRIL!R57+'[4]MAYO '!R57+[4]JUNIO!R57+[4]Hoja8!R57+[4]Hoja9!R57+[4]Hoja10!R57+[4]Hoja11!R57+[4]Hoja12!R57+[4]Hoja13!R57</f>
        <v>2165</v>
      </c>
      <c r="S31" s="226">
        <f>+'[4]ENERO '!S57+[4]FEBRERO!S57+[4]MARZO!S57+[4]ABRIL!S57+'[4]MAYO '!S57+[4]JUNIO!S57+[4]Hoja8!S57+[4]Hoja9!S57+[4]Hoja10!S57+[4]Hoja11!S57+[4]Hoja12!S57+[4]Hoja13!S57</f>
        <v>5284</v>
      </c>
      <c r="T31" s="226">
        <f>+'[4]ENERO '!T57+[4]FEBRERO!T57+[4]MARZO!T57+[4]ABRIL!T57+'[4]MAYO '!T57+[4]JUNIO!T57+[4]Hoja8!T57+[4]Hoja9!T57+[4]Hoja10!T57+[4]Hoja11!T57+[4]Hoja12!T57+[4]Hoja13!T57</f>
        <v>903</v>
      </c>
      <c r="U31" s="226">
        <f>+'[4]ENERO '!U57+[4]FEBRERO!U57+[4]MARZO!U57+[4]ABRIL!U57+'[4]MAYO '!U57+[4]JUNIO!U57+[4]Hoja8!U57+[4]Hoja9!U57+[4]Hoja10!U57+[4]Hoja11!U57+[4]Hoja12!U57+[4]Hoja13!U57</f>
        <v>1562</v>
      </c>
      <c r="V31" s="226">
        <f>+'[4]ENERO '!V57+[4]FEBRERO!V57+[4]MARZO!V57+[4]ABRIL!V57+'[4]MAYO '!V57+[4]JUNIO!V57+[4]Hoja8!V57+[4]Hoja9!V57+[4]Hoja10!V57+[4]Hoja11!V57+[4]Hoja12!V57+[4]Hoja13!V57</f>
        <v>910</v>
      </c>
      <c r="W31" s="226">
        <f>+'[4]ENERO '!W57+[4]FEBRERO!W57+[4]MARZO!W57+[4]ABRIL!W57+'[4]MAYO '!W57+[4]JUNIO!W57+[4]Hoja8!W57+[4]Hoja9!W57+[4]Hoja10!W57+[4]Hoja11!W57+[4]Hoja12!W57+[4]Hoja13!W57</f>
        <v>890</v>
      </c>
      <c r="X31" s="226">
        <f>+'[4]ENERO '!X57+[4]FEBRERO!X57+[4]MARZO!X57+[4]ABRIL!X57+'[4]MAYO '!X57+[4]JUNIO!X57+[4]Hoja8!X57+[4]Hoja9!X57+[4]Hoja10!X57+[4]Hoja11!X57+[4]Hoja12!X57+[4]Hoja13!X57</f>
        <v>3722</v>
      </c>
      <c r="Y31" s="226">
        <f>+'[4]ENERO '!Y57+[4]FEBRERO!Y57+[4]MARZO!Y57+[4]ABRIL!Y57+'[4]MAYO '!Y57+[4]JUNIO!Y57+[4]Hoja8!Y57+[4]Hoja9!Y57+[4]Hoja10!Y57+[4]Hoja11!Y57+[4]Hoja12!Y57+[4]Hoja13!Y57</f>
        <v>2733</v>
      </c>
      <c r="Z31" s="226">
        <f>+'[4]ENERO '!Z57+[4]FEBRERO!Z57+[4]MARZO!Z57+[4]ABRIL!Z57+'[4]MAYO '!Z57+[4]JUNIO!Z57+[4]Hoja8!Z57+[4]Hoja9!Z57+[4]Hoja10!Z57+[4]Hoja11!Z57+[4]Hoja12!Z57+[4]Hoja13!Z57</f>
        <v>27</v>
      </c>
      <c r="AA31" s="226">
        <f>+'[4]ENERO '!AA57+[4]FEBRERO!AA57+[4]MARZO!AA57+[4]ABRIL!AA57+'[4]MAYO '!AA57+[4]JUNIO!AA57+[4]Hoja8!AA57+[4]Hoja9!AA57+[4]Hoja10!AA57+[4]Hoja11!AA57+[4]Hoja12!AA57+[4]Hoja13!AA57</f>
        <v>584</v>
      </c>
      <c r="AB31" s="226">
        <f>+'[4]ENERO '!AB57+[4]FEBRERO!AB57+[4]MARZO!AB57+[4]ABRIL!AB57+'[4]MAYO '!AB57+[4]JUNIO!AB57+[4]Hoja8!AB57+[4]Hoja9!AB57+[4]Hoja10!AB57+[4]Hoja11!AB57+[4]Hoja12!AB57+[4]Hoja13!AB57</f>
        <v>971</v>
      </c>
      <c r="AC31" s="226">
        <f>+'[4]ENERO '!AC57+[4]FEBRERO!AC57+[4]MARZO!AC57+[4]ABRIL!AC57+'[4]MAYO '!AC57+[4]JUNIO!AC57+[4]Hoja8!AC57+[4]Hoja9!AC57+[4]Hoja10!AC57+[4]Hoja11!AC57+[4]Hoja12!AC57+[4]Hoja13!AC57</f>
        <v>2195</v>
      </c>
      <c r="AD31" s="242"/>
      <c r="AE31" s="226">
        <f>+'[4]ENERO '!AE57+[4]FEBRERO!AE57+[4]MARZO!AE57+[4]ABRIL!AE57+'[4]MAYO '!AE57+[4]JUNIO!AE57+[4]Hoja8!AE57+[4]Hoja9!AE57+[4]Hoja10!AE57+[4]Hoja11!AE57+[4]Hoja12!AE57+[4]Hoja13!AE57</f>
        <v>1472</v>
      </c>
      <c r="AF31" s="226">
        <f>+'[4]ENERO '!AF57+[4]FEBRERO!AF57+[4]MARZO!AF57+[4]ABRIL!AF57+'[4]MAYO '!AF57+[4]JUNIO!AF57+[4]Hoja8!AF57+[4]Hoja9!AF57+[4]Hoja10!AF57+[4]Hoja11!AF57+[4]Hoja12!AF57+[4]Hoja13!AF57</f>
        <v>0</v>
      </c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76"/>
      <c r="AU31" s="176"/>
      <c r="AV31" s="176"/>
      <c r="AW31" s="176"/>
      <c r="AX31" s="176"/>
      <c r="AY31" s="176"/>
      <c r="AZ31" s="176"/>
      <c r="BA31" s="176"/>
      <c r="BB31" s="176"/>
      <c r="BC31" s="176"/>
      <c r="BD31" s="193" t="s">
        <v>558</v>
      </c>
      <c r="BE31" s="193" t="s">
        <v>558</v>
      </c>
      <c r="BF31" s="193" t="s">
        <v>558</v>
      </c>
      <c r="BG31" s="193" t="s">
        <v>558</v>
      </c>
      <c r="BH31" s="193" t="s">
        <v>558</v>
      </c>
      <c r="BI31" s="193" t="s">
        <v>558</v>
      </c>
      <c r="BJ31" s="199" t="s">
        <v>558</v>
      </c>
      <c r="BK31" s="196"/>
      <c r="BL31" s="197">
        <v>0</v>
      </c>
      <c r="BM31" s="197">
        <v>0</v>
      </c>
      <c r="BN31" s="197">
        <v>0</v>
      </c>
      <c r="BO31" s="197">
        <v>0</v>
      </c>
      <c r="BP31" s="197">
        <v>0</v>
      </c>
      <c r="BQ31" s="197" t="s">
        <v>558</v>
      </c>
      <c r="BR31" s="197">
        <v>0</v>
      </c>
      <c r="BS31" s="180"/>
      <c r="BT31" s="180"/>
      <c r="BU31" s="180"/>
      <c r="BV31" s="180"/>
      <c r="BW31" s="180"/>
      <c r="BX31" s="180"/>
      <c r="BY31" s="180"/>
      <c r="BZ31" s="180"/>
      <c r="CA31" s="180"/>
      <c r="CB31" s="180"/>
      <c r="CC31" s="180"/>
      <c r="CD31" s="180"/>
      <c r="CE31" s="180"/>
      <c r="CF31" s="180"/>
      <c r="CG31" s="180"/>
      <c r="CH31" s="180"/>
      <c r="CI31" s="180"/>
      <c r="CJ31" s="180"/>
      <c r="CK31" s="180"/>
      <c r="CL31" s="180"/>
      <c r="CM31" s="181"/>
      <c r="CN31" s="181"/>
    </row>
    <row r="32" spans="1:92" s="235" customFormat="1" ht="33.75" customHeight="1" x14ac:dyDescent="0.25">
      <c r="A32" s="239"/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40"/>
      <c r="AE32" s="234"/>
      <c r="AF32" s="234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200"/>
      <c r="BD32" s="200"/>
      <c r="BE32" s="200"/>
      <c r="BF32" s="200"/>
      <c r="BG32" s="200"/>
      <c r="BH32" s="200"/>
      <c r="BI32" s="200"/>
      <c r="BJ32" s="237"/>
      <c r="BK32" s="237"/>
      <c r="BL32" s="200"/>
      <c r="BM32" s="200"/>
      <c r="BN32" s="200"/>
      <c r="BO32" s="200"/>
      <c r="BP32" s="200"/>
      <c r="BQ32" s="200"/>
      <c r="BR32" s="200"/>
      <c r="BS32" s="200"/>
      <c r="BT32" s="200"/>
      <c r="BU32" s="200"/>
      <c r="BV32" s="200"/>
      <c r="BW32" s="200"/>
      <c r="BX32" s="200"/>
      <c r="BY32" s="200"/>
      <c r="BZ32" s="200"/>
      <c r="CA32" s="200"/>
      <c r="CB32" s="200"/>
      <c r="CC32" s="200"/>
      <c r="CD32" s="200"/>
      <c r="CE32" s="200"/>
      <c r="CF32" s="200"/>
      <c r="CG32" s="200"/>
      <c r="CH32" s="200"/>
      <c r="CI32" s="200"/>
      <c r="CJ32" s="200"/>
      <c r="CK32" s="200"/>
      <c r="CL32" s="200"/>
      <c r="CM32" s="224"/>
      <c r="CN32" s="224"/>
    </row>
    <row r="33" spans="1:58" x14ac:dyDescent="0.25">
      <c r="A33" s="265" t="s">
        <v>673</v>
      </c>
      <c r="B33" s="265"/>
      <c r="C33" s="265"/>
      <c r="D33" s="265"/>
      <c r="E33" s="265"/>
      <c r="F33" s="265"/>
      <c r="G33" s="265"/>
      <c r="H33" s="265"/>
      <c r="I33" s="265"/>
      <c r="J33" s="266"/>
      <c r="K33" s="265"/>
      <c r="L33" s="265"/>
      <c r="M33" s="265"/>
      <c r="N33" s="267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05"/>
      <c r="AO33" s="205"/>
      <c r="AP33" s="205"/>
      <c r="AQ33" s="205"/>
      <c r="AR33" s="205"/>
      <c r="AS33" s="205"/>
      <c r="AT33" s="205"/>
      <c r="AU33" s="205"/>
      <c r="AV33" s="175"/>
      <c r="AW33" s="175"/>
      <c r="AX33" s="205"/>
      <c r="AY33" s="205"/>
      <c r="AZ33" s="205"/>
      <c r="BA33" s="205"/>
      <c r="BB33" s="205"/>
      <c r="BC33" s="205"/>
      <c r="BD33" s="205"/>
      <c r="BE33" s="205"/>
      <c r="BF33" s="205"/>
    </row>
    <row r="34" spans="1:58" ht="32.25" customHeight="1" x14ac:dyDescent="0.25">
      <c r="A34" s="279" t="s">
        <v>672</v>
      </c>
      <c r="B34" s="280">
        <v>3192</v>
      </c>
      <c r="C34" s="431"/>
      <c r="D34" s="431"/>
      <c r="E34" s="431"/>
      <c r="F34" s="431"/>
      <c r="G34" s="431"/>
      <c r="H34" s="431"/>
      <c r="I34" s="431"/>
      <c r="J34" s="431"/>
      <c r="K34" s="431"/>
      <c r="L34" s="431"/>
      <c r="M34" s="432" t="s">
        <v>671</v>
      </c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181"/>
      <c r="AU34" s="181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</row>
    <row r="35" spans="1:58" s="244" customFormat="1" x14ac:dyDescent="0.25">
      <c r="A35" s="268"/>
      <c r="B35" s="272"/>
      <c r="C35" s="272"/>
      <c r="D35" s="268"/>
      <c r="E35" s="268"/>
      <c r="F35" s="268"/>
      <c r="G35" s="268"/>
      <c r="H35" s="268"/>
      <c r="I35" s="268"/>
      <c r="J35" s="268"/>
      <c r="K35" s="268"/>
      <c r="L35" s="268"/>
      <c r="M35" s="433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181"/>
      <c r="AU35" s="181"/>
      <c r="AV35" s="200"/>
      <c r="AW35" s="200"/>
      <c r="AX35" s="200"/>
      <c r="AY35" s="200"/>
      <c r="AZ35" s="200"/>
      <c r="BA35" s="200"/>
      <c r="BB35" s="200"/>
      <c r="BC35" s="200"/>
      <c r="BD35" s="200"/>
      <c r="BE35" s="200"/>
      <c r="BF35" s="200"/>
    </row>
    <row r="36" spans="1:58" s="244" customFormat="1" x14ac:dyDescent="0.25">
      <c r="A36" s="269"/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4">
        <f>+'[5]ENERO '!M36+[5]FEBRERO!M36+[5]MARZO!M36+'[5]ABRIL '!M36+[5]MAYO!M36+[5]JUNIO!M36+[5]JULIO!M36+[5]AGOSTO!M36+[5]SEPTIEMBRE!M36+'[5]OCTUBRE '!M36+'[5]NOVIEMBRE '!M36+'[5]DICIEMBRE '!M36</f>
        <v>0</v>
      </c>
      <c r="N36" s="245" t="s">
        <v>589</v>
      </c>
      <c r="O36" s="275"/>
      <c r="P36" s="275"/>
      <c r="Q36" s="196"/>
      <c r="R36" s="196"/>
      <c r="S36" s="196"/>
      <c r="T36" s="196"/>
      <c r="U36" s="196"/>
      <c r="V36" s="196"/>
      <c r="W36" s="196"/>
      <c r="X36" s="200"/>
      <c r="Y36" s="200"/>
      <c r="Z36" s="200"/>
      <c r="AA36" s="200"/>
      <c r="AB36" s="200"/>
      <c r="AC36" s="181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181"/>
      <c r="AU36" s="181"/>
      <c r="AV36" s="200"/>
      <c r="AW36" s="200"/>
      <c r="AX36" s="200"/>
      <c r="AY36" s="200"/>
      <c r="AZ36" s="200"/>
      <c r="BA36" s="181" t="s">
        <v>558</v>
      </c>
      <c r="BB36" s="196" t="s">
        <v>558</v>
      </c>
      <c r="BC36" s="196" t="s">
        <v>558</v>
      </c>
      <c r="BD36" s="181">
        <v>0</v>
      </c>
      <c r="BE36" s="181">
        <v>0</v>
      </c>
      <c r="BF36" s="181" t="s">
        <v>558</v>
      </c>
    </row>
    <row r="37" spans="1:58" s="244" customFormat="1" x14ac:dyDescent="0.25">
      <c r="A37" s="200"/>
      <c r="B37" s="273"/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4">
        <f>+'[5]ENERO '!M37+[5]FEBRERO!M37+[5]MARZO!M37+'[5]ABRIL '!M37+[5]MAYO!M37+[5]JUNIO!M37+[5]JULIO!M37+[5]AGOSTO!M37+[5]SEPTIEMBRE!M37+'[5]OCTUBRE '!M37+'[5]NOVIEMBRE '!M37+'[5]DICIEMBRE '!M37</f>
        <v>0</v>
      </c>
      <c r="N37" s="245" t="s">
        <v>589</v>
      </c>
      <c r="O37" s="275"/>
      <c r="P37" s="275"/>
      <c r="Q37" s="196"/>
      <c r="R37" s="196"/>
      <c r="S37" s="196"/>
      <c r="T37" s="196"/>
      <c r="U37" s="196"/>
      <c r="V37" s="196"/>
      <c r="W37" s="196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00"/>
      <c r="AQ37" s="200"/>
      <c r="AR37" s="200"/>
      <c r="AS37" s="200"/>
      <c r="AT37" s="181"/>
      <c r="AU37" s="181"/>
      <c r="AV37" s="200"/>
      <c r="AW37" s="200"/>
      <c r="AX37" s="200"/>
      <c r="AY37" s="200"/>
      <c r="AZ37" s="200"/>
      <c r="BA37" s="181" t="s">
        <v>558</v>
      </c>
      <c r="BB37" s="196" t="s">
        <v>558</v>
      </c>
      <c r="BC37" s="196" t="s">
        <v>558</v>
      </c>
      <c r="BD37" s="181">
        <v>0</v>
      </c>
      <c r="BE37" s="181">
        <v>0</v>
      </c>
      <c r="BF37" s="181" t="s">
        <v>558</v>
      </c>
    </row>
    <row r="38" spans="1:58" s="244" customFormat="1" x14ac:dyDescent="0.25">
      <c r="A38" s="200"/>
      <c r="B38" s="273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4">
        <f>+'[5]ENERO '!M38+[5]FEBRERO!M38+[5]MARZO!M38+'[5]ABRIL '!M38+[5]MAYO!M38+[5]JUNIO!M38+[5]JULIO!M38+[5]AGOSTO!M38+[5]SEPTIEMBRE!M38+'[5]OCTUBRE '!M38+'[5]NOVIEMBRE '!M38+'[5]DICIEMBRE '!M38</f>
        <v>0</v>
      </c>
      <c r="N38" s="245" t="s">
        <v>589</v>
      </c>
      <c r="O38" s="275"/>
      <c r="P38" s="275"/>
      <c r="Q38" s="196"/>
      <c r="R38" s="196"/>
      <c r="S38" s="196"/>
      <c r="T38" s="196"/>
      <c r="U38" s="196"/>
      <c r="V38" s="196"/>
      <c r="W38" s="196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00"/>
      <c r="AQ38" s="200"/>
      <c r="AR38" s="200"/>
      <c r="AS38" s="200"/>
      <c r="AT38" s="181"/>
      <c r="AU38" s="181"/>
      <c r="AV38" s="200"/>
      <c r="AW38" s="200"/>
      <c r="AX38" s="200"/>
      <c r="AY38" s="200"/>
      <c r="AZ38" s="200"/>
      <c r="BA38" s="181" t="s">
        <v>558</v>
      </c>
      <c r="BB38" s="196" t="s">
        <v>558</v>
      </c>
      <c r="BC38" s="196" t="s">
        <v>558</v>
      </c>
      <c r="BD38" s="181">
        <v>0</v>
      </c>
      <c r="BE38" s="181">
        <v>0</v>
      </c>
      <c r="BF38" s="181" t="s">
        <v>558</v>
      </c>
    </row>
    <row r="39" spans="1:58" s="244" customFormat="1" x14ac:dyDescent="0.25">
      <c r="A39" s="270"/>
      <c r="B39" s="273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4">
        <f>+'[5]ENERO '!M39+[5]FEBRERO!M39+[5]MARZO!M39+'[5]ABRIL '!M39+[5]MAYO!M39+[5]JUNIO!M39+[5]JULIO!M39+[5]AGOSTO!M39+[5]SEPTIEMBRE!M39+'[5]OCTUBRE '!M39+'[5]NOVIEMBRE '!M39+'[5]DICIEMBRE '!M39</f>
        <v>0</v>
      </c>
      <c r="N39" s="245" t="s">
        <v>589</v>
      </c>
      <c r="O39" s="275"/>
      <c r="P39" s="275"/>
      <c r="Q39" s="196"/>
      <c r="R39" s="196"/>
      <c r="S39" s="196"/>
      <c r="T39" s="196"/>
      <c r="U39" s="196"/>
      <c r="V39" s="196"/>
      <c r="W39" s="196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  <c r="AS39" s="200"/>
      <c r="AT39" s="181"/>
      <c r="AU39" s="181"/>
      <c r="AV39" s="200"/>
      <c r="AW39" s="200"/>
      <c r="AX39" s="200"/>
      <c r="AY39" s="200"/>
      <c r="AZ39" s="200"/>
      <c r="BA39" s="181" t="s">
        <v>558</v>
      </c>
      <c r="BB39" s="196" t="s">
        <v>558</v>
      </c>
      <c r="BC39" s="196" t="s">
        <v>558</v>
      </c>
      <c r="BD39" s="181">
        <v>0</v>
      </c>
      <c r="BE39" s="181">
        <v>0</v>
      </c>
      <c r="BF39" s="181" t="s">
        <v>558</v>
      </c>
    </row>
    <row r="40" spans="1:58" s="244" customFormat="1" x14ac:dyDescent="0.25">
      <c r="A40" s="232"/>
      <c r="B40" s="273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4">
        <f>+'[5]ENERO '!M40+[5]FEBRERO!M40+[5]MARZO!M40+'[5]ABRIL '!M40+[5]MAYO!M40+[5]JUNIO!M40+[5]JULIO!M40+[5]AGOSTO!M40+[5]SEPTIEMBRE!M40+'[5]OCTUBRE '!M40+'[5]NOVIEMBRE '!M40+'[5]DICIEMBRE '!M40</f>
        <v>0</v>
      </c>
      <c r="N40" s="245" t="s">
        <v>589</v>
      </c>
      <c r="O40" s="275"/>
      <c r="P40" s="275"/>
      <c r="Q40" s="196"/>
      <c r="R40" s="196"/>
      <c r="S40" s="196"/>
      <c r="T40" s="196"/>
      <c r="U40" s="196"/>
      <c r="V40" s="196"/>
      <c r="W40" s="196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  <c r="AS40" s="200"/>
      <c r="AT40" s="181"/>
      <c r="AU40" s="181"/>
      <c r="AV40" s="200"/>
      <c r="AW40" s="200"/>
      <c r="AX40" s="200"/>
      <c r="AY40" s="200"/>
      <c r="AZ40" s="200"/>
      <c r="BA40" s="181" t="s">
        <v>558</v>
      </c>
      <c r="BB40" s="196" t="s">
        <v>558</v>
      </c>
      <c r="BC40" s="196" t="s">
        <v>558</v>
      </c>
      <c r="BD40" s="181">
        <v>0</v>
      </c>
      <c r="BE40" s="181">
        <v>0</v>
      </c>
      <c r="BF40" s="181" t="s">
        <v>558</v>
      </c>
    </row>
    <row r="41" spans="1:58" s="244" customFormat="1" x14ac:dyDescent="0.25">
      <c r="A41" s="271"/>
      <c r="B41" s="273"/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4">
        <f>+'[5]ENERO '!M41+[5]FEBRERO!M41+[5]MARZO!M41+'[5]ABRIL '!M41+[5]MAYO!M41+[5]JUNIO!M41+[5]JULIO!M41+[5]AGOSTO!M41+[5]SEPTIEMBRE!M41+'[5]OCTUBRE '!M41+'[5]NOVIEMBRE '!M41+'[5]DICIEMBRE '!M41</f>
        <v>0</v>
      </c>
      <c r="N41" s="245" t="s">
        <v>589</v>
      </c>
      <c r="O41" s="275"/>
      <c r="P41" s="275"/>
      <c r="Q41" s="196"/>
      <c r="R41" s="196"/>
      <c r="S41" s="196"/>
      <c r="T41" s="196"/>
      <c r="U41" s="196"/>
      <c r="V41" s="196"/>
      <c r="W41" s="196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181"/>
      <c r="AU41" s="181"/>
      <c r="AV41" s="200"/>
      <c r="AW41" s="200"/>
      <c r="AX41" s="200"/>
      <c r="AY41" s="200"/>
      <c r="AZ41" s="200"/>
      <c r="BA41" s="181" t="s">
        <v>558</v>
      </c>
      <c r="BB41" s="196" t="s">
        <v>558</v>
      </c>
      <c r="BC41" s="196" t="s">
        <v>558</v>
      </c>
      <c r="BD41" s="181">
        <v>0</v>
      </c>
      <c r="BE41" s="181">
        <v>0</v>
      </c>
      <c r="BF41" s="181" t="s">
        <v>558</v>
      </c>
    </row>
    <row r="42" spans="1:58" s="244" customFormat="1" x14ac:dyDescent="0.25">
      <c r="A42" s="271"/>
      <c r="B42" s="273"/>
      <c r="C42" s="273"/>
      <c r="D42" s="273"/>
      <c r="E42" s="273"/>
      <c r="F42" s="273"/>
      <c r="G42" s="273"/>
      <c r="H42" s="273"/>
      <c r="I42" s="273"/>
      <c r="J42" s="273"/>
      <c r="K42" s="273"/>
      <c r="L42" s="273"/>
      <c r="M42" s="274">
        <f>+'[5]ENERO '!M42+[5]FEBRERO!M42+[5]MARZO!M42+'[5]ABRIL '!M42+[5]MAYO!M42+[5]JUNIO!M42+[5]JULIO!M42+[5]AGOSTO!M42+[5]SEPTIEMBRE!M42+'[5]OCTUBRE '!M42+'[5]NOVIEMBRE '!M42+'[5]DICIEMBRE '!M42</f>
        <v>0</v>
      </c>
      <c r="N42" s="245" t="s">
        <v>589</v>
      </c>
      <c r="O42" s="275"/>
      <c r="P42" s="275"/>
      <c r="Q42" s="196"/>
      <c r="R42" s="196"/>
      <c r="S42" s="196"/>
      <c r="T42" s="196"/>
      <c r="U42" s="196"/>
      <c r="V42" s="196"/>
      <c r="W42" s="196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  <c r="AK42" s="200"/>
      <c r="AL42" s="200"/>
      <c r="AM42" s="200"/>
      <c r="AN42" s="200"/>
      <c r="AO42" s="200"/>
      <c r="AP42" s="200"/>
      <c r="AQ42" s="200"/>
      <c r="AR42" s="200"/>
      <c r="AS42" s="200"/>
      <c r="AT42" s="181"/>
      <c r="AU42" s="181"/>
      <c r="AV42" s="200"/>
      <c r="AW42" s="200"/>
      <c r="AX42" s="200"/>
      <c r="AY42" s="200"/>
      <c r="AZ42" s="200"/>
      <c r="BA42" s="181" t="s">
        <v>558</v>
      </c>
      <c r="BB42" s="196" t="s">
        <v>558</v>
      </c>
      <c r="BC42" s="196" t="s">
        <v>558</v>
      </c>
      <c r="BD42" s="181">
        <v>0</v>
      </c>
      <c r="BE42" s="181">
        <v>0</v>
      </c>
      <c r="BF42" s="181" t="s">
        <v>558</v>
      </c>
    </row>
    <row r="43" spans="1:58" s="244" customFormat="1" x14ac:dyDescent="0.25">
      <c r="A43" s="271"/>
      <c r="B43" s="273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4">
        <f>+'[5]ENERO '!M43+[5]FEBRERO!M43+[5]MARZO!M43+'[5]ABRIL '!M43+[5]MAYO!M43+[5]JUNIO!M43+[5]JULIO!M43+[5]AGOSTO!M43+[5]SEPTIEMBRE!M43+'[5]OCTUBRE '!M43+'[5]NOVIEMBRE '!M43+'[5]DICIEMBRE '!M43</f>
        <v>0</v>
      </c>
      <c r="N43" s="245" t="s">
        <v>589</v>
      </c>
      <c r="O43" s="275"/>
      <c r="P43" s="275"/>
      <c r="Q43" s="196"/>
      <c r="R43" s="196"/>
      <c r="S43" s="196"/>
      <c r="T43" s="196"/>
      <c r="U43" s="196"/>
      <c r="V43" s="196"/>
      <c r="W43" s="196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181"/>
      <c r="AU43" s="181"/>
      <c r="AV43" s="200"/>
      <c r="AW43" s="200"/>
      <c r="AX43" s="200"/>
      <c r="AY43" s="200"/>
      <c r="AZ43" s="200"/>
      <c r="BA43" s="181" t="s">
        <v>558</v>
      </c>
      <c r="BB43" s="196" t="s">
        <v>558</v>
      </c>
      <c r="BC43" s="196" t="s">
        <v>558</v>
      </c>
      <c r="BD43" s="181">
        <v>0</v>
      </c>
      <c r="BE43" s="181">
        <v>0</v>
      </c>
      <c r="BF43" s="181" t="s">
        <v>558</v>
      </c>
    </row>
    <row r="44" spans="1:58" s="244" customFormat="1" x14ac:dyDescent="0.25">
      <c r="A44" s="271"/>
      <c r="B44" s="273"/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4" t="e">
        <f>+'[5]ENERO '!M44+[5]FEBRERO!M44+[5]MARZO!M44+'[5]ABRIL '!M44+[5]MAYO!M44+[5]JUNIO!M44+[5]JULIO!M44+[5]AGOSTO!M44+[5]SEPTIEMBRE!M44+'[5]OCTUBRE '!M44+'[5]NOVIEMBRE '!M44+'[5]DICIEMBRE '!M44</f>
        <v>#VALUE!</v>
      </c>
      <c r="N44" s="245" t="s">
        <v>589</v>
      </c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0"/>
      <c r="AK44" s="200"/>
      <c r="AL44" s="200"/>
      <c r="AM44" s="200"/>
      <c r="AN44" s="200"/>
      <c r="AO44" s="200"/>
      <c r="AP44" s="200"/>
      <c r="AQ44" s="200"/>
      <c r="AR44" s="200"/>
      <c r="AS44" s="200"/>
      <c r="AT44" s="181"/>
      <c r="AU44" s="181"/>
      <c r="AV44" s="200"/>
      <c r="AW44" s="200"/>
      <c r="AX44" s="200"/>
      <c r="AY44" s="200"/>
      <c r="AZ44" s="200"/>
      <c r="BA44" s="181" t="s">
        <v>558</v>
      </c>
      <c r="BB44" s="196" t="s">
        <v>558</v>
      </c>
      <c r="BC44" s="196" t="s">
        <v>558</v>
      </c>
      <c r="BD44" s="181">
        <v>0</v>
      </c>
      <c r="BE44" s="181">
        <v>0</v>
      </c>
      <c r="BF44" s="181" t="s">
        <v>558</v>
      </c>
    </row>
    <row r="45" spans="1:58" s="244" customFormat="1" x14ac:dyDescent="0.25">
      <c r="A45" s="271"/>
      <c r="B45" s="273"/>
      <c r="C45" s="273"/>
      <c r="D45" s="273"/>
      <c r="E45" s="273"/>
      <c r="F45" s="273"/>
      <c r="G45" s="273"/>
      <c r="H45" s="273"/>
      <c r="I45" s="273"/>
      <c r="J45" s="273"/>
      <c r="K45" s="273"/>
      <c r="L45" s="273"/>
      <c r="M45" s="274">
        <f>+'[5]ENERO '!M45+[5]FEBRERO!M45+[5]MARZO!M45+'[5]ABRIL '!M45+[5]MAYO!M45+[5]JUNIO!M45+[5]JULIO!M45+[5]AGOSTO!M45+[5]SEPTIEMBRE!M45+'[5]OCTUBRE '!M45+'[5]NOVIEMBRE '!M45+'[5]DICIEMBRE '!M45</f>
        <v>0</v>
      </c>
      <c r="N45" s="245" t="s">
        <v>589</v>
      </c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0"/>
      <c r="AK45" s="200"/>
      <c r="AL45" s="200"/>
      <c r="AM45" s="200"/>
      <c r="AN45" s="200"/>
      <c r="AO45" s="200"/>
      <c r="AP45" s="200"/>
      <c r="AQ45" s="200"/>
      <c r="AR45" s="200"/>
      <c r="AS45" s="200"/>
      <c r="AT45" s="181"/>
      <c r="AU45" s="181"/>
      <c r="AV45" s="200"/>
      <c r="AW45" s="200"/>
      <c r="AX45" s="200"/>
      <c r="AY45" s="200"/>
      <c r="AZ45" s="200"/>
      <c r="BA45" s="181" t="s">
        <v>558</v>
      </c>
      <c r="BB45" s="196" t="s">
        <v>558</v>
      </c>
      <c r="BC45" s="196" t="s">
        <v>558</v>
      </c>
      <c r="BD45" s="181">
        <v>0</v>
      </c>
      <c r="BE45" s="181">
        <v>0</v>
      </c>
      <c r="BF45" s="181" t="s">
        <v>558</v>
      </c>
    </row>
    <row r="46" spans="1:58" s="244" customFormat="1" x14ac:dyDescent="0.25">
      <c r="A46" s="271"/>
      <c r="B46" s="273"/>
      <c r="C46" s="273"/>
      <c r="D46" s="273"/>
      <c r="E46" s="273"/>
      <c r="F46" s="273"/>
      <c r="G46" s="273"/>
      <c r="H46" s="273"/>
      <c r="I46" s="273"/>
      <c r="J46" s="273"/>
      <c r="K46" s="273"/>
      <c r="L46" s="273"/>
      <c r="M46" s="274">
        <f>+'[5]ENERO '!M46+[5]FEBRERO!M46+[5]MARZO!M46+'[5]ABRIL '!M46+[5]MAYO!M46+[5]JUNIO!M46+[5]JULIO!M46+[5]AGOSTO!M46+[5]SEPTIEMBRE!M46+'[5]OCTUBRE '!M46+'[5]NOVIEMBRE '!M46+'[5]DICIEMBRE '!M46</f>
        <v>0</v>
      </c>
      <c r="N46" s="245" t="s">
        <v>589</v>
      </c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0"/>
      <c r="AK46" s="200"/>
      <c r="AL46" s="200"/>
      <c r="AM46" s="200"/>
      <c r="AN46" s="200"/>
      <c r="AO46" s="200"/>
      <c r="AP46" s="200"/>
      <c r="AQ46" s="200"/>
      <c r="AR46" s="200"/>
      <c r="AS46" s="200"/>
      <c r="AT46" s="181"/>
      <c r="AU46" s="181"/>
      <c r="AV46" s="200"/>
      <c r="AW46" s="200"/>
      <c r="AX46" s="200"/>
      <c r="AY46" s="200"/>
      <c r="AZ46" s="200"/>
      <c r="BA46" s="181" t="s">
        <v>558</v>
      </c>
      <c r="BB46" s="196" t="s">
        <v>558</v>
      </c>
      <c r="BC46" s="196" t="s">
        <v>558</v>
      </c>
      <c r="BD46" s="181">
        <v>0</v>
      </c>
      <c r="BE46" s="181">
        <v>0</v>
      </c>
      <c r="BF46" s="181" t="s">
        <v>558</v>
      </c>
    </row>
    <row r="47" spans="1:58" s="244" customFormat="1" x14ac:dyDescent="0.25">
      <c r="A47" s="235"/>
      <c r="B47" s="235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4">
        <f>+'[5]ENERO '!M47+[5]FEBRERO!M47+[5]MARZO!M47+'[5]ABRIL '!M47+[5]MAYO!M47+[5]JUNIO!M47+[5]JULIO!M47+[5]AGOSTO!M47+[5]SEPTIEMBRE!M47+'[5]OCTUBRE '!M47+'[5]NOVIEMBRE '!M47+'[5]DICIEMBRE '!M47</f>
        <v>0</v>
      </c>
      <c r="N47" s="245" t="s">
        <v>589</v>
      </c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200"/>
      <c r="AG47" s="200"/>
      <c r="AH47" s="200"/>
      <c r="AI47" s="200"/>
      <c r="AJ47" s="200"/>
      <c r="AK47" s="200"/>
      <c r="AL47" s="200"/>
      <c r="AM47" s="200"/>
      <c r="AN47" s="200"/>
      <c r="AO47" s="200"/>
      <c r="AP47" s="200"/>
      <c r="AQ47" s="200"/>
      <c r="AR47" s="200"/>
      <c r="AS47" s="200"/>
      <c r="AT47" s="181"/>
      <c r="AU47" s="181"/>
      <c r="AV47" s="200"/>
      <c r="AW47" s="200"/>
      <c r="AX47" s="200"/>
      <c r="AY47" s="200"/>
      <c r="AZ47" s="200"/>
      <c r="BA47" s="181" t="s">
        <v>558</v>
      </c>
      <c r="BB47" s="196" t="s">
        <v>558</v>
      </c>
      <c r="BC47" s="196" t="s">
        <v>558</v>
      </c>
      <c r="BD47" s="181">
        <v>0</v>
      </c>
      <c r="BE47" s="181">
        <v>0</v>
      </c>
      <c r="BF47" s="181" t="s">
        <v>558</v>
      </c>
    </row>
    <row r="48" spans="1:58" s="244" customFormat="1" x14ac:dyDescent="0.25">
      <c r="A48" s="276"/>
      <c r="B48" s="276"/>
      <c r="C48" s="277"/>
      <c r="D48" s="277"/>
      <c r="E48" s="277"/>
      <c r="F48" s="277"/>
      <c r="G48" s="277"/>
      <c r="H48" s="277"/>
      <c r="I48" s="277"/>
      <c r="J48" s="278"/>
      <c r="K48" s="277"/>
      <c r="L48" s="277"/>
      <c r="M48" s="277"/>
      <c r="N48" s="181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  <c r="AR48" s="200"/>
      <c r="AS48" s="200"/>
      <c r="AT48" s="200"/>
      <c r="AU48" s="200"/>
      <c r="AV48" s="181"/>
      <c r="AW48" s="181"/>
      <c r="AX48" s="200"/>
      <c r="AY48" s="200"/>
      <c r="AZ48" s="200"/>
      <c r="BA48" s="200"/>
      <c r="BB48" s="200"/>
      <c r="BC48" s="200"/>
      <c r="BD48" s="200"/>
      <c r="BE48" s="200"/>
      <c r="BF48" s="200"/>
    </row>
    <row r="49" spans="1:92" s="235" customFormat="1" ht="33.75" customHeight="1" x14ac:dyDescent="0.3">
      <c r="A49" s="239"/>
      <c r="B49" s="243" t="s">
        <v>667</v>
      </c>
      <c r="D49" s="243"/>
      <c r="E49" s="243"/>
      <c r="F49" s="243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40"/>
      <c r="AE49" s="234"/>
      <c r="AF49" s="234"/>
      <c r="AG49" s="200"/>
      <c r="AH49" s="200"/>
      <c r="AI49" s="200"/>
      <c r="AJ49" s="200"/>
      <c r="AK49" s="200"/>
      <c r="AL49" s="200"/>
      <c r="AM49" s="200"/>
      <c r="AN49" s="200"/>
      <c r="AO49" s="200"/>
      <c r="AP49" s="200"/>
      <c r="AQ49" s="200"/>
      <c r="AR49" s="200"/>
      <c r="AS49" s="200"/>
      <c r="AT49" s="200"/>
      <c r="AU49" s="200"/>
      <c r="AV49" s="200"/>
      <c r="AW49" s="200"/>
      <c r="AX49" s="200"/>
      <c r="AY49" s="200"/>
      <c r="AZ49" s="200"/>
      <c r="BA49" s="200"/>
      <c r="BB49" s="200"/>
      <c r="BC49" s="200"/>
      <c r="BD49" s="200"/>
      <c r="BE49" s="200"/>
      <c r="BF49" s="200"/>
      <c r="BG49" s="200"/>
      <c r="BH49" s="200"/>
      <c r="BI49" s="200"/>
      <c r="BJ49" s="237"/>
      <c r="BK49" s="237"/>
      <c r="BL49" s="200"/>
      <c r="BM49" s="200"/>
      <c r="BN49" s="200"/>
      <c r="BO49" s="200"/>
      <c r="BP49" s="200"/>
      <c r="BQ49" s="200"/>
      <c r="BR49" s="200"/>
      <c r="BS49" s="200"/>
      <c r="BT49" s="200"/>
      <c r="BU49" s="200"/>
      <c r="BV49" s="200"/>
      <c r="BW49" s="200"/>
      <c r="BX49" s="200"/>
      <c r="BY49" s="200"/>
      <c r="BZ49" s="200"/>
      <c r="CA49" s="200"/>
      <c r="CB49" s="200"/>
      <c r="CC49" s="200"/>
      <c r="CD49" s="200"/>
      <c r="CE49" s="200"/>
      <c r="CF49" s="200"/>
      <c r="CG49" s="200"/>
      <c r="CH49" s="200"/>
      <c r="CI49" s="200"/>
      <c r="CJ49" s="200"/>
      <c r="CK49" s="200"/>
      <c r="CL49" s="200"/>
      <c r="CM49" s="224"/>
      <c r="CN49" s="224"/>
    </row>
    <row r="50" spans="1:92" s="235" customFormat="1" ht="33.75" customHeight="1" x14ac:dyDescent="0.25">
      <c r="A50" s="239"/>
      <c r="B50" s="234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  <c r="R50" s="234"/>
      <c r="S50" s="234"/>
      <c r="T50" s="234"/>
      <c r="U50" s="234"/>
      <c r="V50" s="234"/>
      <c r="W50" s="234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  <c r="AH50" s="234"/>
      <c r="AI50" s="234"/>
      <c r="AJ50" s="234"/>
      <c r="AK50" s="234"/>
      <c r="AL50" s="234"/>
      <c r="AM50" s="234"/>
      <c r="AN50" s="234"/>
      <c r="AO50" s="234"/>
      <c r="AP50" s="234"/>
      <c r="AQ50" s="200"/>
      <c r="AR50" s="200"/>
      <c r="AS50" s="200"/>
      <c r="AT50" s="200"/>
      <c r="AU50" s="200"/>
      <c r="AV50" s="200"/>
      <c r="AW50" s="200"/>
      <c r="AX50" s="200"/>
      <c r="AY50" s="200"/>
      <c r="AZ50" s="200"/>
      <c r="BA50" s="200"/>
      <c r="BB50" s="200"/>
      <c r="BC50" s="200"/>
      <c r="BD50" s="200"/>
      <c r="BE50" s="200"/>
      <c r="BF50" s="200"/>
      <c r="BG50" s="200"/>
      <c r="BH50" s="200"/>
      <c r="BI50" s="200"/>
      <c r="BJ50" s="237"/>
      <c r="BK50" s="237"/>
      <c r="BL50" s="200"/>
      <c r="BM50" s="200"/>
      <c r="BN50" s="200"/>
      <c r="BO50" s="200"/>
      <c r="BP50" s="200"/>
      <c r="BQ50" s="200"/>
      <c r="BR50" s="200"/>
      <c r="BS50" s="200"/>
      <c r="BT50" s="200"/>
      <c r="BU50" s="200"/>
      <c r="BV50" s="200"/>
      <c r="BW50" s="200"/>
      <c r="BX50" s="200"/>
      <c r="BY50" s="200"/>
      <c r="BZ50" s="200"/>
      <c r="CA50" s="200"/>
      <c r="CB50" s="200"/>
      <c r="CC50" s="200"/>
      <c r="CD50" s="200"/>
      <c r="CE50" s="200"/>
      <c r="CF50" s="200"/>
      <c r="CG50" s="200"/>
      <c r="CH50" s="200"/>
      <c r="CI50" s="200"/>
      <c r="CJ50" s="200"/>
      <c r="CK50" s="200"/>
      <c r="CL50" s="200"/>
      <c r="CM50" s="224"/>
      <c r="CN50" s="224"/>
    </row>
    <row r="51" spans="1:92" x14ac:dyDescent="0.25">
      <c r="A51" s="442" t="s">
        <v>648</v>
      </c>
      <c r="B51" s="449" t="s">
        <v>649</v>
      </c>
      <c r="C51" s="451" t="s">
        <v>650</v>
      </c>
      <c r="D51" s="231"/>
      <c r="E51" s="231"/>
      <c r="F51" s="231"/>
      <c r="G51" s="231"/>
      <c r="H51" s="231"/>
      <c r="I51" s="437"/>
      <c r="J51" s="437"/>
      <c r="K51" s="437"/>
      <c r="L51" s="244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6"/>
      <c r="BH51" s="176"/>
      <c r="BI51" s="176"/>
      <c r="BJ51" s="176"/>
      <c r="BK51" s="176"/>
      <c r="BL51" s="176"/>
      <c r="BM51" s="176"/>
      <c r="BN51" s="176"/>
      <c r="BO51" s="176"/>
      <c r="BP51" s="176"/>
      <c r="BQ51" s="180"/>
      <c r="BR51" s="180"/>
      <c r="BS51" s="180"/>
      <c r="BT51" s="180"/>
      <c r="BU51" s="180"/>
      <c r="BV51" s="180"/>
      <c r="BW51" s="180"/>
      <c r="BX51" s="180"/>
      <c r="BY51" s="180"/>
      <c r="BZ51" s="180"/>
      <c r="CA51" s="180"/>
      <c r="CB51" s="180"/>
      <c r="CC51" s="180"/>
      <c r="CD51" s="180"/>
      <c r="CE51" s="180"/>
      <c r="CF51" s="180"/>
      <c r="CG51" s="180"/>
      <c r="CH51" s="180"/>
      <c r="CI51" s="180"/>
      <c r="CJ51" s="180"/>
      <c r="CK51" s="180"/>
      <c r="CL51" s="180"/>
      <c r="CM51" s="181"/>
      <c r="CN51" s="181"/>
    </row>
    <row r="52" spans="1:92" x14ac:dyDescent="0.25">
      <c r="A52" s="443"/>
      <c r="B52" s="450"/>
      <c r="C52" s="451"/>
      <c r="D52" s="228"/>
      <c r="E52" s="228"/>
      <c r="F52" s="228"/>
      <c r="G52" s="228"/>
      <c r="H52" s="228"/>
      <c r="I52" s="228"/>
      <c r="J52" s="228"/>
      <c r="K52" s="437"/>
      <c r="L52" s="244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  <c r="AP52" s="181"/>
      <c r="AQ52" s="180"/>
      <c r="AR52" s="180"/>
      <c r="AS52" s="180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80"/>
      <c r="BR52" s="180"/>
      <c r="BS52" s="180"/>
      <c r="BT52" s="180"/>
      <c r="BU52" s="180"/>
      <c r="BV52" s="180"/>
      <c r="BW52" s="180"/>
      <c r="BX52" s="180"/>
      <c r="BY52" s="180"/>
      <c r="BZ52" s="180"/>
      <c r="CA52" s="180"/>
      <c r="CB52" s="180"/>
      <c r="CC52" s="180"/>
      <c r="CD52" s="180"/>
      <c r="CE52" s="180"/>
      <c r="CF52" s="180"/>
      <c r="CG52" s="180"/>
      <c r="CH52" s="180"/>
      <c r="CI52" s="180"/>
      <c r="CJ52" s="180"/>
      <c r="CK52" s="180"/>
      <c r="CL52" s="180"/>
      <c r="CM52" s="181"/>
      <c r="CN52" s="181"/>
    </row>
    <row r="53" spans="1:92" x14ac:dyDescent="0.25">
      <c r="A53" s="207" t="s">
        <v>651</v>
      </c>
      <c r="B53" s="227">
        <f>+'[4]ENERO '!B61+[4]FEBRERO!B61+[4]MARZO!B61+[4]ABRIL!B61+'[4]MAYO '!B61+[4]JUNIO!B61+[4]Hoja8!B61+[4]Hoja9!B61+[4]Hoja10!B61+[4]Hoja11!B61+[4]Hoja12!B61+[4]Hoja13!B61</f>
        <v>3377</v>
      </c>
      <c r="C53" s="229">
        <f>+'[4]ENERO '!L61+[4]FEBRERO!L61+[4]MARZO!L61+[4]ABRIL!L61+'[4]MAYO '!L61+[4]JUNIO!L61+[4]Hoja8!L61+[4]Hoja9!L61+[4]Hoja10!L61+[4]Hoja11!L61+[4]Hoja12!L61+[4]Hoja13!L61</f>
        <v>3124</v>
      </c>
      <c r="D53" s="234"/>
      <c r="E53" s="234"/>
      <c r="F53" s="234"/>
      <c r="G53" s="234"/>
      <c r="H53" s="234"/>
      <c r="I53" s="234"/>
      <c r="J53" s="234"/>
      <c r="K53" s="234"/>
      <c r="L53" s="244"/>
      <c r="M53" s="245" t="s">
        <v>589</v>
      </c>
      <c r="N53" s="245" t="s">
        <v>589</v>
      </c>
      <c r="O53" s="245" t="s">
        <v>589</v>
      </c>
      <c r="P53" s="245" t="s">
        <v>589</v>
      </c>
      <c r="Q53" s="245" t="s">
        <v>589</v>
      </c>
      <c r="R53" s="245" t="s">
        <v>589</v>
      </c>
      <c r="S53" s="245" t="s">
        <v>589</v>
      </c>
      <c r="T53" s="245" t="s">
        <v>589</v>
      </c>
      <c r="U53" s="245" t="s">
        <v>589</v>
      </c>
      <c r="V53" s="245" t="s">
        <v>589</v>
      </c>
      <c r="W53" s="245" t="s">
        <v>589</v>
      </c>
      <c r="X53" s="245" t="s">
        <v>589</v>
      </c>
      <c r="Y53" s="245" t="s">
        <v>589</v>
      </c>
      <c r="Z53" s="245" t="s">
        <v>589</v>
      </c>
      <c r="AA53" s="245" t="s">
        <v>589</v>
      </c>
      <c r="AB53" s="245" t="s">
        <v>589</v>
      </c>
      <c r="AC53" s="245" t="s">
        <v>589</v>
      </c>
      <c r="AD53" s="245" t="s">
        <v>589</v>
      </c>
      <c r="AE53" s="245" t="s">
        <v>589</v>
      </c>
      <c r="AF53" s="245" t="s">
        <v>589</v>
      </c>
      <c r="AG53" s="245" t="s">
        <v>589</v>
      </c>
      <c r="AH53" s="245" t="s">
        <v>589</v>
      </c>
      <c r="AI53" s="245" t="s">
        <v>589</v>
      </c>
      <c r="AJ53" s="245" t="s">
        <v>589</v>
      </c>
      <c r="AK53" s="245" t="s">
        <v>589</v>
      </c>
      <c r="AL53" s="245" t="s">
        <v>589</v>
      </c>
      <c r="AM53" s="245" t="s">
        <v>589</v>
      </c>
      <c r="AN53" s="245" t="s">
        <v>589</v>
      </c>
      <c r="AO53" s="245" t="s">
        <v>589</v>
      </c>
      <c r="AP53" s="245" t="s">
        <v>589</v>
      </c>
      <c r="AQ53" s="180"/>
      <c r="AR53" s="180"/>
      <c r="AS53" s="180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93" t="s">
        <v>558</v>
      </c>
      <c r="BE53" s="193" t="s">
        <v>558</v>
      </c>
      <c r="BF53" s="193" t="s">
        <v>558</v>
      </c>
      <c r="BG53" s="176"/>
      <c r="BH53" s="176"/>
      <c r="BI53" s="176"/>
      <c r="BJ53" s="176"/>
      <c r="BK53" s="176"/>
      <c r="BL53" s="208">
        <v>0</v>
      </c>
      <c r="BM53" s="208">
        <v>0</v>
      </c>
      <c r="BN53" s="208" t="s">
        <v>558</v>
      </c>
      <c r="BO53" s="176"/>
      <c r="BP53" s="176"/>
      <c r="BQ53" s="180"/>
      <c r="BR53" s="180"/>
      <c r="BS53" s="180"/>
      <c r="BT53" s="180"/>
      <c r="BU53" s="180"/>
      <c r="BV53" s="180"/>
      <c r="BW53" s="180"/>
      <c r="BX53" s="180"/>
      <c r="BY53" s="180"/>
      <c r="BZ53" s="180"/>
      <c r="CA53" s="180"/>
      <c r="CB53" s="180"/>
      <c r="CC53" s="180"/>
      <c r="CD53" s="180"/>
      <c r="CE53" s="180"/>
      <c r="CF53" s="180"/>
      <c r="CG53" s="180"/>
      <c r="CH53" s="180"/>
      <c r="CI53" s="180"/>
      <c r="CJ53" s="180"/>
      <c r="CK53" s="180"/>
      <c r="CL53" s="180"/>
      <c r="CM53" s="181"/>
      <c r="CN53" s="181"/>
    </row>
    <row r="54" spans="1:92" x14ac:dyDescent="0.25">
      <c r="A54" s="209" t="s">
        <v>652</v>
      </c>
      <c r="B54" s="227">
        <f>+'[4]ENERO '!B62+[4]FEBRERO!B62+[4]MARZO!B62+[4]ABRIL!B62+'[4]MAYO '!B62+[4]JUNIO!B62+[4]Hoja8!B62+[4]Hoja9!B62+[4]Hoja10!B62+[4]Hoja11!B62+[4]Hoja12!B62+[4]Hoja13!B62</f>
        <v>2349</v>
      </c>
      <c r="C54" s="229">
        <f>+'[4]ENERO '!L62+[4]FEBRERO!L62+[4]MARZO!L62+[4]ABRIL!L62+'[4]MAYO '!L62+[4]JUNIO!L62+[4]Hoja8!L62+[4]Hoja9!L62+[4]Hoja10!L62+[4]Hoja11!L62+[4]Hoja12!L62+[4]Hoja13!L62</f>
        <v>2254</v>
      </c>
      <c r="D54" s="234"/>
      <c r="E54" s="234"/>
      <c r="F54" s="234"/>
      <c r="G54" s="234"/>
      <c r="H54" s="234"/>
      <c r="I54" s="234"/>
      <c r="J54" s="234"/>
      <c r="K54" s="234"/>
      <c r="L54" s="244"/>
      <c r="M54" s="245" t="s">
        <v>589</v>
      </c>
      <c r="N54" s="245" t="s">
        <v>589</v>
      </c>
      <c r="O54" s="245" t="s">
        <v>589</v>
      </c>
      <c r="P54" s="245" t="s">
        <v>589</v>
      </c>
      <c r="Q54" s="245" t="s">
        <v>589</v>
      </c>
      <c r="R54" s="245" t="s">
        <v>589</v>
      </c>
      <c r="S54" s="245" t="s">
        <v>589</v>
      </c>
      <c r="T54" s="245" t="s">
        <v>589</v>
      </c>
      <c r="U54" s="245" t="s">
        <v>589</v>
      </c>
      <c r="V54" s="245" t="s">
        <v>589</v>
      </c>
      <c r="W54" s="245" t="s">
        <v>589</v>
      </c>
      <c r="X54" s="245" t="s">
        <v>589</v>
      </c>
      <c r="Y54" s="245" t="s">
        <v>589</v>
      </c>
      <c r="Z54" s="245" t="s">
        <v>589</v>
      </c>
      <c r="AA54" s="245" t="s">
        <v>589</v>
      </c>
      <c r="AB54" s="245" t="s">
        <v>589</v>
      </c>
      <c r="AC54" s="245" t="s">
        <v>589</v>
      </c>
      <c r="AD54" s="245" t="s">
        <v>589</v>
      </c>
      <c r="AE54" s="245" t="s">
        <v>589</v>
      </c>
      <c r="AF54" s="245" t="s">
        <v>589</v>
      </c>
      <c r="AG54" s="245" t="s">
        <v>589</v>
      </c>
      <c r="AH54" s="245" t="s">
        <v>589</v>
      </c>
      <c r="AI54" s="245" t="s">
        <v>589</v>
      </c>
      <c r="AJ54" s="245" t="s">
        <v>589</v>
      </c>
      <c r="AK54" s="245" t="s">
        <v>589</v>
      </c>
      <c r="AL54" s="245" t="s">
        <v>589</v>
      </c>
      <c r="AM54" s="245" t="s">
        <v>589</v>
      </c>
      <c r="AN54" s="245" t="s">
        <v>589</v>
      </c>
      <c r="AO54" s="245" t="s">
        <v>589</v>
      </c>
      <c r="AP54" s="245" t="s">
        <v>589</v>
      </c>
      <c r="AQ54" s="180"/>
      <c r="AR54" s="180"/>
      <c r="AS54" s="180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93" t="s">
        <v>558</v>
      </c>
      <c r="BE54" s="193" t="s">
        <v>558</v>
      </c>
      <c r="BF54" s="193" t="s">
        <v>558</v>
      </c>
      <c r="BG54" s="176"/>
      <c r="BH54" s="176"/>
      <c r="BI54" s="176"/>
      <c r="BJ54" s="176"/>
      <c r="BK54" s="176"/>
      <c r="BL54" s="208">
        <v>0</v>
      </c>
      <c r="BM54" s="208">
        <v>0</v>
      </c>
      <c r="BN54" s="208" t="s">
        <v>558</v>
      </c>
      <c r="BO54" s="176"/>
      <c r="BP54" s="176"/>
      <c r="BQ54" s="180"/>
      <c r="BR54" s="180"/>
      <c r="BS54" s="180"/>
      <c r="BT54" s="180"/>
      <c r="BU54" s="180"/>
      <c r="BV54" s="180"/>
      <c r="BW54" s="180"/>
      <c r="BX54" s="180"/>
      <c r="BY54" s="180"/>
      <c r="BZ54" s="180"/>
      <c r="CA54" s="180"/>
      <c r="CB54" s="180"/>
      <c r="CC54" s="180"/>
      <c r="CD54" s="180"/>
      <c r="CE54" s="180"/>
      <c r="CF54" s="180"/>
      <c r="CG54" s="180"/>
      <c r="CH54" s="180"/>
      <c r="CI54" s="180"/>
      <c r="CJ54" s="180"/>
      <c r="CK54" s="180"/>
      <c r="CL54" s="180"/>
      <c r="CM54" s="181"/>
      <c r="CN54" s="181"/>
    </row>
    <row r="55" spans="1:92" x14ac:dyDescent="0.25">
      <c r="A55" s="209" t="s">
        <v>653</v>
      </c>
      <c r="B55" s="227">
        <f>+'[4]ENERO '!B63+[4]FEBRERO!B63+[4]MARZO!B63+[4]ABRIL!B63+'[4]MAYO '!B63+[4]JUNIO!B63+[4]Hoja8!B63+[4]Hoja9!B63+[4]Hoja10!B63+[4]Hoja11!B63+[4]Hoja12!B63+[4]Hoja13!B63</f>
        <v>2113</v>
      </c>
      <c r="C55" s="229">
        <f>+'[4]ENERO '!L63+[4]FEBRERO!L63+[4]MARZO!L63+[4]ABRIL!L63+'[4]MAYO '!L63+[4]JUNIO!L63+[4]Hoja8!L63+[4]Hoja9!L63+[4]Hoja10!L63+[4]Hoja11!L63+[4]Hoja12!L63+[4]Hoja13!L63</f>
        <v>1832</v>
      </c>
      <c r="D55" s="234"/>
      <c r="E55" s="234"/>
      <c r="F55" s="234"/>
      <c r="G55" s="234"/>
      <c r="H55" s="234"/>
      <c r="I55" s="234"/>
      <c r="J55" s="234"/>
      <c r="K55" s="234"/>
      <c r="L55" s="244"/>
      <c r="M55" s="245" t="s">
        <v>589</v>
      </c>
      <c r="N55" s="245" t="s">
        <v>589</v>
      </c>
      <c r="O55" s="245" t="s">
        <v>589</v>
      </c>
      <c r="P55" s="245" t="s">
        <v>589</v>
      </c>
      <c r="Q55" s="245" t="s">
        <v>589</v>
      </c>
      <c r="R55" s="245" t="s">
        <v>589</v>
      </c>
      <c r="S55" s="245" t="s">
        <v>589</v>
      </c>
      <c r="T55" s="245" t="s">
        <v>589</v>
      </c>
      <c r="U55" s="245" t="s">
        <v>589</v>
      </c>
      <c r="V55" s="245" t="s">
        <v>589</v>
      </c>
      <c r="W55" s="245" t="s">
        <v>589</v>
      </c>
      <c r="X55" s="245" t="s">
        <v>589</v>
      </c>
      <c r="Y55" s="245" t="s">
        <v>589</v>
      </c>
      <c r="Z55" s="245" t="s">
        <v>589</v>
      </c>
      <c r="AA55" s="245" t="s">
        <v>589</v>
      </c>
      <c r="AB55" s="245" t="s">
        <v>589</v>
      </c>
      <c r="AC55" s="245" t="s">
        <v>589</v>
      </c>
      <c r="AD55" s="245" t="s">
        <v>589</v>
      </c>
      <c r="AE55" s="245" t="s">
        <v>589</v>
      </c>
      <c r="AF55" s="245" t="s">
        <v>589</v>
      </c>
      <c r="AG55" s="245" t="s">
        <v>589</v>
      </c>
      <c r="AH55" s="245" t="s">
        <v>589</v>
      </c>
      <c r="AI55" s="245" t="s">
        <v>589</v>
      </c>
      <c r="AJ55" s="245" t="s">
        <v>589</v>
      </c>
      <c r="AK55" s="245" t="s">
        <v>589</v>
      </c>
      <c r="AL55" s="245" t="s">
        <v>589</v>
      </c>
      <c r="AM55" s="245" t="s">
        <v>589</v>
      </c>
      <c r="AN55" s="245" t="s">
        <v>589</v>
      </c>
      <c r="AO55" s="245" t="s">
        <v>589</v>
      </c>
      <c r="AP55" s="245" t="s">
        <v>589</v>
      </c>
      <c r="AQ55" s="180"/>
      <c r="AR55" s="180"/>
      <c r="AS55" s="180"/>
      <c r="AT55" s="176"/>
      <c r="AU55" s="176"/>
      <c r="AV55" s="176"/>
      <c r="AW55" s="176"/>
      <c r="AX55" s="176"/>
      <c r="AY55" s="176"/>
      <c r="AZ55" s="176"/>
      <c r="BA55" s="176"/>
      <c r="BB55" s="176"/>
      <c r="BC55" s="176"/>
      <c r="BD55" s="193" t="s">
        <v>558</v>
      </c>
      <c r="BE55" s="193" t="s">
        <v>558</v>
      </c>
      <c r="BF55" s="193" t="s">
        <v>558</v>
      </c>
      <c r="BG55" s="176"/>
      <c r="BH55" s="176"/>
      <c r="BI55" s="176"/>
      <c r="BJ55" s="176"/>
      <c r="BK55" s="176"/>
      <c r="BL55" s="208">
        <v>0</v>
      </c>
      <c r="BM55" s="208">
        <v>0</v>
      </c>
      <c r="BN55" s="208" t="s">
        <v>558</v>
      </c>
      <c r="BO55" s="176"/>
      <c r="BP55" s="176"/>
      <c r="BQ55" s="180"/>
      <c r="BR55" s="180"/>
      <c r="BS55" s="180"/>
      <c r="BT55" s="180"/>
      <c r="BU55" s="180"/>
      <c r="BV55" s="180"/>
      <c r="BW55" s="180"/>
      <c r="BX55" s="180"/>
      <c r="BY55" s="180"/>
      <c r="BZ55" s="180"/>
      <c r="CA55" s="180"/>
      <c r="CB55" s="180"/>
      <c r="CC55" s="180"/>
      <c r="CD55" s="180"/>
      <c r="CE55" s="180"/>
      <c r="CF55" s="180"/>
      <c r="CG55" s="180"/>
      <c r="CH55" s="180"/>
      <c r="CI55" s="180"/>
      <c r="CJ55" s="180"/>
      <c r="CK55" s="180"/>
      <c r="CL55" s="180"/>
      <c r="CM55" s="181"/>
      <c r="CN55" s="181"/>
    </row>
    <row r="56" spans="1:92" x14ac:dyDescent="0.25">
      <c r="A56" s="210" t="s">
        <v>654</v>
      </c>
      <c r="B56" s="227">
        <f>+'[4]ENERO '!B65+[4]FEBRERO!B65+[4]MARZO!B65+[4]ABRIL!B65+'[4]MAYO '!B65+[4]JUNIO!B65+[4]Hoja8!B65+[4]Hoja9!B65+[4]Hoja10!B65+[4]Hoja11!B65+[4]Hoja12!B65+[4]Hoja13!B65</f>
        <v>96</v>
      </c>
      <c r="C56" s="229">
        <f>+'[4]ENERO '!L65+[4]FEBRERO!L65+[4]MARZO!L65+[4]ABRIL!L65+'[4]MAYO '!L65+[4]JUNIO!L65+[4]Hoja8!L65+[4]Hoja9!L65+[4]Hoja10!L65+[4]Hoja11!L65+[4]Hoja12!L65+[4]Hoja13!L65</f>
        <v>87</v>
      </c>
      <c r="D56" s="234"/>
      <c r="E56" s="234"/>
      <c r="F56" s="234"/>
      <c r="G56" s="234"/>
      <c r="H56" s="234"/>
      <c r="I56" s="234"/>
      <c r="J56" s="234"/>
      <c r="K56" s="234"/>
      <c r="L56" s="244"/>
      <c r="M56" s="245" t="s">
        <v>589</v>
      </c>
      <c r="N56" s="245" t="s">
        <v>589</v>
      </c>
      <c r="O56" s="245" t="s">
        <v>589</v>
      </c>
      <c r="P56" s="245" t="s">
        <v>589</v>
      </c>
      <c r="Q56" s="245" t="s">
        <v>589</v>
      </c>
      <c r="R56" s="245" t="s">
        <v>589</v>
      </c>
      <c r="S56" s="245" t="s">
        <v>589</v>
      </c>
      <c r="T56" s="245" t="s">
        <v>589</v>
      </c>
      <c r="U56" s="245" t="s">
        <v>589</v>
      </c>
      <c r="V56" s="245" t="s">
        <v>589</v>
      </c>
      <c r="W56" s="245" t="s">
        <v>589</v>
      </c>
      <c r="X56" s="245" t="s">
        <v>589</v>
      </c>
      <c r="Y56" s="245" t="s">
        <v>589</v>
      </c>
      <c r="Z56" s="245" t="s">
        <v>589</v>
      </c>
      <c r="AA56" s="245" t="s">
        <v>589</v>
      </c>
      <c r="AB56" s="245" t="s">
        <v>589</v>
      </c>
      <c r="AC56" s="245" t="s">
        <v>589</v>
      </c>
      <c r="AD56" s="245" t="s">
        <v>589</v>
      </c>
      <c r="AE56" s="245" t="s">
        <v>589</v>
      </c>
      <c r="AF56" s="245" t="s">
        <v>589</v>
      </c>
      <c r="AG56" s="245" t="s">
        <v>589</v>
      </c>
      <c r="AH56" s="245" t="s">
        <v>589</v>
      </c>
      <c r="AI56" s="245" t="s">
        <v>589</v>
      </c>
      <c r="AJ56" s="245" t="s">
        <v>589</v>
      </c>
      <c r="AK56" s="245" t="s">
        <v>589</v>
      </c>
      <c r="AL56" s="245" t="s">
        <v>589</v>
      </c>
      <c r="AM56" s="245" t="s">
        <v>589</v>
      </c>
      <c r="AN56" s="245" t="s">
        <v>589</v>
      </c>
      <c r="AO56" s="245" t="s">
        <v>589</v>
      </c>
      <c r="AP56" s="245" t="s">
        <v>589</v>
      </c>
      <c r="AQ56" s="180"/>
      <c r="AR56" s="180"/>
      <c r="AS56" s="180"/>
      <c r="AT56" s="176"/>
      <c r="AU56" s="176"/>
      <c r="AV56" s="176"/>
      <c r="AW56" s="176"/>
      <c r="AX56" s="176"/>
      <c r="AY56" s="176"/>
      <c r="AZ56" s="176"/>
      <c r="BA56" s="176"/>
      <c r="BB56" s="176"/>
      <c r="BC56" s="176"/>
      <c r="BD56" s="193" t="s">
        <v>558</v>
      </c>
      <c r="BE56" s="193" t="s">
        <v>558</v>
      </c>
      <c r="BF56" s="193" t="s">
        <v>558</v>
      </c>
      <c r="BG56" s="176"/>
      <c r="BH56" s="176"/>
      <c r="BI56" s="176"/>
      <c r="BJ56" s="176"/>
      <c r="BK56" s="176"/>
      <c r="BL56" s="208">
        <v>0</v>
      </c>
      <c r="BM56" s="208">
        <v>0</v>
      </c>
      <c r="BN56" s="208" t="s">
        <v>558</v>
      </c>
      <c r="BO56" s="176"/>
      <c r="BP56" s="176"/>
      <c r="BQ56" s="180"/>
      <c r="BR56" s="180"/>
      <c r="BS56" s="180"/>
      <c r="BT56" s="180"/>
      <c r="BU56" s="180"/>
      <c r="BV56" s="180"/>
      <c r="BW56" s="180"/>
      <c r="BX56" s="180"/>
      <c r="BY56" s="180"/>
      <c r="BZ56" s="180"/>
      <c r="CA56" s="180"/>
      <c r="CB56" s="180"/>
      <c r="CC56" s="180"/>
      <c r="CD56" s="180"/>
      <c r="CE56" s="180"/>
      <c r="CF56" s="180"/>
      <c r="CG56" s="180"/>
      <c r="CH56" s="180"/>
      <c r="CI56" s="180"/>
      <c r="CJ56" s="180"/>
      <c r="CK56" s="180"/>
      <c r="CL56" s="180"/>
      <c r="CM56" s="181"/>
      <c r="CN56" s="181"/>
    </row>
    <row r="57" spans="1:92" x14ac:dyDescent="0.25">
      <c r="A57" s="211" t="s">
        <v>656</v>
      </c>
      <c r="B57" s="227">
        <f>+'[4]ENERO '!B68+[4]FEBRERO!B68+[4]MARZO!B68+[4]ABRIL!B68+'[4]MAYO '!B68+[4]JUNIO!B68+[4]Hoja8!B68+[4]Hoja9!B68+[4]Hoja10!B68+[4]Hoja11!B68+[4]Hoja12!B68+[4]Hoja13!B68</f>
        <v>569</v>
      </c>
      <c r="C57" s="229">
        <f>+'[4]ENERO '!L68+[4]FEBRERO!L68+[4]MARZO!L68+[4]ABRIL!L68+'[4]MAYO '!L68+[4]JUNIO!L68+[4]Hoja8!L68+[4]Hoja9!L68+[4]Hoja10!L68+[4]Hoja11!L68+[4]Hoja12!L68+[4]Hoja13!L68</f>
        <v>72</v>
      </c>
      <c r="D57" s="234"/>
      <c r="E57" s="234"/>
      <c r="F57" s="234"/>
      <c r="G57" s="234"/>
      <c r="H57" s="234"/>
      <c r="I57" s="234"/>
      <c r="J57" s="234"/>
      <c r="K57" s="234"/>
      <c r="L57" s="244"/>
      <c r="M57" s="245" t="s">
        <v>589</v>
      </c>
      <c r="N57" s="245" t="s">
        <v>589</v>
      </c>
      <c r="O57" s="245" t="s">
        <v>589</v>
      </c>
      <c r="P57" s="245" t="s">
        <v>589</v>
      </c>
      <c r="Q57" s="245" t="s">
        <v>589</v>
      </c>
      <c r="R57" s="245" t="s">
        <v>589</v>
      </c>
      <c r="S57" s="245" t="s">
        <v>589</v>
      </c>
      <c r="T57" s="245" t="s">
        <v>589</v>
      </c>
      <c r="U57" s="245" t="s">
        <v>589</v>
      </c>
      <c r="V57" s="245" t="s">
        <v>589</v>
      </c>
      <c r="W57" s="245" t="s">
        <v>589</v>
      </c>
      <c r="X57" s="245" t="s">
        <v>589</v>
      </c>
      <c r="Y57" s="245" t="s">
        <v>589</v>
      </c>
      <c r="Z57" s="245" t="s">
        <v>589</v>
      </c>
      <c r="AA57" s="245" t="s">
        <v>589</v>
      </c>
      <c r="AB57" s="245" t="s">
        <v>589</v>
      </c>
      <c r="AC57" s="245" t="s">
        <v>589</v>
      </c>
      <c r="AD57" s="245" t="s">
        <v>589</v>
      </c>
      <c r="AE57" s="245" t="s">
        <v>589</v>
      </c>
      <c r="AF57" s="245" t="s">
        <v>589</v>
      </c>
      <c r="AG57" s="245" t="s">
        <v>589</v>
      </c>
      <c r="AH57" s="245" t="s">
        <v>589</v>
      </c>
      <c r="AI57" s="245" t="s">
        <v>589</v>
      </c>
      <c r="AJ57" s="245" t="s">
        <v>589</v>
      </c>
      <c r="AK57" s="245" t="s">
        <v>589</v>
      </c>
      <c r="AL57" s="245" t="s">
        <v>589</v>
      </c>
      <c r="AM57" s="245" t="s">
        <v>589</v>
      </c>
      <c r="AN57" s="245" t="s">
        <v>589</v>
      </c>
      <c r="AO57" s="245" t="s">
        <v>589</v>
      </c>
      <c r="AP57" s="245" t="s">
        <v>589</v>
      </c>
      <c r="AQ57" s="180"/>
      <c r="AR57" s="180"/>
      <c r="AS57" s="180"/>
      <c r="AT57" s="176"/>
      <c r="AU57" s="176"/>
      <c r="AV57" s="176"/>
      <c r="AW57" s="176"/>
      <c r="AX57" s="176"/>
      <c r="AY57" s="176"/>
      <c r="AZ57" s="176"/>
      <c r="BA57" s="176"/>
      <c r="BB57" s="176"/>
      <c r="BC57" s="176"/>
      <c r="BD57" s="193" t="s">
        <v>558</v>
      </c>
      <c r="BE57" s="193" t="s">
        <v>558</v>
      </c>
      <c r="BF57" s="193" t="s">
        <v>558</v>
      </c>
      <c r="BG57" s="176"/>
      <c r="BH57" s="176"/>
      <c r="BI57" s="176"/>
      <c r="BJ57" s="176"/>
      <c r="BK57" s="176"/>
      <c r="BL57" s="208">
        <v>0</v>
      </c>
      <c r="BM57" s="208">
        <v>0</v>
      </c>
      <c r="BN57" s="208" t="s">
        <v>558</v>
      </c>
      <c r="BO57" s="176"/>
      <c r="BP57" s="176"/>
      <c r="BQ57" s="180"/>
      <c r="BR57" s="180"/>
      <c r="BS57" s="180"/>
      <c r="BT57" s="180"/>
      <c r="BU57" s="180"/>
      <c r="BV57" s="180"/>
      <c r="BW57" s="180"/>
      <c r="BX57" s="180"/>
      <c r="BY57" s="180"/>
      <c r="BZ57" s="180"/>
      <c r="CA57" s="180"/>
      <c r="CB57" s="180"/>
      <c r="CC57" s="180"/>
      <c r="CD57" s="180"/>
      <c r="CE57" s="180"/>
      <c r="CF57" s="180"/>
      <c r="CG57" s="180"/>
      <c r="CH57" s="180"/>
      <c r="CI57" s="180"/>
      <c r="CJ57" s="180"/>
      <c r="CK57" s="180"/>
      <c r="CL57" s="180"/>
      <c r="CM57" s="181"/>
      <c r="CN57" s="181"/>
    </row>
    <row r="58" spans="1:92" x14ac:dyDescent="0.25">
      <c r="A58" s="238" t="s">
        <v>516</v>
      </c>
      <c r="B58" s="226">
        <f>+'[4]ENERO '!B70+[4]FEBRERO!B70+[4]MARZO!B70+[4]ABRIL!B70+'[4]MAYO '!B70+[4]JUNIO!B70+[4]Hoja8!B70+[4]Hoja9!B70+[4]Hoja10!B70+[4]Hoja11!B70+[4]Hoja12!B70+[4]Hoja13!B70</f>
        <v>8504</v>
      </c>
      <c r="C58" s="226">
        <f>+'[4]ENERO '!L70+[4]FEBRERO!L70+[4]MARZO!L70+[4]ABRIL!L70+'[4]MAYO '!L70+[4]JUNIO!L70+[4]Hoja8!L70+[4]Hoja9!L70+[4]Hoja10!L70+[4]Hoja11!L70+[4]Hoja12!L70+[4]Hoja13!L70</f>
        <v>7369</v>
      </c>
      <c r="D58" s="234"/>
      <c r="E58" s="234"/>
      <c r="F58" s="234"/>
      <c r="G58" s="234"/>
      <c r="H58" s="234"/>
      <c r="I58" s="234"/>
      <c r="J58" s="234"/>
      <c r="K58" s="234"/>
      <c r="L58" s="244"/>
      <c r="M58" s="245" t="s">
        <v>589</v>
      </c>
      <c r="N58" s="245" t="s">
        <v>589</v>
      </c>
      <c r="O58" s="245" t="s">
        <v>589</v>
      </c>
      <c r="P58" s="245" t="s">
        <v>589</v>
      </c>
      <c r="Q58" s="245" t="s">
        <v>589</v>
      </c>
      <c r="R58" s="245" t="s">
        <v>589</v>
      </c>
      <c r="S58" s="245" t="s">
        <v>589</v>
      </c>
      <c r="T58" s="245" t="s">
        <v>589</v>
      </c>
      <c r="U58" s="245" t="s">
        <v>589</v>
      </c>
      <c r="V58" s="245" t="s">
        <v>589</v>
      </c>
      <c r="W58" s="245" t="s">
        <v>589</v>
      </c>
      <c r="X58" s="245" t="s">
        <v>589</v>
      </c>
      <c r="Y58" s="245" t="s">
        <v>589</v>
      </c>
      <c r="Z58" s="245" t="s">
        <v>589</v>
      </c>
      <c r="AA58" s="245" t="s">
        <v>589</v>
      </c>
      <c r="AB58" s="245" t="s">
        <v>589</v>
      </c>
      <c r="AC58" s="245" t="s">
        <v>589</v>
      </c>
      <c r="AD58" s="245" t="s">
        <v>589</v>
      </c>
      <c r="AE58" s="245" t="s">
        <v>589</v>
      </c>
      <c r="AF58" s="245" t="s">
        <v>589</v>
      </c>
      <c r="AG58" s="245" t="s">
        <v>589</v>
      </c>
      <c r="AH58" s="245" t="s">
        <v>589</v>
      </c>
      <c r="AI58" s="245" t="s">
        <v>589</v>
      </c>
      <c r="AJ58" s="245" t="s">
        <v>589</v>
      </c>
      <c r="AK58" s="245" t="s">
        <v>589</v>
      </c>
      <c r="AL58" s="245" t="s">
        <v>589</v>
      </c>
      <c r="AM58" s="245" t="s">
        <v>589</v>
      </c>
      <c r="AN58" s="245" t="s">
        <v>589</v>
      </c>
      <c r="AO58" s="245" t="s">
        <v>589</v>
      </c>
      <c r="AP58" s="245" t="s">
        <v>589</v>
      </c>
      <c r="AQ58" s="180"/>
      <c r="AR58" s="180"/>
      <c r="AS58" s="180"/>
      <c r="AT58" s="176"/>
      <c r="AU58" s="176"/>
      <c r="AV58" s="176"/>
      <c r="AW58" s="176"/>
      <c r="AX58" s="176"/>
      <c r="AY58" s="176"/>
      <c r="AZ58" s="176"/>
      <c r="BA58" s="176"/>
      <c r="BB58" s="176"/>
      <c r="BC58" s="176"/>
      <c r="BD58" s="193" t="s">
        <v>558</v>
      </c>
      <c r="BE58" s="193" t="s">
        <v>558</v>
      </c>
      <c r="BF58" s="193" t="s">
        <v>558</v>
      </c>
      <c r="BG58" s="176"/>
      <c r="BH58" s="176"/>
      <c r="BI58" s="176"/>
      <c r="BJ58" s="176"/>
      <c r="BK58" s="176"/>
      <c r="BL58" s="208">
        <v>0</v>
      </c>
      <c r="BM58" s="208">
        <v>0</v>
      </c>
      <c r="BN58" s="208" t="s">
        <v>558</v>
      </c>
      <c r="BO58" s="176"/>
      <c r="BP58" s="176"/>
      <c r="BQ58" s="180"/>
      <c r="BR58" s="180"/>
      <c r="BS58" s="180"/>
      <c r="BT58" s="180"/>
      <c r="BU58" s="180"/>
      <c r="BV58" s="180"/>
      <c r="BW58" s="180"/>
      <c r="BX58" s="180"/>
      <c r="BY58" s="180"/>
      <c r="BZ58" s="180"/>
      <c r="CA58" s="180"/>
      <c r="CB58" s="180"/>
      <c r="CC58" s="180"/>
      <c r="CD58" s="180"/>
      <c r="CE58" s="180"/>
      <c r="CF58" s="180"/>
      <c r="CG58" s="180"/>
      <c r="CH58" s="180"/>
      <c r="CI58" s="180"/>
      <c r="CJ58" s="180"/>
      <c r="CK58" s="180"/>
      <c r="CL58" s="180"/>
      <c r="CM58" s="181"/>
      <c r="CN58" s="181"/>
    </row>
    <row r="59" spans="1:92" s="235" customFormat="1" x14ac:dyDescent="0.25">
      <c r="A59" s="232"/>
      <c r="B59" s="234"/>
      <c r="C59" s="234"/>
      <c r="D59" s="234"/>
      <c r="E59" s="234"/>
      <c r="F59" s="234"/>
      <c r="G59" s="234"/>
      <c r="H59" s="234"/>
      <c r="I59" s="234"/>
      <c r="J59" s="234"/>
      <c r="K59" s="234"/>
      <c r="M59" s="236"/>
      <c r="N59" s="236"/>
      <c r="O59" s="236"/>
      <c r="P59" s="236"/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6"/>
      <c r="AI59" s="236"/>
      <c r="AJ59" s="236"/>
      <c r="AK59" s="236"/>
      <c r="AL59" s="236"/>
      <c r="AM59" s="236"/>
      <c r="AN59" s="236"/>
      <c r="AO59" s="236"/>
      <c r="AP59" s="236"/>
      <c r="AQ59" s="200"/>
      <c r="AR59" s="200"/>
      <c r="AS59" s="200"/>
      <c r="AT59" s="200"/>
      <c r="AU59" s="200"/>
      <c r="AV59" s="200"/>
      <c r="AW59" s="200"/>
      <c r="AX59" s="200"/>
      <c r="AY59" s="200"/>
      <c r="AZ59" s="200"/>
      <c r="BA59" s="200"/>
      <c r="BB59" s="200"/>
      <c r="BC59" s="200"/>
      <c r="BD59" s="200"/>
      <c r="BE59" s="200"/>
      <c r="BF59" s="200"/>
      <c r="BG59" s="200"/>
      <c r="BH59" s="200"/>
      <c r="BI59" s="200"/>
      <c r="BJ59" s="200"/>
      <c r="BK59" s="200"/>
      <c r="BL59" s="200"/>
      <c r="BM59" s="200"/>
      <c r="BN59" s="200"/>
      <c r="BO59" s="200"/>
      <c r="BP59" s="200"/>
      <c r="BQ59" s="200"/>
      <c r="BR59" s="200"/>
      <c r="BS59" s="200"/>
      <c r="BT59" s="200"/>
      <c r="BU59" s="200"/>
      <c r="BV59" s="200"/>
      <c r="BW59" s="200"/>
      <c r="BX59" s="200"/>
      <c r="BY59" s="200"/>
      <c r="BZ59" s="200"/>
      <c r="CA59" s="200"/>
      <c r="CB59" s="200"/>
      <c r="CC59" s="200"/>
      <c r="CD59" s="200"/>
      <c r="CE59" s="200"/>
      <c r="CF59" s="200"/>
      <c r="CG59" s="200"/>
      <c r="CH59" s="200"/>
      <c r="CI59" s="200"/>
      <c r="CJ59" s="200"/>
      <c r="CK59" s="200"/>
      <c r="CL59" s="200"/>
      <c r="CM59" s="224"/>
      <c r="CN59" s="224"/>
    </row>
    <row r="60" spans="1:92" s="235" customFormat="1" x14ac:dyDescent="0.25">
      <c r="A60" s="232"/>
      <c r="B60" s="234"/>
      <c r="C60" s="234"/>
      <c r="D60" s="234"/>
      <c r="E60" s="234"/>
      <c r="F60" s="234"/>
      <c r="G60" s="234"/>
      <c r="H60" s="234"/>
      <c r="I60" s="234"/>
      <c r="J60" s="234"/>
      <c r="K60" s="234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6"/>
      <c r="AG60" s="236"/>
      <c r="AH60" s="236"/>
      <c r="AI60" s="236"/>
      <c r="AJ60" s="236"/>
      <c r="AK60" s="236"/>
      <c r="AL60" s="236"/>
      <c r="AM60" s="236"/>
      <c r="AN60" s="236"/>
      <c r="AO60" s="236"/>
      <c r="AP60" s="236"/>
      <c r="AQ60" s="200"/>
      <c r="AR60" s="200"/>
      <c r="AS60" s="200"/>
      <c r="AT60" s="200"/>
      <c r="AU60" s="200"/>
      <c r="AV60" s="200"/>
      <c r="AW60" s="200"/>
      <c r="AX60" s="200"/>
      <c r="AY60" s="200"/>
      <c r="AZ60" s="200"/>
      <c r="BA60" s="200"/>
      <c r="BB60" s="200"/>
      <c r="BC60" s="200"/>
      <c r="BD60" s="200"/>
      <c r="BE60" s="200"/>
      <c r="BF60" s="200"/>
      <c r="BG60" s="200"/>
      <c r="BH60" s="200"/>
      <c r="BI60" s="200"/>
      <c r="BJ60" s="200"/>
      <c r="BK60" s="200"/>
      <c r="BL60" s="200"/>
      <c r="BM60" s="200"/>
      <c r="BN60" s="200"/>
      <c r="BO60" s="200"/>
      <c r="BP60" s="200"/>
      <c r="BQ60" s="200"/>
      <c r="BR60" s="200"/>
      <c r="BS60" s="200"/>
      <c r="BT60" s="200"/>
      <c r="BU60" s="200"/>
      <c r="BV60" s="200"/>
      <c r="BW60" s="200"/>
      <c r="BX60" s="200"/>
      <c r="BY60" s="200"/>
      <c r="BZ60" s="200"/>
      <c r="CA60" s="200"/>
      <c r="CB60" s="200"/>
      <c r="CC60" s="200"/>
      <c r="CD60" s="200"/>
      <c r="CE60" s="200"/>
      <c r="CF60" s="200"/>
      <c r="CG60" s="200"/>
      <c r="CH60" s="200"/>
      <c r="CI60" s="200"/>
      <c r="CJ60" s="200"/>
      <c r="CK60" s="200"/>
      <c r="CL60" s="200"/>
      <c r="CM60" s="224"/>
      <c r="CN60" s="224"/>
    </row>
    <row r="61" spans="1:92" s="235" customFormat="1" x14ac:dyDescent="0.25">
      <c r="A61" s="232"/>
      <c r="B61" s="234"/>
      <c r="C61" s="234"/>
      <c r="D61" s="234"/>
      <c r="E61" s="234"/>
      <c r="F61" s="234"/>
      <c r="G61" s="234"/>
      <c r="H61" s="234"/>
      <c r="I61" s="234"/>
      <c r="J61" s="234"/>
      <c r="K61" s="234"/>
      <c r="M61" s="236"/>
      <c r="N61" s="236"/>
      <c r="O61" s="236"/>
      <c r="P61" s="236"/>
      <c r="Q61" s="236"/>
      <c r="R61" s="236"/>
      <c r="S61" s="236"/>
      <c r="T61" s="236"/>
      <c r="U61" s="236"/>
      <c r="V61" s="236"/>
      <c r="W61" s="236"/>
      <c r="X61" s="236"/>
      <c r="Y61" s="236"/>
      <c r="Z61" s="236"/>
      <c r="AA61" s="236"/>
      <c r="AB61" s="236"/>
      <c r="AC61" s="236"/>
      <c r="AD61" s="236"/>
      <c r="AE61" s="236"/>
      <c r="AF61" s="236"/>
      <c r="AG61" s="236"/>
      <c r="AH61" s="236"/>
      <c r="AI61" s="236"/>
      <c r="AJ61" s="236"/>
      <c r="AK61" s="236"/>
      <c r="AL61" s="236"/>
      <c r="AM61" s="236"/>
      <c r="AN61" s="236"/>
      <c r="AO61" s="236"/>
      <c r="AP61" s="236"/>
      <c r="AQ61" s="200"/>
      <c r="AR61" s="200"/>
      <c r="AS61" s="200"/>
      <c r="AT61" s="200"/>
      <c r="AU61" s="200"/>
      <c r="AV61" s="200"/>
      <c r="AW61" s="200"/>
      <c r="AX61" s="200"/>
      <c r="AY61" s="200"/>
      <c r="AZ61" s="200"/>
      <c r="BA61" s="200"/>
      <c r="BB61" s="200"/>
      <c r="BC61" s="200"/>
      <c r="BD61" s="200"/>
      <c r="BE61" s="200"/>
      <c r="BF61" s="200"/>
      <c r="BG61" s="200"/>
      <c r="BH61" s="200"/>
      <c r="BI61" s="200"/>
      <c r="BJ61" s="200"/>
      <c r="BK61" s="200"/>
      <c r="BL61" s="200"/>
      <c r="BM61" s="200"/>
      <c r="BN61" s="200"/>
      <c r="BO61" s="200"/>
      <c r="BP61" s="200"/>
      <c r="BQ61" s="200"/>
      <c r="BR61" s="200"/>
      <c r="BS61" s="200"/>
      <c r="BT61" s="200"/>
      <c r="BU61" s="200"/>
      <c r="BV61" s="200"/>
      <c r="BW61" s="200"/>
      <c r="BX61" s="200"/>
      <c r="BY61" s="200"/>
      <c r="BZ61" s="200"/>
      <c r="CA61" s="200"/>
      <c r="CB61" s="200"/>
      <c r="CC61" s="200"/>
      <c r="CD61" s="200"/>
      <c r="CE61" s="200"/>
      <c r="CF61" s="200"/>
      <c r="CG61" s="200"/>
      <c r="CH61" s="200"/>
      <c r="CI61" s="200"/>
      <c r="CJ61" s="200"/>
      <c r="CK61" s="200"/>
      <c r="CL61" s="200"/>
      <c r="CM61" s="224"/>
      <c r="CN61" s="224"/>
    </row>
    <row r="62" spans="1:92" s="235" customFormat="1" x14ac:dyDescent="0.25">
      <c r="A62" s="232"/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M62" s="236"/>
      <c r="N62" s="236"/>
      <c r="O62" s="236"/>
      <c r="P62" s="236"/>
      <c r="Q62" s="236"/>
      <c r="R62" s="236"/>
      <c r="S62" s="236"/>
      <c r="T62" s="236"/>
      <c r="U62" s="236"/>
      <c r="V62" s="236"/>
      <c r="W62" s="236"/>
      <c r="X62" s="236"/>
      <c r="Y62" s="236"/>
      <c r="Z62" s="236"/>
      <c r="AA62" s="236"/>
      <c r="AB62" s="236"/>
      <c r="AC62" s="236"/>
      <c r="AD62" s="236"/>
      <c r="AE62" s="236"/>
      <c r="AF62" s="236"/>
      <c r="AG62" s="236"/>
      <c r="AH62" s="236"/>
      <c r="AI62" s="236"/>
      <c r="AJ62" s="236"/>
      <c r="AK62" s="236"/>
      <c r="AL62" s="236"/>
      <c r="AM62" s="236"/>
      <c r="AN62" s="236"/>
      <c r="AO62" s="236"/>
      <c r="AP62" s="236"/>
      <c r="AQ62" s="200"/>
      <c r="AR62" s="200"/>
      <c r="AS62" s="200"/>
      <c r="AT62" s="200"/>
      <c r="AU62" s="200"/>
      <c r="AV62" s="200"/>
      <c r="AW62" s="200"/>
      <c r="AX62" s="200"/>
      <c r="AY62" s="200"/>
      <c r="AZ62" s="200"/>
      <c r="BA62" s="200"/>
      <c r="BB62" s="200"/>
      <c r="BC62" s="200"/>
      <c r="BD62" s="200"/>
      <c r="BE62" s="200"/>
      <c r="BF62" s="200"/>
      <c r="BG62" s="200"/>
      <c r="BH62" s="200"/>
      <c r="BI62" s="200"/>
      <c r="BJ62" s="200"/>
      <c r="BK62" s="200"/>
      <c r="BL62" s="200"/>
      <c r="BM62" s="200"/>
      <c r="BN62" s="200"/>
      <c r="BO62" s="200"/>
      <c r="BP62" s="200"/>
      <c r="BQ62" s="200"/>
      <c r="BR62" s="200"/>
      <c r="BS62" s="200"/>
      <c r="BT62" s="200"/>
      <c r="BU62" s="200"/>
      <c r="BV62" s="200"/>
      <c r="BW62" s="200"/>
      <c r="BX62" s="200"/>
      <c r="BY62" s="200"/>
      <c r="BZ62" s="200"/>
      <c r="CA62" s="200"/>
      <c r="CB62" s="200"/>
      <c r="CC62" s="200"/>
      <c r="CD62" s="200"/>
      <c r="CE62" s="200"/>
      <c r="CF62" s="200"/>
      <c r="CG62" s="200"/>
      <c r="CH62" s="200"/>
      <c r="CI62" s="200"/>
      <c r="CJ62" s="200"/>
      <c r="CK62" s="200"/>
      <c r="CL62" s="200"/>
      <c r="CM62" s="224"/>
      <c r="CN62" s="224"/>
    </row>
    <row r="63" spans="1:92" s="235" customFormat="1" x14ac:dyDescent="0.25">
      <c r="A63" s="232"/>
      <c r="D63" s="234"/>
      <c r="E63" s="234"/>
      <c r="F63" s="234"/>
      <c r="G63" s="234"/>
      <c r="H63" s="234"/>
      <c r="I63" s="234"/>
      <c r="J63" s="234"/>
      <c r="K63" s="234"/>
      <c r="M63" s="236"/>
      <c r="N63" s="200"/>
      <c r="O63" s="224"/>
      <c r="P63" s="200"/>
      <c r="Q63" s="224"/>
      <c r="R63" s="224"/>
      <c r="S63" s="224"/>
      <c r="T63" s="224"/>
      <c r="U63" s="224"/>
      <c r="V63" s="224"/>
      <c r="W63" s="224"/>
      <c r="X63" s="224"/>
      <c r="Y63" s="237"/>
      <c r="Z63" s="200"/>
      <c r="AA63" s="200"/>
      <c r="AB63" s="200"/>
      <c r="AC63" s="224"/>
      <c r="AD63" s="228"/>
      <c r="AE63" s="224"/>
      <c r="AF63" s="224"/>
      <c r="AG63" s="200"/>
      <c r="AH63" s="200"/>
      <c r="AI63" s="200"/>
      <c r="AJ63" s="200"/>
      <c r="AK63" s="200"/>
      <c r="AL63" s="200"/>
      <c r="AM63" s="200"/>
      <c r="AN63" s="200"/>
      <c r="AO63" s="200"/>
      <c r="AP63" s="200"/>
      <c r="AQ63" s="200"/>
      <c r="AR63" s="200"/>
      <c r="AS63" s="200"/>
      <c r="AT63" s="200"/>
      <c r="AU63" s="200"/>
      <c r="AV63" s="200"/>
      <c r="AW63" s="200"/>
      <c r="AX63" s="200"/>
      <c r="AY63" s="200"/>
      <c r="AZ63" s="200"/>
      <c r="BA63" s="200"/>
      <c r="BB63" s="200"/>
      <c r="BC63" s="200"/>
      <c r="BD63" s="200"/>
      <c r="BE63" s="200"/>
      <c r="BF63" s="200"/>
      <c r="BG63" s="200"/>
      <c r="BH63" s="200"/>
      <c r="BI63" s="200"/>
      <c r="BJ63" s="200"/>
      <c r="BK63" s="200"/>
      <c r="BL63" s="200"/>
      <c r="BM63" s="200"/>
      <c r="BN63" s="200"/>
      <c r="BO63" s="200"/>
      <c r="BP63" s="200"/>
      <c r="BQ63" s="200"/>
      <c r="BR63" s="200"/>
      <c r="BS63" s="200"/>
      <c r="BT63" s="200"/>
      <c r="BU63" s="200"/>
      <c r="BV63" s="200"/>
      <c r="BW63" s="200"/>
      <c r="BX63" s="200"/>
      <c r="BY63" s="200"/>
      <c r="BZ63" s="200"/>
      <c r="CA63" s="200"/>
      <c r="CB63" s="200"/>
      <c r="CC63" s="200"/>
      <c r="CD63" s="200"/>
      <c r="CE63" s="200"/>
      <c r="CF63" s="200"/>
      <c r="CG63" s="200"/>
      <c r="CH63" s="200"/>
      <c r="CI63" s="200"/>
      <c r="CJ63" s="200"/>
      <c r="CK63" s="200"/>
      <c r="CL63" s="200"/>
      <c r="CM63" s="224"/>
      <c r="CN63" s="224"/>
    </row>
    <row r="64" spans="1:92" s="235" customFormat="1" x14ac:dyDescent="0.25">
      <c r="A64" s="232"/>
      <c r="B64" s="234"/>
      <c r="C64" s="234"/>
      <c r="D64" s="234"/>
      <c r="E64" s="234"/>
      <c r="F64" s="234"/>
      <c r="G64" s="234"/>
      <c r="H64" s="234"/>
      <c r="I64" s="234"/>
      <c r="J64" s="234"/>
      <c r="K64" s="234"/>
      <c r="M64" s="236"/>
      <c r="N64" s="200"/>
      <c r="O64" s="224"/>
      <c r="P64" s="200"/>
      <c r="Q64" s="224"/>
      <c r="R64" s="224"/>
      <c r="S64" s="224"/>
      <c r="T64" s="224"/>
      <c r="U64" s="224"/>
      <c r="V64" s="224"/>
      <c r="W64" s="224"/>
      <c r="X64" s="224"/>
      <c r="Y64" s="237"/>
      <c r="Z64" s="200"/>
      <c r="AA64" s="200"/>
      <c r="AB64" s="200"/>
      <c r="AC64" s="224"/>
      <c r="AD64" s="228"/>
      <c r="AE64" s="224"/>
      <c r="AF64" s="224"/>
      <c r="AG64" s="200"/>
      <c r="AH64" s="200"/>
      <c r="AI64" s="200"/>
      <c r="AJ64" s="200"/>
      <c r="AK64" s="200"/>
      <c r="AL64" s="200"/>
      <c r="AM64" s="200"/>
      <c r="AN64" s="200"/>
      <c r="AO64" s="200"/>
      <c r="AP64" s="200"/>
      <c r="AQ64" s="200"/>
      <c r="AR64" s="200"/>
      <c r="AS64" s="200"/>
      <c r="AT64" s="200"/>
      <c r="AU64" s="200"/>
      <c r="AV64" s="200"/>
      <c r="AW64" s="200"/>
      <c r="AX64" s="200"/>
      <c r="AY64" s="200"/>
      <c r="AZ64" s="200"/>
      <c r="BA64" s="200"/>
      <c r="BB64" s="200"/>
      <c r="BC64" s="200"/>
      <c r="BD64" s="200"/>
      <c r="BE64" s="200"/>
      <c r="BF64" s="200"/>
      <c r="BG64" s="200"/>
      <c r="BH64" s="200"/>
      <c r="BI64" s="200"/>
      <c r="BJ64" s="200"/>
      <c r="BK64" s="200"/>
      <c r="BL64" s="200"/>
      <c r="BM64" s="200"/>
      <c r="BN64" s="200"/>
      <c r="BO64" s="200"/>
      <c r="BP64" s="200"/>
      <c r="BQ64" s="200"/>
      <c r="BR64" s="200"/>
      <c r="BS64" s="200"/>
      <c r="BT64" s="200"/>
      <c r="BU64" s="200"/>
      <c r="BV64" s="200"/>
      <c r="BW64" s="200"/>
      <c r="BX64" s="200"/>
      <c r="BY64" s="200"/>
      <c r="BZ64" s="200"/>
      <c r="CA64" s="200"/>
      <c r="CB64" s="200"/>
      <c r="CC64" s="200"/>
      <c r="CD64" s="200"/>
      <c r="CE64" s="200"/>
      <c r="CF64" s="200"/>
      <c r="CG64" s="200"/>
      <c r="CH64" s="200"/>
      <c r="CI64" s="200"/>
      <c r="CJ64" s="200"/>
      <c r="CK64" s="200"/>
      <c r="CL64" s="200"/>
      <c r="CM64" s="224"/>
      <c r="CN64" s="224"/>
    </row>
    <row r="65" spans="1:92" s="235" customFormat="1" x14ac:dyDescent="0.25">
      <c r="A65" s="232"/>
      <c r="B65" s="234"/>
      <c r="C65" s="234"/>
      <c r="D65" s="234"/>
      <c r="E65" s="234"/>
      <c r="F65" s="234"/>
      <c r="G65" s="234"/>
      <c r="H65" s="234"/>
      <c r="I65" s="234"/>
      <c r="J65" s="234"/>
      <c r="K65" s="234"/>
      <c r="M65" s="236"/>
      <c r="N65" s="200"/>
      <c r="O65" s="224"/>
      <c r="P65" s="200"/>
      <c r="Q65" s="224"/>
      <c r="R65" s="224"/>
      <c r="S65" s="224"/>
      <c r="T65" s="224"/>
      <c r="U65" s="224"/>
      <c r="V65" s="224"/>
      <c r="W65" s="224"/>
      <c r="X65" s="224"/>
      <c r="Y65" s="237"/>
      <c r="Z65" s="200"/>
      <c r="AA65" s="200"/>
      <c r="AB65" s="200"/>
      <c r="AC65" s="224"/>
      <c r="AD65" s="228"/>
      <c r="AE65" s="224"/>
      <c r="AF65" s="224"/>
      <c r="AG65" s="200"/>
      <c r="AH65" s="200"/>
      <c r="AI65" s="200"/>
      <c r="AJ65" s="200"/>
      <c r="AK65" s="200"/>
      <c r="AL65" s="200"/>
      <c r="AM65" s="200"/>
      <c r="AN65" s="200"/>
      <c r="AO65" s="200"/>
      <c r="AP65" s="200"/>
      <c r="AQ65" s="200"/>
      <c r="AR65" s="200"/>
      <c r="AS65" s="200"/>
      <c r="AT65" s="200"/>
      <c r="AU65" s="200"/>
      <c r="AV65" s="200"/>
      <c r="AW65" s="200"/>
      <c r="AX65" s="200"/>
      <c r="AY65" s="200"/>
      <c r="AZ65" s="200"/>
      <c r="BA65" s="200"/>
      <c r="BB65" s="200"/>
      <c r="BC65" s="200"/>
      <c r="BD65" s="200"/>
      <c r="BE65" s="200"/>
      <c r="BF65" s="200"/>
      <c r="BG65" s="200"/>
      <c r="BH65" s="200"/>
      <c r="BI65" s="200"/>
      <c r="BJ65" s="200"/>
      <c r="BK65" s="200"/>
      <c r="BL65" s="200"/>
      <c r="BM65" s="200"/>
      <c r="BN65" s="200"/>
      <c r="BO65" s="200"/>
      <c r="BP65" s="200"/>
      <c r="BQ65" s="200"/>
      <c r="BR65" s="200"/>
      <c r="BS65" s="200"/>
      <c r="BT65" s="200"/>
      <c r="BU65" s="200"/>
      <c r="BV65" s="200"/>
      <c r="BW65" s="200"/>
      <c r="BX65" s="200"/>
      <c r="BY65" s="200"/>
      <c r="BZ65" s="200"/>
      <c r="CA65" s="200"/>
      <c r="CB65" s="200"/>
      <c r="CC65" s="200"/>
      <c r="CD65" s="200"/>
      <c r="CE65" s="200"/>
      <c r="CF65" s="200"/>
      <c r="CG65" s="200"/>
      <c r="CH65" s="200"/>
      <c r="CI65" s="200"/>
      <c r="CJ65" s="200"/>
      <c r="CK65" s="200"/>
      <c r="CL65" s="200"/>
      <c r="CM65" s="224"/>
      <c r="CN65" s="224"/>
    </row>
    <row r="66" spans="1:92" s="235" customFormat="1" x14ac:dyDescent="0.25">
      <c r="A66" s="232"/>
      <c r="B66" s="204" t="s">
        <v>668</v>
      </c>
      <c r="C66" s="234"/>
      <c r="D66" s="234"/>
      <c r="E66" s="234"/>
      <c r="F66" s="234"/>
      <c r="G66" s="234"/>
      <c r="H66" s="234"/>
      <c r="I66" s="234"/>
      <c r="J66" s="234"/>
      <c r="K66" s="234"/>
      <c r="M66" s="236"/>
      <c r="N66" s="200"/>
      <c r="O66" s="224"/>
      <c r="P66" s="200"/>
      <c r="Q66" s="224"/>
      <c r="R66" s="224"/>
      <c r="S66" s="224"/>
      <c r="T66" s="224"/>
      <c r="U66" s="224"/>
      <c r="V66" s="224"/>
      <c r="W66" s="224"/>
      <c r="X66" s="224"/>
      <c r="Y66" s="237"/>
      <c r="Z66" s="200"/>
      <c r="AA66" s="200"/>
      <c r="AB66" s="200"/>
      <c r="AC66" s="224"/>
      <c r="AD66" s="228"/>
      <c r="AE66" s="224"/>
      <c r="AF66" s="224"/>
      <c r="AG66" s="200"/>
      <c r="AH66" s="200"/>
      <c r="AI66" s="200"/>
      <c r="AJ66" s="200"/>
      <c r="AK66" s="200"/>
      <c r="AL66" s="200"/>
      <c r="AM66" s="200"/>
      <c r="AN66" s="200"/>
      <c r="AO66" s="200"/>
      <c r="AP66" s="200"/>
      <c r="AQ66" s="200"/>
      <c r="AR66" s="200"/>
      <c r="AS66" s="200"/>
      <c r="AT66" s="200"/>
      <c r="AU66" s="200"/>
      <c r="AV66" s="200"/>
      <c r="AW66" s="200"/>
      <c r="AX66" s="200"/>
      <c r="AY66" s="200"/>
      <c r="AZ66" s="200"/>
      <c r="BA66" s="200"/>
      <c r="BB66" s="200"/>
      <c r="BC66" s="200"/>
      <c r="BD66" s="200"/>
      <c r="BE66" s="200"/>
      <c r="BF66" s="200"/>
      <c r="BG66" s="200"/>
      <c r="BH66" s="200"/>
      <c r="BI66" s="200"/>
      <c r="BJ66" s="200"/>
      <c r="BK66" s="200"/>
      <c r="BL66" s="200"/>
      <c r="BM66" s="200"/>
      <c r="BN66" s="200"/>
      <c r="BO66" s="200"/>
      <c r="BP66" s="200"/>
      <c r="BQ66" s="200"/>
      <c r="BR66" s="200"/>
      <c r="BS66" s="200"/>
      <c r="BT66" s="200"/>
      <c r="BU66" s="200"/>
      <c r="BV66" s="200"/>
      <c r="BW66" s="200"/>
      <c r="BX66" s="200"/>
      <c r="BY66" s="200"/>
      <c r="BZ66" s="200"/>
      <c r="CA66" s="200"/>
      <c r="CB66" s="200"/>
      <c r="CC66" s="200"/>
      <c r="CD66" s="200"/>
      <c r="CE66" s="200"/>
      <c r="CF66" s="200"/>
      <c r="CG66" s="200"/>
      <c r="CH66" s="200"/>
      <c r="CI66" s="200"/>
      <c r="CJ66" s="200"/>
      <c r="CK66" s="200"/>
      <c r="CL66" s="200"/>
      <c r="CM66" s="224"/>
      <c r="CN66" s="224"/>
    </row>
    <row r="67" spans="1:92" x14ac:dyDescent="0.25">
      <c r="B67" s="204"/>
      <c r="C67" s="204"/>
      <c r="D67" s="230"/>
      <c r="E67" s="230"/>
      <c r="F67" s="230"/>
      <c r="G67" s="230"/>
      <c r="H67" s="230"/>
      <c r="I67" s="230"/>
      <c r="J67" s="200"/>
      <c r="K67" s="200"/>
      <c r="L67" s="180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205"/>
      <c r="AD67" s="190"/>
      <c r="AE67" s="176"/>
      <c r="AF67" s="205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  <c r="AS67" s="180"/>
      <c r="AT67" s="176"/>
      <c r="AU67" s="176"/>
      <c r="AV67" s="176"/>
      <c r="AW67" s="176"/>
      <c r="AX67" s="176"/>
      <c r="AY67" s="176"/>
      <c r="AZ67" s="176"/>
      <c r="BA67" s="176"/>
      <c r="BB67" s="176"/>
      <c r="BC67" s="176"/>
      <c r="BD67" s="176"/>
      <c r="BE67" s="176"/>
      <c r="BF67" s="176"/>
      <c r="BG67" s="176"/>
      <c r="BH67" s="176"/>
      <c r="BI67" s="176"/>
      <c r="BJ67" s="176"/>
      <c r="BK67" s="176"/>
      <c r="BL67" s="176"/>
      <c r="BM67" s="176"/>
      <c r="BN67" s="176"/>
      <c r="BO67" s="176"/>
      <c r="BP67" s="176"/>
      <c r="BQ67" s="180"/>
      <c r="BR67" s="180"/>
      <c r="BS67" s="180"/>
      <c r="BT67" s="180"/>
      <c r="BU67" s="180"/>
      <c r="BV67" s="180"/>
      <c r="BW67" s="180"/>
      <c r="BX67" s="180"/>
      <c r="BY67" s="180"/>
      <c r="BZ67" s="180"/>
      <c r="CA67" s="180"/>
      <c r="CB67" s="180"/>
      <c r="CC67" s="180"/>
      <c r="CD67" s="180"/>
      <c r="CE67" s="180"/>
      <c r="CF67" s="180"/>
      <c r="CG67" s="180"/>
      <c r="CH67" s="180"/>
      <c r="CI67" s="180"/>
      <c r="CJ67" s="180"/>
      <c r="CK67" s="180"/>
      <c r="CL67" s="180"/>
      <c r="CM67" s="181"/>
      <c r="CN67" s="181"/>
    </row>
    <row r="68" spans="1:92" x14ac:dyDescent="0.25">
      <c r="A68" s="442" t="s">
        <v>657</v>
      </c>
      <c r="B68" s="438" t="s">
        <v>648</v>
      </c>
      <c r="C68" s="442" t="s">
        <v>649</v>
      </c>
      <c r="D68" s="248"/>
      <c r="E68" s="231"/>
      <c r="F68" s="231"/>
      <c r="G68" s="231"/>
      <c r="H68" s="231"/>
      <c r="I68" s="231"/>
      <c r="J68" s="437"/>
      <c r="K68" s="437"/>
      <c r="L68" s="437"/>
      <c r="M68" s="205"/>
      <c r="N68" s="176"/>
      <c r="O68" s="205"/>
      <c r="P68" s="176"/>
      <c r="Q68" s="176"/>
      <c r="R68" s="205"/>
      <c r="S68" s="176"/>
      <c r="T68" s="176"/>
      <c r="U68" s="176"/>
      <c r="V68" s="176"/>
      <c r="W68" s="205"/>
      <c r="X68" s="176"/>
      <c r="Y68" s="176"/>
      <c r="Z68" s="205"/>
      <c r="AA68" s="176"/>
      <c r="AB68" s="176"/>
      <c r="AC68" s="176"/>
      <c r="AD68" s="178"/>
      <c r="AE68" s="176"/>
      <c r="AF68" s="176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  <c r="AS68" s="180"/>
      <c r="AT68" s="176"/>
      <c r="AU68" s="176"/>
      <c r="AV68" s="176"/>
      <c r="AW68" s="176"/>
      <c r="AX68" s="176"/>
      <c r="AY68" s="176"/>
      <c r="AZ68" s="176"/>
      <c r="BA68" s="176"/>
      <c r="BB68" s="176"/>
      <c r="BC68" s="176"/>
      <c r="BD68" s="176"/>
      <c r="BE68" s="176"/>
      <c r="BF68" s="176"/>
      <c r="BG68" s="176"/>
      <c r="BH68" s="176"/>
      <c r="BI68" s="176"/>
      <c r="BJ68" s="176"/>
      <c r="BK68" s="176"/>
      <c r="BL68" s="176"/>
      <c r="BM68" s="176"/>
      <c r="BN68" s="176"/>
      <c r="BO68" s="176"/>
      <c r="BP68" s="176"/>
      <c r="BQ68" s="180"/>
      <c r="BR68" s="180"/>
      <c r="BS68" s="180"/>
      <c r="BT68" s="180"/>
      <c r="BU68" s="180"/>
      <c r="BV68" s="180"/>
      <c r="BW68" s="180"/>
      <c r="BX68" s="180"/>
      <c r="BY68" s="180"/>
      <c r="BZ68" s="180"/>
      <c r="CA68" s="180"/>
      <c r="CB68" s="180"/>
      <c r="CC68" s="180"/>
      <c r="CD68" s="180"/>
      <c r="CE68" s="180"/>
      <c r="CF68" s="180"/>
      <c r="CG68" s="180"/>
      <c r="CH68" s="180"/>
      <c r="CI68" s="180"/>
      <c r="CJ68" s="180"/>
      <c r="CK68" s="180"/>
      <c r="CL68" s="180"/>
      <c r="CM68" s="181"/>
      <c r="CN68" s="181"/>
    </row>
    <row r="69" spans="1:92" x14ac:dyDescent="0.25">
      <c r="A69" s="443"/>
      <c r="B69" s="440"/>
      <c r="C69" s="443"/>
      <c r="D69" s="228"/>
      <c r="E69" s="228"/>
      <c r="F69" s="228"/>
      <c r="G69" s="228"/>
      <c r="H69" s="228"/>
      <c r="I69" s="228"/>
      <c r="J69" s="228"/>
      <c r="K69" s="228"/>
      <c r="L69" s="437"/>
      <c r="M69" s="205"/>
      <c r="N69" s="176"/>
      <c r="O69" s="205"/>
      <c r="P69" s="176"/>
      <c r="Q69" s="176"/>
      <c r="R69" s="205"/>
      <c r="S69" s="176"/>
      <c r="T69" s="176"/>
      <c r="U69" s="176"/>
      <c r="V69" s="176"/>
      <c r="W69" s="205"/>
      <c r="X69" s="176"/>
      <c r="Y69" s="176"/>
      <c r="Z69" s="205"/>
      <c r="AA69" s="176"/>
      <c r="AB69" s="176"/>
      <c r="AC69" s="176"/>
      <c r="AD69" s="190"/>
      <c r="AE69" s="176"/>
      <c r="AF69" s="176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  <c r="AS69" s="180"/>
      <c r="AT69" s="176"/>
      <c r="AU69" s="176"/>
      <c r="AV69" s="176"/>
      <c r="AW69" s="176"/>
      <c r="AX69" s="176"/>
      <c r="AY69" s="176"/>
      <c r="AZ69" s="176"/>
      <c r="BA69" s="176"/>
      <c r="BB69" s="176"/>
      <c r="BC69" s="176"/>
      <c r="BD69" s="176"/>
      <c r="BE69" s="176"/>
      <c r="BF69" s="176"/>
      <c r="BG69" s="176"/>
      <c r="BH69" s="176"/>
      <c r="BI69" s="176"/>
      <c r="BJ69" s="176"/>
      <c r="BK69" s="176"/>
      <c r="BL69" s="176"/>
      <c r="BM69" s="176"/>
      <c r="BN69" s="176"/>
      <c r="BO69" s="176"/>
      <c r="BP69" s="176"/>
      <c r="BQ69" s="180"/>
      <c r="BR69" s="180"/>
      <c r="BS69" s="180"/>
      <c r="BT69" s="180"/>
      <c r="BU69" s="180"/>
      <c r="BV69" s="180"/>
      <c r="BW69" s="180"/>
      <c r="BX69" s="180"/>
      <c r="BY69" s="180"/>
      <c r="BZ69" s="180"/>
      <c r="CA69" s="180"/>
      <c r="CB69" s="180"/>
      <c r="CC69" s="180"/>
      <c r="CD69" s="180"/>
      <c r="CE69" s="180"/>
      <c r="CF69" s="180"/>
      <c r="CG69" s="180"/>
      <c r="CH69" s="180"/>
      <c r="CI69" s="180"/>
      <c r="CJ69" s="180"/>
      <c r="CK69" s="180"/>
      <c r="CL69" s="180"/>
      <c r="CM69" s="181"/>
      <c r="CN69" s="181"/>
    </row>
    <row r="70" spans="1:92" ht="36.75" customHeight="1" x14ac:dyDescent="0.25">
      <c r="A70" s="252" t="s">
        <v>658</v>
      </c>
      <c r="B70" s="212" t="s">
        <v>652</v>
      </c>
      <c r="C70" s="225">
        <f>+'[4]ENERO '!C75+[4]FEBRERO!C75+[4]MARZO!C75+[4]ABRIL!C75+'[4]MAYO '!C75+[4]JUNIO!C75+[4]Hoja8!C75+[4]Hoja9!C75+[4]Hoja10!C75+[4]Hoja11!C75+[4]Hoja12!C75+[4]Hoja13!C75</f>
        <v>102</v>
      </c>
      <c r="D70" s="234"/>
      <c r="E70" s="234"/>
      <c r="F70" s="234"/>
      <c r="G70" s="234"/>
      <c r="H70" s="234"/>
      <c r="I70" s="234"/>
      <c r="J70" s="234"/>
      <c r="K70" s="234"/>
      <c r="L70" s="234"/>
      <c r="M70" s="246"/>
      <c r="N70" s="180"/>
      <c r="O70" s="205"/>
      <c r="P70" s="176"/>
      <c r="Q70" s="176"/>
      <c r="R70" s="205"/>
      <c r="S70" s="176"/>
      <c r="T70" s="176"/>
      <c r="U70" s="176"/>
      <c r="V70" s="176"/>
      <c r="W70" s="205"/>
      <c r="X70" s="176"/>
      <c r="Y70" s="176"/>
      <c r="Z70" s="205"/>
      <c r="AA70" s="176"/>
      <c r="AB70" s="176"/>
      <c r="AC70" s="176"/>
      <c r="AD70" s="178"/>
      <c r="AE70" s="176"/>
      <c r="AF70" s="176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  <c r="AS70" s="180"/>
      <c r="AT70" s="176"/>
      <c r="AU70" s="176"/>
      <c r="AV70" s="176"/>
      <c r="AW70" s="176"/>
      <c r="AX70" s="176"/>
      <c r="AY70" s="176"/>
      <c r="AZ70" s="176"/>
      <c r="BA70" s="176"/>
      <c r="BB70" s="176"/>
      <c r="BC70" s="176"/>
      <c r="BD70" s="193" t="s">
        <v>558</v>
      </c>
      <c r="BE70" s="193" t="s">
        <v>558</v>
      </c>
      <c r="BF70" s="193" t="s">
        <v>558</v>
      </c>
      <c r="BG70" s="193" t="s">
        <v>558</v>
      </c>
      <c r="BH70" s="176"/>
      <c r="BI70" s="176"/>
      <c r="BJ70" s="176"/>
      <c r="BK70" s="176"/>
      <c r="BL70" s="208">
        <v>0</v>
      </c>
      <c r="BM70" s="208">
        <v>0</v>
      </c>
      <c r="BN70" s="208" t="s">
        <v>558</v>
      </c>
      <c r="BO70" s="208">
        <v>0</v>
      </c>
      <c r="BP70" s="176"/>
      <c r="BQ70" s="180"/>
      <c r="BR70" s="180"/>
      <c r="BS70" s="180"/>
      <c r="BT70" s="180"/>
      <c r="BU70" s="180"/>
      <c r="BV70" s="180"/>
      <c r="BW70" s="180"/>
      <c r="BX70" s="180"/>
      <c r="BY70" s="180"/>
      <c r="BZ70" s="180"/>
      <c r="CA70" s="180"/>
      <c r="CB70" s="180"/>
      <c r="CC70" s="180"/>
      <c r="CD70" s="180"/>
      <c r="CE70" s="180"/>
      <c r="CF70" s="180"/>
      <c r="CG70" s="180"/>
      <c r="CH70" s="180"/>
      <c r="CI70" s="180"/>
      <c r="CJ70" s="180"/>
      <c r="CK70" s="180"/>
      <c r="CL70" s="180"/>
      <c r="CM70" s="181"/>
      <c r="CN70" s="181"/>
    </row>
    <row r="71" spans="1:92" x14ac:dyDescent="0.25">
      <c r="A71" s="214" t="s">
        <v>659</v>
      </c>
      <c r="B71" s="249" t="s">
        <v>651</v>
      </c>
      <c r="C71" s="250">
        <f>+'[4]ENERO '!C76+[4]FEBRERO!C76+[4]MARZO!C76+[4]ABRIL!C76+'[4]MAYO '!C76+[4]JUNIO!C76+[4]Hoja8!C76+[4]Hoja9!C76+[4]Hoja10!C76+[4]Hoja11!C76+[4]Hoja12!C76+[4]Hoja13!C76</f>
        <v>258</v>
      </c>
      <c r="D71" s="234"/>
      <c r="E71" s="234"/>
      <c r="F71" s="234"/>
      <c r="G71" s="234"/>
      <c r="H71" s="234"/>
      <c r="I71" s="234"/>
      <c r="J71" s="234"/>
      <c r="K71" s="234"/>
      <c r="L71" s="234"/>
      <c r="M71" s="247"/>
      <c r="N71" s="180"/>
      <c r="O71" s="205"/>
      <c r="P71" s="176"/>
      <c r="Q71" s="176"/>
      <c r="R71" s="205"/>
      <c r="S71" s="176"/>
      <c r="T71" s="176"/>
      <c r="U71" s="176"/>
      <c r="V71" s="176"/>
      <c r="W71" s="205"/>
      <c r="X71" s="176"/>
      <c r="Y71" s="176"/>
      <c r="Z71" s="205"/>
      <c r="AA71" s="176"/>
      <c r="AB71" s="176"/>
      <c r="AC71" s="176"/>
      <c r="AD71" s="178"/>
      <c r="AE71" s="176"/>
      <c r="AF71" s="176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  <c r="AS71" s="180"/>
      <c r="AT71" s="176"/>
      <c r="AU71" s="176"/>
      <c r="AV71" s="176"/>
      <c r="AW71" s="176"/>
      <c r="AX71" s="176"/>
      <c r="AY71" s="176"/>
      <c r="AZ71" s="176"/>
      <c r="BA71" s="176"/>
      <c r="BB71" s="176"/>
      <c r="BC71" s="176"/>
      <c r="BD71" s="193" t="s">
        <v>558</v>
      </c>
      <c r="BE71" s="193" t="s">
        <v>558</v>
      </c>
      <c r="BF71" s="193" t="s">
        <v>558</v>
      </c>
      <c r="BG71" s="193" t="s">
        <v>558</v>
      </c>
      <c r="BH71" s="176"/>
      <c r="BI71" s="176"/>
      <c r="BJ71" s="176"/>
      <c r="BK71" s="176"/>
      <c r="BL71" s="208">
        <v>0</v>
      </c>
      <c r="BM71" s="208">
        <v>0</v>
      </c>
      <c r="BN71" s="208" t="s">
        <v>558</v>
      </c>
      <c r="BO71" s="208">
        <v>0</v>
      </c>
      <c r="BP71" s="176"/>
      <c r="BQ71" s="180"/>
      <c r="BR71" s="180"/>
      <c r="BS71" s="180"/>
      <c r="BT71" s="180"/>
      <c r="BU71" s="180"/>
      <c r="BV71" s="180"/>
      <c r="BW71" s="180"/>
      <c r="BX71" s="180"/>
      <c r="BY71" s="180"/>
      <c r="BZ71" s="180"/>
      <c r="CA71" s="180"/>
      <c r="CB71" s="180"/>
      <c r="CC71" s="180"/>
      <c r="CD71" s="180"/>
      <c r="CE71" s="180"/>
      <c r="CF71" s="180"/>
      <c r="CG71" s="180"/>
      <c r="CH71" s="180"/>
      <c r="CI71" s="180"/>
      <c r="CJ71" s="180"/>
      <c r="CK71" s="180"/>
      <c r="CL71" s="180"/>
      <c r="CM71" s="181"/>
      <c r="CN71" s="181"/>
    </row>
    <row r="72" spans="1:92" ht="38.25" customHeight="1" x14ac:dyDescent="0.25">
      <c r="A72" s="206" t="s">
        <v>660</v>
      </c>
      <c r="B72" s="251" t="s">
        <v>652</v>
      </c>
      <c r="C72" s="226">
        <f>+'[4]ENERO '!C80+[4]FEBRERO!C80+[4]MARZO!C80+[4]ABRIL!C80+'[4]MAYO '!C80+[4]JUNIO!C80+[4]Hoja8!C80+[4]Hoja9!C80+[4]Hoja10!C80+[4]Hoja11!C80+[4]Hoja12!C80+[4]Hoja13!C80</f>
        <v>58</v>
      </c>
      <c r="D72" s="234"/>
      <c r="E72" s="234"/>
      <c r="F72" s="234"/>
      <c r="G72" s="234"/>
      <c r="H72" s="234"/>
      <c r="I72" s="234"/>
      <c r="J72" s="234"/>
      <c r="K72" s="234"/>
      <c r="L72" s="234"/>
      <c r="M72" s="247"/>
      <c r="N72" s="180"/>
      <c r="O72" s="205"/>
      <c r="P72" s="176"/>
      <c r="Q72" s="176"/>
      <c r="R72" s="205"/>
      <c r="S72" s="176"/>
      <c r="T72" s="176"/>
      <c r="U72" s="176"/>
      <c r="V72" s="176"/>
      <c r="W72" s="205"/>
      <c r="X72" s="176"/>
      <c r="Y72" s="176"/>
      <c r="Z72" s="205"/>
      <c r="AA72" s="176"/>
      <c r="AB72" s="176"/>
      <c r="AC72" s="176"/>
      <c r="AD72" s="190"/>
      <c r="AE72" s="176"/>
      <c r="AF72" s="176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  <c r="AS72" s="180"/>
      <c r="AT72" s="176"/>
      <c r="AU72" s="176"/>
      <c r="AV72" s="176"/>
      <c r="AW72" s="176"/>
      <c r="AX72" s="176"/>
      <c r="AY72" s="176"/>
      <c r="AZ72" s="176"/>
      <c r="BA72" s="176"/>
      <c r="BB72" s="176"/>
      <c r="BC72" s="176"/>
      <c r="BD72" s="193" t="s">
        <v>558</v>
      </c>
      <c r="BE72" s="193" t="s">
        <v>558</v>
      </c>
      <c r="BF72" s="193" t="s">
        <v>558</v>
      </c>
      <c r="BG72" s="180"/>
      <c r="BH72" s="176"/>
      <c r="BI72" s="176"/>
      <c r="BJ72" s="176"/>
      <c r="BK72" s="176"/>
      <c r="BL72" s="208">
        <v>0</v>
      </c>
      <c r="BM72" s="208">
        <v>0</v>
      </c>
      <c r="BN72" s="208" t="s">
        <v>558</v>
      </c>
      <c r="BO72" s="176"/>
      <c r="BP72" s="176"/>
      <c r="BQ72" s="180"/>
      <c r="BR72" s="180"/>
      <c r="BS72" s="180"/>
      <c r="BT72" s="180"/>
      <c r="BU72" s="180"/>
      <c r="BV72" s="180"/>
      <c r="BW72" s="180"/>
      <c r="BX72" s="180"/>
      <c r="BY72" s="180"/>
      <c r="BZ72" s="180"/>
      <c r="CA72" s="180"/>
      <c r="CB72" s="180"/>
      <c r="CC72" s="180"/>
      <c r="CD72" s="180"/>
      <c r="CE72" s="180"/>
      <c r="CF72" s="180"/>
      <c r="CG72" s="180"/>
      <c r="CH72" s="180"/>
      <c r="CI72" s="180"/>
      <c r="CJ72" s="180"/>
      <c r="CK72" s="180"/>
      <c r="CL72" s="180"/>
      <c r="CM72" s="181"/>
      <c r="CN72" s="181"/>
    </row>
    <row r="73" spans="1:92" s="150" customFormat="1" x14ac:dyDescent="0.25">
      <c r="A73" s="441"/>
      <c r="B73" s="441"/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  <c r="R73" s="234"/>
      <c r="S73" s="234"/>
      <c r="T73" s="234"/>
      <c r="U73" s="234"/>
      <c r="V73" s="234"/>
      <c r="W73" s="234"/>
      <c r="X73" s="234"/>
      <c r="Y73" s="234"/>
      <c r="Z73" s="234"/>
      <c r="AA73" s="234"/>
      <c r="AB73" s="234"/>
      <c r="AC73" s="234"/>
      <c r="AD73" s="234"/>
      <c r="AE73" s="234"/>
      <c r="AF73" s="234"/>
      <c r="AG73" s="200"/>
      <c r="AH73" s="200"/>
      <c r="AI73" s="200"/>
      <c r="AJ73" s="200"/>
      <c r="AK73" s="200"/>
      <c r="AL73" s="200"/>
      <c r="AM73" s="200"/>
      <c r="AN73" s="200"/>
      <c r="AO73" s="200"/>
      <c r="AP73" s="200"/>
      <c r="AQ73" s="200"/>
      <c r="AR73" s="200"/>
      <c r="AS73" s="200"/>
      <c r="AT73" s="205"/>
      <c r="AU73" s="205"/>
      <c r="AV73" s="205"/>
      <c r="AW73" s="205"/>
      <c r="AX73" s="205"/>
      <c r="AY73" s="205"/>
      <c r="AZ73" s="205"/>
      <c r="BA73" s="205"/>
      <c r="BB73" s="205"/>
      <c r="BC73" s="205"/>
      <c r="BD73" s="205"/>
      <c r="BE73" s="205"/>
      <c r="BF73" s="205"/>
      <c r="BG73" s="205"/>
      <c r="BH73" s="205"/>
      <c r="BI73" s="205"/>
      <c r="BJ73" s="205"/>
      <c r="BK73" s="205"/>
      <c r="BL73" s="205"/>
      <c r="BM73" s="205"/>
      <c r="BN73" s="205"/>
      <c r="BO73" s="205"/>
      <c r="BP73" s="205"/>
      <c r="BQ73" s="200"/>
      <c r="BR73" s="200"/>
      <c r="BS73" s="200"/>
      <c r="BT73" s="200"/>
      <c r="BU73" s="200"/>
      <c r="BV73" s="200"/>
      <c r="BW73" s="200"/>
      <c r="BX73" s="200"/>
      <c r="BY73" s="200"/>
      <c r="BZ73" s="200"/>
      <c r="CA73" s="200"/>
      <c r="CB73" s="200"/>
      <c r="CC73" s="200"/>
      <c r="CD73" s="200"/>
      <c r="CE73" s="200"/>
      <c r="CF73" s="200"/>
      <c r="CG73" s="200"/>
      <c r="CH73" s="200"/>
      <c r="CI73" s="200"/>
      <c r="CJ73" s="200"/>
      <c r="CK73" s="200"/>
      <c r="CL73" s="200"/>
      <c r="CM73" s="224"/>
      <c r="CN73" s="224"/>
    </row>
    <row r="74" spans="1:92" s="150" customFormat="1" x14ac:dyDescent="0.25">
      <c r="A74" s="441"/>
      <c r="B74" s="441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  <c r="R74" s="234"/>
      <c r="S74" s="234"/>
      <c r="T74" s="234"/>
      <c r="U74" s="234"/>
      <c r="V74" s="234"/>
      <c r="W74" s="234"/>
      <c r="X74" s="234"/>
      <c r="Y74" s="234"/>
      <c r="Z74" s="234"/>
      <c r="AA74" s="234"/>
      <c r="AB74" s="234"/>
      <c r="AC74" s="234"/>
      <c r="AD74" s="234"/>
      <c r="AE74" s="234"/>
      <c r="AF74" s="234"/>
      <c r="AG74" s="200"/>
      <c r="AH74" s="200"/>
      <c r="AI74" s="200"/>
      <c r="AJ74" s="200"/>
      <c r="AK74" s="200"/>
      <c r="AL74" s="200"/>
      <c r="AM74" s="200"/>
      <c r="AN74" s="200"/>
      <c r="AO74" s="200"/>
      <c r="AP74" s="200"/>
      <c r="AQ74" s="200"/>
      <c r="AR74" s="200"/>
      <c r="AS74" s="200"/>
      <c r="AT74" s="205"/>
      <c r="AU74" s="205"/>
      <c r="AV74" s="205"/>
      <c r="AW74" s="205"/>
      <c r="AX74" s="205"/>
      <c r="AY74" s="205"/>
      <c r="AZ74" s="205"/>
      <c r="BA74" s="205"/>
      <c r="BB74" s="205"/>
      <c r="BC74" s="205"/>
      <c r="BD74" s="205"/>
      <c r="BE74" s="205"/>
      <c r="BF74" s="205"/>
      <c r="BG74" s="205"/>
      <c r="BH74" s="205"/>
      <c r="BI74" s="205"/>
      <c r="BJ74" s="205"/>
      <c r="BK74" s="205"/>
      <c r="BL74" s="205"/>
      <c r="BM74" s="205"/>
      <c r="BN74" s="205"/>
      <c r="BO74" s="205"/>
      <c r="BP74" s="205"/>
      <c r="BQ74" s="200"/>
      <c r="BR74" s="200"/>
      <c r="BS74" s="200"/>
      <c r="BT74" s="200"/>
      <c r="BU74" s="200"/>
      <c r="BV74" s="200"/>
      <c r="BW74" s="200"/>
      <c r="BX74" s="200"/>
      <c r="BY74" s="200"/>
      <c r="BZ74" s="200"/>
      <c r="CA74" s="200"/>
      <c r="CB74" s="200"/>
      <c r="CC74" s="200"/>
      <c r="CD74" s="200"/>
      <c r="CE74" s="200"/>
      <c r="CF74" s="200"/>
      <c r="CG74" s="200"/>
      <c r="CH74" s="200"/>
      <c r="CI74" s="200"/>
      <c r="CJ74" s="200"/>
      <c r="CK74" s="200"/>
      <c r="CL74" s="200"/>
      <c r="CM74" s="224"/>
      <c r="CN74" s="224"/>
    </row>
    <row r="75" spans="1:92" s="150" customFormat="1" x14ac:dyDescent="0.25">
      <c r="A75" s="221"/>
      <c r="B75" s="221"/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  <c r="R75" s="234"/>
      <c r="S75" s="234"/>
      <c r="T75" s="234"/>
      <c r="U75" s="234"/>
      <c r="V75" s="234"/>
      <c r="W75" s="234"/>
      <c r="X75" s="234"/>
      <c r="Y75" s="234"/>
      <c r="Z75" s="234"/>
      <c r="AA75" s="234"/>
      <c r="AB75" s="234"/>
      <c r="AC75" s="234"/>
      <c r="AD75" s="234"/>
      <c r="AE75" s="234"/>
      <c r="AF75" s="234"/>
      <c r="AG75" s="200"/>
      <c r="AH75" s="200"/>
      <c r="AI75" s="200"/>
      <c r="AJ75" s="200"/>
      <c r="AK75" s="200"/>
      <c r="AL75" s="200"/>
      <c r="AM75" s="200"/>
      <c r="AN75" s="200"/>
      <c r="AO75" s="200"/>
      <c r="AP75" s="200"/>
      <c r="AQ75" s="200"/>
      <c r="AR75" s="200"/>
      <c r="AS75" s="200"/>
      <c r="AT75" s="205"/>
      <c r="AU75" s="205"/>
      <c r="AV75" s="205"/>
      <c r="AW75" s="205"/>
      <c r="AX75" s="205"/>
      <c r="AY75" s="205"/>
      <c r="AZ75" s="205"/>
      <c r="BA75" s="205"/>
      <c r="BB75" s="205"/>
      <c r="BC75" s="205"/>
      <c r="BD75" s="205"/>
      <c r="BE75" s="205"/>
      <c r="BF75" s="205"/>
      <c r="BG75" s="205"/>
      <c r="BH75" s="205"/>
      <c r="BI75" s="205"/>
      <c r="BJ75" s="205"/>
      <c r="BK75" s="205"/>
      <c r="BL75" s="205"/>
      <c r="BM75" s="205"/>
      <c r="BN75" s="205"/>
      <c r="BO75" s="205"/>
      <c r="BP75" s="205"/>
      <c r="BQ75" s="200"/>
      <c r="BR75" s="200"/>
      <c r="BS75" s="200"/>
      <c r="BT75" s="200"/>
      <c r="BU75" s="200"/>
      <c r="BV75" s="200"/>
      <c r="BW75" s="200"/>
      <c r="BX75" s="200"/>
      <c r="BY75" s="200"/>
      <c r="BZ75" s="200"/>
      <c r="CA75" s="200"/>
      <c r="CB75" s="200"/>
      <c r="CC75" s="200"/>
      <c r="CD75" s="200"/>
      <c r="CE75" s="200"/>
      <c r="CF75" s="200"/>
      <c r="CG75" s="200"/>
      <c r="CH75" s="200"/>
      <c r="CI75" s="200"/>
      <c r="CJ75" s="200"/>
      <c r="CK75" s="200"/>
      <c r="CL75" s="200"/>
      <c r="CM75" s="224"/>
      <c r="CN75" s="224"/>
    </row>
    <row r="76" spans="1:92" s="150" customFormat="1" x14ac:dyDescent="0.25">
      <c r="A76" s="221"/>
      <c r="B76" s="221"/>
      <c r="C76" s="234"/>
      <c r="D76" s="234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  <c r="R76" s="234"/>
      <c r="S76" s="234"/>
      <c r="T76" s="234"/>
      <c r="U76" s="234"/>
      <c r="V76" s="234"/>
      <c r="W76" s="234"/>
      <c r="X76" s="234"/>
      <c r="Y76" s="234"/>
      <c r="Z76" s="234"/>
      <c r="AA76" s="234"/>
      <c r="AB76" s="234"/>
      <c r="AC76" s="234"/>
      <c r="AD76" s="234"/>
      <c r="AE76" s="234"/>
      <c r="AF76" s="234"/>
      <c r="AG76" s="200"/>
      <c r="AH76" s="200"/>
      <c r="AI76" s="200"/>
      <c r="AJ76" s="200"/>
      <c r="AK76" s="200"/>
      <c r="AL76" s="200"/>
      <c r="AM76" s="200"/>
      <c r="AN76" s="200"/>
      <c r="AO76" s="200"/>
      <c r="AP76" s="200"/>
      <c r="AQ76" s="200"/>
      <c r="AR76" s="200"/>
      <c r="AS76" s="200"/>
      <c r="AT76" s="205"/>
      <c r="AU76" s="205"/>
      <c r="AV76" s="205"/>
      <c r="AW76" s="205"/>
      <c r="AX76" s="205"/>
      <c r="AY76" s="205"/>
      <c r="AZ76" s="205"/>
      <c r="BA76" s="205"/>
      <c r="BB76" s="205"/>
      <c r="BC76" s="205"/>
      <c r="BD76" s="205"/>
      <c r="BE76" s="205"/>
      <c r="BF76" s="205"/>
      <c r="BG76" s="205"/>
      <c r="BH76" s="205"/>
      <c r="BI76" s="205"/>
      <c r="BJ76" s="205"/>
      <c r="BK76" s="205"/>
      <c r="BL76" s="205"/>
      <c r="BM76" s="205"/>
      <c r="BN76" s="205"/>
      <c r="BO76" s="205"/>
      <c r="BP76" s="205"/>
      <c r="BQ76" s="200"/>
      <c r="BR76" s="200"/>
      <c r="BS76" s="200"/>
      <c r="BT76" s="200"/>
      <c r="BU76" s="200"/>
      <c r="BV76" s="200"/>
      <c r="BW76" s="200"/>
      <c r="BX76" s="200"/>
      <c r="BY76" s="200"/>
      <c r="BZ76" s="200"/>
      <c r="CA76" s="200"/>
      <c r="CB76" s="200"/>
      <c r="CC76" s="200"/>
      <c r="CD76" s="200"/>
      <c r="CE76" s="200"/>
      <c r="CF76" s="200"/>
      <c r="CG76" s="200"/>
      <c r="CH76" s="200"/>
      <c r="CI76" s="200"/>
      <c r="CJ76" s="200"/>
      <c r="CK76" s="200"/>
      <c r="CL76" s="200"/>
      <c r="CM76" s="224"/>
      <c r="CN76" s="224"/>
    </row>
    <row r="77" spans="1:92" s="150" customFormat="1" x14ac:dyDescent="0.25">
      <c r="A77" s="221"/>
      <c r="B77" s="221"/>
      <c r="C77" s="234"/>
      <c r="D77" s="234"/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  <c r="R77" s="234"/>
      <c r="S77" s="234"/>
      <c r="T77" s="234"/>
      <c r="U77" s="234"/>
      <c r="V77" s="234"/>
      <c r="W77" s="234"/>
      <c r="X77" s="234"/>
      <c r="Y77" s="234"/>
      <c r="Z77" s="234"/>
      <c r="AA77" s="234"/>
      <c r="AB77" s="234"/>
      <c r="AC77" s="234"/>
      <c r="AD77" s="234"/>
      <c r="AE77" s="234"/>
      <c r="AF77" s="234"/>
      <c r="AG77" s="200"/>
      <c r="AH77" s="200"/>
      <c r="AI77" s="200"/>
      <c r="AJ77" s="200"/>
      <c r="AK77" s="200"/>
      <c r="AL77" s="200"/>
      <c r="AM77" s="200"/>
      <c r="AN77" s="200"/>
      <c r="AO77" s="200"/>
      <c r="AP77" s="200"/>
      <c r="AQ77" s="200"/>
      <c r="AR77" s="200"/>
      <c r="AS77" s="200"/>
      <c r="AT77" s="205"/>
      <c r="AU77" s="205"/>
      <c r="AV77" s="205"/>
      <c r="AW77" s="205"/>
      <c r="AX77" s="205"/>
      <c r="AY77" s="205"/>
      <c r="AZ77" s="205"/>
      <c r="BA77" s="205"/>
      <c r="BB77" s="205"/>
      <c r="BC77" s="205"/>
      <c r="BD77" s="205"/>
      <c r="BE77" s="205"/>
      <c r="BF77" s="205"/>
      <c r="BG77" s="205"/>
      <c r="BH77" s="205"/>
      <c r="BI77" s="205"/>
      <c r="BJ77" s="205"/>
      <c r="BK77" s="205"/>
      <c r="BL77" s="205"/>
      <c r="BM77" s="205"/>
      <c r="BN77" s="205"/>
      <c r="BO77" s="205"/>
      <c r="BP77" s="205"/>
      <c r="BQ77" s="200"/>
      <c r="BR77" s="200"/>
      <c r="BS77" s="200"/>
      <c r="BT77" s="200"/>
      <c r="BU77" s="200"/>
      <c r="BV77" s="200"/>
      <c r="BW77" s="200"/>
      <c r="BX77" s="200"/>
      <c r="BY77" s="200"/>
      <c r="BZ77" s="200"/>
      <c r="CA77" s="200"/>
      <c r="CB77" s="200"/>
      <c r="CC77" s="200"/>
      <c r="CD77" s="200"/>
      <c r="CE77" s="200"/>
      <c r="CF77" s="200"/>
      <c r="CG77" s="200"/>
      <c r="CH77" s="200"/>
      <c r="CI77" s="200"/>
      <c r="CJ77" s="200"/>
      <c r="CK77" s="200"/>
      <c r="CL77" s="200"/>
      <c r="CM77" s="224"/>
      <c r="CN77" s="224"/>
    </row>
    <row r="78" spans="1:92" s="150" customFormat="1" x14ac:dyDescent="0.25">
      <c r="A78" s="221"/>
      <c r="B78" s="221"/>
      <c r="C78" s="234"/>
      <c r="D78" s="234"/>
      <c r="E78" s="234"/>
      <c r="F78" s="234"/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234"/>
      <c r="R78" s="234"/>
      <c r="S78" s="234"/>
      <c r="T78" s="234"/>
      <c r="U78" s="234"/>
      <c r="V78" s="234"/>
      <c r="W78" s="234"/>
      <c r="X78" s="234"/>
      <c r="Y78" s="234"/>
      <c r="Z78" s="234"/>
      <c r="AA78" s="234"/>
      <c r="AB78" s="234"/>
      <c r="AC78" s="234"/>
      <c r="AD78" s="234"/>
      <c r="AE78" s="234"/>
      <c r="AF78" s="234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5"/>
      <c r="AU78" s="205"/>
      <c r="AV78" s="205"/>
      <c r="AW78" s="205"/>
      <c r="AX78" s="205"/>
      <c r="AY78" s="205"/>
      <c r="AZ78" s="205"/>
      <c r="BA78" s="205"/>
      <c r="BB78" s="205"/>
      <c r="BC78" s="205"/>
      <c r="BD78" s="205"/>
      <c r="BE78" s="205"/>
      <c r="BF78" s="205"/>
      <c r="BG78" s="205"/>
      <c r="BH78" s="205"/>
      <c r="BI78" s="205"/>
      <c r="BJ78" s="205"/>
      <c r="BK78" s="205"/>
      <c r="BL78" s="205"/>
      <c r="BM78" s="205"/>
      <c r="BN78" s="205"/>
      <c r="BO78" s="205"/>
      <c r="BP78" s="205"/>
      <c r="BQ78" s="200"/>
      <c r="BR78" s="200"/>
      <c r="BS78" s="200"/>
      <c r="BT78" s="200"/>
      <c r="BU78" s="200"/>
      <c r="BV78" s="200"/>
      <c r="BW78" s="200"/>
      <c r="BX78" s="200"/>
      <c r="BY78" s="200"/>
      <c r="BZ78" s="200"/>
      <c r="CA78" s="200"/>
      <c r="CB78" s="200"/>
      <c r="CC78" s="200"/>
      <c r="CD78" s="200"/>
      <c r="CE78" s="200"/>
      <c r="CF78" s="200"/>
      <c r="CG78" s="200"/>
      <c r="CH78" s="200"/>
      <c r="CI78" s="200"/>
      <c r="CJ78" s="200"/>
      <c r="CK78" s="200"/>
      <c r="CL78" s="200"/>
      <c r="CM78" s="224"/>
      <c r="CN78" s="224"/>
    </row>
    <row r="79" spans="1:92" s="150" customFormat="1" x14ac:dyDescent="0.25">
      <c r="A79" s="441"/>
      <c r="B79" s="441"/>
      <c r="C79" s="234"/>
      <c r="D79" s="234"/>
      <c r="E79" s="234"/>
      <c r="F79" s="234"/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234"/>
      <c r="R79" s="234"/>
      <c r="S79" s="234"/>
      <c r="T79" s="234"/>
      <c r="U79" s="234"/>
      <c r="V79" s="234"/>
      <c r="W79" s="234"/>
      <c r="X79" s="234"/>
      <c r="Y79" s="234"/>
      <c r="Z79" s="234"/>
      <c r="AA79" s="234"/>
      <c r="AB79" s="234"/>
      <c r="AC79" s="234"/>
      <c r="AD79" s="234"/>
      <c r="AE79" s="234"/>
      <c r="AF79" s="234"/>
      <c r="AG79" s="200"/>
      <c r="AH79" s="200"/>
      <c r="AI79" s="200"/>
      <c r="AJ79" s="200"/>
      <c r="AK79" s="200"/>
      <c r="AL79" s="200"/>
      <c r="AM79" s="200"/>
      <c r="AN79" s="200"/>
      <c r="AO79" s="200"/>
      <c r="AP79" s="200"/>
      <c r="AQ79" s="200"/>
      <c r="AR79" s="200"/>
      <c r="AS79" s="200"/>
      <c r="AT79" s="205"/>
      <c r="AU79" s="205"/>
      <c r="AV79" s="205"/>
      <c r="AW79" s="205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05"/>
      <c r="BJ79" s="205"/>
      <c r="BK79" s="205"/>
      <c r="BL79" s="205"/>
      <c r="BM79" s="205"/>
      <c r="BN79" s="205"/>
      <c r="BO79" s="205"/>
      <c r="BP79" s="205"/>
      <c r="BQ79" s="200"/>
      <c r="BR79" s="200"/>
      <c r="BS79" s="200"/>
      <c r="BT79" s="200"/>
      <c r="BU79" s="200"/>
      <c r="BV79" s="200"/>
      <c r="BW79" s="200"/>
      <c r="BX79" s="200"/>
      <c r="BY79" s="200"/>
      <c r="BZ79" s="200"/>
      <c r="CA79" s="200"/>
      <c r="CB79" s="200"/>
      <c r="CC79" s="200"/>
      <c r="CD79" s="200"/>
      <c r="CE79" s="200"/>
      <c r="CF79" s="200"/>
      <c r="CG79" s="200"/>
      <c r="CH79" s="200"/>
      <c r="CI79" s="200"/>
      <c r="CJ79" s="200"/>
      <c r="CK79" s="200"/>
      <c r="CL79" s="200"/>
      <c r="CM79" s="200"/>
      <c r="CN79" s="200"/>
    </row>
    <row r="80" spans="1:92" s="150" customFormat="1" x14ac:dyDescent="0.25">
      <c r="A80" s="221"/>
      <c r="B80" s="217" t="s">
        <v>665</v>
      </c>
      <c r="C80" s="234"/>
      <c r="D80" s="234"/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  <c r="R80" s="234"/>
      <c r="S80" s="234"/>
      <c r="T80" s="234"/>
      <c r="U80" s="234"/>
      <c r="V80" s="234"/>
      <c r="W80" s="234"/>
      <c r="X80" s="234"/>
      <c r="Y80" s="234"/>
      <c r="Z80" s="234"/>
      <c r="AA80" s="234"/>
      <c r="AB80" s="234"/>
      <c r="AC80" s="234"/>
      <c r="AD80" s="234"/>
      <c r="AE80" s="234"/>
      <c r="AF80" s="234"/>
      <c r="AG80" s="200"/>
      <c r="AH80" s="200"/>
      <c r="AI80" s="200"/>
      <c r="AJ80" s="200"/>
      <c r="AK80" s="200"/>
      <c r="AL80" s="200"/>
      <c r="AM80" s="200"/>
      <c r="AN80" s="200"/>
      <c r="AO80" s="200"/>
      <c r="AP80" s="200"/>
      <c r="AQ80" s="200"/>
      <c r="AR80" s="200"/>
      <c r="AS80" s="200"/>
      <c r="AT80" s="205"/>
      <c r="AU80" s="205"/>
      <c r="AV80" s="205"/>
      <c r="AW80" s="205"/>
      <c r="AX80" s="205"/>
      <c r="AY80" s="205"/>
      <c r="AZ80" s="205"/>
      <c r="BA80" s="205"/>
      <c r="BB80" s="205"/>
      <c r="BC80" s="205"/>
      <c r="BD80" s="205"/>
      <c r="BE80" s="205"/>
      <c r="BF80" s="205"/>
      <c r="BG80" s="205"/>
      <c r="BH80" s="205"/>
      <c r="BI80" s="205"/>
      <c r="BJ80" s="205"/>
      <c r="BK80" s="205"/>
      <c r="BL80" s="205"/>
      <c r="BM80" s="205"/>
      <c r="BN80" s="205"/>
      <c r="BO80" s="205"/>
      <c r="BP80" s="205"/>
      <c r="BQ80" s="200"/>
      <c r="BR80" s="200"/>
      <c r="BS80" s="200"/>
      <c r="BT80" s="200"/>
      <c r="BU80" s="200"/>
      <c r="BV80" s="200"/>
      <c r="BW80" s="200"/>
      <c r="BX80" s="200"/>
      <c r="BY80" s="200"/>
      <c r="BZ80" s="200"/>
      <c r="CA80" s="200"/>
      <c r="CB80" s="200"/>
      <c r="CC80" s="200"/>
      <c r="CD80" s="200"/>
      <c r="CE80" s="200"/>
      <c r="CF80" s="200"/>
      <c r="CG80" s="200"/>
      <c r="CH80" s="200"/>
      <c r="CI80" s="200"/>
      <c r="CJ80" s="200"/>
      <c r="CK80" s="200"/>
      <c r="CL80" s="200"/>
      <c r="CM80" s="200"/>
      <c r="CN80" s="200"/>
    </row>
    <row r="81" spans="1:92" x14ac:dyDescent="0.25">
      <c r="A81" s="221"/>
      <c r="B81" s="221"/>
      <c r="C81" s="234"/>
      <c r="D81" s="234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  <c r="R81" s="234"/>
      <c r="S81" s="234"/>
      <c r="T81" s="234"/>
      <c r="U81" s="234"/>
      <c r="V81" s="234"/>
      <c r="W81" s="234"/>
      <c r="X81" s="234"/>
      <c r="Y81" s="234"/>
      <c r="Z81" s="234"/>
      <c r="AA81" s="234"/>
      <c r="AB81" s="234"/>
      <c r="AC81" s="234"/>
      <c r="AD81" s="234"/>
      <c r="AE81" s="234"/>
      <c r="AF81" s="234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  <c r="AS81" s="180"/>
      <c r="AT81" s="176"/>
      <c r="AU81" s="176"/>
      <c r="AV81" s="176"/>
      <c r="AW81" s="176"/>
      <c r="AX81" s="176"/>
      <c r="AY81" s="176"/>
      <c r="AZ81" s="176"/>
      <c r="BA81" s="176"/>
      <c r="BB81" s="176"/>
      <c r="BC81" s="176"/>
      <c r="BD81" s="176"/>
      <c r="BE81" s="176"/>
      <c r="BF81" s="176"/>
      <c r="BG81" s="176"/>
      <c r="BH81" s="176"/>
      <c r="BI81" s="176"/>
      <c r="BJ81" s="176"/>
      <c r="BK81" s="176"/>
      <c r="BL81" s="176"/>
      <c r="BM81" s="176"/>
      <c r="BN81" s="176"/>
      <c r="BO81" s="176"/>
      <c r="BP81" s="176"/>
      <c r="BQ81" s="180"/>
      <c r="BR81" s="180"/>
      <c r="BS81" s="180"/>
      <c r="BT81" s="180"/>
      <c r="BU81" s="180"/>
      <c r="BV81" s="180"/>
      <c r="BW81" s="180"/>
      <c r="BX81" s="180"/>
      <c r="BY81" s="180"/>
      <c r="BZ81" s="180"/>
      <c r="CA81" s="180"/>
      <c r="CB81" s="180"/>
      <c r="CC81" s="180"/>
      <c r="CD81" s="180"/>
      <c r="CE81" s="180"/>
      <c r="CF81" s="180"/>
      <c r="CG81" s="180"/>
      <c r="CH81" s="180"/>
      <c r="CI81" s="180"/>
      <c r="CJ81" s="180"/>
      <c r="CK81" s="180"/>
      <c r="CL81" s="180"/>
      <c r="CM81" s="180"/>
      <c r="CN81" s="180"/>
    </row>
    <row r="82" spans="1:92" x14ac:dyDescent="0.25">
      <c r="B82" s="176"/>
      <c r="C82" s="180"/>
      <c r="D82" s="180"/>
      <c r="E82" s="180"/>
      <c r="F82" s="176"/>
      <c r="G82" s="176"/>
      <c r="H82" s="176"/>
      <c r="I82" s="176"/>
      <c r="J82" s="176"/>
      <c r="K82" s="176"/>
      <c r="L82" s="176"/>
      <c r="M82" s="177"/>
      <c r="N82" s="176"/>
      <c r="O82" s="176"/>
      <c r="P82" s="176"/>
      <c r="Q82" s="176"/>
      <c r="R82" s="176"/>
      <c r="S82" s="176"/>
      <c r="T82" s="176"/>
      <c r="U82" s="176"/>
      <c r="V82" s="176"/>
      <c r="W82" s="218"/>
      <c r="X82" s="176"/>
      <c r="Y82" s="176"/>
      <c r="Z82" s="176"/>
      <c r="AA82" s="176"/>
      <c r="AB82" s="176"/>
      <c r="AC82" s="205"/>
      <c r="AD82" s="205"/>
      <c r="AE82" s="176"/>
      <c r="AF82" s="176"/>
      <c r="AG82" s="176"/>
      <c r="AH82" s="176"/>
      <c r="AI82" s="176"/>
      <c r="AJ82" s="176"/>
      <c r="AK82" s="176"/>
      <c r="AL82" s="176"/>
      <c r="AM82" s="176"/>
      <c r="AN82" s="176"/>
      <c r="AO82" s="176"/>
      <c r="AP82" s="176"/>
      <c r="AQ82" s="176"/>
      <c r="AR82" s="176"/>
      <c r="AS82" s="176"/>
      <c r="AT82" s="176"/>
      <c r="AU82" s="176"/>
      <c r="AV82" s="176"/>
      <c r="AW82" s="176"/>
      <c r="AX82" s="176"/>
      <c r="AY82" s="176"/>
      <c r="AZ82" s="176"/>
      <c r="BA82" s="176"/>
      <c r="BB82" s="176"/>
      <c r="BC82" s="176"/>
      <c r="BD82" s="176"/>
      <c r="BE82" s="176"/>
      <c r="BF82" s="176"/>
      <c r="BG82" s="176"/>
      <c r="BH82" s="176"/>
      <c r="BI82" s="176"/>
      <c r="BJ82" s="176"/>
      <c r="BK82" s="176"/>
      <c r="BL82" s="176"/>
      <c r="BM82" s="176"/>
      <c r="BN82" s="176"/>
      <c r="BO82" s="176"/>
      <c r="BP82" s="176"/>
      <c r="BQ82" s="176"/>
      <c r="BR82" s="176"/>
      <c r="BS82" s="176"/>
      <c r="BT82" s="176"/>
      <c r="BU82" s="176"/>
      <c r="BV82" s="176"/>
      <c r="BW82" s="176"/>
      <c r="BX82" s="176"/>
      <c r="BY82" s="176"/>
      <c r="BZ82" s="176"/>
      <c r="CA82" s="176"/>
      <c r="CB82" s="176"/>
      <c r="CC82" s="176"/>
      <c r="CD82" s="176"/>
      <c r="CE82" s="176"/>
      <c r="CF82" s="176"/>
      <c r="CG82" s="176"/>
      <c r="CH82" s="176"/>
      <c r="CI82" s="176"/>
      <c r="CJ82" s="176"/>
      <c r="CK82" s="176"/>
      <c r="CL82" s="176"/>
      <c r="CM82" s="176"/>
      <c r="CN82" s="176"/>
    </row>
    <row r="83" spans="1:92" ht="15" customHeight="1" x14ac:dyDescent="0.25">
      <c r="A83" s="438"/>
      <c r="B83" s="438" t="s">
        <v>615</v>
      </c>
      <c r="C83" s="176"/>
      <c r="D83" s="176"/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6"/>
      <c r="AA83" s="176"/>
      <c r="AB83" s="176"/>
      <c r="AC83" s="176"/>
      <c r="AD83" s="176"/>
      <c r="AE83" s="205"/>
      <c r="AF83" s="176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  <c r="AS83" s="180"/>
      <c r="AT83" s="176"/>
      <c r="AU83" s="176"/>
      <c r="AV83" s="176"/>
      <c r="AW83" s="176"/>
      <c r="AX83" s="176"/>
      <c r="AY83" s="176"/>
      <c r="AZ83" s="176"/>
      <c r="BA83" s="176"/>
      <c r="BB83" s="176"/>
      <c r="BC83" s="176"/>
      <c r="BD83" s="176"/>
      <c r="BE83" s="176"/>
      <c r="BF83" s="176"/>
      <c r="BG83" s="176"/>
      <c r="BH83" s="176"/>
      <c r="BI83" s="176"/>
      <c r="BJ83" s="176"/>
      <c r="BK83" s="176"/>
      <c r="BL83" s="176"/>
      <c r="BM83" s="176"/>
      <c r="BN83" s="176"/>
      <c r="BO83" s="176"/>
      <c r="BP83" s="176"/>
      <c r="BQ83" s="180"/>
      <c r="BR83" s="180"/>
      <c r="BS83" s="180"/>
      <c r="BT83" s="180"/>
      <c r="BU83" s="180"/>
      <c r="BV83" s="180"/>
      <c r="BW83" s="180"/>
      <c r="BX83" s="180"/>
      <c r="BY83" s="180"/>
      <c r="BZ83" s="180"/>
      <c r="CA83" s="180"/>
      <c r="CB83" s="180"/>
      <c r="CC83" s="180"/>
      <c r="CD83" s="180"/>
      <c r="CE83" s="180"/>
      <c r="CF83" s="180"/>
      <c r="CG83" s="180"/>
      <c r="CH83" s="180"/>
      <c r="CI83" s="180"/>
      <c r="CJ83" s="180"/>
      <c r="CK83" s="180"/>
      <c r="CL83" s="180"/>
      <c r="CM83" s="180"/>
      <c r="CN83" s="180"/>
    </row>
    <row r="84" spans="1:92" x14ac:dyDescent="0.25">
      <c r="A84" s="439"/>
      <c r="B84" s="439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205"/>
      <c r="AF84" s="176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  <c r="AS84" s="180"/>
      <c r="AT84" s="176"/>
      <c r="AU84" s="176"/>
      <c r="AV84" s="176"/>
      <c r="AW84" s="176"/>
      <c r="AX84" s="176"/>
      <c r="AY84" s="176"/>
      <c r="AZ84" s="176"/>
      <c r="BA84" s="176"/>
      <c r="BB84" s="176"/>
      <c r="BC84" s="176"/>
      <c r="BD84" s="176"/>
      <c r="BE84" s="176"/>
      <c r="BF84" s="176"/>
      <c r="BG84" s="176"/>
      <c r="BH84" s="176"/>
      <c r="BI84" s="176"/>
      <c r="BJ84" s="176"/>
      <c r="BK84" s="176"/>
      <c r="BL84" s="176"/>
      <c r="BM84" s="176"/>
      <c r="BN84" s="176"/>
      <c r="BO84" s="176"/>
      <c r="BP84" s="176"/>
      <c r="BQ84" s="180"/>
      <c r="BR84" s="180"/>
      <c r="BS84" s="180"/>
      <c r="BT84" s="180"/>
      <c r="BU84" s="180"/>
      <c r="BV84" s="180"/>
      <c r="BW84" s="180"/>
      <c r="BX84" s="180"/>
      <c r="BY84" s="180"/>
      <c r="BZ84" s="180"/>
      <c r="CA84" s="180"/>
      <c r="CB84" s="180"/>
      <c r="CC84" s="180"/>
      <c r="CD84" s="180"/>
      <c r="CE84" s="180"/>
      <c r="CF84" s="180"/>
      <c r="CG84" s="180"/>
      <c r="CH84" s="180"/>
      <c r="CI84" s="180"/>
      <c r="CJ84" s="180"/>
      <c r="CK84" s="180"/>
      <c r="CL84" s="180"/>
      <c r="CM84" s="180"/>
      <c r="CN84" s="180"/>
    </row>
    <row r="85" spans="1:92" x14ac:dyDescent="0.25">
      <c r="A85" s="440"/>
      <c r="B85" s="440"/>
      <c r="C85" s="176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205"/>
      <c r="AF85" s="176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  <c r="AS85" s="180"/>
      <c r="AT85" s="176"/>
      <c r="AU85" s="176"/>
      <c r="AV85" s="176"/>
      <c r="AW85" s="176"/>
      <c r="AX85" s="176"/>
      <c r="AY85" s="176"/>
      <c r="AZ85" s="176"/>
      <c r="BA85" s="176"/>
      <c r="BB85" s="176"/>
      <c r="BC85" s="176"/>
      <c r="BD85" s="176"/>
      <c r="BE85" s="176"/>
      <c r="BF85" s="176"/>
      <c r="BG85" s="176"/>
      <c r="BH85" s="176"/>
      <c r="BI85" s="176"/>
      <c r="BJ85" s="176"/>
      <c r="BK85" s="176"/>
      <c r="BL85" s="176"/>
      <c r="BM85" s="176"/>
      <c r="BN85" s="176"/>
      <c r="BO85" s="176"/>
      <c r="BP85" s="176"/>
      <c r="BQ85" s="180"/>
      <c r="BR85" s="180"/>
      <c r="BS85" s="180"/>
      <c r="BT85" s="180"/>
      <c r="BU85" s="180"/>
      <c r="BV85" s="180"/>
      <c r="BW85" s="180"/>
      <c r="BX85" s="180"/>
      <c r="BY85" s="180"/>
      <c r="BZ85" s="180"/>
      <c r="CA85" s="180"/>
      <c r="CB85" s="180"/>
      <c r="CC85" s="180"/>
      <c r="CD85" s="180"/>
      <c r="CE85" s="180"/>
      <c r="CF85" s="180"/>
      <c r="CG85" s="180"/>
      <c r="CH85" s="180"/>
      <c r="CI85" s="180"/>
      <c r="CJ85" s="180"/>
      <c r="CK85" s="180"/>
      <c r="CL85" s="180"/>
      <c r="CM85" s="180"/>
      <c r="CN85" s="180"/>
    </row>
    <row r="86" spans="1:92" x14ac:dyDescent="0.25">
      <c r="A86" s="198" t="s">
        <v>661</v>
      </c>
      <c r="B86" s="192">
        <v>139</v>
      </c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/>
      <c r="Y86" s="176"/>
      <c r="Z86" s="176"/>
      <c r="AA86" s="176"/>
      <c r="AB86" s="176"/>
      <c r="AC86" s="176"/>
      <c r="AD86" s="176"/>
      <c r="AE86" s="205"/>
      <c r="AF86" s="176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  <c r="AS86" s="180"/>
      <c r="AT86" s="176"/>
      <c r="AU86" s="176"/>
      <c r="AV86" s="176"/>
      <c r="AW86" s="176"/>
      <c r="AX86" s="176"/>
      <c r="AY86" s="176"/>
      <c r="AZ86" s="176"/>
      <c r="BA86" s="176"/>
      <c r="BB86" s="176"/>
      <c r="BC86" s="176"/>
      <c r="BD86" s="193" t="s">
        <v>558</v>
      </c>
      <c r="BE86" s="193" t="s">
        <v>558</v>
      </c>
      <c r="BF86" s="193" t="s">
        <v>558</v>
      </c>
      <c r="BG86" s="193" t="s">
        <v>558</v>
      </c>
      <c r="BH86" s="180"/>
      <c r="BI86" s="180"/>
      <c r="BJ86" s="180"/>
      <c r="BK86" s="180"/>
      <c r="BL86" s="208">
        <v>0</v>
      </c>
      <c r="BM86" s="208">
        <v>0</v>
      </c>
      <c r="BN86" s="208">
        <v>0</v>
      </c>
      <c r="BO86" s="208" t="s">
        <v>558</v>
      </c>
      <c r="BP86" s="176"/>
      <c r="BQ86" s="180"/>
      <c r="BR86" s="180"/>
      <c r="BS86" s="180"/>
      <c r="BT86" s="180"/>
      <c r="BU86" s="180"/>
      <c r="BV86" s="180"/>
      <c r="BW86" s="180"/>
      <c r="BX86" s="180"/>
      <c r="BY86" s="180"/>
      <c r="BZ86" s="180"/>
      <c r="CA86" s="180"/>
      <c r="CB86" s="180"/>
      <c r="CC86" s="180"/>
      <c r="CD86" s="180"/>
      <c r="CE86" s="180"/>
      <c r="CF86" s="180"/>
      <c r="CG86" s="180"/>
      <c r="CH86" s="180"/>
      <c r="CI86" s="180"/>
      <c r="CJ86" s="180"/>
      <c r="CK86" s="180"/>
      <c r="CL86" s="180"/>
      <c r="CM86" s="180"/>
      <c r="CN86" s="180"/>
    </row>
    <row r="87" spans="1:92" x14ac:dyDescent="0.25">
      <c r="A87" s="198" t="s">
        <v>662</v>
      </c>
      <c r="B87" s="192">
        <v>59</v>
      </c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  <c r="AA87" s="176"/>
      <c r="AB87" s="176"/>
      <c r="AC87" s="176"/>
      <c r="AD87" s="176"/>
      <c r="AE87" s="205"/>
      <c r="AF87" s="176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  <c r="AS87" s="180"/>
      <c r="AT87" s="176"/>
      <c r="AU87" s="176"/>
      <c r="AV87" s="176"/>
      <c r="AW87" s="176"/>
      <c r="AX87" s="176"/>
      <c r="AY87" s="176"/>
      <c r="AZ87" s="176"/>
      <c r="BA87" s="176"/>
      <c r="BB87" s="176"/>
      <c r="BC87" s="176"/>
      <c r="BD87" s="193" t="s">
        <v>558</v>
      </c>
      <c r="BE87" s="193" t="s">
        <v>558</v>
      </c>
      <c r="BF87" s="193" t="s">
        <v>558</v>
      </c>
      <c r="BG87" s="193" t="s">
        <v>558</v>
      </c>
      <c r="BH87" s="180"/>
      <c r="BI87" s="180"/>
      <c r="BJ87" s="180"/>
      <c r="BK87" s="180"/>
      <c r="BL87" s="208">
        <v>0</v>
      </c>
      <c r="BM87" s="208">
        <v>0</v>
      </c>
      <c r="BN87" s="208">
        <v>0</v>
      </c>
      <c r="BO87" s="208" t="s">
        <v>558</v>
      </c>
      <c r="BP87" s="176"/>
      <c r="BQ87" s="180"/>
      <c r="BR87" s="180"/>
      <c r="BS87" s="180"/>
      <c r="BT87" s="180"/>
      <c r="BU87" s="180"/>
      <c r="BV87" s="180"/>
      <c r="BW87" s="180"/>
      <c r="BX87" s="180"/>
      <c r="BY87" s="180"/>
      <c r="BZ87" s="180"/>
      <c r="CA87" s="180"/>
      <c r="CB87" s="180"/>
      <c r="CC87" s="180"/>
      <c r="CD87" s="180"/>
      <c r="CE87" s="180"/>
      <c r="CF87" s="180"/>
      <c r="CG87" s="180"/>
      <c r="CH87" s="180"/>
      <c r="CI87" s="180"/>
      <c r="CJ87" s="180"/>
      <c r="CK87" s="180"/>
      <c r="CL87" s="180"/>
      <c r="CM87" s="180"/>
      <c r="CN87" s="180"/>
    </row>
    <row r="88" spans="1:92" x14ac:dyDescent="0.25">
      <c r="A88" s="186" t="s">
        <v>516</v>
      </c>
      <c r="B88" s="192">
        <v>198</v>
      </c>
      <c r="C88" s="176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  <c r="AA88" s="176"/>
      <c r="AB88" s="176"/>
      <c r="AC88" s="176"/>
      <c r="AD88" s="176"/>
      <c r="AE88" s="205"/>
      <c r="AF88" s="176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  <c r="AS88" s="180"/>
      <c r="AT88" s="176"/>
      <c r="AU88" s="176"/>
      <c r="AV88" s="176"/>
      <c r="AW88" s="176"/>
      <c r="AX88" s="176"/>
      <c r="AY88" s="176"/>
      <c r="AZ88" s="176"/>
      <c r="BA88" s="176"/>
      <c r="BB88" s="176"/>
      <c r="BC88" s="176"/>
      <c r="BD88" s="193" t="s">
        <v>558</v>
      </c>
      <c r="BE88" s="193" t="s">
        <v>558</v>
      </c>
      <c r="BF88" s="193" t="s">
        <v>558</v>
      </c>
      <c r="BG88" s="193" t="s">
        <v>558</v>
      </c>
      <c r="BH88" s="180"/>
      <c r="BI88" s="180"/>
      <c r="BJ88" s="180"/>
      <c r="BK88" s="180"/>
      <c r="BL88" s="208">
        <v>0</v>
      </c>
      <c r="BM88" s="208">
        <v>0</v>
      </c>
      <c r="BN88" s="208">
        <v>0</v>
      </c>
      <c r="BO88" s="208" t="s">
        <v>558</v>
      </c>
      <c r="BP88" s="176"/>
      <c r="BQ88" s="180"/>
      <c r="BR88" s="180"/>
      <c r="BS88" s="180"/>
      <c r="BT88" s="180"/>
      <c r="BU88" s="180"/>
      <c r="BV88" s="180"/>
      <c r="BW88" s="180"/>
      <c r="BX88" s="180"/>
      <c r="BY88" s="180"/>
      <c r="BZ88" s="180"/>
      <c r="CA88" s="180"/>
      <c r="CB88" s="180"/>
      <c r="CC88" s="180"/>
      <c r="CD88" s="180"/>
      <c r="CE88" s="180"/>
      <c r="CF88" s="180"/>
      <c r="CG88" s="180"/>
      <c r="CH88" s="180"/>
      <c r="CI88" s="180"/>
      <c r="CJ88" s="180"/>
      <c r="CK88" s="180"/>
      <c r="CL88" s="180"/>
      <c r="CM88" s="180"/>
      <c r="CN88" s="180"/>
    </row>
    <row r="89" spans="1:92" x14ac:dyDescent="0.25">
      <c r="A89" s="176" t="s">
        <v>663</v>
      </c>
      <c r="B89" s="176"/>
      <c r="C89" s="176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  <c r="AA89" s="176"/>
      <c r="AB89" s="176"/>
      <c r="AC89" s="205"/>
      <c r="AD89" s="205"/>
      <c r="AE89" s="176"/>
      <c r="AF89" s="176"/>
      <c r="AG89" s="176"/>
      <c r="AH89" s="176"/>
      <c r="AI89" s="176"/>
      <c r="AJ89" s="176"/>
      <c r="AK89" s="176"/>
      <c r="AL89" s="176"/>
      <c r="AM89" s="176"/>
      <c r="AN89" s="176"/>
      <c r="AO89" s="176"/>
      <c r="AP89" s="176"/>
      <c r="AQ89" s="176"/>
      <c r="AR89" s="176"/>
      <c r="AS89" s="176"/>
      <c r="AT89" s="176"/>
      <c r="AU89" s="176"/>
      <c r="AV89" s="176"/>
      <c r="AW89" s="176"/>
      <c r="AX89" s="176"/>
      <c r="AY89" s="176"/>
      <c r="AZ89" s="176"/>
      <c r="BA89" s="176"/>
      <c r="BB89" s="176"/>
      <c r="BC89" s="176"/>
      <c r="BD89" s="176"/>
      <c r="BE89" s="176"/>
      <c r="BF89" s="176"/>
      <c r="BG89" s="176"/>
      <c r="BH89" s="176"/>
      <c r="BI89" s="176"/>
      <c r="BJ89" s="176"/>
      <c r="BK89" s="176"/>
      <c r="BL89" s="176"/>
      <c r="BM89" s="176"/>
      <c r="BN89" s="176"/>
      <c r="BO89" s="176"/>
      <c r="BP89" s="176"/>
      <c r="BQ89" s="176"/>
      <c r="BR89" s="176"/>
      <c r="BS89" s="176"/>
      <c r="BT89" s="176"/>
      <c r="BU89" s="176"/>
      <c r="BV89" s="176"/>
      <c r="BW89" s="176"/>
      <c r="BX89" s="176"/>
      <c r="BY89" s="176"/>
      <c r="BZ89" s="176"/>
      <c r="CA89" s="176"/>
      <c r="CB89" s="176"/>
      <c r="CC89" s="176"/>
      <c r="CD89" s="176"/>
      <c r="CE89" s="176"/>
      <c r="CF89" s="176"/>
      <c r="CG89" s="176"/>
      <c r="CH89" s="176"/>
      <c r="CI89" s="176"/>
      <c r="CJ89" s="176"/>
      <c r="CK89" s="176"/>
      <c r="CL89" s="176"/>
      <c r="CM89" s="176"/>
      <c r="CN89" s="176"/>
    </row>
    <row r="90" spans="1:92" x14ac:dyDescent="0.25">
      <c r="A90" s="176" t="s">
        <v>664</v>
      </c>
      <c r="B90" s="176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  <c r="AB90" s="176"/>
      <c r="AC90" s="205"/>
      <c r="AD90" s="205"/>
      <c r="AE90" s="176"/>
      <c r="AF90" s="176"/>
    </row>
    <row r="91" spans="1:92" x14ac:dyDescent="0.25">
      <c r="A91" s="176"/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76"/>
      <c r="AC91" s="205"/>
      <c r="AD91" s="205"/>
      <c r="AE91" s="176"/>
      <c r="AF91" s="176"/>
    </row>
    <row r="92" spans="1:92" x14ac:dyDescent="0.25">
      <c r="A92" s="176"/>
      <c r="B92" s="176"/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  <c r="AA92" s="176"/>
      <c r="AB92" s="176"/>
      <c r="AC92" s="205"/>
      <c r="AD92" s="205"/>
      <c r="AE92" s="176"/>
      <c r="AF92" s="176"/>
    </row>
    <row r="93" spans="1:92" x14ac:dyDescent="0.25">
      <c r="A93" s="176"/>
      <c r="B93" s="176"/>
      <c r="C93" s="176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176"/>
      <c r="R93" s="176"/>
      <c r="S93" s="176"/>
      <c r="T93" s="176"/>
      <c r="U93" s="176"/>
      <c r="V93" s="176"/>
      <c r="W93" s="176"/>
      <c r="X93" s="176"/>
      <c r="Y93" s="176"/>
      <c r="Z93" s="176"/>
      <c r="AA93" s="176"/>
      <c r="AB93" s="176"/>
      <c r="AC93" s="205"/>
      <c r="AD93" s="205"/>
      <c r="AE93" s="176"/>
      <c r="AF93" s="176"/>
    </row>
    <row r="94" spans="1:92" x14ac:dyDescent="0.25">
      <c r="A94" s="176"/>
      <c r="B94" s="176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V94" s="176"/>
      <c r="W94" s="176"/>
      <c r="X94" s="176"/>
      <c r="Y94" s="176"/>
      <c r="Z94" s="176"/>
      <c r="AA94" s="176"/>
      <c r="AB94" s="176"/>
      <c r="AC94" s="205"/>
      <c r="AD94" s="205"/>
      <c r="AE94" s="176"/>
      <c r="AF94" s="176"/>
    </row>
    <row r="95" spans="1:92" x14ac:dyDescent="0.25">
      <c r="AC95" s="205"/>
      <c r="AD95" s="205"/>
      <c r="AE95" s="176"/>
      <c r="AF95" s="176"/>
    </row>
    <row r="96" spans="1:92" s="176" customFormat="1" ht="21" customHeight="1" x14ac:dyDescent="0.2">
      <c r="A96" s="254"/>
      <c r="B96" s="217" t="s">
        <v>670</v>
      </c>
      <c r="C96" s="254"/>
      <c r="D96" s="254"/>
      <c r="E96" s="254"/>
      <c r="F96" s="254"/>
      <c r="G96" s="254"/>
      <c r="H96" s="254"/>
      <c r="I96" s="255"/>
      <c r="J96" s="253"/>
      <c r="K96" s="215"/>
      <c r="L96" s="215"/>
      <c r="M96" s="256"/>
      <c r="N96" s="175"/>
      <c r="V96" s="257"/>
      <c r="BA96" s="180"/>
      <c r="BC96" s="180"/>
      <c r="BD96" s="180"/>
    </row>
    <row r="97" spans="1:67" s="176" customFormat="1" x14ac:dyDescent="0.2">
      <c r="A97" s="258"/>
      <c r="B97" s="215"/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56"/>
      <c r="N97" s="256"/>
      <c r="V97" s="257"/>
    </row>
    <row r="98" spans="1:67" s="180" customFormat="1" ht="10.5" customHeight="1" x14ac:dyDescent="0.15">
      <c r="A98" s="435" t="str">
        <f>[6]CONSOLIDADO!A36</f>
        <v>ACTIVIDAD</v>
      </c>
      <c r="B98" s="435" t="str">
        <f>[6]CONSOLIDADO!B36</f>
        <v>PROFESIONAL</v>
      </c>
      <c r="C98" s="436" t="str">
        <f>[6]CONSOLIDADO!C36</f>
        <v xml:space="preserve">TOTAL               </v>
      </c>
      <c r="D98" s="437"/>
      <c r="E98" s="437"/>
      <c r="F98" s="437"/>
      <c r="G98" s="437"/>
      <c r="H98" s="437"/>
      <c r="I98" s="437"/>
      <c r="J98" s="437"/>
      <c r="K98" s="437"/>
      <c r="L98" s="430"/>
      <c r="M98" s="261"/>
      <c r="N98" s="261"/>
      <c r="O98" s="176"/>
      <c r="P98" s="176"/>
      <c r="Q98" s="176"/>
      <c r="R98" s="176"/>
      <c r="S98" s="176"/>
      <c r="T98" s="176"/>
      <c r="U98" s="176"/>
      <c r="V98" s="257"/>
      <c r="W98" s="176"/>
      <c r="X98" s="176"/>
      <c r="AD98" s="176"/>
      <c r="AE98" s="176"/>
      <c r="AF98" s="176"/>
      <c r="AG98" s="176"/>
      <c r="AH98" s="176"/>
      <c r="AI98" s="176"/>
      <c r="AJ98" s="176"/>
      <c r="AK98" s="176"/>
      <c r="AL98" s="176"/>
      <c r="AM98" s="176"/>
      <c r="AN98" s="176"/>
      <c r="AO98" s="176"/>
      <c r="AP98" s="176"/>
      <c r="AQ98" s="176"/>
      <c r="AR98" s="176"/>
      <c r="AS98" s="176"/>
      <c r="AT98" s="176"/>
      <c r="AU98" s="176"/>
      <c r="AV98" s="176"/>
      <c r="AW98" s="176"/>
      <c r="AX98" s="176"/>
      <c r="AY98" s="176"/>
      <c r="AZ98" s="176"/>
      <c r="BA98" s="176"/>
      <c r="BB98" s="176"/>
      <c r="BC98" s="176"/>
      <c r="BD98" s="176"/>
      <c r="BE98" s="176"/>
      <c r="BF98" s="176"/>
      <c r="BG98" s="176"/>
      <c r="BH98" s="176"/>
      <c r="BI98" s="176"/>
      <c r="BJ98" s="176"/>
      <c r="BK98" s="176"/>
      <c r="BL98" s="176"/>
      <c r="BM98" s="176"/>
      <c r="BN98" s="176"/>
      <c r="BO98" s="176"/>
    </row>
    <row r="99" spans="1:67" s="180" customFormat="1" ht="15" customHeight="1" x14ac:dyDescent="0.15">
      <c r="A99" s="435"/>
      <c r="B99" s="435"/>
      <c r="C99" s="436"/>
      <c r="D99" s="228"/>
      <c r="E99" s="228"/>
      <c r="F99" s="228"/>
      <c r="G99" s="228"/>
      <c r="H99" s="228"/>
      <c r="I99" s="228"/>
      <c r="J99" s="239"/>
      <c r="K99" s="239"/>
      <c r="L99" s="430"/>
      <c r="M99" s="261"/>
      <c r="N99" s="261"/>
      <c r="O99" s="176"/>
      <c r="P99" s="176"/>
      <c r="Q99" s="176"/>
      <c r="R99" s="176"/>
      <c r="S99" s="176"/>
      <c r="T99" s="176"/>
      <c r="U99" s="176"/>
      <c r="V99" s="257"/>
      <c r="W99" s="176"/>
      <c r="X99" s="176"/>
      <c r="AD99" s="176"/>
      <c r="AE99" s="176"/>
      <c r="AF99" s="176"/>
      <c r="AG99" s="176"/>
      <c r="AH99" s="176"/>
      <c r="AI99" s="176"/>
      <c r="AJ99" s="176"/>
      <c r="AK99" s="176"/>
      <c r="AL99" s="176"/>
      <c r="AM99" s="176"/>
      <c r="AN99" s="176"/>
      <c r="AO99" s="176"/>
      <c r="AP99" s="176"/>
      <c r="AQ99" s="176"/>
      <c r="AR99" s="176"/>
      <c r="AS99" s="176"/>
      <c r="AT99" s="176"/>
      <c r="AU99" s="176"/>
      <c r="AV99" s="176"/>
      <c r="AW99" s="176"/>
      <c r="AX99" s="176"/>
      <c r="AY99" s="176"/>
      <c r="AZ99" s="176"/>
      <c r="BA99" s="176"/>
      <c r="BB99" s="176"/>
      <c r="BC99" s="176"/>
      <c r="BD99" s="176"/>
      <c r="BE99" s="176"/>
      <c r="BF99" s="176"/>
      <c r="BG99" s="176"/>
      <c r="BH99" s="176"/>
      <c r="BI99" s="176"/>
      <c r="BJ99" s="176"/>
      <c r="BK99" s="176"/>
      <c r="BL99" s="176"/>
      <c r="BM99" s="176"/>
      <c r="BN99" s="176"/>
      <c r="BO99" s="176"/>
    </row>
    <row r="100" spans="1:67" s="180" customFormat="1" ht="10.5" x14ac:dyDescent="0.15">
      <c r="A100" s="434" t="s">
        <v>669</v>
      </c>
      <c r="B100" s="264" t="str">
        <f>[6]CONSOLIDADO!B39</f>
        <v>PSICÓLOGO/A</v>
      </c>
      <c r="C100" s="203">
        <f>[6]CONSOLIDADO!C39</f>
        <v>525</v>
      </c>
      <c r="D100" s="222"/>
      <c r="E100" s="222"/>
      <c r="F100" s="222"/>
      <c r="G100" s="222"/>
      <c r="H100" s="222"/>
      <c r="I100" s="222"/>
      <c r="J100" s="222"/>
      <c r="K100" s="222"/>
      <c r="L100" s="222"/>
      <c r="M100" s="233"/>
      <c r="N100" s="205"/>
      <c r="O100" s="176"/>
      <c r="P100" s="176"/>
      <c r="Q100" s="176"/>
      <c r="R100" s="176"/>
      <c r="S100" s="176"/>
      <c r="T100" s="176"/>
      <c r="U100" s="176"/>
      <c r="V100" s="176"/>
      <c r="W100" s="257"/>
      <c r="X100" s="176"/>
      <c r="AD100" s="176"/>
      <c r="AE100" s="176"/>
      <c r="AF100" s="176"/>
      <c r="AG100" s="176"/>
      <c r="AH100" s="176"/>
      <c r="AI100" s="176"/>
      <c r="AJ100" s="176"/>
      <c r="AK100" s="176"/>
      <c r="AL100" s="176"/>
      <c r="AM100" s="176"/>
      <c r="AN100" s="176"/>
      <c r="AO100" s="176"/>
      <c r="AP100" s="176"/>
      <c r="AQ100" s="176"/>
      <c r="AR100" s="176"/>
      <c r="AS100" s="176"/>
      <c r="AT100" s="176"/>
      <c r="AU100" s="176"/>
      <c r="AV100" s="176"/>
      <c r="AW100" s="176"/>
      <c r="AX100" s="176"/>
      <c r="AY100" s="176"/>
      <c r="AZ100" s="176"/>
      <c r="BA100" s="193" t="str">
        <f t="shared" ref="BA100:BA104" si="0">IF($C100&lt;&gt;($J100+$K100)," El número consultas según sexo NO puede ser diferente al Total.","")</f>
        <v xml:space="preserve"> El número consultas según sexo NO puede ser diferente al Total.</v>
      </c>
      <c r="BB100" s="193" t="str">
        <f t="shared" ref="BB100:BB104" si="1">IF($C100=0,"",IF($L100="",IF($C100="",""," No olvide escribir la columna Beneficiarios."),""))</f>
        <v xml:space="preserve"> No olvide escribir la columna Beneficiarios.</v>
      </c>
      <c r="BC100" s="193" t="str">
        <f t="shared" ref="BC100:BC104" si="2">IF($C100&lt;$L100," El número de Beneficiarios NO puede ser mayor que el Total.","")</f>
        <v/>
      </c>
      <c r="BD100" s="208">
        <f t="shared" ref="BD100:BD104" si="3">IF($C100&lt;&gt;($J100+$K100),1,0)</f>
        <v>1</v>
      </c>
      <c r="BE100" s="208">
        <f t="shared" ref="BE100:BE104" si="4">IF($C100&lt;$L100,1,0)</f>
        <v>0</v>
      </c>
      <c r="BF100" s="208">
        <f t="shared" ref="BF100:BF104" si="5">IF($C100=0,"",IF($L100="",IF($C100="","",1),0))</f>
        <v>1</v>
      </c>
      <c r="BG100" s="176"/>
      <c r="BH100" s="176"/>
      <c r="BI100" s="176"/>
      <c r="BJ100" s="176"/>
      <c r="BK100" s="176"/>
      <c r="BL100" s="176"/>
      <c r="BM100" s="176"/>
      <c r="BN100" s="176"/>
      <c r="BO100" s="176"/>
    </row>
    <row r="101" spans="1:67" s="180" customFormat="1" ht="10.5" x14ac:dyDescent="0.15">
      <c r="A101" s="434"/>
      <c r="B101" s="264" t="str">
        <f>[6]CONSOLIDADO!B40</f>
        <v>ENFERMERO/A</v>
      </c>
      <c r="C101" s="203">
        <f>[6]CONSOLIDADO!C40</f>
        <v>2378</v>
      </c>
      <c r="D101" s="222"/>
      <c r="E101" s="222"/>
      <c r="F101" s="222"/>
      <c r="G101" s="222"/>
      <c r="H101" s="222"/>
      <c r="I101" s="222"/>
      <c r="J101" s="222"/>
      <c r="K101" s="222"/>
      <c r="L101" s="222"/>
      <c r="M101" s="233"/>
      <c r="N101" s="205"/>
      <c r="O101" s="176"/>
      <c r="P101" s="176"/>
      <c r="Q101" s="176"/>
      <c r="R101" s="176"/>
      <c r="S101" s="176"/>
      <c r="T101" s="176"/>
      <c r="U101" s="176"/>
      <c r="V101" s="176"/>
      <c r="W101" s="257"/>
      <c r="X101" s="176"/>
      <c r="AD101" s="176"/>
      <c r="AE101" s="176"/>
      <c r="AF101" s="176"/>
      <c r="AG101" s="176"/>
      <c r="AH101" s="176"/>
      <c r="AI101" s="176"/>
      <c r="AJ101" s="176"/>
      <c r="AK101" s="176"/>
      <c r="AL101" s="176"/>
      <c r="AM101" s="176"/>
      <c r="AN101" s="176"/>
      <c r="AO101" s="176"/>
      <c r="AP101" s="176"/>
      <c r="AQ101" s="176"/>
      <c r="AR101" s="176"/>
      <c r="AS101" s="176"/>
      <c r="AT101" s="176"/>
      <c r="AU101" s="176"/>
      <c r="AV101" s="176"/>
      <c r="AW101" s="176"/>
      <c r="AX101" s="176"/>
      <c r="AY101" s="176"/>
      <c r="AZ101" s="176"/>
      <c r="BA101" s="193" t="str">
        <f t="shared" si="0"/>
        <v xml:space="preserve"> El número consultas según sexo NO puede ser diferente al Total.</v>
      </c>
      <c r="BB101" s="193" t="str">
        <f t="shared" si="1"/>
        <v xml:space="preserve"> No olvide escribir la columna Beneficiarios.</v>
      </c>
      <c r="BC101" s="193" t="str">
        <f t="shared" si="2"/>
        <v/>
      </c>
      <c r="BD101" s="208">
        <f t="shared" si="3"/>
        <v>1</v>
      </c>
      <c r="BE101" s="208">
        <f t="shared" si="4"/>
        <v>0</v>
      </c>
      <c r="BF101" s="208">
        <f t="shared" si="5"/>
        <v>1</v>
      </c>
      <c r="BG101" s="176"/>
      <c r="BH101" s="176"/>
      <c r="BI101" s="176"/>
      <c r="BJ101" s="176"/>
      <c r="BK101" s="176"/>
      <c r="BL101" s="176"/>
      <c r="BM101" s="176"/>
      <c r="BN101" s="176"/>
      <c r="BO101" s="176"/>
    </row>
    <row r="102" spans="1:67" s="180" customFormat="1" ht="21" x14ac:dyDescent="0.15">
      <c r="A102" s="434"/>
      <c r="B102" s="264" t="str">
        <f>[6]CONSOLIDADO!B42</f>
        <v>ASISTENTE SOCIAL</v>
      </c>
      <c r="C102" s="203">
        <f>[6]CONSOLIDADO!C42</f>
        <v>385</v>
      </c>
      <c r="D102" s="222"/>
      <c r="E102" s="222"/>
      <c r="F102" s="222"/>
      <c r="G102" s="222"/>
      <c r="H102" s="222"/>
      <c r="I102" s="222"/>
      <c r="J102" s="222"/>
      <c r="K102" s="222"/>
      <c r="L102" s="222"/>
      <c r="M102" s="233"/>
      <c r="N102" s="205"/>
      <c r="O102" s="176"/>
      <c r="P102" s="176"/>
      <c r="Q102" s="176"/>
      <c r="R102" s="176"/>
      <c r="S102" s="176"/>
      <c r="T102" s="176"/>
      <c r="U102" s="176"/>
      <c r="V102" s="176"/>
      <c r="W102" s="257"/>
      <c r="X102" s="176"/>
      <c r="AD102" s="176"/>
      <c r="AE102" s="176"/>
      <c r="AF102" s="176"/>
      <c r="AG102" s="176"/>
      <c r="AH102" s="176"/>
      <c r="AI102" s="176"/>
      <c r="AJ102" s="176"/>
      <c r="AK102" s="176"/>
      <c r="AL102" s="176"/>
      <c r="AM102" s="176"/>
      <c r="AN102" s="176"/>
      <c r="AO102" s="176"/>
      <c r="AP102" s="176"/>
      <c r="AQ102" s="176"/>
      <c r="AR102" s="176"/>
      <c r="AS102" s="176"/>
      <c r="AT102" s="176"/>
      <c r="AU102" s="176"/>
      <c r="AV102" s="176"/>
      <c r="AW102" s="176"/>
      <c r="AX102" s="176"/>
      <c r="AY102" s="176"/>
      <c r="AZ102" s="176"/>
      <c r="BA102" s="193" t="str">
        <f t="shared" si="0"/>
        <v xml:space="preserve"> El número consultas según sexo NO puede ser diferente al Total.</v>
      </c>
      <c r="BB102" s="193" t="str">
        <f t="shared" si="1"/>
        <v xml:space="preserve"> No olvide escribir la columna Beneficiarios.</v>
      </c>
      <c r="BC102" s="193" t="str">
        <f t="shared" si="2"/>
        <v/>
      </c>
      <c r="BD102" s="208">
        <f t="shared" si="3"/>
        <v>1</v>
      </c>
      <c r="BE102" s="208">
        <f t="shared" si="4"/>
        <v>0</v>
      </c>
      <c r="BF102" s="208">
        <f t="shared" si="5"/>
        <v>1</v>
      </c>
      <c r="BG102" s="176"/>
      <c r="BH102" s="176"/>
      <c r="BI102" s="176"/>
      <c r="BJ102" s="176"/>
      <c r="BK102" s="176"/>
      <c r="BL102" s="176"/>
      <c r="BM102" s="176"/>
      <c r="BN102" s="176"/>
      <c r="BO102" s="176"/>
    </row>
    <row r="103" spans="1:67" s="180" customFormat="1" ht="27.75" customHeight="1" x14ac:dyDescent="0.15">
      <c r="A103" s="434"/>
      <c r="B103" s="259" t="str">
        <f>[6]CONSOLIDADO!B44</f>
        <v>TOTAL</v>
      </c>
      <c r="C103" s="260">
        <f>[6]CONSOLIDADO!C44</f>
        <v>3288</v>
      </c>
      <c r="D103" s="262"/>
      <c r="E103" s="262"/>
      <c r="F103" s="262"/>
      <c r="G103" s="262"/>
      <c r="H103" s="262"/>
      <c r="I103" s="262"/>
      <c r="J103" s="262"/>
      <c r="K103" s="262"/>
      <c r="L103" s="263"/>
      <c r="M103" s="233"/>
      <c r="N103" s="205"/>
      <c r="O103" s="176"/>
      <c r="P103" s="176"/>
      <c r="Q103" s="176"/>
      <c r="R103" s="176"/>
      <c r="S103" s="176"/>
      <c r="T103" s="176"/>
      <c r="U103" s="176"/>
      <c r="V103" s="176"/>
      <c r="W103" s="257"/>
      <c r="X103" s="176"/>
      <c r="AD103" s="176"/>
      <c r="AE103" s="176"/>
      <c r="AF103" s="176"/>
      <c r="AG103" s="176"/>
      <c r="AH103" s="176"/>
      <c r="AI103" s="176"/>
      <c r="AJ103" s="176"/>
      <c r="AK103" s="176"/>
      <c r="AL103" s="176"/>
      <c r="AM103" s="176"/>
      <c r="AN103" s="176"/>
      <c r="AO103" s="176"/>
      <c r="AP103" s="176"/>
      <c r="AQ103" s="176"/>
      <c r="AR103" s="176"/>
      <c r="AS103" s="176"/>
      <c r="AT103" s="176"/>
      <c r="AU103" s="176"/>
      <c r="AV103" s="176"/>
      <c r="AW103" s="176"/>
      <c r="AX103" s="176"/>
      <c r="AY103" s="176"/>
      <c r="AZ103" s="176"/>
      <c r="BA103" s="193" t="str">
        <f t="shared" si="0"/>
        <v xml:space="preserve"> El número consultas según sexo NO puede ser diferente al Total.</v>
      </c>
      <c r="BB103" s="193" t="str">
        <f t="shared" si="1"/>
        <v xml:space="preserve"> No olvide escribir la columna Beneficiarios.</v>
      </c>
      <c r="BC103" s="193" t="str">
        <f t="shared" si="2"/>
        <v/>
      </c>
      <c r="BD103" s="208">
        <f t="shared" si="3"/>
        <v>1</v>
      </c>
      <c r="BE103" s="208">
        <f t="shared" si="4"/>
        <v>0</v>
      </c>
      <c r="BF103" s="208">
        <f t="shared" si="5"/>
        <v>1</v>
      </c>
      <c r="BG103" s="176"/>
      <c r="BH103" s="176"/>
      <c r="BI103" s="176"/>
      <c r="BJ103" s="176"/>
      <c r="BK103" s="176"/>
      <c r="BL103" s="176"/>
      <c r="BM103" s="176"/>
      <c r="BN103" s="176"/>
      <c r="BO103" s="176"/>
    </row>
    <row r="104" spans="1:67" s="180" customFormat="1" ht="15" customHeight="1" x14ac:dyDescent="0.15">
      <c r="A104" s="206" t="str">
        <f>[6]CONSOLIDADO!A45</f>
        <v>PSICODIAGNOSTICO</v>
      </c>
      <c r="B104" s="264" t="str">
        <f>[6]CONSOLIDADO!B45</f>
        <v>PSICÓLOGO/A</v>
      </c>
      <c r="C104" s="203">
        <f>[6]CONSOLIDADO!C45</f>
        <v>149</v>
      </c>
      <c r="D104" s="222"/>
      <c r="E104" s="222"/>
      <c r="F104" s="222"/>
      <c r="G104" s="222"/>
      <c r="H104" s="222"/>
      <c r="I104" s="222"/>
      <c r="J104" s="222"/>
      <c r="K104" s="222"/>
      <c r="L104" s="222"/>
      <c r="M104" s="233"/>
      <c r="N104" s="205"/>
      <c r="O104" s="176"/>
      <c r="P104" s="176"/>
      <c r="Q104" s="176"/>
      <c r="R104" s="176"/>
      <c r="S104" s="176"/>
      <c r="T104" s="176"/>
      <c r="U104" s="176"/>
      <c r="V104" s="176"/>
      <c r="W104" s="257"/>
      <c r="X104" s="176"/>
      <c r="AD104" s="176"/>
      <c r="AE104" s="176"/>
      <c r="AF104" s="176"/>
      <c r="AG104" s="176"/>
      <c r="AH104" s="176"/>
      <c r="AI104" s="176"/>
      <c r="AJ104" s="176"/>
      <c r="AK104" s="176"/>
      <c r="AL104" s="176"/>
      <c r="AM104" s="176"/>
      <c r="AN104" s="176"/>
      <c r="AO104" s="176"/>
      <c r="AP104" s="176"/>
      <c r="AQ104" s="176"/>
      <c r="AR104" s="176"/>
      <c r="AS104" s="176"/>
      <c r="AT104" s="176"/>
      <c r="AU104" s="176"/>
      <c r="AV104" s="176"/>
      <c r="AW104" s="176"/>
      <c r="AX104" s="176"/>
      <c r="AY104" s="176"/>
      <c r="AZ104" s="176"/>
      <c r="BA104" s="193" t="str">
        <f t="shared" si="0"/>
        <v xml:space="preserve"> El número consultas según sexo NO puede ser diferente al Total.</v>
      </c>
      <c r="BB104" s="193" t="str">
        <f t="shared" si="1"/>
        <v xml:space="preserve"> No olvide escribir la columna Beneficiarios.</v>
      </c>
      <c r="BC104" s="193" t="str">
        <f t="shared" si="2"/>
        <v/>
      </c>
      <c r="BD104" s="208">
        <f t="shared" si="3"/>
        <v>1</v>
      </c>
      <c r="BE104" s="208">
        <f t="shared" si="4"/>
        <v>0</v>
      </c>
      <c r="BF104" s="208">
        <f t="shared" si="5"/>
        <v>1</v>
      </c>
      <c r="BG104" s="176"/>
      <c r="BH104" s="176"/>
      <c r="BI104" s="176"/>
      <c r="BJ104" s="176"/>
      <c r="BK104" s="176"/>
      <c r="BL104" s="176"/>
      <c r="BM104" s="176"/>
      <c r="BN104" s="176"/>
      <c r="BO104" s="176"/>
    </row>
    <row r="105" spans="1:67" s="180" customFormat="1" ht="10.5" x14ac:dyDescent="0.15">
      <c r="A105" s="206" t="str">
        <f>[6]CONSOLIDADO!A46</f>
        <v>PSICOTERAPIA INDIVIDUAL</v>
      </c>
      <c r="B105" s="264" t="str">
        <f>[6]CONSOLIDADO!B47</f>
        <v>PSICÓLOGO/A</v>
      </c>
      <c r="C105" s="203">
        <f>[6]CONSOLIDADO!C47</f>
        <v>1178</v>
      </c>
      <c r="D105" s="222"/>
      <c r="E105" s="222"/>
      <c r="F105" s="222"/>
      <c r="G105" s="222"/>
      <c r="H105" s="222"/>
      <c r="I105" s="222"/>
      <c r="J105" s="222"/>
      <c r="K105" s="222"/>
      <c r="L105" s="222"/>
      <c r="M105" s="233"/>
      <c r="N105" s="205"/>
      <c r="O105" s="176"/>
      <c r="P105" s="176"/>
      <c r="Q105" s="176"/>
      <c r="R105" s="176"/>
      <c r="S105" s="176"/>
      <c r="T105" s="176"/>
      <c r="U105" s="176"/>
      <c r="V105" s="176"/>
      <c r="W105" s="257"/>
      <c r="X105" s="176"/>
      <c r="AD105" s="176"/>
      <c r="AE105" s="176"/>
      <c r="AF105" s="176"/>
      <c r="AG105" s="176"/>
      <c r="AH105" s="176"/>
      <c r="AI105" s="176"/>
      <c r="AJ105" s="176"/>
      <c r="AK105" s="176"/>
      <c r="AL105" s="176"/>
      <c r="AM105" s="176"/>
      <c r="AN105" s="176"/>
      <c r="AO105" s="176"/>
      <c r="AP105" s="176"/>
      <c r="AQ105" s="176"/>
      <c r="AR105" s="176"/>
      <c r="AS105" s="176"/>
      <c r="AT105" s="176"/>
      <c r="AU105" s="176"/>
      <c r="AV105" s="176"/>
      <c r="AW105" s="176"/>
      <c r="AX105" s="176"/>
      <c r="AY105" s="176"/>
      <c r="AZ105" s="176"/>
      <c r="BA105" s="193" t="e">
        <f>IF(#REF!&lt;&gt;($J105+$K105)," El número consultas según sexo NO puede ser diferente al Total.","")</f>
        <v>#REF!</v>
      </c>
      <c r="BB105" s="193" t="e">
        <f>IF(#REF!=0,"",IF($L105="",IF(#REF!="",""," No olvide escribir la columna Beneficiarios."),""))</f>
        <v>#REF!</v>
      </c>
      <c r="BC105" s="193" t="e">
        <f>IF(#REF!&lt;$L105," El número de Beneficiarios NO puede ser mayor que el Total.","")</f>
        <v>#REF!</v>
      </c>
      <c r="BD105" s="208" t="e">
        <f>IF(#REF!&lt;&gt;($J105+$K105),1,0)</f>
        <v>#REF!</v>
      </c>
      <c r="BE105" s="208" t="e">
        <f>IF(#REF!&lt;$L105,1,0)</f>
        <v>#REF!</v>
      </c>
      <c r="BF105" s="208" t="e">
        <f>IF(#REF!=0,"",IF($L105="",IF(#REF!="","",1),0))</f>
        <v>#REF!</v>
      </c>
      <c r="BG105" s="176"/>
      <c r="BH105" s="176"/>
      <c r="BI105" s="176"/>
      <c r="BJ105" s="176"/>
      <c r="BK105" s="176"/>
      <c r="BL105" s="176"/>
      <c r="BM105" s="176"/>
      <c r="BN105" s="176"/>
      <c r="BO105" s="176"/>
    </row>
    <row r="106" spans="1:67" x14ac:dyDescent="0.25"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AC106" s="205"/>
      <c r="AD106" s="205"/>
      <c r="AE106" s="176"/>
      <c r="AF106" s="176"/>
    </row>
    <row r="107" spans="1:67" x14ac:dyDescent="0.25"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AC107" s="205"/>
      <c r="AD107" s="205"/>
      <c r="AE107" s="176"/>
      <c r="AF107" s="176"/>
    </row>
    <row r="108" spans="1:67" x14ac:dyDescent="0.25">
      <c r="AC108" s="205"/>
      <c r="AD108" s="205"/>
      <c r="AE108" s="176"/>
      <c r="AF108" s="176"/>
    </row>
    <row r="109" spans="1:67" x14ac:dyDescent="0.25">
      <c r="AC109" s="205"/>
      <c r="AD109" s="205"/>
      <c r="AE109" s="176"/>
      <c r="AF109" s="176"/>
    </row>
    <row r="110" spans="1:67" x14ac:dyDescent="0.25">
      <c r="AC110" s="205"/>
      <c r="AD110" s="205"/>
      <c r="AE110" s="176"/>
      <c r="AF110" s="176"/>
    </row>
    <row r="111" spans="1:67" x14ac:dyDescent="0.25">
      <c r="AC111" s="205"/>
      <c r="AD111" s="205"/>
      <c r="AE111" s="176"/>
      <c r="AF111" s="176"/>
    </row>
    <row r="112" spans="1:67" x14ac:dyDescent="0.25">
      <c r="A112" s="426" t="s">
        <v>674</v>
      </c>
      <c r="B112" s="426"/>
      <c r="C112" s="426"/>
      <c r="D112" s="426"/>
      <c r="E112" s="426"/>
      <c r="F112" s="426"/>
      <c r="G112" s="426"/>
      <c r="H112" s="426"/>
      <c r="I112" s="426"/>
      <c r="J112" s="426"/>
      <c r="K112" s="426"/>
      <c r="L112" s="426"/>
      <c r="M112" s="426"/>
      <c r="N112" s="426"/>
      <c r="O112" s="281"/>
      <c r="P112" s="282"/>
      <c r="Q112" s="282"/>
      <c r="R112" s="282"/>
      <c r="S112" s="282"/>
      <c r="T112" s="282"/>
      <c r="U112" s="282"/>
      <c r="V112" s="282"/>
      <c r="W112" s="282"/>
      <c r="X112" s="282"/>
      <c r="Y112" s="282"/>
      <c r="Z112" s="282"/>
      <c r="AA112" s="282"/>
      <c r="AB112" s="282"/>
      <c r="AC112" s="282"/>
      <c r="AD112" s="282"/>
      <c r="AE112" s="282"/>
      <c r="AF112" s="282"/>
      <c r="AG112" s="282"/>
      <c r="AH112" s="282"/>
      <c r="AI112" s="282"/>
      <c r="AJ112" s="282"/>
      <c r="AK112" s="283"/>
      <c r="AL112" s="283"/>
      <c r="AM112" s="283"/>
      <c r="AN112" s="283"/>
      <c r="AO112" s="283"/>
      <c r="AP112" s="283"/>
      <c r="AQ112" s="282"/>
      <c r="AR112" s="282"/>
      <c r="AS112" s="282"/>
      <c r="AT112" s="282"/>
      <c r="AU112" s="282"/>
      <c r="AV112" s="282"/>
      <c r="AW112" s="282"/>
      <c r="AX112" s="282"/>
      <c r="AY112" s="282"/>
      <c r="AZ112" s="282"/>
      <c r="BA112" s="282"/>
      <c r="BB112" s="282"/>
      <c r="BC112" s="282"/>
      <c r="BD112" s="282"/>
      <c r="BE112" s="282"/>
      <c r="BF112" s="282"/>
    </row>
    <row r="113" spans="1:58" x14ac:dyDescent="0.25">
      <c r="A113" s="213"/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  <c r="O113" s="282"/>
      <c r="P113" s="282"/>
      <c r="Q113" s="282"/>
      <c r="R113" s="282"/>
      <c r="S113" s="282"/>
      <c r="T113" s="282"/>
      <c r="U113" s="282"/>
      <c r="V113" s="282"/>
      <c r="W113" s="282"/>
      <c r="X113" s="282"/>
      <c r="Y113" s="282"/>
      <c r="Z113" s="282"/>
      <c r="AA113" s="282"/>
      <c r="AB113" s="282"/>
      <c r="AC113" s="282"/>
      <c r="AD113" s="282"/>
      <c r="AE113" s="282"/>
      <c r="AF113" s="282"/>
      <c r="AG113" s="282"/>
      <c r="AH113" s="282"/>
      <c r="AI113" s="282"/>
      <c r="AJ113" s="282"/>
      <c r="AK113" s="283"/>
      <c r="AL113" s="283"/>
      <c r="AM113" s="283"/>
      <c r="AN113" s="283"/>
      <c r="AO113" s="283"/>
      <c r="AP113" s="283"/>
      <c r="AQ113" s="282"/>
      <c r="AR113" s="282"/>
      <c r="AS113" s="282"/>
      <c r="AT113" s="282"/>
      <c r="AU113" s="282"/>
      <c r="AV113" s="282"/>
      <c r="AW113" s="282"/>
      <c r="AX113" s="282"/>
      <c r="AY113" s="282"/>
      <c r="AZ113" s="282"/>
      <c r="BA113" s="282"/>
      <c r="BB113" s="282"/>
      <c r="BC113" s="282"/>
      <c r="BD113" s="282"/>
      <c r="BE113" s="282"/>
      <c r="BF113" s="282"/>
    </row>
    <row r="114" spans="1:58" x14ac:dyDescent="0.25">
      <c r="A114" s="213"/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82"/>
      <c r="P114" s="282"/>
      <c r="Q114" s="282"/>
      <c r="R114" s="282"/>
      <c r="S114" s="282"/>
      <c r="T114" s="282"/>
      <c r="U114" s="282"/>
      <c r="V114" s="282"/>
      <c r="W114" s="282"/>
      <c r="X114" s="282"/>
      <c r="Y114" s="282"/>
      <c r="Z114" s="282"/>
      <c r="AA114" s="282"/>
      <c r="AB114" s="282"/>
      <c r="AC114" s="282"/>
      <c r="AD114" s="282"/>
      <c r="AE114" s="282"/>
      <c r="AF114" s="282"/>
      <c r="AG114" s="282"/>
      <c r="AH114" s="282"/>
      <c r="AI114" s="282"/>
      <c r="AJ114" s="282"/>
      <c r="AK114" s="283"/>
      <c r="AL114" s="283"/>
      <c r="AM114" s="283"/>
      <c r="AN114" s="283"/>
      <c r="AO114" s="283"/>
      <c r="AP114" s="283"/>
      <c r="AQ114" s="282"/>
      <c r="AR114" s="282"/>
      <c r="AS114" s="282"/>
      <c r="AT114" s="282"/>
      <c r="AU114" s="282"/>
      <c r="AV114" s="282"/>
      <c r="AW114" s="282"/>
      <c r="AX114" s="282"/>
      <c r="AY114" s="282"/>
      <c r="AZ114" s="282"/>
      <c r="BA114" s="282"/>
      <c r="BB114" s="282"/>
      <c r="BC114" s="282"/>
      <c r="BD114" s="282"/>
      <c r="BE114" s="282"/>
      <c r="BF114" s="282"/>
    </row>
    <row r="115" spans="1:58" x14ac:dyDescent="0.25">
      <c r="A115" s="265" t="s">
        <v>675</v>
      </c>
      <c r="B115" s="265"/>
      <c r="C115" s="265"/>
      <c r="D115" s="265"/>
      <c r="E115" s="277"/>
      <c r="F115" s="277"/>
      <c r="G115" s="277"/>
      <c r="H115" s="277"/>
      <c r="I115" s="277"/>
      <c r="J115" s="277"/>
      <c r="K115" s="277"/>
      <c r="L115" s="277"/>
      <c r="M115" s="277"/>
      <c r="N115" s="277"/>
      <c r="O115" s="200"/>
      <c r="P115" s="205"/>
      <c r="Q115" s="205"/>
      <c r="R115" s="205"/>
      <c r="S115" s="205"/>
      <c r="T115" s="205"/>
      <c r="U115" s="205"/>
      <c r="V115" s="205"/>
      <c r="W115" s="205"/>
      <c r="X115" s="205"/>
      <c r="Y115" s="205"/>
      <c r="Z115" s="205"/>
      <c r="AA115" s="205"/>
      <c r="AB115" s="205"/>
      <c r="AC115" s="205"/>
      <c r="AD115" s="205"/>
      <c r="AE115" s="205"/>
      <c r="AF115" s="205"/>
      <c r="AG115" s="205"/>
      <c r="AH115" s="205"/>
      <c r="AI115" s="205"/>
      <c r="AJ115" s="205"/>
      <c r="AK115" s="200"/>
      <c r="AL115" s="200"/>
      <c r="AM115" s="200"/>
      <c r="AN115" s="200"/>
      <c r="AO115" s="200"/>
      <c r="AP115" s="200"/>
      <c r="AQ115" s="205"/>
      <c r="AR115" s="205"/>
      <c r="AS115" s="205"/>
      <c r="AT115" s="205"/>
      <c r="AU115" s="205"/>
      <c r="AV115" s="175"/>
      <c r="AW115" s="175"/>
      <c r="AX115" s="205"/>
      <c r="AY115" s="205"/>
      <c r="AZ115" s="205"/>
      <c r="BA115" s="205"/>
      <c r="BB115" s="205"/>
      <c r="BC115" s="205"/>
      <c r="BD115" s="205"/>
      <c r="BE115" s="205"/>
      <c r="BF115" s="205"/>
    </row>
    <row r="116" spans="1:58" x14ac:dyDescent="0.25">
      <c r="A116" s="427" t="s">
        <v>648</v>
      </c>
      <c r="B116" s="423" t="s">
        <v>676</v>
      </c>
      <c r="C116" s="423" t="s">
        <v>677</v>
      </c>
      <c r="D116" s="425" t="s">
        <v>649</v>
      </c>
      <c r="E116" s="285"/>
      <c r="F116" s="285"/>
      <c r="G116" s="285"/>
      <c r="H116" s="285"/>
      <c r="I116" s="285"/>
      <c r="J116" s="285"/>
      <c r="K116" s="285"/>
      <c r="L116" s="429"/>
      <c r="M116" s="429"/>
      <c r="N116" s="430"/>
      <c r="O116" s="224"/>
      <c r="P116" s="205"/>
      <c r="Q116" s="205"/>
      <c r="R116" s="205"/>
      <c r="S116" s="205"/>
      <c r="T116" s="205"/>
      <c r="U116" s="205"/>
      <c r="V116" s="205"/>
      <c r="W116" s="205"/>
      <c r="X116" s="205"/>
      <c r="Y116" s="205"/>
      <c r="Z116" s="205"/>
      <c r="AA116" s="205"/>
      <c r="AB116" s="205"/>
      <c r="AC116" s="205"/>
      <c r="AD116" s="205"/>
      <c r="AE116" s="205"/>
      <c r="AF116" s="205"/>
      <c r="AG116" s="205"/>
      <c r="AH116" s="205"/>
      <c r="AI116" s="205"/>
      <c r="AJ116" s="205"/>
      <c r="AK116" s="200"/>
      <c r="AL116" s="200"/>
      <c r="AM116" s="200"/>
      <c r="AN116" s="200"/>
      <c r="AO116" s="200"/>
      <c r="AP116" s="200"/>
      <c r="AQ116" s="200"/>
      <c r="AR116" s="200"/>
      <c r="AS116" s="200"/>
      <c r="AT116" s="200"/>
      <c r="AU116" s="200"/>
      <c r="AV116" s="200"/>
      <c r="AW116" s="181"/>
      <c r="AX116" s="181"/>
      <c r="AY116" s="200"/>
      <c r="AZ116" s="200"/>
      <c r="BA116" s="200"/>
      <c r="BB116" s="200"/>
      <c r="BC116" s="200"/>
      <c r="BD116" s="200"/>
      <c r="BE116" s="200"/>
      <c r="BF116" s="200"/>
    </row>
    <row r="117" spans="1:58" x14ac:dyDescent="0.25">
      <c r="A117" s="428"/>
      <c r="B117" s="424"/>
      <c r="C117" s="424"/>
      <c r="D117" s="425"/>
      <c r="E117" s="272"/>
      <c r="F117" s="272"/>
      <c r="G117" s="272"/>
      <c r="H117" s="272"/>
      <c r="I117" s="272"/>
      <c r="J117" s="272"/>
      <c r="K117" s="272"/>
      <c r="L117" s="268"/>
      <c r="M117" s="268"/>
      <c r="N117" s="430"/>
      <c r="O117" s="224"/>
      <c r="P117" s="205"/>
      <c r="Q117" s="205"/>
      <c r="R117" s="205"/>
      <c r="S117" s="205"/>
      <c r="T117" s="205"/>
      <c r="U117" s="205"/>
      <c r="V117" s="205"/>
      <c r="W117" s="205"/>
      <c r="X117" s="205"/>
      <c r="Y117" s="205"/>
      <c r="Z117" s="205"/>
      <c r="AA117" s="205"/>
      <c r="AB117" s="205"/>
      <c r="AC117" s="282"/>
      <c r="AD117" s="205"/>
      <c r="AE117" s="205"/>
      <c r="AF117" s="205"/>
      <c r="AG117" s="205"/>
      <c r="AH117" s="205"/>
      <c r="AI117" s="205"/>
      <c r="AJ117" s="205"/>
      <c r="AK117" s="200"/>
      <c r="AL117" s="200"/>
      <c r="AM117" s="200"/>
      <c r="AN117" s="200"/>
      <c r="AO117" s="200"/>
      <c r="AP117" s="200"/>
      <c r="AQ117" s="200"/>
      <c r="AR117" s="200"/>
      <c r="AS117" s="200"/>
      <c r="AT117" s="200"/>
      <c r="AU117" s="200"/>
      <c r="AV117" s="200"/>
      <c r="AW117" s="181"/>
      <c r="AX117" s="181"/>
      <c r="AY117" s="200"/>
      <c r="AZ117" s="200"/>
      <c r="BA117" s="200"/>
      <c r="BB117" s="200"/>
      <c r="BC117" s="200"/>
      <c r="BD117" s="200"/>
      <c r="BE117" s="200"/>
      <c r="BF117" s="200"/>
    </row>
    <row r="118" spans="1:58" ht="45.75" customHeight="1" x14ac:dyDescent="0.25">
      <c r="A118" s="284" t="s">
        <v>655</v>
      </c>
      <c r="B118" s="226">
        <v>462</v>
      </c>
      <c r="C118" s="226">
        <v>4269</v>
      </c>
      <c r="D118" s="226">
        <v>4731</v>
      </c>
      <c r="E118" s="234"/>
      <c r="F118" s="234"/>
      <c r="G118" s="234"/>
      <c r="H118" s="234"/>
      <c r="I118" s="234"/>
      <c r="J118" s="234"/>
      <c r="K118" s="234"/>
      <c r="L118" s="234"/>
      <c r="M118" s="234"/>
      <c r="N118" s="234"/>
      <c r="O118" s="236"/>
      <c r="P118" s="205"/>
      <c r="Q118" s="205"/>
      <c r="R118" s="205"/>
      <c r="S118" s="205"/>
      <c r="T118" s="205"/>
      <c r="U118" s="205"/>
      <c r="V118" s="205"/>
      <c r="W118" s="205"/>
      <c r="X118" s="205"/>
      <c r="Y118" s="205"/>
      <c r="Z118" s="205"/>
      <c r="AA118" s="200"/>
      <c r="AB118" s="200"/>
      <c r="AC118" s="200"/>
      <c r="AD118" s="200"/>
      <c r="AE118" s="200"/>
      <c r="AF118" s="205"/>
      <c r="AG118" s="205"/>
      <c r="AH118" s="205"/>
      <c r="AI118" s="205"/>
      <c r="AJ118" s="205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181"/>
      <c r="AX118" s="181"/>
      <c r="AY118" s="200"/>
      <c r="AZ118" s="200"/>
      <c r="BA118" s="193" t="s">
        <v>558</v>
      </c>
      <c r="BB118" s="199" t="s">
        <v>558</v>
      </c>
      <c r="BC118" s="193" t="s">
        <v>558</v>
      </c>
      <c r="BD118" s="208">
        <v>0</v>
      </c>
      <c r="BE118" s="208">
        <v>0</v>
      </c>
      <c r="BF118" s="208" t="s">
        <v>558</v>
      </c>
    </row>
    <row r="119" spans="1:58" x14ac:dyDescent="0.25">
      <c r="C119" s="176"/>
      <c r="D119" s="176"/>
      <c r="E119" s="180"/>
      <c r="F119" s="180"/>
      <c r="G119" s="180"/>
      <c r="H119" s="180"/>
      <c r="I119" s="180"/>
      <c r="J119" s="180"/>
      <c r="K119" s="180"/>
      <c r="L119" s="180"/>
      <c r="M119" s="180"/>
      <c r="N119" s="180"/>
      <c r="O119" s="180"/>
      <c r="P119" s="176"/>
      <c r="Q119" s="176"/>
      <c r="R119" s="176"/>
      <c r="S119" s="176"/>
      <c r="T119" s="176"/>
      <c r="U119" s="176"/>
      <c r="V119" s="176"/>
      <c r="W119" s="176"/>
      <c r="X119" s="176"/>
      <c r="Y119" s="176"/>
      <c r="Z119" s="176"/>
      <c r="AA119" s="176"/>
      <c r="AB119" s="176"/>
      <c r="AC119" s="205"/>
      <c r="AD119" s="205"/>
      <c r="AE119" s="176"/>
      <c r="AF119" s="176"/>
    </row>
    <row r="120" spans="1:58" x14ac:dyDescent="0.25">
      <c r="A120" s="176"/>
      <c r="B120" s="176"/>
      <c r="C120" s="176"/>
      <c r="D120" s="176"/>
      <c r="E120" s="176"/>
      <c r="F120" s="176"/>
      <c r="G120" s="176"/>
      <c r="H120" s="176"/>
      <c r="I120" s="176"/>
      <c r="J120" s="176"/>
      <c r="K120" s="176"/>
      <c r="L120" s="176"/>
      <c r="M120" s="176"/>
      <c r="N120" s="176"/>
      <c r="O120" s="176"/>
      <c r="P120" s="176"/>
      <c r="Q120" s="176"/>
      <c r="R120" s="176"/>
      <c r="S120" s="176"/>
      <c r="T120" s="176"/>
      <c r="U120" s="176"/>
      <c r="V120" s="176"/>
      <c r="W120" s="176"/>
      <c r="X120" s="176"/>
      <c r="Y120" s="176"/>
      <c r="Z120" s="176"/>
      <c r="AA120" s="176"/>
      <c r="AB120" s="176"/>
      <c r="AC120" s="205"/>
      <c r="AE120" s="176"/>
      <c r="AF120" s="176"/>
    </row>
    <row r="121" spans="1:58" x14ac:dyDescent="0.25">
      <c r="A121" s="176"/>
      <c r="B121" s="176"/>
      <c r="C121" s="176"/>
      <c r="D121" s="176"/>
      <c r="E121" s="176"/>
      <c r="F121" s="176"/>
      <c r="G121" s="176"/>
      <c r="H121" s="176"/>
      <c r="I121" s="176"/>
      <c r="J121" s="176"/>
      <c r="K121" s="176"/>
      <c r="L121" s="176"/>
      <c r="M121" s="176"/>
      <c r="N121" s="176"/>
      <c r="O121" s="176"/>
      <c r="P121" s="176"/>
      <c r="Q121" s="176"/>
      <c r="R121" s="176"/>
      <c r="S121" s="176"/>
      <c r="T121" s="176"/>
      <c r="U121" s="176"/>
      <c r="V121" s="176"/>
      <c r="W121" s="176"/>
      <c r="X121" s="176"/>
      <c r="Y121" s="176"/>
      <c r="Z121" s="176"/>
      <c r="AA121" s="176"/>
      <c r="AB121" s="176"/>
      <c r="AC121" s="205"/>
      <c r="AE121" s="176"/>
      <c r="AF121" s="176"/>
    </row>
    <row r="122" spans="1:58" x14ac:dyDescent="0.25">
      <c r="A122" s="176"/>
      <c r="B122" s="176"/>
      <c r="C122" s="176"/>
      <c r="D122" s="176"/>
      <c r="E122" s="176"/>
      <c r="F122" s="176"/>
      <c r="G122" s="176"/>
      <c r="H122" s="176"/>
      <c r="I122" s="176"/>
      <c r="J122" s="176"/>
      <c r="K122" s="176"/>
      <c r="L122" s="176"/>
      <c r="M122" s="176"/>
      <c r="N122" s="176"/>
      <c r="O122" s="176"/>
      <c r="P122" s="176"/>
      <c r="Q122" s="176"/>
      <c r="R122" s="176"/>
      <c r="S122" s="176"/>
      <c r="T122" s="176"/>
      <c r="U122" s="176"/>
      <c r="V122" s="176"/>
      <c r="W122" s="176"/>
      <c r="X122" s="176"/>
      <c r="Y122" s="176"/>
      <c r="Z122" s="176"/>
      <c r="AA122" s="176"/>
      <c r="AB122" s="176"/>
      <c r="AC122" s="205"/>
      <c r="AD122" s="205"/>
      <c r="AE122" s="176"/>
      <c r="AF122" s="176"/>
    </row>
    <row r="123" spans="1:58" x14ac:dyDescent="0.25">
      <c r="A123" s="176"/>
      <c r="B123" s="176"/>
      <c r="C123" s="176"/>
      <c r="D123" s="176"/>
      <c r="E123" s="176"/>
      <c r="F123" s="176"/>
      <c r="G123" s="176"/>
      <c r="H123" s="176"/>
      <c r="I123" s="176"/>
      <c r="J123" s="176"/>
      <c r="K123" s="176"/>
      <c r="L123" s="176"/>
      <c r="M123" s="176"/>
      <c r="N123" s="176"/>
      <c r="O123" s="176"/>
      <c r="P123" s="176"/>
      <c r="Q123" s="176"/>
      <c r="R123" s="176"/>
      <c r="S123" s="176"/>
      <c r="T123" s="176"/>
      <c r="U123" s="176"/>
      <c r="V123" s="176"/>
      <c r="W123" s="176"/>
      <c r="X123" s="176"/>
      <c r="Y123" s="176"/>
      <c r="Z123" s="176"/>
      <c r="AA123" s="176"/>
      <c r="AB123" s="176"/>
      <c r="AC123" s="205"/>
      <c r="AD123" s="205"/>
      <c r="AE123" s="176"/>
      <c r="AF123" s="176"/>
    </row>
    <row r="124" spans="1:58" x14ac:dyDescent="0.25">
      <c r="A124" s="176"/>
      <c r="B124" s="176"/>
      <c r="C124" s="176"/>
      <c r="D124" s="176"/>
      <c r="E124" s="176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/>
      <c r="P124" s="176"/>
      <c r="Q124" s="176"/>
      <c r="R124" s="176"/>
      <c r="S124" s="176"/>
      <c r="T124" s="176"/>
      <c r="U124" s="176"/>
      <c r="V124" s="176"/>
      <c r="W124" s="176"/>
      <c r="X124" s="176"/>
      <c r="Y124" s="176"/>
      <c r="Z124" s="176"/>
      <c r="AA124" s="176"/>
      <c r="AB124" s="176"/>
      <c r="AC124" s="205"/>
      <c r="AD124" s="205"/>
      <c r="AE124" s="176"/>
      <c r="AF124" s="176"/>
    </row>
    <row r="125" spans="1:58" x14ac:dyDescent="0.25">
      <c r="A125" s="176"/>
      <c r="B125" s="176"/>
      <c r="C125" s="176"/>
      <c r="D125" s="176"/>
      <c r="E125" s="176"/>
      <c r="F125" s="176"/>
      <c r="G125" s="176"/>
      <c r="H125" s="176"/>
      <c r="I125" s="176"/>
      <c r="J125" s="176"/>
      <c r="K125" s="176"/>
      <c r="L125" s="176"/>
      <c r="M125" s="176"/>
      <c r="N125" s="176"/>
      <c r="O125" s="176"/>
      <c r="P125" s="176"/>
      <c r="Q125" s="176"/>
      <c r="R125" s="176"/>
      <c r="S125" s="176"/>
      <c r="T125" s="176"/>
      <c r="U125" s="176"/>
      <c r="V125" s="176"/>
      <c r="W125" s="176"/>
      <c r="X125" s="176"/>
      <c r="Y125" s="176"/>
      <c r="Z125" s="176"/>
      <c r="AA125" s="176"/>
      <c r="AB125" s="176"/>
      <c r="AC125" s="205"/>
      <c r="AD125" s="205"/>
      <c r="AE125" s="176"/>
      <c r="AF125" s="176"/>
    </row>
    <row r="126" spans="1:58" x14ac:dyDescent="0.25">
      <c r="A126" s="176"/>
      <c r="B126" s="176"/>
      <c r="C126" s="176"/>
      <c r="D126" s="176"/>
      <c r="E126" s="176"/>
      <c r="F126" s="176"/>
      <c r="G126" s="176"/>
      <c r="H126" s="176"/>
      <c r="I126" s="176"/>
      <c r="J126" s="176"/>
      <c r="K126" s="176"/>
      <c r="L126" s="176"/>
      <c r="M126" s="176"/>
      <c r="N126" s="176"/>
      <c r="O126" s="176"/>
      <c r="P126" s="176"/>
      <c r="Q126" s="176"/>
      <c r="R126" s="176"/>
      <c r="S126" s="176"/>
      <c r="T126" s="176"/>
      <c r="U126" s="176"/>
      <c r="V126" s="176"/>
      <c r="W126" s="176"/>
      <c r="X126" s="176"/>
      <c r="Y126" s="176"/>
      <c r="Z126" s="176"/>
      <c r="AA126" s="176"/>
      <c r="AB126" s="176"/>
      <c r="AC126" s="205"/>
      <c r="AD126" s="205"/>
      <c r="AE126" s="176"/>
      <c r="AF126" s="176"/>
    </row>
    <row r="127" spans="1:58" x14ac:dyDescent="0.25">
      <c r="A127" s="176"/>
      <c r="B127" s="176"/>
      <c r="C127" s="176"/>
      <c r="D127" s="176"/>
      <c r="E127" s="176"/>
      <c r="F127" s="176"/>
      <c r="G127" s="176"/>
      <c r="H127" s="176"/>
      <c r="I127" s="176"/>
      <c r="J127" s="176"/>
      <c r="K127" s="176"/>
      <c r="L127" s="176"/>
      <c r="M127" s="176"/>
      <c r="N127" s="176"/>
      <c r="O127" s="176"/>
      <c r="P127" s="176"/>
      <c r="Q127" s="176"/>
      <c r="R127" s="176"/>
      <c r="S127" s="176"/>
      <c r="T127" s="176"/>
      <c r="U127" s="176"/>
      <c r="V127" s="176"/>
      <c r="W127" s="176"/>
      <c r="X127" s="176"/>
      <c r="Y127" s="176"/>
      <c r="Z127" s="176"/>
      <c r="AA127" s="176"/>
      <c r="AB127" s="176"/>
      <c r="AC127" s="205"/>
      <c r="AD127" s="205"/>
      <c r="AE127" s="176"/>
      <c r="AF127" s="176"/>
    </row>
    <row r="128" spans="1:58" x14ac:dyDescent="0.25">
      <c r="A128" s="176"/>
      <c r="B128" s="176"/>
      <c r="C128" s="176"/>
      <c r="D128" s="176"/>
      <c r="E128" s="176"/>
      <c r="F128" s="176"/>
      <c r="G128" s="176"/>
      <c r="H128" s="176"/>
      <c r="I128" s="176"/>
      <c r="J128" s="176"/>
      <c r="K128" s="176"/>
      <c r="L128" s="176"/>
      <c r="M128" s="176"/>
      <c r="N128" s="176"/>
      <c r="O128" s="176"/>
      <c r="P128" s="176"/>
      <c r="Q128" s="176"/>
      <c r="R128" s="176"/>
      <c r="S128" s="176"/>
      <c r="T128" s="176"/>
      <c r="U128" s="176"/>
      <c r="V128" s="176"/>
      <c r="W128" s="176"/>
      <c r="X128" s="176"/>
      <c r="Y128" s="176"/>
      <c r="Z128" s="176"/>
      <c r="AA128" s="176"/>
      <c r="AB128" s="176"/>
      <c r="AC128" s="205"/>
      <c r="AD128" s="205"/>
      <c r="AE128" s="176"/>
      <c r="AF128" s="176"/>
    </row>
    <row r="129" spans="1:64" x14ac:dyDescent="0.25">
      <c r="A129" s="176"/>
      <c r="B129" s="176"/>
      <c r="C129" s="176"/>
      <c r="D129" s="176"/>
      <c r="E129" s="176"/>
      <c r="F129" s="176"/>
      <c r="G129" s="176"/>
      <c r="H129" s="176"/>
      <c r="I129" s="176"/>
      <c r="J129" s="176"/>
      <c r="K129" s="176"/>
      <c r="L129" s="176"/>
      <c r="M129" s="176"/>
      <c r="N129" s="176"/>
      <c r="O129" s="176"/>
      <c r="P129" s="176"/>
      <c r="Q129" s="176"/>
      <c r="R129" s="176"/>
      <c r="S129" s="176"/>
      <c r="T129" s="176"/>
      <c r="U129" s="176"/>
      <c r="V129" s="176"/>
      <c r="W129" s="176"/>
      <c r="X129" s="176"/>
      <c r="Y129" s="176"/>
      <c r="Z129" s="176"/>
      <c r="AA129" s="176"/>
      <c r="AB129" s="176"/>
      <c r="AC129" s="205"/>
      <c r="AD129" s="205"/>
      <c r="AE129" s="176"/>
      <c r="AF129" s="176"/>
    </row>
    <row r="130" spans="1:64" x14ac:dyDescent="0.25">
      <c r="A130" s="176"/>
      <c r="B130" s="176"/>
      <c r="C130" s="176"/>
      <c r="D130" s="176"/>
      <c r="E130" s="176"/>
      <c r="F130" s="176"/>
      <c r="G130" s="176"/>
      <c r="H130" s="176"/>
      <c r="I130" s="176"/>
      <c r="J130" s="176"/>
      <c r="K130" s="176"/>
      <c r="L130" s="176"/>
      <c r="M130" s="176"/>
      <c r="N130" s="176"/>
      <c r="O130" s="176"/>
      <c r="P130" s="176"/>
      <c r="Q130" s="176"/>
      <c r="R130" s="176"/>
      <c r="S130" s="176"/>
      <c r="T130" s="176"/>
      <c r="U130" s="176"/>
      <c r="V130" s="176"/>
      <c r="W130" s="176"/>
      <c r="X130" s="176"/>
      <c r="Y130" s="176"/>
      <c r="Z130" s="176"/>
      <c r="AA130" s="176"/>
      <c r="AB130" s="176"/>
      <c r="AC130" s="205"/>
      <c r="AD130" s="205"/>
      <c r="AE130" s="176"/>
      <c r="AF130" s="176"/>
    </row>
    <row r="131" spans="1:64" x14ac:dyDescent="0.25">
      <c r="A131" s="176"/>
      <c r="B131" s="176"/>
      <c r="C131" s="176"/>
      <c r="D131" s="176"/>
      <c r="E131" s="176"/>
      <c r="F131" s="176"/>
      <c r="G131" s="176"/>
      <c r="H131" s="176"/>
      <c r="I131" s="176"/>
      <c r="J131" s="176"/>
      <c r="K131" s="176"/>
      <c r="L131" s="176"/>
      <c r="M131" s="176"/>
      <c r="N131" s="176"/>
      <c r="O131" s="176"/>
      <c r="P131" s="176"/>
      <c r="Q131" s="176"/>
      <c r="R131" s="176"/>
      <c r="S131" s="176"/>
      <c r="T131" s="176"/>
      <c r="U131" s="176"/>
      <c r="V131" s="176"/>
      <c r="W131" s="176"/>
      <c r="X131" s="176"/>
      <c r="Y131" s="176"/>
      <c r="Z131" s="176"/>
      <c r="AA131" s="176"/>
      <c r="AB131" s="176"/>
      <c r="AC131" s="205"/>
      <c r="AD131" s="205"/>
      <c r="AE131" s="176"/>
      <c r="AF131" s="176"/>
    </row>
    <row r="132" spans="1:64" x14ac:dyDescent="0.25">
      <c r="A132" s="176"/>
      <c r="B132" s="176"/>
      <c r="C132" s="176"/>
      <c r="D132" s="176"/>
      <c r="E132" s="176"/>
      <c r="F132" s="176"/>
      <c r="G132" s="176"/>
      <c r="H132" s="176"/>
      <c r="I132" s="176"/>
      <c r="J132" s="176"/>
      <c r="K132" s="176"/>
      <c r="L132" s="176"/>
      <c r="M132" s="176"/>
      <c r="N132" s="176"/>
      <c r="O132" s="176"/>
      <c r="P132" s="176"/>
      <c r="Q132" s="176"/>
      <c r="R132" s="176"/>
      <c r="S132" s="176"/>
      <c r="T132" s="176"/>
      <c r="U132" s="176"/>
      <c r="V132" s="176"/>
      <c r="W132" s="176"/>
      <c r="X132" s="176"/>
      <c r="Y132" s="176"/>
      <c r="Z132" s="176"/>
      <c r="AA132" s="176"/>
      <c r="AB132" s="176"/>
      <c r="AC132" s="205"/>
      <c r="AD132" s="205"/>
      <c r="AE132" s="176"/>
      <c r="AF132" s="176"/>
    </row>
    <row r="133" spans="1:64" x14ac:dyDescent="0.25">
      <c r="A133" s="176"/>
      <c r="B133" s="176"/>
      <c r="C133" s="176"/>
      <c r="D133" s="176"/>
      <c r="E133" s="176"/>
      <c r="F133" s="176"/>
      <c r="G133" s="176"/>
      <c r="H133" s="176"/>
      <c r="I133" s="176"/>
      <c r="J133" s="176"/>
      <c r="K133" s="176"/>
      <c r="L133" s="176"/>
      <c r="M133" s="176"/>
      <c r="N133" s="176"/>
      <c r="O133" s="176"/>
      <c r="P133" s="176"/>
      <c r="Q133" s="176"/>
      <c r="R133" s="176"/>
      <c r="S133" s="176"/>
      <c r="T133" s="176"/>
      <c r="U133" s="176"/>
      <c r="V133" s="176"/>
      <c r="W133" s="176"/>
      <c r="X133" s="176"/>
      <c r="Y133" s="176"/>
      <c r="Z133" s="176"/>
      <c r="AA133" s="176"/>
      <c r="AB133" s="176"/>
      <c r="AC133" s="205"/>
      <c r="AD133" s="205"/>
      <c r="AE133" s="176"/>
      <c r="AF133" s="176"/>
    </row>
    <row r="134" spans="1:64" x14ac:dyDescent="0.25">
      <c r="A134" s="176"/>
      <c r="B134" s="176"/>
      <c r="C134" s="176"/>
      <c r="D134" s="176"/>
      <c r="E134" s="176"/>
      <c r="F134" s="176"/>
      <c r="G134" s="176"/>
      <c r="H134" s="176"/>
      <c r="I134" s="176"/>
      <c r="J134" s="176"/>
      <c r="K134" s="176"/>
      <c r="L134" s="176"/>
      <c r="M134" s="176"/>
      <c r="N134" s="176"/>
      <c r="O134" s="176"/>
      <c r="P134" s="176"/>
      <c r="Q134" s="176"/>
      <c r="R134" s="176"/>
      <c r="S134" s="176"/>
      <c r="T134" s="176"/>
      <c r="U134" s="176"/>
      <c r="V134" s="176"/>
      <c r="W134" s="176"/>
      <c r="X134" s="176"/>
      <c r="Y134" s="176"/>
      <c r="Z134" s="176"/>
      <c r="AA134" s="176"/>
      <c r="AB134" s="176"/>
      <c r="AC134" s="205"/>
      <c r="AD134" s="205"/>
      <c r="AE134" s="176"/>
      <c r="AF134" s="176"/>
    </row>
    <row r="135" spans="1:64" x14ac:dyDescent="0.25">
      <c r="A135" s="176"/>
      <c r="B135" s="176"/>
      <c r="C135" s="176"/>
      <c r="D135" s="176"/>
      <c r="E135" s="176"/>
      <c r="F135" s="176"/>
      <c r="G135" s="176"/>
      <c r="H135" s="176"/>
      <c r="I135" s="176"/>
      <c r="J135" s="176"/>
      <c r="K135" s="176"/>
      <c r="L135" s="176"/>
      <c r="M135" s="176"/>
      <c r="N135" s="176"/>
      <c r="O135" s="176"/>
      <c r="P135" s="176"/>
      <c r="Q135" s="176"/>
      <c r="R135" s="176"/>
      <c r="S135" s="176"/>
      <c r="T135" s="176"/>
      <c r="U135" s="176"/>
      <c r="V135" s="176"/>
      <c r="W135" s="176"/>
      <c r="X135" s="176"/>
      <c r="Y135" s="176"/>
      <c r="Z135" s="176"/>
      <c r="AA135" s="176"/>
      <c r="AB135" s="176"/>
      <c r="AC135" s="205"/>
      <c r="AD135" s="205"/>
      <c r="AE135" s="176"/>
      <c r="AF135" s="176"/>
    </row>
    <row r="136" spans="1:64" x14ac:dyDescent="0.25">
      <c r="A136" s="176"/>
      <c r="B136" s="176"/>
      <c r="C136" s="176"/>
      <c r="D136" s="176"/>
      <c r="E136" s="176"/>
      <c r="F136" s="176"/>
      <c r="G136" s="176"/>
      <c r="H136" s="176"/>
      <c r="I136" s="176"/>
      <c r="J136" s="176"/>
      <c r="K136" s="176"/>
      <c r="L136" s="176"/>
      <c r="M136" s="176"/>
      <c r="N136" s="176"/>
      <c r="O136" s="176"/>
      <c r="P136" s="176"/>
      <c r="Q136" s="176"/>
      <c r="R136" s="176"/>
      <c r="S136" s="176"/>
      <c r="T136" s="176"/>
      <c r="U136" s="176"/>
      <c r="V136" s="176"/>
      <c r="W136" s="176"/>
      <c r="X136" s="176"/>
      <c r="Y136" s="176"/>
      <c r="Z136" s="176"/>
      <c r="AA136" s="176"/>
      <c r="AB136" s="176"/>
      <c r="AC136" s="205"/>
      <c r="AD136" s="205"/>
      <c r="AE136" s="176"/>
      <c r="AF136" s="176"/>
    </row>
    <row r="137" spans="1:64" x14ac:dyDescent="0.25">
      <c r="A137" s="176"/>
      <c r="B137" s="176"/>
      <c r="C137" s="176"/>
      <c r="D137" s="176"/>
      <c r="E137" s="176"/>
      <c r="F137" s="176"/>
      <c r="G137" s="176"/>
      <c r="H137" s="176"/>
      <c r="I137" s="176"/>
      <c r="J137" s="176"/>
      <c r="K137" s="176"/>
      <c r="L137" s="176"/>
      <c r="M137" s="176"/>
      <c r="N137" s="176"/>
      <c r="O137" s="176"/>
      <c r="P137" s="176"/>
      <c r="Q137" s="176"/>
      <c r="R137" s="176"/>
      <c r="S137" s="176"/>
      <c r="T137" s="176"/>
      <c r="U137" s="176"/>
      <c r="V137" s="176"/>
      <c r="W137" s="176"/>
      <c r="X137" s="176"/>
      <c r="Y137" s="176"/>
      <c r="Z137" s="176"/>
      <c r="AA137" s="176"/>
      <c r="AB137" s="176"/>
      <c r="AC137" s="205"/>
      <c r="AD137" s="205"/>
      <c r="AE137" s="176"/>
      <c r="AF137" s="176"/>
    </row>
    <row r="138" spans="1:64" x14ac:dyDescent="0.25">
      <c r="A138" s="176"/>
      <c r="B138" s="176"/>
      <c r="C138" s="176"/>
      <c r="D138" s="176"/>
      <c r="E138" s="176"/>
      <c r="F138" s="176"/>
      <c r="G138" s="176"/>
      <c r="H138" s="176"/>
      <c r="I138" s="176"/>
      <c r="J138" s="176"/>
      <c r="K138" s="176"/>
      <c r="L138" s="176"/>
      <c r="M138" s="176"/>
      <c r="N138" s="176"/>
      <c r="O138" s="176"/>
      <c r="P138" s="176"/>
      <c r="Q138" s="176"/>
      <c r="R138" s="176"/>
      <c r="S138" s="176"/>
      <c r="T138" s="176"/>
      <c r="U138" s="176"/>
      <c r="V138" s="176"/>
      <c r="W138" s="176"/>
      <c r="X138" s="176"/>
      <c r="Y138" s="176"/>
      <c r="Z138" s="176"/>
      <c r="AA138" s="176"/>
      <c r="AB138" s="176"/>
      <c r="AC138" s="205"/>
      <c r="AD138" s="205"/>
      <c r="AE138" s="176"/>
      <c r="AF138" s="176"/>
      <c r="AG138" s="216"/>
      <c r="AH138" s="216"/>
      <c r="AI138" s="216"/>
      <c r="AJ138" s="216"/>
      <c r="AK138" s="216"/>
      <c r="AL138" s="216"/>
      <c r="AM138" s="216"/>
      <c r="AN138" s="216"/>
      <c r="AO138" s="216"/>
      <c r="AP138" s="216"/>
      <c r="AQ138" s="216"/>
      <c r="AR138" s="216"/>
      <c r="AS138" s="216"/>
      <c r="AT138" s="216"/>
      <c r="AU138" s="216"/>
      <c r="AV138" s="216"/>
      <c r="AW138" s="216"/>
      <c r="AX138" s="216"/>
      <c r="AY138" s="216"/>
      <c r="AZ138" s="216"/>
      <c r="BA138" s="216"/>
      <c r="BB138" s="216"/>
      <c r="BC138" s="216"/>
      <c r="BD138" s="216"/>
      <c r="BE138" s="216"/>
      <c r="BF138" s="216"/>
      <c r="BG138" s="216"/>
      <c r="BH138" s="216"/>
      <c r="BI138" s="216"/>
      <c r="BJ138" s="216"/>
      <c r="BK138" s="216"/>
      <c r="BL138" s="216"/>
    </row>
    <row r="139" spans="1:64" x14ac:dyDescent="0.25">
      <c r="A139" s="176"/>
      <c r="B139" s="176"/>
      <c r="C139" s="176"/>
      <c r="D139" s="176"/>
      <c r="E139" s="176"/>
      <c r="F139" s="176"/>
      <c r="G139" s="176"/>
      <c r="H139" s="176"/>
      <c r="I139" s="176"/>
      <c r="J139" s="176"/>
      <c r="K139" s="176"/>
      <c r="L139" s="176"/>
      <c r="M139" s="176"/>
      <c r="N139" s="176"/>
      <c r="O139" s="176"/>
      <c r="P139" s="176"/>
      <c r="Q139" s="176"/>
      <c r="R139" s="176"/>
      <c r="S139" s="176"/>
      <c r="T139" s="176"/>
      <c r="U139" s="176"/>
      <c r="V139" s="176"/>
      <c r="W139" s="176"/>
      <c r="X139" s="176"/>
      <c r="Y139" s="176"/>
      <c r="Z139" s="176"/>
      <c r="AA139" s="176"/>
      <c r="AB139" s="176"/>
      <c r="AC139" s="205"/>
      <c r="AD139" s="205"/>
      <c r="AE139" s="176"/>
      <c r="AF139" s="176"/>
      <c r="AG139" s="216"/>
      <c r="AH139" s="216"/>
      <c r="AI139" s="216"/>
      <c r="AJ139" s="216"/>
      <c r="AK139" s="216"/>
      <c r="AL139" s="216"/>
      <c r="AM139" s="216"/>
      <c r="AN139" s="216"/>
      <c r="AO139" s="216"/>
      <c r="AP139" s="216"/>
      <c r="AQ139" s="216"/>
      <c r="AR139" s="216"/>
      <c r="AS139" s="216"/>
      <c r="AT139" s="216"/>
      <c r="AU139" s="216"/>
      <c r="AV139" s="216"/>
      <c r="AW139" s="216"/>
      <c r="AX139" s="216"/>
      <c r="AY139" s="216"/>
      <c r="AZ139" s="216"/>
      <c r="BA139" s="216"/>
      <c r="BB139" s="216"/>
      <c r="BC139" s="216"/>
      <c r="BD139" s="216"/>
      <c r="BE139" s="216"/>
      <c r="BF139" s="216"/>
      <c r="BG139" s="216"/>
      <c r="BH139" s="216"/>
      <c r="BI139" s="216"/>
      <c r="BJ139" s="216"/>
      <c r="BK139" s="216"/>
      <c r="BL139" s="216"/>
    </row>
    <row r="140" spans="1:64" x14ac:dyDescent="0.25">
      <c r="A140" s="176"/>
      <c r="B140" s="176"/>
      <c r="C140" s="176"/>
      <c r="D140" s="176"/>
      <c r="E140" s="176"/>
      <c r="F140" s="176"/>
      <c r="G140" s="176"/>
      <c r="H140" s="176"/>
      <c r="I140" s="176"/>
      <c r="J140" s="176"/>
      <c r="K140" s="176"/>
      <c r="L140" s="176"/>
      <c r="M140" s="176"/>
      <c r="N140" s="176"/>
      <c r="O140" s="176"/>
      <c r="P140" s="176"/>
      <c r="Q140" s="176"/>
      <c r="R140" s="176"/>
      <c r="S140" s="176"/>
      <c r="T140" s="176"/>
      <c r="U140" s="176"/>
      <c r="V140" s="176"/>
      <c r="W140" s="176"/>
      <c r="X140" s="176"/>
      <c r="Y140" s="176"/>
      <c r="Z140" s="176"/>
      <c r="AA140" s="176"/>
      <c r="AB140" s="176"/>
      <c r="AC140" s="205"/>
      <c r="AD140" s="205"/>
      <c r="AE140" s="176"/>
      <c r="AF140" s="176"/>
      <c r="AG140" s="216"/>
      <c r="AH140" s="216"/>
      <c r="AI140" s="216"/>
      <c r="AJ140" s="216"/>
      <c r="AK140" s="216"/>
      <c r="AL140" s="216"/>
      <c r="AM140" s="216"/>
      <c r="AN140" s="216"/>
      <c r="AO140" s="216"/>
      <c r="AP140" s="216"/>
      <c r="AQ140" s="216"/>
      <c r="AR140" s="216"/>
      <c r="AS140" s="216"/>
      <c r="AT140" s="216"/>
      <c r="AU140" s="216"/>
      <c r="AV140" s="216"/>
      <c r="AW140" s="216"/>
      <c r="AX140" s="216"/>
      <c r="AY140" s="216"/>
      <c r="AZ140" s="216"/>
      <c r="BA140" s="216"/>
      <c r="BB140" s="216"/>
      <c r="BC140" s="216"/>
      <c r="BD140" s="216"/>
      <c r="BE140" s="216"/>
      <c r="BF140" s="216"/>
      <c r="BG140" s="216"/>
      <c r="BH140" s="216"/>
      <c r="BI140" s="216"/>
      <c r="BJ140" s="216"/>
      <c r="BK140" s="216"/>
      <c r="BL140" s="216"/>
    </row>
    <row r="141" spans="1:64" x14ac:dyDescent="0.25">
      <c r="A141" s="176"/>
      <c r="B141" s="176"/>
      <c r="C141" s="176"/>
      <c r="D141" s="176"/>
      <c r="E141" s="176"/>
      <c r="F141" s="176"/>
      <c r="G141" s="176"/>
      <c r="H141" s="176"/>
      <c r="I141" s="176"/>
      <c r="J141" s="176"/>
      <c r="K141" s="176"/>
      <c r="L141" s="176"/>
      <c r="M141" s="176"/>
      <c r="N141" s="176"/>
      <c r="O141" s="176"/>
      <c r="P141" s="176"/>
      <c r="Q141" s="176"/>
      <c r="R141" s="176"/>
      <c r="S141" s="176"/>
      <c r="T141" s="176"/>
      <c r="U141" s="176"/>
      <c r="V141" s="176"/>
      <c r="W141" s="176"/>
      <c r="X141" s="176"/>
      <c r="Y141" s="176"/>
      <c r="Z141" s="176"/>
      <c r="AA141" s="176"/>
      <c r="AB141" s="176"/>
      <c r="AC141" s="205"/>
      <c r="AD141" s="205"/>
      <c r="AE141" s="176"/>
      <c r="AF141" s="176"/>
      <c r="AG141" s="216"/>
      <c r="AH141" s="216"/>
      <c r="AI141" s="216"/>
      <c r="AJ141" s="216"/>
      <c r="AK141" s="216"/>
      <c r="AL141" s="216"/>
      <c r="AM141" s="216"/>
      <c r="AN141" s="216"/>
      <c r="AO141" s="216"/>
      <c r="AP141" s="216"/>
      <c r="AQ141" s="216"/>
      <c r="AR141" s="216"/>
      <c r="AS141" s="216"/>
      <c r="AT141" s="216"/>
      <c r="AU141" s="216"/>
      <c r="AV141" s="216"/>
      <c r="AW141" s="216"/>
      <c r="AX141" s="216"/>
      <c r="AY141" s="216"/>
      <c r="AZ141" s="216"/>
      <c r="BA141" s="216"/>
      <c r="BB141" s="216"/>
      <c r="BC141" s="216"/>
      <c r="BD141" s="216"/>
      <c r="BE141" s="216"/>
      <c r="BF141" s="216"/>
      <c r="BG141" s="216"/>
      <c r="BH141" s="216"/>
      <c r="BI141" s="216"/>
      <c r="BJ141" s="216"/>
      <c r="BK141" s="216"/>
      <c r="BL141" s="216"/>
    </row>
    <row r="142" spans="1:64" x14ac:dyDescent="0.25">
      <c r="A142" s="176"/>
      <c r="B142" s="176"/>
      <c r="C142" s="176"/>
      <c r="D142" s="176"/>
      <c r="E142" s="176"/>
      <c r="F142" s="176"/>
      <c r="G142" s="176"/>
      <c r="H142" s="176"/>
      <c r="I142" s="176"/>
      <c r="J142" s="176"/>
      <c r="K142" s="176"/>
      <c r="L142" s="176"/>
      <c r="M142" s="176"/>
      <c r="N142" s="176"/>
      <c r="O142" s="176"/>
      <c r="P142" s="176"/>
      <c r="Q142" s="176"/>
      <c r="R142" s="176"/>
      <c r="S142" s="176"/>
      <c r="T142" s="176"/>
      <c r="U142" s="176"/>
      <c r="V142" s="176"/>
      <c r="W142" s="176"/>
      <c r="X142" s="176"/>
      <c r="Y142" s="176"/>
      <c r="Z142" s="176"/>
      <c r="AA142" s="176"/>
      <c r="AB142" s="176"/>
      <c r="AC142" s="205"/>
      <c r="AD142" s="205"/>
      <c r="AE142" s="176"/>
      <c r="AF142" s="176"/>
      <c r="AG142" s="216"/>
      <c r="AH142" s="216"/>
      <c r="AI142" s="216"/>
      <c r="AJ142" s="216"/>
      <c r="AK142" s="216"/>
      <c r="AL142" s="216"/>
      <c r="AM142" s="216"/>
      <c r="AN142" s="216"/>
      <c r="AO142" s="216"/>
      <c r="AP142" s="216"/>
      <c r="AQ142" s="216"/>
      <c r="AR142" s="216"/>
      <c r="AS142" s="216"/>
      <c r="AT142" s="216"/>
      <c r="AU142" s="216"/>
      <c r="AV142" s="216"/>
      <c r="AW142" s="216"/>
      <c r="AX142" s="216"/>
      <c r="AY142" s="216"/>
      <c r="AZ142" s="216"/>
      <c r="BA142" s="216"/>
      <c r="BB142" s="216"/>
      <c r="BC142" s="216"/>
      <c r="BD142" s="216"/>
      <c r="BE142" s="216"/>
      <c r="BF142" s="216"/>
      <c r="BG142" s="216"/>
      <c r="BH142" s="216"/>
      <c r="BI142" s="216"/>
      <c r="BJ142" s="216"/>
      <c r="BK142" s="216"/>
      <c r="BL142" s="216"/>
    </row>
    <row r="143" spans="1:64" x14ac:dyDescent="0.25">
      <c r="A143" s="176"/>
      <c r="B143" s="176"/>
      <c r="C143" s="176"/>
      <c r="D143" s="176"/>
      <c r="E143" s="176"/>
      <c r="F143" s="176"/>
      <c r="G143" s="176"/>
      <c r="H143" s="176"/>
      <c r="I143" s="176"/>
      <c r="J143" s="176"/>
      <c r="K143" s="176"/>
      <c r="L143" s="176"/>
      <c r="M143" s="176"/>
      <c r="N143" s="176"/>
      <c r="O143" s="176"/>
      <c r="P143" s="176"/>
      <c r="Q143" s="176"/>
      <c r="R143" s="176"/>
      <c r="S143" s="176"/>
      <c r="T143" s="176"/>
      <c r="U143" s="176"/>
      <c r="V143" s="176"/>
      <c r="W143" s="176"/>
      <c r="X143" s="176"/>
      <c r="Y143" s="176"/>
      <c r="Z143" s="176"/>
      <c r="AA143" s="176"/>
      <c r="AB143" s="176"/>
      <c r="AC143" s="205"/>
      <c r="AD143" s="205"/>
      <c r="AE143" s="176"/>
      <c r="AF143" s="176"/>
      <c r="AG143" s="216"/>
      <c r="AH143" s="216"/>
      <c r="AI143" s="216"/>
      <c r="AJ143" s="216"/>
      <c r="AK143" s="216"/>
      <c r="AL143" s="216"/>
      <c r="AM143" s="216"/>
      <c r="AN143" s="216"/>
      <c r="AO143" s="216"/>
      <c r="AP143" s="216"/>
      <c r="AQ143" s="216"/>
      <c r="AR143" s="216"/>
      <c r="AS143" s="216"/>
      <c r="AT143" s="216"/>
      <c r="AU143" s="216"/>
      <c r="AV143" s="216"/>
      <c r="AW143" s="216"/>
      <c r="AX143" s="216"/>
      <c r="AY143" s="216"/>
      <c r="AZ143" s="216"/>
      <c r="BA143" s="216"/>
      <c r="BB143" s="216"/>
      <c r="BC143" s="216"/>
      <c r="BD143" s="216"/>
      <c r="BE143" s="216"/>
      <c r="BF143" s="216"/>
      <c r="BG143" s="216"/>
      <c r="BH143" s="216"/>
      <c r="BI143" s="216"/>
      <c r="BJ143" s="216"/>
      <c r="BK143" s="216"/>
      <c r="BL143" s="216"/>
    </row>
    <row r="144" spans="1:64" x14ac:dyDescent="0.25">
      <c r="A144" s="176"/>
      <c r="B144" s="176"/>
      <c r="C144" s="176"/>
      <c r="D144" s="176"/>
      <c r="E144" s="176"/>
      <c r="F144" s="176"/>
      <c r="G144" s="176"/>
      <c r="H144" s="176"/>
      <c r="I144" s="176"/>
      <c r="J144" s="176"/>
      <c r="K144" s="176"/>
      <c r="L144" s="176"/>
      <c r="M144" s="176"/>
      <c r="N144" s="176"/>
      <c r="O144" s="176"/>
      <c r="P144" s="176"/>
      <c r="Q144" s="176"/>
      <c r="R144" s="176"/>
      <c r="S144" s="176"/>
      <c r="T144" s="176"/>
      <c r="U144" s="176"/>
      <c r="V144" s="176"/>
      <c r="W144" s="176"/>
      <c r="X144" s="176"/>
      <c r="Y144" s="176"/>
      <c r="Z144" s="176"/>
      <c r="AA144" s="176"/>
      <c r="AB144" s="176"/>
      <c r="AC144" s="205"/>
      <c r="AD144" s="205"/>
      <c r="AE144" s="176"/>
      <c r="AF144" s="176"/>
      <c r="AG144" s="216"/>
      <c r="AH144" s="216"/>
      <c r="AI144" s="216"/>
      <c r="AJ144" s="216"/>
      <c r="AK144" s="216"/>
      <c r="AL144" s="216"/>
      <c r="AM144" s="216"/>
      <c r="AN144" s="216"/>
      <c r="AO144" s="216"/>
      <c r="AP144" s="216"/>
      <c r="AQ144" s="216"/>
      <c r="AR144" s="216"/>
      <c r="AS144" s="216"/>
      <c r="AT144" s="216"/>
      <c r="AU144" s="216"/>
      <c r="AV144" s="216"/>
      <c r="AW144" s="216"/>
      <c r="AX144" s="216"/>
      <c r="AY144" s="216"/>
      <c r="AZ144" s="216"/>
      <c r="BA144" s="216"/>
      <c r="BB144" s="216"/>
      <c r="BC144" s="216"/>
      <c r="BD144" s="216"/>
      <c r="BE144" s="216"/>
      <c r="BF144" s="216"/>
      <c r="BG144" s="216"/>
      <c r="BH144" s="216"/>
      <c r="BI144" s="216"/>
      <c r="BJ144" s="216"/>
      <c r="BK144" s="216"/>
      <c r="BL144" s="216"/>
    </row>
    <row r="145" spans="1:64" x14ac:dyDescent="0.25">
      <c r="A145" s="219">
        <v>0</v>
      </c>
      <c r="B145" s="176"/>
      <c r="C145" s="176"/>
      <c r="D145" s="176"/>
      <c r="E145" s="176"/>
      <c r="F145" s="176"/>
      <c r="G145" s="176"/>
      <c r="H145" s="176"/>
      <c r="I145" s="176"/>
      <c r="J145" s="176"/>
      <c r="K145" s="176"/>
      <c r="L145" s="176"/>
      <c r="M145" s="176"/>
      <c r="N145" s="176"/>
      <c r="O145" s="176"/>
      <c r="P145" s="176"/>
      <c r="Q145" s="176"/>
      <c r="R145" s="176"/>
      <c r="S145" s="176"/>
      <c r="T145" s="176"/>
      <c r="U145" s="176"/>
      <c r="V145" s="176"/>
      <c r="W145" s="176"/>
      <c r="X145" s="176"/>
      <c r="Y145" s="176"/>
      <c r="Z145" s="176"/>
      <c r="AA145" s="176"/>
      <c r="AB145" s="176"/>
      <c r="AC145" s="205"/>
      <c r="AD145" s="205"/>
      <c r="AE145" s="176"/>
      <c r="AF145" s="176"/>
      <c r="AG145" s="216"/>
      <c r="AH145" s="216"/>
      <c r="AI145" s="216"/>
      <c r="AJ145" s="216"/>
      <c r="AK145" s="216"/>
      <c r="AL145" s="216"/>
      <c r="AM145" s="216"/>
      <c r="AN145" s="216"/>
      <c r="AO145" s="216"/>
      <c r="AP145" s="216"/>
      <c r="AQ145" s="216"/>
      <c r="AR145" s="216"/>
      <c r="AS145" s="216"/>
      <c r="AT145" s="216"/>
      <c r="AU145" s="216"/>
      <c r="AV145" s="216"/>
      <c r="AW145" s="216"/>
      <c r="AX145" s="216"/>
      <c r="AY145" s="216"/>
      <c r="AZ145" s="216"/>
      <c r="BA145" s="216"/>
      <c r="BB145" s="216"/>
      <c r="BC145" s="216"/>
      <c r="BD145" s="216"/>
      <c r="BE145" s="216"/>
      <c r="BF145" s="216"/>
      <c r="BG145" s="216"/>
      <c r="BH145" s="216"/>
      <c r="BI145" s="216"/>
      <c r="BJ145" s="216"/>
      <c r="BK145" s="216"/>
      <c r="BL145" s="220">
        <v>0</v>
      </c>
    </row>
    <row r="146" spans="1:64" x14ac:dyDescent="0.25">
      <c r="A146" s="176"/>
      <c r="B146" s="176"/>
      <c r="C146" s="176"/>
      <c r="D146" s="176"/>
      <c r="E146" s="176"/>
      <c r="F146" s="176"/>
      <c r="G146" s="176"/>
      <c r="H146" s="176"/>
      <c r="I146" s="176"/>
      <c r="J146" s="176"/>
      <c r="K146" s="176"/>
      <c r="L146" s="176"/>
      <c r="M146" s="176"/>
      <c r="N146" s="176"/>
      <c r="O146" s="176"/>
      <c r="P146" s="176"/>
      <c r="Q146" s="176"/>
      <c r="R146" s="176"/>
      <c r="S146" s="176"/>
      <c r="T146" s="176"/>
      <c r="U146" s="176"/>
      <c r="V146" s="176"/>
      <c r="W146" s="176"/>
      <c r="X146" s="176"/>
      <c r="Y146" s="176"/>
      <c r="Z146" s="176"/>
      <c r="AA146" s="176"/>
      <c r="AB146" s="176"/>
      <c r="AC146" s="205"/>
      <c r="AD146" s="205"/>
      <c r="AE146" s="176"/>
      <c r="AF146" s="176"/>
      <c r="AG146" s="216"/>
      <c r="AH146" s="216"/>
      <c r="AI146" s="216"/>
      <c r="AJ146" s="216"/>
      <c r="AK146" s="216"/>
      <c r="AL146" s="216"/>
      <c r="AM146" s="216"/>
      <c r="AN146" s="216"/>
      <c r="AO146" s="216"/>
      <c r="AP146" s="216"/>
      <c r="AQ146" s="216"/>
      <c r="AR146" s="216"/>
      <c r="AS146" s="216"/>
      <c r="AT146" s="216"/>
      <c r="AU146" s="216"/>
      <c r="AV146" s="216"/>
      <c r="AW146" s="216"/>
      <c r="AX146" s="216"/>
      <c r="AY146" s="216"/>
      <c r="AZ146" s="216"/>
      <c r="BA146" s="216"/>
      <c r="BB146" s="216"/>
      <c r="BC146" s="216"/>
      <c r="BD146" s="216"/>
      <c r="BE146" s="216"/>
      <c r="BF146" s="216"/>
      <c r="BG146" s="216"/>
      <c r="BH146" s="216"/>
      <c r="BI146" s="216"/>
      <c r="BJ146" s="216"/>
      <c r="BK146" s="216"/>
      <c r="BL146" s="216"/>
    </row>
    <row r="147" spans="1:64" x14ac:dyDescent="0.25">
      <c r="A147" s="176"/>
      <c r="B147" s="176"/>
      <c r="C147" s="176"/>
      <c r="D147" s="176"/>
      <c r="E147" s="176"/>
      <c r="F147" s="176"/>
      <c r="G147" s="176"/>
      <c r="H147" s="176"/>
      <c r="I147" s="176"/>
      <c r="J147" s="176"/>
      <c r="K147" s="176"/>
      <c r="L147" s="176"/>
      <c r="M147" s="176"/>
      <c r="N147" s="176"/>
      <c r="O147" s="176"/>
      <c r="P147" s="176"/>
      <c r="Q147" s="176"/>
      <c r="R147" s="176"/>
      <c r="S147" s="176"/>
      <c r="T147" s="176"/>
      <c r="U147" s="176"/>
      <c r="V147" s="176"/>
      <c r="W147" s="176"/>
      <c r="X147" s="176"/>
      <c r="Y147" s="176"/>
      <c r="Z147" s="176"/>
      <c r="AA147" s="176"/>
      <c r="AB147" s="176"/>
      <c r="AC147" s="205"/>
      <c r="AD147" s="205"/>
      <c r="AE147" s="176"/>
      <c r="AF147" s="176"/>
      <c r="AG147" s="216"/>
      <c r="AH147" s="216"/>
      <c r="AI147" s="216"/>
      <c r="AJ147" s="216"/>
      <c r="AK147" s="216"/>
      <c r="AL147" s="216"/>
      <c r="AM147" s="216"/>
      <c r="AN147" s="216"/>
      <c r="AO147" s="216"/>
      <c r="AP147" s="216"/>
      <c r="AQ147" s="216"/>
      <c r="AR147" s="216"/>
      <c r="AS147" s="216"/>
      <c r="AT147" s="216"/>
      <c r="AU147" s="216"/>
      <c r="AV147" s="216"/>
      <c r="AW147" s="216"/>
      <c r="AX147" s="216"/>
      <c r="AY147" s="216"/>
      <c r="AZ147" s="216"/>
      <c r="BA147" s="216"/>
      <c r="BB147" s="216"/>
      <c r="BC147" s="216"/>
      <c r="BD147" s="216"/>
      <c r="BE147" s="216"/>
      <c r="BF147" s="216"/>
      <c r="BG147" s="216"/>
      <c r="BH147" s="216"/>
      <c r="BI147" s="216"/>
      <c r="BJ147" s="216"/>
      <c r="BK147" s="216"/>
      <c r="BL147" s="216"/>
    </row>
    <row r="148" spans="1:64" x14ac:dyDescent="0.25">
      <c r="A148" s="176"/>
      <c r="B148" s="176"/>
      <c r="C148" s="176"/>
      <c r="D148" s="176"/>
      <c r="E148" s="176"/>
      <c r="F148" s="176"/>
      <c r="G148" s="176"/>
      <c r="H148" s="176"/>
      <c r="I148" s="176"/>
      <c r="J148" s="176"/>
      <c r="K148" s="176"/>
      <c r="L148" s="176"/>
      <c r="M148" s="176"/>
      <c r="N148" s="176"/>
      <c r="O148" s="176"/>
      <c r="P148" s="176"/>
      <c r="Q148" s="176"/>
      <c r="R148" s="176"/>
      <c r="S148" s="176"/>
      <c r="T148" s="176"/>
      <c r="U148" s="176"/>
      <c r="V148" s="176"/>
      <c r="W148" s="176"/>
      <c r="X148" s="176"/>
      <c r="Y148" s="176"/>
      <c r="Z148" s="176"/>
      <c r="AA148" s="176"/>
      <c r="AB148" s="176"/>
      <c r="AC148" s="205"/>
      <c r="AD148" s="205"/>
      <c r="AE148" s="176"/>
      <c r="AF148" s="176"/>
      <c r="AG148" s="216"/>
      <c r="AH148" s="216"/>
      <c r="AI148" s="216"/>
      <c r="AJ148" s="216"/>
      <c r="AK148" s="216"/>
      <c r="AL148" s="216"/>
      <c r="AM148" s="216"/>
      <c r="AN148" s="216"/>
      <c r="AO148" s="216"/>
      <c r="AP148" s="216"/>
      <c r="AQ148" s="216"/>
      <c r="AR148" s="216"/>
      <c r="AS148" s="216"/>
      <c r="AT148" s="216"/>
      <c r="AU148" s="216"/>
      <c r="AV148" s="216"/>
      <c r="AW148" s="216"/>
      <c r="AX148" s="216"/>
      <c r="AY148" s="216"/>
      <c r="AZ148" s="216"/>
      <c r="BA148" s="216"/>
      <c r="BB148" s="216"/>
      <c r="BC148" s="216"/>
      <c r="BD148" s="216"/>
      <c r="BE148" s="216"/>
      <c r="BF148" s="216"/>
      <c r="BG148" s="216"/>
      <c r="BH148" s="216"/>
      <c r="BI148" s="216"/>
      <c r="BJ148" s="216"/>
      <c r="BK148" s="216"/>
      <c r="BL148" s="216"/>
    </row>
    <row r="149" spans="1:64" x14ac:dyDescent="0.25">
      <c r="A149" s="176"/>
      <c r="B149" s="176"/>
      <c r="C149" s="176"/>
      <c r="D149" s="176"/>
      <c r="E149" s="176"/>
      <c r="F149" s="176"/>
      <c r="G149" s="176"/>
      <c r="H149" s="176"/>
      <c r="I149" s="176"/>
      <c r="J149" s="176"/>
      <c r="K149" s="176"/>
      <c r="L149" s="176"/>
      <c r="M149" s="176"/>
      <c r="N149" s="176"/>
      <c r="O149" s="176"/>
      <c r="P149" s="176"/>
      <c r="Q149" s="176"/>
      <c r="R149" s="176"/>
      <c r="S149" s="176"/>
      <c r="T149" s="176"/>
      <c r="U149" s="176"/>
      <c r="V149" s="176"/>
      <c r="W149" s="176"/>
      <c r="X149" s="176"/>
      <c r="Y149" s="176"/>
      <c r="Z149" s="176"/>
      <c r="AA149" s="176"/>
      <c r="AB149" s="176"/>
      <c r="AC149" s="205"/>
      <c r="AD149" s="205"/>
      <c r="AE149" s="176"/>
      <c r="AF149" s="176"/>
      <c r="AG149" s="216"/>
      <c r="AH149" s="216"/>
      <c r="AI149" s="216"/>
      <c r="AJ149" s="216"/>
      <c r="AK149" s="216"/>
      <c r="AL149" s="216"/>
      <c r="AM149" s="216"/>
      <c r="AN149" s="216"/>
      <c r="AO149" s="216"/>
      <c r="AP149" s="216"/>
      <c r="AQ149" s="216"/>
      <c r="AR149" s="216"/>
      <c r="AS149" s="216"/>
      <c r="AT149" s="216"/>
      <c r="AU149" s="216"/>
      <c r="AV149" s="216"/>
      <c r="AW149" s="216"/>
      <c r="AX149" s="216"/>
      <c r="AY149" s="216"/>
      <c r="AZ149" s="216"/>
      <c r="BA149" s="216"/>
      <c r="BB149" s="216"/>
      <c r="BC149" s="216"/>
      <c r="BD149" s="216"/>
      <c r="BE149" s="216"/>
      <c r="BF149" s="216"/>
      <c r="BG149" s="216"/>
      <c r="BH149" s="216"/>
      <c r="BI149" s="216"/>
      <c r="BJ149" s="216"/>
      <c r="BK149" s="216"/>
      <c r="BL149" s="216"/>
    </row>
    <row r="150" spans="1:64" x14ac:dyDescent="0.25">
      <c r="A150" s="176"/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  <c r="N150" s="176"/>
      <c r="O150" s="176"/>
      <c r="P150" s="176"/>
      <c r="Q150" s="176"/>
      <c r="R150" s="176"/>
      <c r="S150" s="176"/>
      <c r="T150" s="176"/>
      <c r="U150" s="176"/>
      <c r="V150" s="176"/>
      <c r="W150" s="176"/>
      <c r="X150" s="176"/>
      <c r="Y150" s="176"/>
      <c r="Z150" s="176"/>
      <c r="AA150" s="176"/>
      <c r="AB150" s="176"/>
      <c r="AC150" s="205"/>
      <c r="AD150" s="205"/>
      <c r="AE150" s="176"/>
      <c r="AF150" s="176"/>
      <c r="AG150" s="216"/>
      <c r="AH150" s="216"/>
      <c r="AI150" s="216"/>
      <c r="AJ150" s="216"/>
      <c r="AK150" s="216"/>
      <c r="AL150" s="216"/>
      <c r="AM150" s="216"/>
      <c r="AN150" s="216"/>
      <c r="AO150" s="216"/>
      <c r="AP150" s="216"/>
      <c r="AQ150" s="216"/>
      <c r="AR150" s="216"/>
      <c r="AS150" s="216"/>
      <c r="AT150" s="216"/>
      <c r="AU150" s="216"/>
      <c r="AV150" s="216"/>
      <c r="AW150" s="216"/>
      <c r="AX150" s="216"/>
      <c r="AY150" s="216"/>
      <c r="AZ150" s="216"/>
      <c r="BA150" s="216"/>
      <c r="BB150" s="216"/>
      <c r="BC150" s="216"/>
      <c r="BD150" s="216"/>
      <c r="BE150" s="216"/>
      <c r="BF150" s="216"/>
      <c r="BG150" s="216"/>
      <c r="BH150" s="216"/>
      <c r="BI150" s="216"/>
      <c r="BJ150" s="216"/>
      <c r="BK150" s="216"/>
      <c r="BL150" s="216"/>
    </row>
    <row r="151" spans="1:64" x14ac:dyDescent="0.25">
      <c r="A151" s="176"/>
      <c r="B151" s="176"/>
      <c r="C151" s="176"/>
      <c r="D151" s="176"/>
      <c r="E151" s="176"/>
      <c r="F151" s="176"/>
      <c r="G151" s="176"/>
      <c r="H151" s="176"/>
      <c r="I151" s="176"/>
      <c r="J151" s="176"/>
      <c r="K151" s="176"/>
      <c r="L151" s="176"/>
      <c r="M151" s="176"/>
      <c r="N151" s="176"/>
      <c r="O151" s="176"/>
      <c r="P151" s="176"/>
      <c r="Q151" s="176"/>
      <c r="R151" s="176"/>
      <c r="S151" s="176"/>
      <c r="T151" s="176"/>
      <c r="U151" s="176"/>
      <c r="V151" s="176"/>
      <c r="W151" s="176"/>
      <c r="X151" s="176"/>
      <c r="Y151" s="176"/>
      <c r="Z151" s="176"/>
      <c r="AA151" s="176"/>
      <c r="AB151" s="176"/>
      <c r="AC151" s="205"/>
      <c r="AD151" s="205"/>
      <c r="AE151" s="176"/>
      <c r="AF151" s="176"/>
      <c r="AG151" s="216"/>
      <c r="AH151" s="216"/>
      <c r="AI151" s="216"/>
      <c r="AJ151" s="216"/>
      <c r="AK151" s="216"/>
      <c r="AL151" s="216"/>
      <c r="AM151" s="216"/>
      <c r="AN151" s="216"/>
      <c r="AO151" s="216"/>
      <c r="AP151" s="216"/>
      <c r="AQ151" s="216"/>
      <c r="AR151" s="216"/>
      <c r="AS151" s="216"/>
      <c r="AT151" s="216"/>
      <c r="AU151" s="216"/>
      <c r="AV151" s="216"/>
      <c r="AW151" s="216"/>
      <c r="AX151" s="216"/>
      <c r="AY151" s="216"/>
      <c r="AZ151" s="216"/>
      <c r="BA151" s="216"/>
      <c r="BB151" s="216"/>
      <c r="BC151" s="216"/>
      <c r="BD151" s="216"/>
      <c r="BE151" s="216"/>
      <c r="BF151" s="216"/>
      <c r="BG151" s="216"/>
      <c r="BH151" s="216"/>
      <c r="BI151" s="216"/>
      <c r="BJ151" s="216"/>
      <c r="BK151" s="216"/>
      <c r="BL151" s="216"/>
    </row>
    <row r="152" spans="1:64" x14ac:dyDescent="0.25">
      <c r="A152" s="176"/>
      <c r="B152" s="176"/>
      <c r="C152" s="176"/>
      <c r="D152" s="176"/>
      <c r="E152" s="176"/>
      <c r="F152" s="176"/>
      <c r="G152" s="176"/>
      <c r="H152" s="176"/>
      <c r="I152" s="176"/>
      <c r="J152" s="176"/>
      <c r="K152" s="176"/>
      <c r="L152" s="176"/>
      <c r="M152" s="176"/>
      <c r="N152" s="176"/>
      <c r="O152" s="176"/>
      <c r="P152" s="176"/>
      <c r="Q152" s="176"/>
      <c r="R152" s="176"/>
      <c r="S152" s="176"/>
      <c r="T152" s="176"/>
      <c r="U152" s="176"/>
      <c r="V152" s="176"/>
      <c r="W152" s="176"/>
      <c r="X152" s="176"/>
      <c r="Y152" s="176"/>
      <c r="Z152" s="176"/>
      <c r="AA152" s="176"/>
      <c r="AB152" s="176"/>
      <c r="AC152" s="205"/>
      <c r="AD152" s="205"/>
      <c r="AE152" s="176"/>
      <c r="AF152" s="176"/>
      <c r="AG152" s="216"/>
      <c r="AH152" s="216"/>
      <c r="AI152" s="216"/>
      <c r="AJ152" s="216"/>
      <c r="AK152" s="216"/>
      <c r="AL152" s="216"/>
      <c r="AM152" s="216"/>
      <c r="AN152" s="216"/>
      <c r="AO152" s="216"/>
      <c r="AP152" s="216"/>
      <c r="AQ152" s="216"/>
      <c r="AR152" s="216"/>
      <c r="AS152" s="216"/>
      <c r="AT152" s="216"/>
      <c r="AU152" s="216"/>
      <c r="AV152" s="216"/>
      <c r="AW152" s="216"/>
      <c r="AX152" s="216"/>
      <c r="AY152" s="216"/>
      <c r="AZ152" s="216"/>
      <c r="BA152" s="216"/>
      <c r="BB152" s="216"/>
      <c r="BC152" s="216"/>
      <c r="BD152" s="216"/>
      <c r="BE152" s="216"/>
      <c r="BF152" s="216"/>
      <c r="BG152" s="216"/>
      <c r="BH152" s="216"/>
      <c r="BI152" s="216"/>
      <c r="BJ152" s="216"/>
      <c r="BK152" s="216"/>
      <c r="BL152" s="216"/>
    </row>
    <row r="153" spans="1:64" x14ac:dyDescent="0.25">
      <c r="A153" s="176"/>
      <c r="B153" s="176"/>
      <c r="C153" s="176"/>
      <c r="D153" s="176"/>
      <c r="E153" s="176"/>
      <c r="F153" s="176"/>
      <c r="G153" s="176"/>
      <c r="H153" s="176"/>
      <c r="I153" s="176"/>
      <c r="J153" s="176"/>
      <c r="K153" s="176"/>
      <c r="L153" s="176"/>
      <c r="M153" s="176"/>
      <c r="N153" s="176"/>
      <c r="O153" s="176"/>
      <c r="P153" s="176"/>
      <c r="Q153" s="176"/>
      <c r="R153" s="176"/>
      <c r="S153" s="176"/>
      <c r="T153" s="176"/>
      <c r="U153" s="176"/>
      <c r="V153" s="176"/>
      <c r="W153" s="176"/>
      <c r="X153" s="176"/>
      <c r="Y153" s="176"/>
      <c r="Z153" s="176"/>
      <c r="AA153" s="176"/>
      <c r="AB153" s="176"/>
      <c r="AC153" s="205"/>
      <c r="AD153" s="205"/>
      <c r="AE153" s="176"/>
      <c r="AF153" s="176"/>
      <c r="AG153" s="216"/>
      <c r="AH153" s="216"/>
      <c r="AI153" s="216"/>
      <c r="AJ153" s="216"/>
      <c r="AK153" s="216"/>
      <c r="AL153" s="216"/>
      <c r="AM153" s="216"/>
      <c r="AN153" s="216"/>
      <c r="AO153" s="216"/>
      <c r="AP153" s="216"/>
      <c r="AQ153" s="216"/>
      <c r="AR153" s="216"/>
      <c r="AS153" s="216"/>
      <c r="AT153" s="216"/>
      <c r="AU153" s="216"/>
      <c r="AV153" s="216"/>
      <c r="AW153" s="216"/>
      <c r="AX153" s="216"/>
      <c r="AY153" s="216"/>
      <c r="AZ153" s="216"/>
      <c r="BA153" s="216"/>
      <c r="BB153" s="216"/>
      <c r="BC153" s="216"/>
      <c r="BD153" s="216"/>
      <c r="BE153" s="216"/>
      <c r="BF153" s="216"/>
      <c r="BG153" s="216"/>
      <c r="BH153" s="216"/>
      <c r="BI153" s="216"/>
      <c r="BJ153" s="216"/>
      <c r="BK153" s="216"/>
      <c r="BL153" s="216"/>
    </row>
    <row r="154" spans="1:64" x14ac:dyDescent="0.25">
      <c r="A154" s="176"/>
      <c r="B154" s="176"/>
      <c r="C154" s="176"/>
      <c r="D154" s="176"/>
      <c r="E154" s="176"/>
      <c r="F154" s="176"/>
      <c r="G154" s="176"/>
      <c r="H154" s="176"/>
      <c r="I154" s="176"/>
      <c r="J154" s="176"/>
      <c r="K154" s="176"/>
      <c r="L154" s="176"/>
      <c r="M154" s="176"/>
      <c r="N154" s="176"/>
      <c r="O154" s="176"/>
      <c r="P154" s="176"/>
      <c r="Q154" s="176"/>
      <c r="R154" s="176"/>
      <c r="S154" s="176"/>
      <c r="T154" s="176"/>
      <c r="U154" s="176"/>
      <c r="V154" s="176"/>
      <c r="W154" s="176"/>
      <c r="X154" s="176"/>
      <c r="Y154" s="176"/>
      <c r="Z154" s="176"/>
      <c r="AA154" s="176"/>
      <c r="AB154" s="176"/>
      <c r="AC154" s="205"/>
      <c r="AD154" s="205"/>
      <c r="AE154" s="176"/>
      <c r="AF154" s="176"/>
    </row>
    <row r="155" spans="1:64" x14ac:dyDescent="0.25">
      <c r="A155" s="176"/>
      <c r="B155" s="176"/>
      <c r="C155" s="176"/>
      <c r="D155" s="176"/>
      <c r="E155" s="176"/>
      <c r="F155" s="176"/>
      <c r="G155" s="176"/>
      <c r="H155" s="176"/>
      <c r="I155" s="176"/>
      <c r="J155" s="176"/>
      <c r="K155" s="176"/>
      <c r="L155" s="176"/>
      <c r="M155" s="176"/>
      <c r="N155" s="176"/>
      <c r="O155" s="176"/>
      <c r="P155" s="176"/>
      <c r="Q155" s="176"/>
      <c r="R155" s="176"/>
      <c r="S155" s="176"/>
      <c r="T155" s="176"/>
      <c r="U155" s="176"/>
      <c r="V155" s="176"/>
      <c r="W155" s="176"/>
      <c r="X155" s="176"/>
      <c r="Y155" s="176"/>
      <c r="Z155" s="176"/>
      <c r="AA155" s="176"/>
      <c r="AB155" s="176"/>
      <c r="AC155" s="205"/>
      <c r="AD155" s="205"/>
      <c r="AE155" s="176"/>
      <c r="AF155" s="176"/>
    </row>
    <row r="156" spans="1:64" x14ac:dyDescent="0.25">
      <c r="A156" s="176"/>
      <c r="B156" s="176"/>
      <c r="C156" s="176"/>
      <c r="D156" s="176"/>
      <c r="E156" s="176"/>
      <c r="F156" s="176"/>
      <c r="G156" s="176"/>
      <c r="H156" s="176"/>
      <c r="I156" s="176"/>
      <c r="J156" s="176"/>
      <c r="K156" s="176"/>
      <c r="L156" s="176"/>
      <c r="M156" s="176"/>
      <c r="N156" s="176"/>
      <c r="O156" s="176"/>
      <c r="P156" s="176"/>
      <c r="Q156" s="176"/>
      <c r="R156" s="176"/>
      <c r="S156" s="176"/>
      <c r="T156" s="176"/>
      <c r="U156" s="176"/>
      <c r="V156" s="176"/>
      <c r="W156" s="176"/>
      <c r="X156" s="176"/>
      <c r="Y156" s="176"/>
      <c r="Z156" s="176"/>
      <c r="AA156" s="176"/>
      <c r="AB156" s="176"/>
      <c r="AC156" s="205"/>
      <c r="AD156" s="205"/>
      <c r="AE156" s="176"/>
      <c r="AF156" s="176"/>
    </row>
    <row r="157" spans="1:64" x14ac:dyDescent="0.25">
      <c r="A157" s="176"/>
      <c r="B157" s="176"/>
      <c r="C157" s="176"/>
      <c r="D157" s="176"/>
      <c r="E157" s="176"/>
      <c r="F157" s="176"/>
      <c r="G157" s="176"/>
      <c r="H157" s="176"/>
      <c r="I157" s="176"/>
      <c r="J157" s="176"/>
      <c r="K157" s="176"/>
      <c r="L157" s="176"/>
      <c r="M157" s="176"/>
      <c r="N157" s="176"/>
      <c r="O157" s="176"/>
      <c r="P157" s="176"/>
      <c r="Q157" s="176"/>
      <c r="R157" s="176"/>
      <c r="S157" s="176"/>
      <c r="T157" s="176"/>
      <c r="U157" s="176"/>
      <c r="V157" s="176"/>
      <c r="W157" s="176"/>
      <c r="X157" s="176"/>
      <c r="Y157" s="176"/>
      <c r="Z157" s="176"/>
      <c r="AA157" s="176"/>
      <c r="AB157" s="176"/>
      <c r="AC157" s="205"/>
      <c r="AD157" s="205"/>
      <c r="AE157" s="176"/>
      <c r="AF157" s="176"/>
    </row>
    <row r="158" spans="1:64" x14ac:dyDescent="0.25">
      <c r="A158" s="176"/>
      <c r="B158" s="176"/>
      <c r="C158" s="176"/>
      <c r="D158" s="176"/>
      <c r="E158" s="176"/>
      <c r="F158" s="176"/>
      <c r="G158" s="176"/>
      <c r="H158" s="176"/>
      <c r="I158" s="176"/>
      <c r="J158" s="176"/>
      <c r="K158" s="176"/>
      <c r="L158" s="176"/>
      <c r="M158" s="176"/>
      <c r="N158" s="176"/>
      <c r="O158" s="176"/>
      <c r="P158" s="176"/>
      <c r="Q158" s="176"/>
      <c r="R158" s="176"/>
      <c r="S158" s="176"/>
      <c r="T158" s="176"/>
      <c r="U158" s="176"/>
      <c r="V158" s="176"/>
      <c r="W158" s="176"/>
      <c r="X158" s="176"/>
      <c r="Y158" s="176"/>
      <c r="Z158" s="176"/>
      <c r="AA158" s="176"/>
      <c r="AB158" s="176"/>
      <c r="AC158" s="205"/>
      <c r="AD158" s="205"/>
      <c r="AE158" s="176"/>
      <c r="AF158" s="176"/>
    </row>
    <row r="159" spans="1:64" x14ac:dyDescent="0.25">
      <c r="A159" s="176"/>
      <c r="B159" s="176"/>
      <c r="C159" s="176"/>
      <c r="D159" s="176"/>
      <c r="E159" s="176"/>
      <c r="F159" s="176"/>
      <c r="G159" s="176"/>
      <c r="H159" s="176"/>
      <c r="I159" s="176"/>
      <c r="J159" s="176"/>
      <c r="K159" s="176"/>
      <c r="L159" s="176"/>
      <c r="M159" s="176"/>
      <c r="N159" s="176"/>
      <c r="O159" s="176"/>
      <c r="P159" s="176"/>
      <c r="Q159" s="176"/>
      <c r="R159" s="176"/>
      <c r="S159" s="176"/>
      <c r="T159" s="176"/>
      <c r="U159" s="176"/>
      <c r="V159" s="176"/>
      <c r="W159" s="176"/>
      <c r="X159" s="176"/>
      <c r="Y159" s="176"/>
      <c r="Z159" s="176"/>
      <c r="AA159" s="176"/>
      <c r="AB159" s="176"/>
      <c r="AC159" s="205"/>
      <c r="AD159" s="205"/>
      <c r="AE159" s="176"/>
      <c r="AF159" s="176"/>
    </row>
    <row r="160" spans="1:64" x14ac:dyDescent="0.25">
      <c r="A160" s="176"/>
      <c r="B160" s="176"/>
      <c r="D160" s="176"/>
      <c r="E160" s="176"/>
      <c r="F160" s="176"/>
      <c r="G160" s="176"/>
      <c r="H160" s="176"/>
      <c r="I160" s="176"/>
      <c r="J160" s="176"/>
      <c r="K160" s="176"/>
      <c r="L160" s="176"/>
      <c r="M160" s="176"/>
      <c r="N160" s="176"/>
      <c r="O160" s="176"/>
      <c r="P160" s="176"/>
      <c r="Q160" s="176"/>
      <c r="R160" s="176"/>
      <c r="S160" s="176"/>
      <c r="T160" s="176"/>
      <c r="U160" s="176"/>
      <c r="V160" s="176"/>
      <c r="W160" s="176"/>
      <c r="X160" s="176"/>
      <c r="Y160" s="176"/>
      <c r="Z160" s="176"/>
      <c r="AA160" s="176"/>
      <c r="AB160" s="176"/>
      <c r="AC160" s="205"/>
      <c r="AD160" s="205"/>
      <c r="AE160" s="176"/>
      <c r="AF160" s="176"/>
    </row>
    <row r="161" spans="1:32" x14ac:dyDescent="0.25">
      <c r="A161" s="176"/>
      <c r="B161" s="176"/>
      <c r="AC161" s="205"/>
      <c r="AD161" s="205"/>
      <c r="AE161" s="176"/>
      <c r="AF161" s="176"/>
    </row>
    <row r="162" spans="1:32" x14ac:dyDescent="0.25">
      <c r="A162" s="176"/>
      <c r="B162" s="176"/>
      <c r="AC162" s="205"/>
      <c r="AD162" s="205"/>
      <c r="AE162" s="176"/>
      <c r="AF162" s="176"/>
    </row>
    <row r="163" spans="1:32" x14ac:dyDescent="0.25">
      <c r="A163" s="176"/>
      <c r="B163" s="176"/>
      <c r="AC163" s="205"/>
      <c r="AD163" s="205"/>
      <c r="AE163" s="176"/>
      <c r="AF163" s="176"/>
    </row>
    <row r="164" spans="1:32" x14ac:dyDescent="0.25">
      <c r="A164" s="176"/>
      <c r="B164" s="176"/>
      <c r="AC164" s="205"/>
      <c r="AD164" s="205"/>
      <c r="AE164" s="176"/>
      <c r="AF164" s="176"/>
    </row>
    <row r="165" spans="1:32" x14ac:dyDescent="0.25">
      <c r="A165" s="176"/>
      <c r="B165" s="176"/>
      <c r="AC165" s="205"/>
      <c r="AD165" s="205"/>
      <c r="AE165" s="176"/>
      <c r="AF165" s="176"/>
    </row>
    <row r="166" spans="1:32" x14ac:dyDescent="0.25">
      <c r="A166" s="176"/>
      <c r="B166" s="176"/>
      <c r="AC166" s="205"/>
      <c r="AD166" s="205"/>
      <c r="AE166" s="176"/>
      <c r="AF166" s="176"/>
    </row>
    <row r="167" spans="1:32" x14ac:dyDescent="0.25">
      <c r="A167" s="176"/>
      <c r="B167" s="176"/>
      <c r="AC167" s="205"/>
      <c r="AD167" s="205"/>
      <c r="AE167" s="176"/>
      <c r="AF167" s="176"/>
    </row>
    <row r="168" spans="1:32" x14ac:dyDescent="0.25">
      <c r="A168" s="176"/>
      <c r="B168" s="176"/>
      <c r="AC168" s="205"/>
      <c r="AD168" s="205"/>
      <c r="AE168" s="176"/>
      <c r="AF168" s="176"/>
    </row>
    <row r="169" spans="1:32" x14ac:dyDescent="0.25">
      <c r="A169" s="176"/>
      <c r="B169" s="176"/>
      <c r="AC169" s="205"/>
      <c r="AD169" s="205"/>
      <c r="AE169" s="176"/>
      <c r="AF169" s="176"/>
    </row>
    <row r="170" spans="1:32" x14ac:dyDescent="0.25">
      <c r="A170" s="176"/>
      <c r="B170" s="176"/>
      <c r="AC170" s="205"/>
      <c r="AD170" s="205"/>
      <c r="AE170" s="176"/>
      <c r="AF170" s="176"/>
    </row>
    <row r="171" spans="1:32" x14ac:dyDescent="0.25">
      <c r="A171" s="176"/>
      <c r="AC171" s="205"/>
      <c r="AD171" s="205"/>
      <c r="AE171" s="176"/>
      <c r="AF171" s="176"/>
    </row>
  </sheetData>
  <mergeCells count="54">
    <mergeCell ref="AB6:AC8"/>
    <mergeCell ref="AE6:AE9"/>
    <mergeCell ref="AF6:AF9"/>
    <mergeCell ref="A6:A9"/>
    <mergeCell ref="B6:T6"/>
    <mergeCell ref="U6:V8"/>
    <mergeCell ref="W6:X8"/>
    <mergeCell ref="Y6:Y9"/>
    <mergeCell ref="Z6:AA8"/>
    <mergeCell ref="D8:D9"/>
    <mergeCell ref="E8:E9"/>
    <mergeCell ref="F8:F9"/>
    <mergeCell ref="G8:G9"/>
    <mergeCell ref="M8:P8"/>
    <mergeCell ref="Q8:T8"/>
    <mergeCell ref="A51:A52"/>
    <mergeCell ref="B51:B52"/>
    <mergeCell ref="I51:J51"/>
    <mergeCell ref="K51:K52"/>
    <mergeCell ref="C51:C52"/>
    <mergeCell ref="B7:B9"/>
    <mergeCell ref="C7:G7"/>
    <mergeCell ref="I7:J8"/>
    <mergeCell ref="K7:L8"/>
    <mergeCell ref="M7:T7"/>
    <mergeCell ref="C8:C9"/>
    <mergeCell ref="B68:B69"/>
    <mergeCell ref="C68:C69"/>
    <mergeCell ref="J68:K68"/>
    <mergeCell ref="L68:L69"/>
    <mergeCell ref="H8:H9"/>
    <mergeCell ref="C34:J34"/>
    <mergeCell ref="K34:L34"/>
    <mergeCell ref="M34:M35"/>
    <mergeCell ref="L98:L99"/>
    <mergeCell ref="A100:A103"/>
    <mergeCell ref="A98:A99"/>
    <mergeCell ref="B98:B99"/>
    <mergeCell ref="C98:C99"/>
    <mergeCell ref="D98:I98"/>
    <mergeCell ref="J98:K98"/>
    <mergeCell ref="B83:B85"/>
    <mergeCell ref="A73:B73"/>
    <mergeCell ref="A74:B74"/>
    <mergeCell ref="A79:B79"/>
    <mergeCell ref="A83:A85"/>
    <mergeCell ref="A68:A69"/>
    <mergeCell ref="C116:C117"/>
    <mergeCell ref="D116:D117"/>
    <mergeCell ref="A112:N112"/>
    <mergeCell ref="A116:A117"/>
    <mergeCell ref="B116:B117"/>
    <mergeCell ref="L116:M116"/>
    <mergeCell ref="N116:N1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FACTURACION PPI</vt:lpstr>
      <vt:lpstr>FACTURACION PPV</vt:lpstr>
      <vt:lpstr>EGRESOS </vt:lpstr>
      <vt:lpstr>INT.QUIRURGICAS </vt:lpstr>
      <vt:lpstr>CONSULTAS URGENCIA </vt:lpstr>
      <vt:lpstr>CONSULTA MEDICA AMBULATORIA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2013-08-23T20:22:08Z</dcterms:modified>
</cp:coreProperties>
</file>