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7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4525"/>
</workbook>
</file>

<file path=xl/calcChain.xml><?xml version="1.0" encoding="utf-8"?>
<calcChain xmlns="http://schemas.openxmlformats.org/spreadsheetml/2006/main">
  <c r="C92" i="10" l="1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C92" i="13" l="1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C91" i="4" l="1"/>
  <c r="B91" i="4"/>
  <c r="C90" i="4"/>
  <c r="B90" i="4"/>
  <c r="C89" i="4"/>
  <c r="B89" i="4"/>
  <c r="D89" i="4" s="1"/>
  <c r="C88" i="4"/>
  <c r="B88" i="4"/>
  <c r="D88" i="4" s="1"/>
  <c r="C87" i="4"/>
  <c r="B87" i="4"/>
  <c r="D87" i="4" s="1"/>
  <c r="C86" i="4"/>
  <c r="B86" i="4"/>
  <c r="D86" i="4" s="1"/>
  <c r="C85" i="4"/>
  <c r="B85" i="4"/>
  <c r="D85" i="4" s="1"/>
  <c r="C84" i="4"/>
  <c r="B84" i="4"/>
  <c r="D84" i="4" s="1"/>
  <c r="C83" i="4"/>
  <c r="B83" i="4"/>
  <c r="D83" i="4" s="1"/>
  <c r="C82" i="4"/>
  <c r="B82" i="4"/>
  <c r="C81" i="4"/>
  <c r="B81" i="4"/>
  <c r="D81" i="4" s="1"/>
  <c r="C80" i="4"/>
  <c r="B80" i="4"/>
  <c r="D80" i="4" s="1"/>
  <c r="C79" i="4"/>
  <c r="B79" i="4"/>
  <c r="D79" i="4" s="1"/>
  <c r="C78" i="4"/>
  <c r="B78" i="4"/>
  <c r="D78" i="4" s="1"/>
  <c r="C77" i="4"/>
  <c r="B77" i="4"/>
  <c r="D77" i="4" s="1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T14" i="4" s="1"/>
  <c r="B15" i="4"/>
  <c r="C15" i="4"/>
  <c r="B16" i="4"/>
  <c r="C16" i="4"/>
  <c r="T16" i="4" s="1"/>
  <c r="C13" i="4"/>
  <c r="T13" i="4" s="1"/>
  <c r="B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E13" i="4"/>
  <c r="F13" i="4"/>
  <c r="G13" i="4"/>
  <c r="H13" i="4"/>
  <c r="I13" i="4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K15" i="5" s="1"/>
  <c r="T15" i="5"/>
  <c r="AA14" i="5"/>
  <c r="U14" i="5"/>
  <c r="K14" i="5" s="1"/>
  <c r="T14" i="5"/>
  <c r="AA13" i="5"/>
  <c r="U13" i="5"/>
  <c r="K13" i="5" s="1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K15" i="7" s="1"/>
  <c r="T15" i="7"/>
  <c r="AA14" i="7"/>
  <c r="U14" i="7"/>
  <c r="K14" i="7" s="1"/>
  <c r="T14" i="7"/>
  <c r="AA13" i="7"/>
  <c r="U13" i="7"/>
  <c r="K13" i="7" s="1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C92" i="8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K16" i="8" s="1"/>
  <c r="T16" i="8"/>
  <c r="AA15" i="8"/>
  <c r="U15" i="8"/>
  <c r="K15" i="8" s="1"/>
  <c r="T15" i="8"/>
  <c r="AA14" i="8"/>
  <c r="U14" i="8"/>
  <c r="K14" i="8" s="1"/>
  <c r="T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3" i="8"/>
  <c r="A2" i="8"/>
  <c r="C92" i="9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3" i="9"/>
  <c r="A2" i="9"/>
  <c r="C92" i="4"/>
  <c r="T15" i="4"/>
  <c r="A5" i="4"/>
  <c r="A4" i="4"/>
  <c r="A3" i="4"/>
  <c r="A2" i="4"/>
  <c r="F12" i="4" l="1"/>
  <c r="H12" i="4"/>
  <c r="AA15" i="4"/>
  <c r="B19" i="4"/>
  <c r="B20" i="4"/>
  <c r="B22" i="4"/>
  <c r="B23" i="4"/>
  <c r="B35" i="4"/>
  <c r="C52" i="4"/>
  <c r="C54" i="4"/>
  <c r="B73" i="4"/>
  <c r="D12" i="4"/>
  <c r="I12" i="4"/>
  <c r="E12" i="4"/>
  <c r="C73" i="4"/>
  <c r="D82" i="4"/>
  <c r="D90" i="4"/>
  <c r="AA16" i="4"/>
  <c r="AA14" i="4"/>
  <c r="B21" i="4"/>
  <c r="C51" i="4"/>
  <c r="C53" i="4"/>
  <c r="C55" i="4"/>
  <c r="B92" i="4"/>
  <c r="D91" i="4"/>
  <c r="J12" i="4"/>
  <c r="U14" i="4"/>
  <c r="K14" i="4" s="1"/>
  <c r="U15" i="4"/>
  <c r="K15" i="4" s="1"/>
  <c r="G12" i="4"/>
  <c r="B12" i="4"/>
  <c r="C12" i="4"/>
  <c r="AA13" i="4"/>
  <c r="U16" i="4"/>
  <c r="K16" i="4" s="1"/>
  <c r="U13" i="4"/>
  <c r="K13" i="4" s="1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K16" i="2" s="1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92" i="1" l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K14" i="1" s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<sst xmlns="http://schemas.openxmlformats.org/spreadsheetml/2006/main" count="2155" uniqueCount="101">
  <si>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</si>
  <si>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</si>
  <si>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</si>
  <si>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</si>
  <si>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</si>
  <si>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</si>
  <si>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</si>
  <si>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</si>
  <si>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</si>
  <si>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</si>
  <si>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</si>
  <si>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</si>
  <si>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</si>
  <si>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</si>
  <si>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</si>
  <si>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</si>
  <si>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</si>
  <si>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</si>
  <si>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</si>
  <si>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</si>
  <si>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</si>
  <si>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</si>
  <si>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</si>
  <si>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</si>
  <si>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</si>
  <si>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</si>
  <si>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</si>
  <si>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</si>
  <si>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</si>
  <si>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</si>
  <si>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</si>
  <si>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</si>
  <si>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</si>
  <si>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</si>
  <si>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</si>
  <si>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</si>
  <si>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</si>
  <si>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</si>
  <si>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</si>
  <si>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</si>
  <si>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</si>
  <si>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</si>
  <si>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</si>
  <si>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</si>
  <si>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</si>
  <si>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</si>
  <si>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</si>
  <si>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</si>
  <si>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</si>
  <si>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</si>
  <si>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</si>
  <si>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</si>
  <si>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</si>
  <si>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</si>
  <si>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</si>
  <si>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</si>
  <si>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</si>
  <si>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</si>
  <si>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</si>
  <si>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</si>
  <si>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</si>
  <si>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</si>
  <si>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</si>
  <si>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</si>
  <si>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</si>
  <si>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</si>
  <si>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</si>
  <si>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</si>
  <si>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</si>
  <si>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</si>
  <si>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</si>
  <si>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</si>
  <si>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</si>
  <si>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</si>
  <si>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</si>
  <si>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</si>
  <si>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</si>
  <si>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</si>
  <si>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</si>
  <si>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</si>
  <si>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</si>
  <si>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</si>
  <si>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</si>
  <si>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</si>
  <si>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</si>
  <si>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</si>
  <si>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</si>
  <si>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</si>
  <si>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</si>
  <si>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</si>
  <si>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</si>
  <si>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</si>
  <si>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</si>
  <si>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</si>
  <si>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</si>
  <si>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COMUNA: LINARES  - ( 07401 )</t>
  </si>
  <si>
    <t>ESTABLECIMIENTO: HOSPITAL LINARES  - ( 16108 )</t>
  </si>
  <si>
    <t>MES: ABRIL - ( 04 )</t>
  </si>
  <si>
    <t>AÑO: 2013</t>
  </si>
  <si>
    <t>ESTABLECIMIENTO: HOSPITAL DE LINARES  - ( 16108 )</t>
  </si>
  <si>
    <t>MES: JUNIO - ( 06 )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</si>
</sst>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61" applyNumberFormat="0" applyAlignment="0" applyProtection="0"/>
    <xf numFmtId="0" fontId="23" fillId="23" borderId="62" applyNumberFormat="0" applyAlignment="0" applyProtection="0"/>
    <xf numFmtId="0" fontId="24" fillId="0" borderId="63" applyNumberFormat="0" applyFill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61" applyNumberFormat="0" applyAlignment="0" applyProtection="0"/>
    <xf numFmtId="0" fontId="1" fillId="6" borderId="15" applyBorder="0">
      <protection locked="0"/>
    </xf>
    <xf numFmtId="0" fontId="1" fillId="6" borderId="15" applyBorder="0">
      <protection locked="0"/>
    </xf>
    <xf numFmtId="0" fontId="1" fillId="6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8" borderId="0" applyNumberFormat="0" applyBorder="0" applyAlignment="0" applyProtection="0"/>
    <xf numFmtId="0" fontId="1" fillId="29" borderId="64" applyNumberFormat="0" applyFont="0" applyAlignment="0" applyProtection="0"/>
    <xf numFmtId="0" fontId="1" fillId="29" borderId="64" applyNumberFormat="0" applyFont="0" applyAlignment="0" applyProtection="0"/>
    <xf numFmtId="0" fontId="29" fillId="22" borderId="6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25" fillId="0" borderId="68" applyNumberFormat="0" applyFill="0" applyAlignment="0" applyProtection="0"/>
    <xf numFmtId="0" fontId="35" fillId="0" borderId="69" applyNumberFormat="0" applyFill="0" applyAlignment="0" applyProtection="0"/>
    <xf numFmtId="43" fontId="1" fillId="0" borderId="0" applyFont="0" applyFill="0" applyBorder="0" applyAlignment="0" applyProtection="0"/>
  </cellStyleXfs>
  <cellXfs count="505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8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center" vertical="center" wrapText="1"/>
    </xf>
    <xf numFmtId="0" fontId="1" fillId="0" borderId="1" xfId="5" applyFont="1" applyBorder="1" applyAlignment="1" applyProtection="1">
      <alignment vertical="center" wrapText="1"/>
    </xf>
  </cellXfs>
  <cellStyles count="65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 2" xfId="46"/>
    <cellStyle name="Millares [0] 2 2" xfId="47"/>
    <cellStyle name="Millares [0] 3" xfId="6"/>
    <cellStyle name="Millares [0] 4" xfId="48"/>
    <cellStyle name="Millares [0] 5" xfId="45"/>
    <cellStyle name="Millares 2" xfId="49"/>
    <cellStyle name="Millares 3" xfId="50"/>
    <cellStyle name="Millares 4" xfId="44"/>
    <cellStyle name="Millares 5" xfId="64"/>
    <cellStyle name="Moneda 2" xfId="52"/>
    <cellStyle name="Moneda 3" xfId="51"/>
    <cellStyle name="Neutral 2" xfId="53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opLeftCell="A55" workbookViewId="0">
      <selection activeCell="E98" sqref="E98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8248</v>
      </c>
      <c r="E12" s="25">
        <f t="shared" si="0"/>
        <v>6405</v>
      </c>
      <c r="F12" s="23">
        <f t="shared" si="0"/>
        <v>1455</v>
      </c>
      <c r="G12" s="23">
        <f t="shared" si="0"/>
        <v>5789</v>
      </c>
      <c r="H12" s="24">
        <f t="shared" si="0"/>
        <v>5324</v>
      </c>
      <c r="I12" s="26">
        <f>SUM(I13:I16)</f>
        <v>5081</v>
      </c>
      <c r="J12" s="25">
        <f t="shared" si="0"/>
        <v>179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+enero!B13</f>
        <v>4</v>
      </c>
      <c r="C13" s="30">
        <f>+enero!C13</f>
        <v>4</v>
      </c>
      <c r="D13" s="31">
        <f>+enero!D13+febrero!D13+marzo!D13+abril!D13+mayo!D13+junio!D13+julio!D13+agosto!D13+septiembre!D13+'octubre '!D13+noviembre!D13+diciembre!D13</f>
        <v>5262</v>
      </c>
      <c r="E13" s="31">
        <f>+enero!E13+febrero!E13+marzo!E13+abril!E13+mayo!E13+junio!E13+julio!E13+agosto!E13+septiembre!E13+'octubre '!E13+noviembre!E13+diciembre!E13</f>
        <v>3419</v>
      </c>
      <c r="F13" s="31">
        <f>+enero!F13+febrero!F13+marzo!F13+abril!F13+mayo!F13+junio!F13+julio!F13+agosto!F13+septiembre!F13+'octubre '!F13+noviembre!F13+diciembre!F13</f>
        <v>1064</v>
      </c>
      <c r="G13" s="31">
        <f>+enero!G13+febrero!G13+marzo!G13+abril!G13+mayo!G13+junio!G13+julio!G13+agosto!G13+septiembre!G13+'octubre '!G13+noviembre!G13+diciembre!G13</f>
        <v>3883</v>
      </c>
      <c r="H13" s="31">
        <f>+enero!H13+febrero!H13+marzo!H13+abril!H13+mayo!H13+junio!H13+julio!H13+agosto!H13+septiembre!H13+'octubre '!H13+noviembre!H13+diciembre!H13</f>
        <v>3118</v>
      </c>
      <c r="I13" s="31">
        <f>+enero!I13+febrero!I13+marzo!I13+abril!I13+mayo!I13+junio!I13+julio!I13+agosto!I13+septiembre!I13+'octubre '!I13+noviembre!I13+diciembre!I13</f>
        <v>2875</v>
      </c>
      <c r="J13" s="31">
        <f>+enero!J13+febrero!J13+marzo!J13+abril!J13+mayo!J13+junio!J13+julio!J13+agosto!J13+septiembre!J13+'octubre '!J13+noviembre!J13+diciembre!J13</f>
        <v>179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+enero!B14</f>
        <v>1</v>
      </c>
      <c r="C14" s="30">
        <f>+enero!C14</f>
        <v>1</v>
      </c>
      <c r="D14" s="31">
        <f>+enero!D14+febrero!D14+marzo!D14+abril!D14+mayo!D14+junio!D14+julio!D14+agosto!D14+septiembre!D14+'octubre '!D14+noviembre!D14+diciembre!D14</f>
        <v>2986</v>
      </c>
      <c r="E14" s="31">
        <f>+enero!E14+febrero!E14+marzo!E14+abril!E14+mayo!E14+junio!E14+julio!E14+agosto!E14+septiembre!E14+'octubre '!E14+noviembre!E14+diciembre!E14</f>
        <v>2986</v>
      </c>
      <c r="F14" s="31">
        <f>+enero!F14+febrero!F14+marzo!F14+abril!F14+mayo!F14+junio!F14+julio!F14+agosto!F14+septiembre!F14+'octubre '!F14+noviembre!F14+diciembre!F14</f>
        <v>391</v>
      </c>
      <c r="G14" s="31">
        <f>+enero!G14+febrero!G14+marzo!G14+abril!G14+mayo!G14+junio!G14+julio!G14+agosto!G14+septiembre!G14+'octubre '!G14+noviembre!G14+diciembre!G14</f>
        <v>1906</v>
      </c>
      <c r="H14" s="31">
        <f>+enero!H14+febrero!H14+marzo!H14+abril!H14+mayo!H14+junio!H14+julio!H14+agosto!H14+septiembre!H14+'octubre '!H14+noviembre!H14+diciembre!H14</f>
        <v>2206</v>
      </c>
      <c r="I14" s="31">
        <f>+enero!I14+febrero!I14+marzo!I14+abril!I14+mayo!I14+junio!I14+julio!I14+agosto!I14+septiembre!I14+'octubre '!I14+noviembre!I14+diciembre!I14</f>
        <v>2206</v>
      </c>
      <c r="J14" s="31">
        <f>+enero!J14+febrero!J14+marzo!J14+abril!J14+mayo!J14+junio!J14+julio!J14+agosto!J14+septiembre!J14+'octubre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+enero!B15</f>
        <v>0</v>
      </c>
      <c r="C15" s="30">
        <f>+enero!C15</f>
        <v>0</v>
      </c>
      <c r="D15" s="31">
        <f>+enero!D15+febrero!D15+marzo!D15+abril!D15+mayo!D15+junio!D15+julio!D15+agosto!D15+septiembre!D15+'octubre '!D15+noviembre!D15+diciembre!D15</f>
        <v>0</v>
      </c>
      <c r="E15" s="31">
        <f>+enero!E15+febrero!E15+marzo!E15+abril!E15+mayo!E15+junio!E15+julio!E15+agosto!E15+septiembre!E15+'octubre '!E15+noviembre!E15+diciembre!E15</f>
        <v>0</v>
      </c>
      <c r="F15" s="31">
        <f>+enero!F15+febrero!F15+marzo!F15+abril!F15+mayo!F15+junio!F15+julio!F15+agosto!F15+septiembre!F15+'octubre '!F15+noviembre!F15+diciembre!F15</f>
        <v>0</v>
      </c>
      <c r="G15" s="31">
        <f>+enero!G15+febrero!G15+marzo!G15+abril!G15+mayo!G15+junio!G15+julio!G15+agosto!G15+septiembre!G15+'octubre '!G15+noviembre!G15+diciembre!G15</f>
        <v>0</v>
      </c>
      <c r="H15" s="31">
        <f>+enero!H15+febrero!H15+marzo!H15+abril!H15+mayo!H15+junio!H15+julio!H15+agosto!H15+septiembre!H15+'octubre '!H15+noviembre!H15+diciembre!H15</f>
        <v>0</v>
      </c>
      <c r="I15" s="31">
        <f>+enero!I15+febrero!I15+marzo!I15+abril!I15+mayo!I15+junio!I15+julio!I15+agosto!I15+septiembre!I15+'octubre '!I15+noviembre!I15+diciembre!I15</f>
        <v>0</v>
      </c>
      <c r="J15" s="31">
        <f>+enero!J15+febrero!J15+marzo!J15+abril!J15+mayo!J15+junio!J15+julio!J15+agosto!J15+septiembre!J15+'octubre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+enero!B16</f>
        <v>0</v>
      </c>
      <c r="C16" s="30">
        <f>+enero!C16</f>
        <v>0</v>
      </c>
      <c r="D16" s="31">
        <f>+enero!D16+febrero!D16+marzo!D16+abril!D16+mayo!D16+junio!D16+julio!D16+agosto!D16+septiembre!D16+'octubre '!D16+noviembre!D16+diciembre!D16</f>
        <v>0</v>
      </c>
      <c r="E16" s="31">
        <f>+enero!E16+febrero!E16+marzo!E16+abril!E16+mayo!E16+junio!E16+julio!E16+agosto!E16+septiembre!E16+'octubre '!E16+noviembre!E16+diciembre!E16</f>
        <v>0</v>
      </c>
      <c r="F16" s="31">
        <f>+enero!F16+febrero!F16+marzo!F16+abril!F16+mayo!F16+junio!F16+julio!F16+agosto!F16+septiembre!F16+'octubre '!F16+noviembre!F16+diciembre!F16</f>
        <v>0</v>
      </c>
      <c r="G16" s="31">
        <f>+enero!G16+febrero!G16+marzo!G16+abril!G16+mayo!G16+junio!G16+julio!G16+agosto!G16+septiembre!G16+'octubre '!G16+noviembre!G16+diciembre!G16</f>
        <v>0</v>
      </c>
      <c r="H16" s="31">
        <f>+enero!H16+febrero!H16+marzo!H16+abril!H16+mayo!H16+junio!H16+julio!H16+agosto!H16+septiembre!H16+'octubre '!H16+noviembre!H16+diciembre!H16</f>
        <v>0</v>
      </c>
      <c r="I16" s="31">
        <f>+enero!I16+febrero!I16+marzo!I16+abril!I16+mayo!I16+junio!I16+julio!I16+agosto!I16+septiembre!I16+'octubre '!I16+noviembre!I16+diciembre!I16</f>
        <v>0</v>
      </c>
      <c r="J16" s="31">
        <f>+enero!J16+febrero!J16+marzo!J16+abril!J16+mayo!J16+junio!J16+julio!J16+agosto!J16+septiembre!J16+'octubre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972</v>
      </c>
      <c r="C19" s="31">
        <f>+enero!C19+febrero!C19+marzo!C19+abril!C19+mayo!C19+junio!C19+julio!C19+agosto!C19+septiembre!C19+'octubre '!C19+noviembre!C19+diciembre!C19</f>
        <v>0</v>
      </c>
      <c r="D19" s="31">
        <f>+enero!D19+febrero!D19+marzo!D19+abril!D19+mayo!D19+junio!D19+julio!D19+agosto!D19+septiembre!D19+'octubre '!D19+noviembre!D19+diciembre!D19</f>
        <v>0</v>
      </c>
      <c r="E19" s="31">
        <f>+enero!E19+febrero!E19+marzo!E19+abril!E19+mayo!E19+junio!E19+julio!E19+agosto!E19+septiembre!E19+'octubre '!E19+noviembre!E19+diciembre!E19</f>
        <v>972</v>
      </c>
      <c r="F19" s="31">
        <f>+enero!F19+febrero!F19+marzo!F19+abril!F19+mayo!F19+junio!F19+julio!F19+agosto!F19+septiembre!F19+'octubre '!F19+noviembre!F19+diciembre!F19</f>
        <v>0</v>
      </c>
      <c r="G19" s="31">
        <f>+enero!G19+febrero!G19+marzo!G19+abril!G19+mayo!G19+junio!G19+julio!G19+agosto!G19+septiembre!G19+'octubre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+enero!C20+febrero!C20+marzo!C20+abril!C20+mayo!C20+junio!C20+julio!C20+agosto!C20+septiembre!C20+'octubre '!C20+noviembre!C20+diciembre!C20</f>
        <v>0</v>
      </c>
      <c r="D20" s="31">
        <f>+enero!D20+febrero!D20+marzo!D20+abril!D20+mayo!D20+junio!D20+julio!D20+agosto!D20+septiembre!D20+'octubre '!D20+noviembre!D20+diciembre!D20</f>
        <v>0</v>
      </c>
      <c r="E20" s="31">
        <f>+enero!E20+febrero!E20+marzo!E20+abril!E20+mayo!E20+junio!E20+julio!E20+agosto!E20+septiembre!E20+'octubre '!E20+noviembre!E20+diciembre!E20</f>
        <v>0</v>
      </c>
      <c r="F20" s="31">
        <f>+enero!F20+febrero!F20+marzo!F20+abril!F20+mayo!F20+junio!F20+julio!F20+agosto!F20+septiembre!F20+'octubre '!F20+noviembre!F20+diciembre!F20</f>
        <v>0</v>
      </c>
      <c r="G20" s="31">
        <f>+enero!G20+febrero!G20+marzo!G20+abril!G20+mayo!G20+junio!G20+julio!G20+agosto!G20+septiembre!G20+'octubre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31">
        <f>+enero!C21+febrero!C21+marzo!C21+abril!C21+mayo!C21+junio!C21+julio!C21+agosto!C21+septiembre!C21+'octubre '!C21+noviembre!C21+diciembre!C21</f>
        <v>0</v>
      </c>
      <c r="D21" s="31">
        <f>+enero!D21+febrero!D21+marzo!D21+abril!D21+mayo!D21+junio!D21+julio!D21+agosto!D21+septiembre!D21+'octubre '!D21+noviembre!D21+diciembre!D21</f>
        <v>0</v>
      </c>
      <c r="E21" s="31">
        <f>+enero!E21+febrero!E21+marzo!E21+abril!E21+mayo!E21+junio!E21+julio!E21+agosto!E21+septiembre!E21+'octubre '!E21+noviembre!E21+diciembre!E21</f>
        <v>0</v>
      </c>
      <c r="F21" s="31">
        <f>+enero!F21+febrero!F21+marzo!F21+abril!F21+mayo!F21+junio!F21+julio!F21+agosto!F21+septiembre!F21+'octubre '!F21+noviembre!F21+diciembre!F21</f>
        <v>0</v>
      </c>
      <c r="G21" s="31">
        <f>+enero!G21+febrero!G21+marzo!G21+abril!G21+mayo!G21+junio!G21+julio!G21+agosto!G21+septiembre!G21+'octubre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+enero!C22+febrero!C22+marzo!C22+abril!C22+mayo!C22+junio!C22+julio!C22+agosto!C22+septiembre!C22+'octubre '!C22+noviembre!C22+diciembre!C22</f>
        <v>0</v>
      </c>
      <c r="D22" s="31">
        <f>+enero!D22+febrero!D22+marzo!D22+abril!D22+mayo!D22+junio!D22+julio!D22+agosto!D22+septiembre!D22+'octubre '!D22+noviembre!D22+diciembre!D22</f>
        <v>0</v>
      </c>
      <c r="E22" s="31">
        <f>+enero!E22+febrero!E22+marzo!E22+abril!E22+mayo!E22+junio!E22+julio!E22+agosto!E22+septiembre!E22+'octubre '!E22+noviembre!E22+diciembre!E22</f>
        <v>0</v>
      </c>
      <c r="F22" s="31">
        <f>+enero!F22+febrero!F22+marzo!F22+abril!F22+mayo!F22+junio!F22+julio!F22+agosto!F22+septiembre!F22+'octubre '!F22+noviembre!F22+diciembre!F22</f>
        <v>0</v>
      </c>
      <c r="G22" s="31">
        <f>+enero!G22+febrero!G22+marzo!G22+abril!G22+mayo!G22+junio!G22+julio!G22+agosto!G22+septiembre!G22+'octubre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+enero!C23+febrero!C23+marzo!C23+abril!C23+mayo!C23+junio!C23+julio!C23+agosto!C23+septiembre!C23+'octubre '!C23+noviembre!C23+diciembre!C23</f>
        <v>0</v>
      </c>
      <c r="D23" s="31">
        <f>+enero!D23+febrero!D23+marzo!D23+abril!D23+mayo!D23+junio!D23+julio!D23+agosto!D23+septiembre!D23+'octubre '!D23+noviembre!D23+diciembre!D23</f>
        <v>0</v>
      </c>
      <c r="E23" s="31">
        <f>+enero!E23+febrero!E23+marzo!E23+abril!E23+mayo!E23+junio!E23+julio!E23+agosto!E23+septiembre!E23+'octubre '!E23+noviembre!E23+diciembre!E23</f>
        <v>0</v>
      </c>
      <c r="F23" s="31">
        <f>+enero!F23+febrero!F23+marzo!F23+abril!F23+mayo!F23+junio!F23+julio!F23+agosto!F23+septiembre!F23+'octubre '!F23+noviembre!F23+diciembre!F23</f>
        <v>0</v>
      </c>
      <c r="G23" s="31">
        <f>+enero!G23+febrero!G23+marzo!G23+abril!G23+mayo!G23+junio!G23+julio!G23+agosto!G23+septiembre!G23+'octubre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+enero!C35+febrero!C35+marzo!C35+abril!C35+mayo!C35+junio!C35+julio!C35+agosto!C35+septiembre!C35+'octubre '!C35+noviembre!C35+diciembre!C35</f>
        <v>0</v>
      </c>
      <c r="D35" s="31">
        <f>+enero!D35+febrero!D35+marzo!D35+abril!D35+mayo!D35+junio!D35+julio!D35+agosto!D35+septiembre!D35+'octubre '!D35+noviembre!D35+diciembre!D35</f>
        <v>0</v>
      </c>
      <c r="E35" s="31">
        <f>+enero!E35+febrero!E35+marzo!E35+abril!E35+mayo!E35+junio!E35+julio!E35+agosto!E35+septiembre!E35+'octubre '!E35+noviembre!E35+diciembre!E35</f>
        <v>0</v>
      </c>
      <c r="F35" s="31">
        <f>+enero!F35+febrero!F35+marzo!F35+abril!F35+mayo!F35+junio!F35+julio!F35+agosto!F35+septiembre!F35+'octubre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+enero!B39+febrero!B39+marzo!B39+abril!B39+mayo!B39+junio!B39+julio!B39+agosto!B39+septiembre!B39+'octubre '!B39+noviembre!B39+diciembre!B39</f>
        <v>5461</v>
      </c>
      <c r="C39" s="31">
        <f>+enero!C39+febrero!C39+marzo!C39+abril!C39+mayo!C39+junio!C39+julio!C39+agosto!C39+septiembre!C39+'octubre '!C39+noviembre!C39+diciembre!C39</f>
        <v>14428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+enero!B40+febrero!B40+marzo!B40+abril!B40+mayo!B40+junio!B40+julio!B40+agosto!B40+septiembre!B40+'octubre '!B40+noviembre!B40+diciembre!B40</f>
        <v>833</v>
      </c>
      <c r="C40" s="31">
        <f>+enero!C40+febrero!C40+marzo!C40+abril!C40+mayo!C40+junio!C40+julio!C40+agosto!C40+septiembre!C40+'octubre '!C40+noviembre!C40+diciembre!C40</f>
        <v>399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+enero!B41+febrero!B41+marzo!B41+abril!B41+mayo!B41+junio!B41+julio!B41+agosto!B41+septiembre!B41+'octubre '!B41+noviembre!B41+diciembre!B41</f>
        <v>411</v>
      </c>
      <c r="C41" s="31">
        <f>+enero!C41+febrero!C41+marzo!C41+abril!C41+mayo!C41+junio!C41+julio!C41+agosto!C41+septiembre!C41+'octubre '!C41+noviembre!C41+diciembre!C41</f>
        <v>9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+enero!B42+febrero!B42+marzo!B42+abril!B42+mayo!B42+junio!B42+julio!B42+agosto!B42+septiembre!B42+'octubre '!B42+noviembre!B42+diciembre!B42</f>
        <v>1264</v>
      </c>
      <c r="C42" s="31">
        <f>+enero!C42+febrero!C42+marzo!C42+abril!C42+mayo!C42+junio!C42+julio!C42+agosto!C42+septiembre!C42+'octubre '!C42+noviembre!C42+diciembre!C42</f>
        <v>410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+enero!B46+febrero!B46+marzo!B46+abril!B46+mayo!B46+junio!B46+julio!B46+agosto!B46+septiembre!B46+'octubre '!B46+noviembre!B46+diciembre!B46</f>
        <v>1159</v>
      </c>
      <c r="C46" s="31">
        <f>+enero!C46+febrero!C46+marzo!C46+abril!C46+mayo!C46+junio!C46+julio!C46+agosto!C46+septiembre!C46+'octubre '!C46+noviembre!C46+diciembre!C46</f>
        <v>2248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+enero!B47+febrero!B47+marzo!B47+abril!B47+mayo!B47+junio!B47+julio!B47+agosto!B47+septiembre!B47+'octubre '!B47+noviembre!B47+diciembre!B47</f>
        <v>1149</v>
      </c>
      <c r="C47" s="31">
        <f>+enero!C47+febrero!C47+marzo!C47+abril!C47+mayo!C47+junio!C47+julio!C47+agosto!C47+septiembre!C47+'octubre '!C47+noviembre!C47+diciembre!C47</f>
        <v>2067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1697</v>
      </c>
      <c r="D51" s="31">
        <f>+enero!D51+febrero!D51+marzo!D51+abril!D51+mayo!D51+junio!D51+julio!D51+agosto!D51+septiembre!D51+'octubre '!D51+noviembre!D51+diciembre!D51</f>
        <v>317</v>
      </c>
      <c r="E51" s="31">
        <f>+enero!E51+febrero!E51+marzo!E51+abril!E51+mayo!E51+junio!E51+julio!E51+agosto!E51+septiembre!E51+'octubre '!E51+noviembre!E51+diciembre!E51</f>
        <v>160</v>
      </c>
      <c r="F51" s="31">
        <f>+enero!F51+febrero!F51+marzo!F51+abril!F51+mayo!F51+junio!F51+julio!F51+agosto!F51+septiembre!F51+'octubre '!F51+noviembre!F51+diciembre!F51</f>
        <v>258</v>
      </c>
      <c r="G51" s="31">
        <f>+enero!G51+febrero!G51+marzo!G51+abril!G51+mayo!G51+junio!G51+julio!G51+agosto!G51+septiembre!G51+'octubre '!G51+noviembre!G51+diciembre!G51</f>
        <v>216</v>
      </c>
      <c r="H51" s="31">
        <f>+enero!H51+febrero!H51+marzo!H51+abril!H51+mayo!H51+junio!H51+julio!H51+agosto!H51+septiembre!H51+'octubre '!H51+noviembre!H51+diciembre!H51</f>
        <v>197</v>
      </c>
      <c r="I51" s="31">
        <f>+enero!I51+febrero!I51+marzo!I51+abril!I51+mayo!I51+junio!I51+julio!I51+agosto!I51+septiembre!I51+'octubre '!I51+noviembre!I51+diciembre!I51</f>
        <v>549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177</v>
      </c>
      <c r="D52" s="31">
        <f>+enero!D52+febrero!D52+marzo!D52+abril!D52+mayo!D52+junio!D52+julio!D52+agosto!D52+septiembre!D52+'octubre '!D52+noviembre!D52+diciembre!D52</f>
        <v>111</v>
      </c>
      <c r="E52" s="31">
        <f>+enero!E52+febrero!E52+marzo!E52+abril!E52+mayo!E52+junio!E52+julio!E52+agosto!E52+septiembre!E52+'octubre '!E52+noviembre!E52+diciembre!E52</f>
        <v>44</v>
      </c>
      <c r="F52" s="31">
        <f>+enero!F52+febrero!F52+marzo!F52+abril!F52+mayo!F52+junio!F52+julio!F52+agosto!F52+septiembre!F52+'octubre '!F52+noviembre!F52+diciembre!F52</f>
        <v>14</v>
      </c>
      <c r="G52" s="31">
        <f>+enero!G52+febrero!G52+marzo!G52+abril!G52+mayo!G52+junio!G52+julio!G52+agosto!G52+septiembre!G52+'octubre '!G52+noviembre!G52+diciembre!G52</f>
        <v>8</v>
      </c>
      <c r="H52" s="31">
        <f>+enero!H52+febrero!H52+marzo!H52+abril!H52+mayo!H52+junio!H52+julio!H52+agosto!H52+septiembre!H52+'octubre '!H52+noviembre!H52+diciembre!H52</f>
        <v>0</v>
      </c>
      <c r="I52" s="31">
        <f>+enero!I52+febrero!I52+marzo!I52+abril!I52+mayo!I52+junio!I52+julio!I52+agosto!I52+septiembre!I52+'octubre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16</v>
      </c>
      <c r="D53" s="31">
        <f>+enero!D53+febrero!D53+marzo!D53+abril!D53+mayo!D53+junio!D53+julio!D53+agosto!D53+septiembre!D53+'octubre '!D53+noviembre!D53+diciembre!D53</f>
        <v>15</v>
      </c>
      <c r="E53" s="31">
        <f>+enero!E53+febrero!E53+marzo!E53+abril!E53+mayo!E53+junio!E53+julio!E53+agosto!E53+septiembre!E53+'octubre '!E53+noviembre!E53+diciembre!E53</f>
        <v>1</v>
      </c>
      <c r="F53" s="31">
        <f>+enero!F53+febrero!F53+marzo!F53+abril!F53+mayo!F53+junio!F53+julio!F53+agosto!F53+septiembre!F53+'octubre '!F53+noviembre!F53+diciembre!F53</f>
        <v>0</v>
      </c>
      <c r="G53" s="31">
        <f>+enero!G53+febrero!G53+marzo!G53+abril!G53+mayo!G53+junio!G53+julio!G53+agosto!G53+septiembre!G53+'octubre '!G53+noviembre!G53+diciembre!G53</f>
        <v>0</v>
      </c>
      <c r="H53" s="31">
        <f>+enero!H53+febrero!H53+marzo!H53+abril!H53+mayo!H53+junio!H53+julio!H53+agosto!H53+septiembre!H53+'octubre '!H53+noviembre!H53+diciembre!H53</f>
        <v>0</v>
      </c>
      <c r="I53" s="31">
        <f>+enero!I53+febrero!I53+marzo!I53+abril!I53+mayo!I53+junio!I53+julio!I53+agosto!I53+septiembre!I53+'octubre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289</v>
      </c>
      <c r="D54" s="31">
        <f>+enero!D54+febrero!D54+marzo!D54+abril!D54+mayo!D54+junio!D54+julio!D54+agosto!D54+septiembre!D54+'octubre '!D54+noviembre!D54+diciembre!D54</f>
        <v>163</v>
      </c>
      <c r="E54" s="31">
        <f>+enero!E54+febrero!E54+marzo!E54+abril!E54+mayo!E54+junio!E54+julio!E54+agosto!E54+septiembre!E54+'octubre '!E54+noviembre!E54+diciembre!E54</f>
        <v>79</v>
      </c>
      <c r="F54" s="31">
        <f>+enero!F54+febrero!F54+marzo!F54+abril!F54+mayo!F54+junio!F54+julio!F54+agosto!F54+septiembre!F54+'octubre '!F54+noviembre!F54+diciembre!F54</f>
        <v>33</v>
      </c>
      <c r="G54" s="31">
        <f>+enero!G54+febrero!G54+marzo!G54+abril!G54+mayo!G54+junio!G54+julio!G54+agosto!G54+septiembre!G54+'octubre '!G54+noviembre!G54+diciembre!G54</f>
        <v>14</v>
      </c>
      <c r="H54" s="31">
        <f>+enero!H54+febrero!H54+marzo!H54+abril!H54+mayo!H54+junio!H54+julio!H54+agosto!H54+septiembre!H54+'octubre '!H54+noviembre!H54+diciembre!H54</f>
        <v>0</v>
      </c>
      <c r="I54" s="31">
        <f>+enero!I54+febrero!I54+marzo!I54+abril!I54+mayo!I54+junio!I54+julio!I54+agosto!I54+septiembre!I54+'octubre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121</v>
      </c>
      <c r="D55" s="31">
        <f>+enero!D55+febrero!D55+marzo!D55+abril!D55+mayo!D55+junio!D55+julio!D55+agosto!D55+septiembre!D55+'octubre '!D55+noviembre!D55+diciembre!D55</f>
        <v>62</v>
      </c>
      <c r="E55" s="31">
        <f>+enero!E55+febrero!E55+marzo!E55+abril!E55+mayo!E55+junio!E55+julio!E55+agosto!E55+septiembre!E55+'octubre '!E55+noviembre!E55+diciembre!E55</f>
        <v>30</v>
      </c>
      <c r="F55" s="31">
        <f>+enero!F55+febrero!F55+marzo!F55+abril!F55+mayo!F55+junio!F55+julio!F55+agosto!F55+septiembre!F55+'octubre '!F55+noviembre!F55+diciembre!F55</f>
        <v>19</v>
      </c>
      <c r="G55" s="31">
        <f>+enero!G55+febrero!G55+marzo!G55+abril!G55+mayo!G55+junio!G55+julio!G55+agosto!G55+septiembre!G55+'octubre '!G55+noviembre!G55+diciembre!G55</f>
        <v>10</v>
      </c>
      <c r="H55" s="31">
        <f>+enero!H55+febrero!H55+marzo!H55+abril!H55+mayo!H55+junio!H55+julio!H55+agosto!H55+septiembre!H55+'octubre '!H55+noviembre!H55+diciembre!H55</f>
        <v>0</v>
      </c>
      <c r="I55" s="31">
        <f>+enero!I55+febrero!I55+marzo!I55+abril!I55+mayo!I55+junio!I55+julio!I55+agosto!I55+septiembre!I55+'octubre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+enero!B58+febrero!B58+marzo!B58+abril!B58+mayo!B58+junio!B58+julio!B58+agosto!B58+septiembre!B58+'octubre '!B58+noviembre!B58+diciembre!B58</f>
        <v>0</v>
      </c>
      <c r="C58" s="31">
        <f>+enero!C58+febrero!C58+marzo!C58+abril!C58+mayo!C58+junio!C58+julio!C58+agosto!C58+septiembre!C58+'octubre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+enero!B59+febrero!B59+marzo!B59+abril!B59+mayo!B59+junio!B59+julio!B59+agosto!B59+septiembre!B59+'octubre '!B59+noviembre!B59+diciembre!B59</f>
        <v>694</v>
      </c>
      <c r="C59" s="31">
        <f>+enero!C59+febrero!C59+marzo!C59+abril!C59+mayo!C59+junio!C59+julio!C59+agosto!C59+septiembre!C59+'octubre '!C59+noviembre!C59+diciembre!C59</f>
        <v>1849</v>
      </c>
      <c r="D59" s="46"/>
      <c r="J59" s="16"/>
      <c r="X59" s="11"/>
    </row>
    <row r="60" spans="1:31" ht="11.25" x14ac:dyDescent="0.15">
      <c r="A60" s="141" t="s">
        <v>78</v>
      </c>
      <c r="B60" s="31">
        <f>+enero!B60+febrero!B60+marzo!B60+abril!B60+mayo!B60+junio!B60+julio!B60+agosto!B60+septiembre!B60+'octubre '!B60+noviembre!B60+diciembre!B60</f>
        <v>86</v>
      </c>
      <c r="C60" s="31">
        <f>+enero!C60+febrero!C60+marzo!C60+abril!C60+mayo!C60+junio!C60+julio!C60+agosto!C60+septiembre!C60+'octubre '!C60+noviembre!C60+diciembre!C60</f>
        <v>81</v>
      </c>
      <c r="D60" s="46"/>
      <c r="J60" s="16"/>
      <c r="X60" s="11"/>
    </row>
    <row r="61" spans="1:31" ht="11.25" x14ac:dyDescent="0.15">
      <c r="A61" s="141" t="s">
        <v>79</v>
      </c>
      <c r="B61" s="31">
        <f>+enero!B61+febrero!B61+marzo!B61+abril!B61+mayo!B61+junio!B61+julio!B61+agosto!B61+septiembre!B61+'octubre '!B61+noviembre!B61+diciembre!B61</f>
        <v>0</v>
      </c>
      <c r="C61" s="31">
        <f>+enero!C61+febrero!C61+marzo!C61+abril!C61+mayo!C61+junio!C61+julio!C61+agosto!C61+septiembre!C61+'octubre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+enero!B62+febrero!B62+marzo!B62+abril!B62+mayo!B62+junio!B62+julio!B62+agosto!B62+septiembre!B62+'octubre '!B62+noviembre!B62+diciembre!B62</f>
        <v>81</v>
      </c>
      <c r="C62" s="31">
        <f>+enero!C62+febrero!C62+marzo!C62+abril!C62+mayo!C62+junio!C62+julio!C62+agosto!C62+septiembre!C62+'octubre '!C62+noviembre!C62+diciembre!C62</f>
        <v>55</v>
      </c>
      <c r="D62" s="46"/>
      <c r="J62" s="16"/>
      <c r="X62" s="11"/>
    </row>
    <row r="63" spans="1:31" ht="11.25" x14ac:dyDescent="0.15">
      <c r="A63" s="141" t="s">
        <v>81</v>
      </c>
      <c r="B63" s="31">
        <f>+enero!B63+febrero!B63+marzo!B63+abril!B63+mayo!B63+junio!B63+julio!B63+agosto!B63+septiembre!B63+'octubre '!B63+noviembre!B63+diciembre!B63</f>
        <v>0</v>
      </c>
      <c r="C63" s="31">
        <f>+enero!C63+febrero!C63+marzo!C63+abril!C63+mayo!C63+junio!C63+julio!C63+agosto!C63+septiembre!C63+'octubre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+enero!B64+febrero!B64+marzo!B64+abril!B64+mayo!B64+junio!B64+julio!B64+agosto!B64+septiembre!B64+'octubre '!B64+noviembre!B64+diciembre!B64</f>
        <v>274</v>
      </c>
      <c r="C64" s="31">
        <f>+enero!C64+febrero!C64+marzo!C64+abril!C64+mayo!C64+junio!C64+julio!C64+agosto!C64+septiembre!C64+'octubre '!C64+noviembre!C64+diciembre!C64</f>
        <v>1284</v>
      </c>
      <c r="D64" s="46"/>
      <c r="J64" s="16"/>
      <c r="X64" s="11"/>
    </row>
    <row r="65" spans="1:24" ht="11.25" x14ac:dyDescent="0.15">
      <c r="A65" s="141" t="s">
        <v>83</v>
      </c>
      <c r="B65" s="31">
        <f>+enero!B65+febrero!B65+marzo!B65+abril!B65+mayo!B65+junio!B65+julio!B65+agosto!B65+septiembre!B65+'octubre '!B65+noviembre!B65+diciembre!B65</f>
        <v>0</v>
      </c>
      <c r="C65" s="31">
        <f>+enero!C65+febrero!C65+marzo!C65+abril!C65+mayo!C65+junio!C65+julio!C65+agosto!C65+septiembre!C65+'octubre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+enero!B66+febrero!B66+marzo!B66+abril!B66+mayo!B66+junio!B66+julio!B66+agosto!B66+septiembre!B66+'octubre '!B66+noviembre!B66+diciembre!B66</f>
        <v>0</v>
      </c>
      <c r="C66" s="31">
        <f>+enero!C66+febrero!C66+marzo!C66+abril!C66+mayo!C66+junio!C66+julio!C66+agosto!C66+septiembre!C66+'octubre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+enero!B67+febrero!B67+marzo!B67+abril!B67+mayo!B67+junio!B67+julio!B67+agosto!B67+septiembre!B67+'octubre '!B67+noviembre!B67+diciembre!B67</f>
        <v>124</v>
      </c>
      <c r="C67" s="31">
        <f>+enero!C67+febrero!C67+marzo!C67+abril!C67+mayo!C67+junio!C67+julio!C67+agosto!C67+septiembre!C67+'octubre '!C67+noviembre!C67+diciembre!C67</f>
        <v>86</v>
      </c>
      <c r="D67" s="46"/>
      <c r="J67" s="16"/>
      <c r="X67" s="11"/>
    </row>
    <row r="68" spans="1:24" ht="11.25" x14ac:dyDescent="0.15">
      <c r="A68" s="141" t="s">
        <v>86</v>
      </c>
      <c r="B68" s="31">
        <f>+enero!B68+febrero!B68+marzo!B68+abril!B68+mayo!B68+junio!B68+julio!B68+agosto!B68+septiembre!B68+'octubre '!B68+noviembre!B68+diciembre!B68</f>
        <v>772</v>
      </c>
      <c r="C68" s="31">
        <f>+enero!C68+febrero!C68+marzo!C68+abril!C68+mayo!C68+junio!C68+julio!C68+agosto!C68+septiembre!C68+'octubre '!C68+noviembre!C68+diciembre!C68</f>
        <v>63</v>
      </c>
      <c r="D68" s="46"/>
      <c r="J68" s="16"/>
      <c r="X68" s="11"/>
    </row>
    <row r="69" spans="1:24" ht="11.25" x14ac:dyDescent="0.15">
      <c r="A69" s="141" t="s">
        <v>87</v>
      </c>
      <c r="B69" s="31">
        <f>+enero!B69+febrero!B69+marzo!B69+abril!B69+mayo!B69+junio!B69+julio!B69+agosto!B69+septiembre!B69+'octubre '!B69+noviembre!B69+diciembre!B69</f>
        <v>89</v>
      </c>
      <c r="C69" s="31">
        <f>+enero!C69+febrero!C69+marzo!C69+abril!C69+mayo!C69+junio!C69+julio!C69+agosto!C69+septiembre!C69+'octubre '!C69+noviembre!C69+diciembre!C69</f>
        <v>191</v>
      </c>
      <c r="D69" s="46"/>
      <c r="J69" s="16"/>
      <c r="X69" s="11"/>
    </row>
    <row r="70" spans="1:24" ht="11.25" x14ac:dyDescent="0.15">
      <c r="A70" s="141" t="s">
        <v>88</v>
      </c>
      <c r="B70" s="31">
        <f>+enero!B70+febrero!B70+marzo!B70+abril!B70+mayo!B70+junio!B70+julio!B70+agosto!B70+septiembre!B70+'octubre '!B70+noviembre!B70+diciembre!B70</f>
        <v>266</v>
      </c>
      <c r="C70" s="31">
        <f>+enero!C70+febrero!C70+marzo!C70+abril!C70+mayo!C70+junio!C70+julio!C70+agosto!C70+septiembre!C70+'octubre '!C70+noviembre!C70+diciembre!C70</f>
        <v>332</v>
      </c>
      <c r="D70" s="46"/>
      <c r="J70" s="16"/>
      <c r="X70" s="11"/>
    </row>
    <row r="71" spans="1:24" ht="11.25" x14ac:dyDescent="0.15">
      <c r="A71" s="141" t="s">
        <v>89</v>
      </c>
      <c r="B71" s="31">
        <f>+enero!B71+febrero!B71+marzo!B71+abril!B71+mayo!B71+junio!B71+julio!B71+agosto!B71+septiembre!B71+'octubre '!B71+noviembre!B71+diciembre!B71</f>
        <v>124</v>
      </c>
      <c r="C71" s="31">
        <f>+enero!C71+febrero!C71+marzo!C71+abril!C71+mayo!C71+junio!C71+julio!C71+agosto!C71+septiembre!C71+'octubre '!C71+noviembre!C71+diciembre!C71</f>
        <v>172</v>
      </c>
      <c r="D71" s="46"/>
      <c r="J71" s="16"/>
      <c r="X71" s="11"/>
    </row>
    <row r="72" spans="1:24" ht="11.25" x14ac:dyDescent="0.15">
      <c r="A72" s="141" t="s">
        <v>90</v>
      </c>
      <c r="B72" s="31">
        <f>+enero!B72+febrero!B72+marzo!B72+abril!B72+mayo!B72+junio!B72+julio!B72+agosto!B72+septiembre!B72+'octubre '!B72+noviembre!B72+diciembre!B72</f>
        <v>40</v>
      </c>
      <c r="C72" s="31">
        <f>+enero!C72+febrero!C72+marzo!C72+abril!C72+mayo!C72+junio!C72+julio!C72+agosto!C72+septiembre!C72+'octubre '!C72+noviembre!C72+diciembre!C72</f>
        <v>27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2550</v>
      </c>
      <c r="C73" s="23">
        <f>SUM(C58:C72)</f>
        <v>4140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+enero!B77+febrero!B77+marzo!B77+abril!B77+mayo!B77+junio!B77+julio!B77+agosto!B77+septiembre!B77+'octubre '!B77+noviembre!B77+diciembre!B77</f>
        <v>0</v>
      </c>
      <c r="C77" s="31">
        <f>+enero!C77+febrero!C77+marzo!C77+abril!C77+mayo!C77+junio!C77+julio!C77+agosto!C77+septiembre!C77+'octubre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+enero!B78+febrero!B78+marzo!B78+abril!B78+mayo!B78+junio!B78+julio!B78+agosto!B78+septiembre!B78+'octubre '!B78+noviembre!B78+diciembre!B78</f>
        <v>892</v>
      </c>
      <c r="C78" s="31">
        <f>+enero!C78+febrero!C78+marzo!C78+abril!C78+mayo!C78+junio!C78+julio!C78+agosto!C78+septiembre!C78+'octubre '!C78+noviembre!C78+diciembre!C78</f>
        <v>44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+enero!B79+febrero!B79+marzo!B79+abril!B79+mayo!B79+junio!B79+julio!B79+agosto!B79+septiembre!B79+'octubre '!B79+noviembre!B79+diciembre!B79</f>
        <v>87</v>
      </c>
      <c r="C79" s="31">
        <f>+enero!C79+febrero!C79+marzo!C79+abril!C79+mayo!C79+junio!C79+julio!C79+agosto!C79+septiembre!C79+'octubre '!C79+noviembre!C79+diciembre!C79</f>
        <v>1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+enero!B80+febrero!B80+marzo!B80+abril!B80+mayo!B80+junio!B80+julio!B80+agosto!B80+septiembre!B80+'octubre '!B80+noviembre!B80+diciembre!B80</f>
        <v>0</v>
      </c>
      <c r="C80" s="31">
        <f>+enero!C80+febrero!C80+marzo!C80+abril!C80+mayo!C80+junio!C80+julio!C80+agosto!C80+septiembre!C80+'octubre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+enero!B81+febrero!B81+marzo!B81+abril!B81+mayo!B81+junio!B81+julio!B81+agosto!B81+septiembre!B81+'octubre '!B81+noviembre!B81+diciembre!B81</f>
        <v>98</v>
      </c>
      <c r="C81" s="31">
        <f>+enero!C81+febrero!C81+marzo!C81+abril!C81+mayo!C81+junio!C81+julio!C81+agosto!C81+septiembre!C81+'octubre '!C81+noviembre!C81+diciembre!C81</f>
        <v>5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+enero!B82+febrero!B82+marzo!B82+abril!B82+mayo!B82+junio!B82+julio!B82+agosto!B82+septiembre!B82+'octubre '!B82+noviembre!B82+diciembre!B82</f>
        <v>0</v>
      </c>
      <c r="C82" s="31">
        <f>+enero!C82+febrero!C82+marzo!C82+abril!C82+mayo!C82+junio!C82+julio!C82+agosto!C82+septiembre!C82+'octubre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+enero!B83+febrero!B83+marzo!B83+abril!B83+mayo!B83+junio!B83+julio!B83+agosto!B83+septiembre!B83+'octubre '!B83+noviembre!B83+diciembre!B83</f>
        <v>328</v>
      </c>
      <c r="C83" s="31">
        <f>+enero!C83+febrero!C83+marzo!C83+abril!C83+mayo!C83+junio!C83+julio!C83+agosto!C83+septiembre!C83+'octubre '!C83+noviembre!C83+diciembre!C83</f>
        <v>5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+enero!B84+febrero!B84+marzo!B84+abril!B84+mayo!B84+junio!B84+julio!B84+agosto!B84+septiembre!B84+'octubre '!B84+noviembre!B84+diciembre!B84</f>
        <v>0</v>
      </c>
      <c r="C84" s="31">
        <f>+enero!C84+febrero!C84+marzo!C84+abril!C84+mayo!C84+junio!C84+julio!C84+agosto!C84+septiembre!C84+'octubre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+enero!B85+febrero!B85+marzo!B85+abril!B85+mayo!B85+junio!B85+julio!B85+agosto!B85+septiembre!B85+'octubre '!B85+noviembre!B85+diciembre!B85</f>
        <v>0</v>
      </c>
      <c r="C85" s="31">
        <f>+enero!C85+febrero!C85+marzo!C85+abril!C85+mayo!C85+junio!C85+julio!C85+agosto!C85+septiembre!C85+'octubre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+enero!B86+febrero!B86+marzo!B86+abril!B86+mayo!B86+junio!B86+julio!B86+agosto!B86+septiembre!B86+'octubre '!B86+noviembre!B86+diciembre!B86</f>
        <v>191</v>
      </c>
      <c r="C86" s="31">
        <f>+enero!C86+febrero!C86+marzo!C86+abril!C86+mayo!C86+junio!C86+julio!C86+agosto!C86+septiembre!C86+'octubre '!C86+noviembre!C86+diciembre!C86</f>
        <v>11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+enero!B87+febrero!B87+marzo!B87+abril!B87+mayo!B87+junio!B87+julio!B87+agosto!B87+septiembre!B87+'octubre '!B87+noviembre!B87+diciembre!B87</f>
        <v>813</v>
      </c>
      <c r="C87" s="31">
        <f>+enero!C87+febrero!C87+marzo!C87+abril!C87+mayo!C87+junio!C87+julio!C87+agosto!C87+septiembre!C87+'octubre '!C87+noviembre!C87+diciembre!C87</f>
        <v>21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+enero!B88+febrero!B88+marzo!B88+abril!B88+mayo!B88+junio!B88+julio!B88+agosto!B88+septiembre!B88+'octubre '!B88+noviembre!B88+diciembre!B88</f>
        <v>391</v>
      </c>
      <c r="C88" s="31">
        <f>+enero!C88+febrero!C88+marzo!C88+abril!C88+mayo!C88+junio!C88+julio!C88+agosto!C88+septiembre!C88+'octubre '!C88+noviembre!C88+diciembre!C88</f>
        <v>9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+enero!B89+febrero!B89+marzo!B89+abril!B89+mayo!B89+junio!B89+julio!B89+agosto!B89+septiembre!B89+'octubre '!B89+noviembre!B89+diciembre!B89</f>
        <v>410</v>
      </c>
      <c r="C89" s="31">
        <f>+enero!C89+febrero!C89+marzo!C89+abril!C89+mayo!C89+junio!C89+julio!C89+agosto!C89+septiembre!C89+'octubre '!C89+noviembre!C89+diciembre!C89</f>
        <v>17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+enero!B90+febrero!B90+marzo!B90+abril!B90+mayo!B90+junio!B90+julio!B90+agosto!B90+septiembre!B90+'octubre '!B90+noviembre!B90+diciembre!B90</f>
        <v>238</v>
      </c>
      <c r="C90" s="31">
        <f>+enero!C90+febrero!C90+marzo!C90+abril!C90+mayo!C90+junio!C90+julio!C90+agosto!C90+septiembre!C90+'octubre '!C90+noviembre!C90+diciembre!C90</f>
        <v>14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+enero!B91+febrero!B91+marzo!B91+abril!B91+mayo!B91+junio!B91+julio!B91+agosto!B91+septiembre!B91+'octubre '!B91+noviembre!B91+diciembre!B91</f>
        <v>47</v>
      </c>
      <c r="C91" s="31">
        <f>+enero!C91+febrero!C91+marzo!C91+abril!C91+mayo!C91+junio!C91+julio!C91+agosto!C91+septiembre!C91+'octubre '!C91+noviembre!C91+diciembre!C91</f>
        <v>1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3495</v>
      </c>
      <c r="C92" s="23">
        <f>SUM(C77:C91)</f>
        <v>128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7" sqref="F27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ht="10.5" customHeight="1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0.5" customHeight="1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3" t="s">
        <v>56</v>
      </c>
      <c r="B51" s="494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5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6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7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ht="24" customHeight="1" x14ac:dyDescent="0.15">
      <c r="A75" s="477" t="s">
        <v>73</v>
      </c>
      <c r="B75" s="489" t="s">
        <v>92</v>
      </c>
      <c r="C75" s="490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ht="10.5" customHeight="1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0.5" customHeight="1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3" t="s">
        <v>56</v>
      </c>
      <c r="B51" s="494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ht="24" customHeight="1" x14ac:dyDescent="0.15">
      <c r="A75" s="477" t="s">
        <v>73</v>
      </c>
      <c r="B75" s="489" t="s">
        <v>92</v>
      </c>
      <c r="C75" s="490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ht="10.5" customHeight="1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0.5" customHeight="1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3" t="s">
        <v>56</v>
      </c>
      <c r="B51" s="494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5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6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ht="24" customHeight="1" x14ac:dyDescent="0.15">
      <c r="A75" s="477" t="s">
        <v>73</v>
      </c>
      <c r="B75" s="489" t="s">
        <v>92</v>
      </c>
      <c r="C75" s="490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1.4257812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1.4257812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1.4257812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1.4257812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1.4257812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1.4257812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1.4257812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1.4257812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1.4257812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1.4257812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1.4257812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1.4257812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1.4257812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1.4257812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1.4257812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1.42578125" style="11"/>
  </cols>
  <sheetData>
    <row r="1" spans="1:27" s="5" customFormat="1" ht="11.25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165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252"/>
      <c r="W1" s="257"/>
      <c r="X1" s="257"/>
      <c r="Y1" s="166"/>
      <c r="Z1" s="166"/>
      <c r="AA1" s="166"/>
    </row>
    <row r="2" spans="1:27" s="5" customFormat="1" ht="11.25" x14ac:dyDescent="0.15">
      <c r="A2" s="162" t="s">
        <v>95</v>
      </c>
      <c r="B2" s="163"/>
      <c r="C2" s="164"/>
      <c r="D2" s="164"/>
      <c r="E2" s="164"/>
      <c r="F2" s="164"/>
      <c r="G2" s="164"/>
      <c r="H2" s="164"/>
      <c r="I2" s="164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52"/>
      <c r="W2" s="257"/>
      <c r="X2" s="257"/>
      <c r="Y2" s="166"/>
      <c r="Z2" s="166"/>
      <c r="AA2" s="166"/>
    </row>
    <row r="3" spans="1:27" s="5" customFormat="1" ht="12.75" x14ac:dyDescent="0.2">
      <c r="A3" s="162" t="s">
        <v>96</v>
      </c>
      <c r="B3" s="163"/>
      <c r="C3" s="164"/>
      <c r="D3" s="167"/>
      <c r="E3" s="164"/>
      <c r="F3" s="164"/>
      <c r="G3" s="164"/>
      <c r="H3" s="164"/>
      <c r="I3" s="164"/>
      <c r="J3" s="165"/>
      <c r="K3" s="165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52"/>
      <c r="W3" s="257"/>
      <c r="X3" s="257"/>
      <c r="Y3" s="166"/>
      <c r="Z3" s="166"/>
      <c r="AA3" s="166"/>
    </row>
    <row r="4" spans="1:27" s="5" customFormat="1" ht="11.25" x14ac:dyDescent="0.15">
      <c r="A4" s="162" t="s">
        <v>97</v>
      </c>
      <c r="B4" s="163"/>
      <c r="C4" s="164"/>
      <c r="D4" s="164"/>
      <c r="E4" s="164"/>
      <c r="F4" s="164"/>
      <c r="G4" s="164"/>
      <c r="H4" s="164"/>
      <c r="I4" s="164"/>
      <c r="J4" s="165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52"/>
      <c r="W4" s="257"/>
      <c r="X4" s="257"/>
      <c r="Y4" s="166"/>
      <c r="Z4" s="166"/>
      <c r="AA4" s="166"/>
    </row>
    <row r="5" spans="1:27" s="5" customFormat="1" ht="11.25" x14ac:dyDescent="0.15">
      <c r="A5" s="162" t="s">
        <v>98</v>
      </c>
      <c r="B5" s="163"/>
      <c r="C5" s="164"/>
      <c r="D5" s="164"/>
      <c r="E5" s="164"/>
      <c r="F5" s="164"/>
      <c r="G5" s="164"/>
      <c r="H5" s="164"/>
      <c r="I5" s="164"/>
      <c r="J5" s="165"/>
      <c r="K5" s="165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252"/>
      <c r="W5" s="257"/>
      <c r="X5" s="257"/>
      <c r="Y5" s="166"/>
      <c r="Z5" s="166"/>
      <c r="AA5" s="166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15" customHeight="1" x14ac:dyDescent="0.2">
      <c r="A7" s="473" t="s">
        <v>1</v>
      </c>
      <c r="B7" s="473"/>
      <c r="C7" s="473"/>
      <c r="D7" s="473"/>
      <c r="E7" s="473"/>
      <c r="F7" s="473"/>
      <c r="G7" s="473"/>
      <c r="H7" s="473"/>
      <c r="I7" s="176"/>
      <c r="J7" s="176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9"/>
      <c r="Y7" s="161"/>
      <c r="Z7" s="161"/>
      <c r="AA7" s="161"/>
    </row>
    <row r="8" spans="1:27" ht="12.75" x14ac:dyDescent="0.2">
      <c r="A8" s="177" t="s">
        <v>2</v>
      </c>
      <c r="B8" s="178"/>
      <c r="C8" s="178"/>
      <c r="D8" s="161"/>
      <c r="E8" s="161"/>
      <c r="F8" s="161"/>
      <c r="G8" s="161"/>
      <c r="H8" s="161"/>
      <c r="I8" s="161"/>
      <c r="J8" s="17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9"/>
      <c r="Y8" s="161"/>
      <c r="Z8" s="161"/>
      <c r="AA8" s="161"/>
    </row>
    <row r="9" spans="1:27" ht="10.5" customHeight="1" x14ac:dyDescent="0.2">
      <c r="A9" s="474" t="s">
        <v>3</v>
      </c>
      <c r="B9" s="477" t="s">
        <v>4</v>
      </c>
      <c r="C9" s="477" t="s">
        <v>5</v>
      </c>
      <c r="D9" s="482" t="s">
        <v>6</v>
      </c>
      <c r="E9" s="499"/>
      <c r="F9" s="477" t="s">
        <v>7</v>
      </c>
      <c r="G9" s="477" t="s">
        <v>8</v>
      </c>
      <c r="H9" s="474" t="s">
        <v>9</v>
      </c>
      <c r="I9" s="482"/>
      <c r="J9" s="486"/>
      <c r="K9" s="170"/>
      <c r="L9" s="17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9"/>
      <c r="Y9" s="161"/>
      <c r="Z9" s="161"/>
      <c r="AA9" s="161"/>
    </row>
    <row r="10" spans="1:27" ht="10.5" customHeight="1" x14ac:dyDescent="0.2">
      <c r="A10" s="475"/>
      <c r="B10" s="478"/>
      <c r="C10" s="502"/>
      <c r="D10" s="500"/>
      <c r="E10" s="501"/>
      <c r="F10" s="478"/>
      <c r="G10" s="478"/>
      <c r="H10" s="476"/>
      <c r="I10" s="487"/>
      <c r="J10" s="488"/>
      <c r="K10" s="170"/>
      <c r="L10" s="17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9"/>
      <c r="Y10" s="161"/>
      <c r="Z10" s="161"/>
      <c r="AA10" s="161"/>
    </row>
    <row r="11" spans="1:27" ht="42" x14ac:dyDescent="0.2">
      <c r="A11" s="476"/>
      <c r="B11" s="479"/>
      <c r="C11" s="503"/>
      <c r="D11" s="226" t="s">
        <v>10</v>
      </c>
      <c r="E11" s="204" t="s">
        <v>11</v>
      </c>
      <c r="F11" s="479"/>
      <c r="G11" s="479"/>
      <c r="H11" s="179" t="s">
        <v>12</v>
      </c>
      <c r="I11" s="203" t="s">
        <v>13</v>
      </c>
      <c r="J11" s="202" t="s">
        <v>14</v>
      </c>
      <c r="K11" s="170"/>
      <c r="L11" s="17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9"/>
      <c r="Y11" s="161"/>
      <c r="Z11" s="161"/>
      <c r="AA11" s="161"/>
    </row>
    <row r="12" spans="1:27" ht="12.75" x14ac:dyDescent="0.2">
      <c r="A12" s="189" t="s">
        <v>15</v>
      </c>
      <c r="B12" s="205">
        <v>5</v>
      </c>
      <c r="C12" s="205">
        <v>5</v>
      </c>
      <c r="D12" s="206">
        <v>1357</v>
      </c>
      <c r="E12" s="207">
        <v>1073</v>
      </c>
      <c r="F12" s="205">
        <v>247</v>
      </c>
      <c r="G12" s="205">
        <v>937</v>
      </c>
      <c r="H12" s="206">
        <v>925</v>
      </c>
      <c r="I12" s="208">
        <v>888</v>
      </c>
      <c r="J12" s="207">
        <v>37</v>
      </c>
      <c r="K12" s="251"/>
      <c r="L12" s="170"/>
      <c r="M12" s="161"/>
      <c r="N12" s="161"/>
      <c r="O12" s="161"/>
      <c r="P12" s="161"/>
      <c r="Q12" s="161"/>
      <c r="R12" s="161"/>
      <c r="S12" s="161"/>
      <c r="T12" s="251"/>
      <c r="U12" s="161"/>
      <c r="V12" s="161"/>
      <c r="W12" s="161"/>
      <c r="X12" s="188"/>
      <c r="Y12" s="161"/>
      <c r="Z12" s="161"/>
      <c r="AA12" s="161"/>
    </row>
    <row r="13" spans="1:27" ht="12.75" x14ac:dyDescent="0.2">
      <c r="A13" s="171" t="s">
        <v>16</v>
      </c>
      <c r="B13" s="209">
        <v>4</v>
      </c>
      <c r="C13" s="209">
        <v>4</v>
      </c>
      <c r="D13" s="210">
        <v>894</v>
      </c>
      <c r="E13" s="211">
        <v>610</v>
      </c>
      <c r="F13" s="209">
        <v>186</v>
      </c>
      <c r="G13" s="209">
        <v>663</v>
      </c>
      <c r="H13" s="210">
        <v>569</v>
      </c>
      <c r="I13" s="212">
        <v>532</v>
      </c>
      <c r="J13" s="213">
        <v>37</v>
      </c>
      <c r="K13" s="261" t="s">
        <v>49</v>
      </c>
      <c r="L13" s="170"/>
      <c r="M13" s="161"/>
      <c r="N13" s="161"/>
      <c r="O13" s="161"/>
      <c r="P13" s="161"/>
      <c r="Q13" s="161"/>
      <c r="R13" s="161"/>
      <c r="S13" s="161"/>
      <c r="T13" s="255" t="s">
        <v>50</v>
      </c>
      <c r="U13" s="260" t="s">
        <v>50</v>
      </c>
      <c r="V13" s="161"/>
      <c r="W13" s="254"/>
      <c r="X13" s="254"/>
      <c r="Y13" s="254"/>
      <c r="Z13" s="258">
        <v>0</v>
      </c>
      <c r="AA13" s="259">
        <v>0</v>
      </c>
    </row>
    <row r="14" spans="1:27" ht="12.75" x14ac:dyDescent="0.2">
      <c r="A14" s="172" t="s">
        <v>17</v>
      </c>
      <c r="B14" s="214">
        <v>1</v>
      </c>
      <c r="C14" s="214">
        <v>1</v>
      </c>
      <c r="D14" s="215">
        <v>463</v>
      </c>
      <c r="E14" s="216">
        <v>463</v>
      </c>
      <c r="F14" s="214">
        <v>61</v>
      </c>
      <c r="G14" s="214">
        <v>274</v>
      </c>
      <c r="H14" s="215">
        <v>356</v>
      </c>
      <c r="I14" s="217">
        <v>356</v>
      </c>
      <c r="J14" s="218"/>
      <c r="K14" s="292" t="s">
        <v>49</v>
      </c>
      <c r="L14" s="170"/>
      <c r="M14" s="161"/>
      <c r="N14" s="161"/>
      <c r="O14" s="161"/>
      <c r="P14" s="161"/>
      <c r="Q14" s="161"/>
      <c r="R14" s="161"/>
      <c r="S14" s="161"/>
      <c r="T14" s="255" t="s">
        <v>50</v>
      </c>
      <c r="U14" s="255" t="s">
        <v>50</v>
      </c>
      <c r="V14" s="161"/>
      <c r="W14" s="254"/>
      <c r="X14" s="254"/>
      <c r="Y14" s="254"/>
      <c r="Z14" s="258">
        <v>0</v>
      </c>
      <c r="AA14" s="259">
        <v>0</v>
      </c>
    </row>
    <row r="15" spans="1:27" ht="12.75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">
        <v>49</v>
      </c>
      <c r="L15" s="170"/>
      <c r="M15" s="161"/>
      <c r="N15" s="161"/>
      <c r="O15" s="161"/>
      <c r="P15" s="161"/>
      <c r="Q15" s="161"/>
      <c r="R15" s="161"/>
      <c r="S15" s="161"/>
      <c r="T15" s="255" t="s">
        <v>50</v>
      </c>
      <c r="U15" s="255" t="s">
        <v>50</v>
      </c>
      <c r="V15" s="161"/>
      <c r="W15" s="254"/>
      <c r="X15" s="254"/>
      <c r="Y15" s="254"/>
      <c r="Z15" s="258">
        <v>0</v>
      </c>
      <c r="AA15" s="259">
        <v>0</v>
      </c>
    </row>
    <row r="16" spans="1:27" ht="12.75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">
        <v>49</v>
      </c>
      <c r="L16" s="170"/>
      <c r="M16" s="161"/>
      <c r="N16" s="161"/>
      <c r="O16" s="161"/>
      <c r="P16" s="161"/>
      <c r="Q16" s="161"/>
      <c r="R16" s="161"/>
      <c r="S16" s="161"/>
      <c r="T16" s="255" t="s">
        <v>50</v>
      </c>
      <c r="U16" s="255" t="s">
        <v>50</v>
      </c>
      <c r="V16" s="161"/>
      <c r="W16" s="254"/>
      <c r="X16" s="254"/>
      <c r="Y16" s="254"/>
      <c r="Z16" s="258">
        <v>0</v>
      </c>
      <c r="AA16" s="259">
        <v>0</v>
      </c>
    </row>
    <row r="17" spans="1:24" ht="14.25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9"/>
    </row>
    <row r="18" spans="1:24" ht="31.5" x14ac:dyDescent="0.2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9"/>
    </row>
    <row r="19" spans="1:24" ht="12.75" x14ac:dyDescent="0.2">
      <c r="A19" s="182" t="s">
        <v>27</v>
      </c>
      <c r="B19" s="263">
        <v>128</v>
      </c>
      <c r="C19" s="264"/>
      <c r="D19" s="265"/>
      <c r="E19" s="265">
        <v>128</v>
      </c>
      <c r="F19" s="265"/>
      <c r="G19" s="266"/>
      <c r="H19" s="296"/>
      <c r="I19" s="169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9"/>
    </row>
    <row r="20" spans="1:24" ht="12.75" x14ac:dyDescent="0.2">
      <c r="A20" s="172" t="s">
        <v>28</v>
      </c>
      <c r="B20" s="267">
        <v>0</v>
      </c>
      <c r="C20" s="268"/>
      <c r="D20" s="217"/>
      <c r="E20" s="217"/>
      <c r="F20" s="217"/>
      <c r="G20" s="218"/>
      <c r="H20" s="296"/>
      <c r="I20" s="16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9"/>
    </row>
    <row r="21" spans="1:24" ht="12.75" x14ac:dyDescent="0.2">
      <c r="A21" s="172" t="s">
        <v>29</v>
      </c>
      <c r="B21" s="267">
        <v>0</v>
      </c>
      <c r="C21" s="268"/>
      <c r="D21" s="217"/>
      <c r="E21" s="217"/>
      <c r="F21" s="217"/>
      <c r="G21" s="218"/>
      <c r="H21" s="296"/>
      <c r="I21" s="169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9"/>
    </row>
    <row r="22" spans="1:24" ht="12.75" x14ac:dyDescent="0.2">
      <c r="A22" s="172" t="s">
        <v>30</v>
      </c>
      <c r="B22" s="267">
        <v>0</v>
      </c>
      <c r="C22" s="268"/>
      <c r="D22" s="217"/>
      <c r="E22" s="217"/>
      <c r="F22" s="217"/>
      <c r="G22" s="218"/>
      <c r="H22" s="296"/>
      <c r="I22" s="169"/>
      <c r="J22" s="17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9"/>
    </row>
    <row r="23" spans="1:24" ht="12.75" x14ac:dyDescent="0.2">
      <c r="A23" s="183" t="s">
        <v>31</v>
      </c>
      <c r="B23" s="269">
        <v>0</v>
      </c>
      <c r="C23" s="270"/>
      <c r="D23" s="271"/>
      <c r="E23" s="271"/>
      <c r="F23" s="271"/>
      <c r="G23" s="272"/>
      <c r="H23" s="296"/>
      <c r="I23" s="169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9"/>
    </row>
    <row r="24" spans="1:24" s="16" customFormat="1" ht="12.75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262"/>
      <c r="W24" s="170"/>
      <c r="X24" s="170"/>
    </row>
    <row r="25" spans="1:24" s="16" customFormat="1" ht="11.25" x14ac:dyDescent="0.15">
      <c r="A25" s="180" t="s">
        <v>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262"/>
      <c r="W25" s="170"/>
      <c r="X25" s="170"/>
    </row>
    <row r="26" spans="1:24" ht="12.75" x14ac:dyDescent="0.2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9"/>
    </row>
    <row r="27" spans="1:24" ht="12.75" x14ac:dyDescent="0.2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9"/>
    </row>
    <row r="28" spans="1:24" ht="12.75" x14ac:dyDescent="0.2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9"/>
    </row>
    <row r="29" spans="1:24" ht="12.75" x14ac:dyDescent="0.2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9"/>
    </row>
    <row r="30" spans="1:24" ht="12.75" x14ac:dyDescent="0.2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9"/>
    </row>
    <row r="31" spans="1:24" ht="12.75" x14ac:dyDescent="0.2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9"/>
    </row>
    <row r="32" spans="1:24" ht="12.75" x14ac:dyDescent="0.2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9"/>
    </row>
    <row r="33" spans="1:27" ht="12.75" x14ac:dyDescent="0.2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9"/>
      <c r="Y33" s="161"/>
      <c r="Z33" s="161"/>
      <c r="AA33" s="161"/>
    </row>
    <row r="34" spans="1:27" ht="42" x14ac:dyDescent="0.2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9"/>
      <c r="Y34" s="161"/>
      <c r="Z34" s="161"/>
      <c r="AA34" s="161"/>
    </row>
    <row r="35" spans="1:27" ht="21.75" x14ac:dyDescent="0.2">
      <c r="A35" s="238" t="s">
        <v>42</v>
      </c>
      <c r="B35" s="274">
        <v>0</v>
      </c>
      <c r="C35" s="229"/>
      <c r="D35" s="230"/>
      <c r="E35" s="230"/>
      <c r="F35" s="231"/>
      <c r="G35" s="293"/>
      <c r="H35" s="169"/>
      <c r="I35" s="169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9"/>
      <c r="Y35" s="161"/>
      <c r="Z35" s="161"/>
      <c r="AA35" s="161"/>
    </row>
    <row r="36" spans="1:27" ht="12.75" x14ac:dyDescent="0.2">
      <c r="A36" s="180" t="s">
        <v>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9"/>
      <c r="Y36" s="161"/>
      <c r="Z36" s="161"/>
      <c r="AA36" s="161"/>
    </row>
    <row r="37" spans="1:27" ht="12.75" x14ac:dyDescent="0.2">
      <c r="A37" s="180" t="s">
        <v>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9"/>
      <c r="Y37" s="161"/>
      <c r="Z37" s="161"/>
      <c r="AA37" s="161"/>
    </row>
    <row r="38" spans="1:27" ht="22.5" x14ac:dyDescent="0.2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9"/>
      <c r="Y38" s="161"/>
      <c r="Z38" s="161"/>
      <c r="AA38" s="161"/>
    </row>
    <row r="39" spans="1:27" ht="12.75" x14ac:dyDescent="0.2">
      <c r="A39" s="193" t="s">
        <v>47</v>
      </c>
      <c r="B39" s="275">
        <v>584</v>
      </c>
      <c r="C39" s="276">
        <v>2234</v>
      </c>
      <c r="D39" s="294"/>
      <c r="E39" s="169"/>
      <c r="F39" s="169"/>
      <c r="G39" s="169"/>
      <c r="H39" s="169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9"/>
      <c r="Y39" s="161"/>
      <c r="Z39" s="161"/>
      <c r="AA39" s="161"/>
    </row>
    <row r="40" spans="1:27" ht="21.75" x14ac:dyDescent="0.2">
      <c r="A40" s="194" t="s">
        <v>48</v>
      </c>
      <c r="B40" s="214">
        <v>104</v>
      </c>
      <c r="C40" s="277">
        <v>67</v>
      </c>
      <c r="D40" s="294" t="s">
        <v>49</v>
      </c>
      <c r="E40" s="169"/>
      <c r="F40" s="169"/>
      <c r="G40" s="169"/>
      <c r="H40" s="169"/>
      <c r="I40" s="169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256" t="s">
        <v>50</v>
      </c>
      <c r="U40" s="256" t="s">
        <v>50</v>
      </c>
      <c r="V40" s="161"/>
      <c r="W40" s="254"/>
      <c r="X40" s="254"/>
      <c r="Y40" s="254"/>
      <c r="Z40" s="258">
        <v>0</v>
      </c>
      <c r="AA40" s="258">
        <v>0</v>
      </c>
    </row>
    <row r="41" spans="1:27" ht="21.75" x14ac:dyDescent="0.2">
      <c r="A41" s="194" t="s">
        <v>51</v>
      </c>
      <c r="B41" s="214">
        <v>57</v>
      </c>
      <c r="C41" s="277"/>
      <c r="D41" s="294" t="s">
        <v>49</v>
      </c>
      <c r="E41" s="169"/>
      <c r="F41" s="169"/>
      <c r="G41" s="169"/>
      <c r="H41" s="169"/>
      <c r="I41" s="169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256" t="s">
        <v>50</v>
      </c>
      <c r="U41" s="256" t="s">
        <v>50</v>
      </c>
      <c r="V41" s="161"/>
      <c r="W41" s="254"/>
      <c r="X41" s="254"/>
      <c r="Y41" s="254"/>
      <c r="Z41" s="258">
        <v>0</v>
      </c>
      <c r="AA41" s="258">
        <v>0</v>
      </c>
    </row>
    <row r="42" spans="1:27" ht="21.75" x14ac:dyDescent="0.2">
      <c r="A42" s="195" t="s">
        <v>52</v>
      </c>
      <c r="B42" s="219">
        <v>249</v>
      </c>
      <c r="C42" s="278">
        <v>42</v>
      </c>
      <c r="D42" s="294" t="s">
        <v>49</v>
      </c>
      <c r="E42" s="169"/>
      <c r="F42" s="169"/>
      <c r="G42" s="169"/>
      <c r="H42" s="169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256" t="s">
        <v>50</v>
      </c>
      <c r="U42" s="256" t="s">
        <v>50</v>
      </c>
      <c r="V42" s="161"/>
      <c r="W42" s="254"/>
      <c r="X42" s="254"/>
      <c r="Y42" s="254"/>
      <c r="Z42" s="258">
        <v>0</v>
      </c>
      <c r="AA42" s="258">
        <v>0</v>
      </c>
    </row>
    <row r="43" spans="1:27" ht="12.75" x14ac:dyDescent="0.2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254"/>
      <c r="X43" s="254"/>
      <c r="Y43" s="254"/>
      <c r="Z43" s="161"/>
      <c r="AA43" s="161"/>
    </row>
    <row r="44" spans="1:27" ht="12.75" x14ac:dyDescent="0.2">
      <c r="A44" s="180" t="s">
        <v>54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254"/>
      <c r="X44" s="254"/>
      <c r="Y44" s="254"/>
      <c r="Z44" s="161"/>
      <c r="AA44" s="161"/>
    </row>
    <row r="45" spans="1:27" ht="22.5" x14ac:dyDescent="0.2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254"/>
      <c r="X45" s="254"/>
      <c r="Y45" s="254"/>
      <c r="Z45" s="161"/>
      <c r="AA45" s="161"/>
    </row>
    <row r="46" spans="1:27" ht="12.75" x14ac:dyDescent="0.2">
      <c r="A46" s="240" t="s">
        <v>56</v>
      </c>
      <c r="B46" s="214">
        <v>152</v>
      </c>
      <c r="C46" s="277">
        <v>358</v>
      </c>
      <c r="D46" s="293"/>
      <c r="E46" s="169"/>
      <c r="F46" s="169"/>
      <c r="G46" s="169"/>
      <c r="H46" s="169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254"/>
      <c r="X46" s="254"/>
      <c r="Y46" s="254"/>
      <c r="Z46" s="161"/>
      <c r="AA46" s="161"/>
    </row>
    <row r="47" spans="1:27" ht="21" x14ac:dyDescent="0.2">
      <c r="A47" s="241" t="s">
        <v>57</v>
      </c>
      <c r="B47" s="219">
        <v>152</v>
      </c>
      <c r="C47" s="278">
        <v>358</v>
      </c>
      <c r="D47" s="293" t="s">
        <v>49</v>
      </c>
      <c r="E47" s="169"/>
      <c r="F47" s="169"/>
      <c r="G47" s="169"/>
      <c r="H47" s="169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256" t="s">
        <v>50</v>
      </c>
      <c r="U47" s="256" t="s">
        <v>50</v>
      </c>
      <c r="V47" s="161"/>
      <c r="W47" s="254"/>
      <c r="X47" s="254"/>
      <c r="Y47" s="254"/>
      <c r="Z47" s="258">
        <v>0</v>
      </c>
      <c r="AA47" s="258" t="s">
        <v>50</v>
      </c>
    </row>
    <row r="48" spans="1:27" ht="12.75" x14ac:dyDescent="0.2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9"/>
      <c r="Y48" s="161"/>
      <c r="Z48" s="161"/>
      <c r="AA48" s="161"/>
    </row>
    <row r="49" spans="1:31" ht="12.75" customHeight="1" x14ac:dyDescent="0.2">
      <c r="A49" s="491" t="s">
        <v>58</v>
      </c>
      <c r="B49" s="504"/>
      <c r="C49" s="504"/>
      <c r="D49" s="504"/>
      <c r="E49" s="504"/>
      <c r="F49" s="161"/>
      <c r="G49" s="161"/>
      <c r="H49" s="161"/>
      <c r="I49" s="161"/>
      <c r="J49" s="17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9"/>
      <c r="Y49" s="161"/>
      <c r="Z49" s="161"/>
      <c r="AA49" s="161"/>
      <c r="AB49" s="161"/>
      <c r="AC49" s="161"/>
      <c r="AD49" s="161"/>
      <c r="AE49" s="161"/>
    </row>
    <row r="50" spans="1:31" ht="33.75" x14ac:dyDescent="0.2">
      <c r="A50" s="190" t="s">
        <v>55</v>
      </c>
      <c r="B50" s="242" t="s">
        <v>59</v>
      </c>
      <c r="C50" s="190" t="s">
        <v>12</v>
      </c>
      <c r="D50" s="303" t="s">
        <v>60</v>
      </c>
      <c r="E50" s="224" t="s">
        <v>61</v>
      </c>
      <c r="F50" s="225" t="s">
        <v>62</v>
      </c>
      <c r="G50" s="225" t="s">
        <v>63</v>
      </c>
      <c r="H50" s="225" t="s">
        <v>64</v>
      </c>
      <c r="I50" s="234" t="s">
        <v>65</v>
      </c>
      <c r="J50" s="161"/>
      <c r="K50" s="161"/>
      <c r="L50" s="170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9"/>
      <c r="Y50" s="161"/>
      <c r="Z50" s="161"/>
      <c r="AA50" s="161"/>
      <c r="AB50" s="161"/>
      <c r="AC50" s="161"/>
      <c r="AD50" s="161"/>
      <c r="AE50" s="161"/>
    </row>
    <row r="51" spans="1:31" ht="12.75" x14ac:dyDescent="0.2">
      <c r="A51" s="493" t="s">
        <v>56</v>
      </c>
      <c r="B51" s="494"/>
      <c r="C51" s="309">
        <v>242</v>
      </c>
      <c r="D51" s="304">
        <v>27</v>
      </c>
      <c r="E51" s="279">
        <v>10</v>
      </c>
      <c r="F51" s="279">
        <v>41</v>
      </c>
      <c r="G51" s="279">
        <v>39</v>
      </c>
      <c r="H51" s="279">
        <v>35</v>
      </c>
      <c r="I51" s="280">
        <v>90</v>
      </c>
      <c r="J51" s="294" t="s">
        <v>66</v>
      </c>
      <c r="K51" s="161"/>
      <c r="L51" s="170"/>
      <c r="M51" s="161"/>
      <c r="N51" s="161"/>
      <c r="O51" s="161"/>
      <c r="P51" s="161"/>
      <c r="Q51" s="161"/>
      <c r="R51" s="161"/>
      <c r="S51" s="161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.75" x14ac:dyDescent="0.2">
      <c r="A52" s="495" t="s">
        <v>67</v>
      </c>
      <c r="B52" s="243" t="s">
        <v>68</v>
      </c>
      <c r="C52" s="310">
        <v>7</v>
      </c>
      <c r="D52" s="305">
        <v>2</v>
      </c>
      <c r="E52" s="212">
        <v>2</v>
      </c>
      <c r="F52" s="212">
        <v>3</v>
      </c>
      <c r="G52" s="212"/>
      <c r="H52" s="212"/>
      <c r="I52" s="213"/>
      <c r="J52" s="294" t="s">
        <v>66</v>
      </c>
      <c r="K52" s="161"/>
      <c r="L52" s="170"/>
      <c r="M52" s="161"/>
      <c r="N52" s="161"/>
      <c r="O52" s="161"/>
      <c r="P52" s="161"/>
      <c r="Q52" s="161"/>
      <c r="R52" s="161"/>
      <c r="S52" s="161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2.25" x14ac:dyDescent="0.2">
      <c r="A53" s="495"/>
      <c r="B53" s="244" t="s">
        <v>69</v>
      </c>
      <c r="C53" s="311">
        <v>0</v>
      </c>
      <c r="D53" s="306"/>
      <c r="E53" s="281"/>
      <c r="F53" s="281"/>
      <c r="G53" s="281"/>
      <c r="H53" s="281"/>
      <c r="I53" s="282"/>
      <c r="J53" s="294" t="s">
        <v>66</v>
      </c>
      <c r="K53" s="161"/>
      <c r="L53" s="170"/>
      <c r="M53" s="161"/>
      <c r="N53" s="161"/>
      <c r="O53" s="161"/>
      <c r="P53" s="161"/>
      <c r="Q53" s="161"/>
      <c r="R53" s="161"/>
      <c r="S53" s="161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1.75" x14ac:dyDescent="0.2">
      <c r="A54" s="496" t="s">
        <v>70</v>
      </c>
      <c r="B54" s="245" t="s">
        <v>68</v>
      </c>
      <c r="C54" s="312">
        <v>19</v>
      </c>
      <c r="D54" s="307">
        <v>9</v>
      </c>
      <c r="E54" s="299">
        <v>2</v>
      </c>
      <c r="F54" s="299">
        <v>8</v>
      </c>
      <c r="G54" s="299"/>
      <c r="H54" s="299"/>
      <c r="I54" s="300"/>
      <c r="J54" s="294" t="s">
        <v>66</v>
      </c>
      <c r="K54" s="170"/>
      <c r="L54" s="170"/>
      <c r="M54" s="161"/>
      <c r="N54" s="161"/>
      <c r="O54" s="161"/>
      <c r="P54" s="161"/>
      <c r="Q54" s="161"/>
      <c r="R54" s="161"/>
      <c r="S54" s="161"/>
      <c r="T54" s="314"/>
      <c r="U54" s="314"/>
      <c r="V54" s="314"/>
      <c r="W54" s="314"/>
      <c r="X54" s="314"/>
      <c r="Y54" s="314"/>
      <c r="Z54" s="254"/>
      <c r="AA54" s="254"/>
      <c r="AB54" s="254"/>
      <c r="AC54" s="254"/>
      <c r="AD54" s="254"/>
      <c r="AE54" s="254"/>
    </row>
    <row r="55" spans="1:31" ht="32.25" x14ac:dyDescent="0.2">
      <c r="A55" s="497"/>
      <c r="B55" s="246" t="s">
        <v>69</v>
      </c>
      <c r="C55" s="313"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M55" s="161"/>
      <c r="N55" s="161"/>
      <c r="O55" s="161"/>
      <c r="P55" s="161"/>
      <c r="Q55" s="161"/>
      <c r="R55" s="161"/>
      <c r="S55" s="161"/>
      <c r="T55" s="314"/>
      <c r="U55" s="314"/>
      <c r="V55" s="314"/>
      <c r="W55" s="314"/>
      <c r="X55" s="314"/>
      <c r="Y55" s="314"/>
      <c r="Z55" s="254"/>
      <c r="AA55" s="254"/>
      <c r="AB55" s="254"/>
      <c r="AC55" s="254"/>
      <c r="AD55" s="254"/>
      <c r="AE55" s="254"/>
    </row>
    <row r="56" spans="1:31" ht="11.25" customHeight="1" x14ac:dyDescent="0.2">
      <c r="A56" s="498" t="s">
        <v>72</v>
      </c>
      <c r="B56" s="498"/>
      <c r="C56" s="498"/>
      <c r="D56" s="498"/>
      <c r="E56" s="498"/>
      <c r="F56" s="498"/>
      <c r="G56" s="161"/>
      <c r="H56" s="161"/>
      <c r="I56" s="161"/>
      <c r="J56" s="17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9"/>
      <c r="Y56" s="161"/>
      <c r="Z56" s="161"/>
      <c r="AA56" s="161"/>
      <c r="AB56" s="161"/>
      <c r="AC56" s="161"/>
      <c r="AD56" s="161"/>
      <c r="AE56" s="161"/>
    </row>
    <row r="57" spans="1:31" ht="31.5" x14ac:dyDescent="0.2">
      <c r="A57" s="175" t="s">
        <v>73</v>
      </c>
      <c r="B57" s="291" t="s">
        <v>74</v>
      </c>
      <c r="C57" s="291" t="s">
        <v>75</v>
      </c>
      <c r="D57" s="298"/>
      <c r="E57" s="198"/>
      <c r="F57" s="198"/>
      <c r="G57" s="161"/>
      <c r="H57" s="161"/>
      <c r="I57" s="161"/>
      <c r="J57" s="17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9"/>
      <c r="Y57" s="161"/>
      <c r="Z57" s="161"/>
      <c r="AA57" s="161"/>
      <c r="AB57" s="161"/>
      <c r="AC57" s="161"/>
      <c r="AD57" s="161"/>
      <c r="AE57" s="161"/>
    </row>
    <row r="58" spans="1:31" ht="12.75" x14ac:dyDescent="0.2">
      <c r="A58" s="187" t="s">
        <v>76</v>
      </c>
      <c r="B58" s="264"/>
      <c r="C58" s="275"/>
      <c r="D58" s="292"/>
      <c r="E58" s="161"/>
      <c r="F58" s="161"/>
      <c r="G58" s="161"/>
      <c r="H58" s="161"/>
      <c r="I58" s="161"/>
      <c r="J58" s="17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9"/>
      <c r="Y58" s="161"/>
      <c r="Z58" s="161"/>
      <c r="AA58" s="161"/>
      <c r="AB58" s="161"/>
      <c r="AC58" s="161"/>
      <c r="AD58" s="161"/>
      <c r="AE58" s="161"/>
    </row>
    <row r="59" spans="1:31" ht="12.75" x14ac:dyDescent="0.2">
      <c r="A59" s="199" t="s">
        <v>77</v>
      </c>
      <c r="B59" s="268">
        <v>129</v>
      </c>
      <c r="C59" s="214">
        <v>264</v>
      </c>
      <c r="D59" s="292"/>
      <c r="E59" s="161"/>
      <c r="F59" s="161"/>
      <c r="G59" s="161"/>
      <c r="H59" s="161"/>
      <c r="I59" s="161"/>
      <c r="J59" s="17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9"/>
      <c r="Y59" s="161"/>
      <c r="Z59" s="161"/>
      <c r="AA59" s="161"/>
      <c r="AB59" s="161"/>
      <c r="AC59" s="161"/>
      <c r="AD59" s="161"/>
      <c r="AE59" s="161"/>
    </row>
    <row r="60" spans="1:31" ht="12.75" x14ac:dyDescent="0.2">
      <c r="A60" s="200" t="s">
        <v>78</v>
      </c>
      <c r="B60" s="283">
        <v>16</v>
      </c>
      <c r="C60" s="284">
        <v>51</v>
      </c>
      <c r="D60" s="292"/>
      <c r="E60" s="161"/>
      <c r="F60" s="161"/>
      <c r="G60" s="161"/>
      <c r="H60" s="161"/>
      <c r="I60" s="161"/>
      <c r="J60" s="17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9"/>
      <c r="Y60" s="161"/>
      <c r="Z60" s="161"/>
      <c r="AA60" s="161"/>
      <c r="AB60" s="161"/>
      <c r="AC60" s="161"/>
      <c r="AD60" s="161"/>
      <c r="AE60" s="161"/>
    </row>
    <row r="61" spans="1:31" ht="12.75" x14ac:dyDescent="0.2">
      <c r="A61" s="200" t="s">
        <v>79</v>
      </c>
      <c r="B61" s="283"/>
      <c r="C61" s="284"/>
      <c r="D61" s="292"/>
      <c r="E61" s="161"/>
      <c r="F61" s="161"/>
      <c r="G61" s="161"/>
      <c r="H61" s="161"/>
      <c r="I61" s="161"/>
      <c r="J61" s="170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9"/>
      <c r="Y61" s="161"/>
      <c r="Z61" s="161"/>
      <c r="AA61" s="161"/>
      <c r="AB61" s="161"/>
      <c r="AC61" s="161"/>
      <c r="AD61" s="161"/>
      <c r="AE61" s="161"/>
    </row>
    <row r="62" spans="1:31" ht="12.75" x14ac:dyDescent="0.2">
      <c r="A62" s="200" t="s">
        <v>80</v>
      </c>
      <c r="B62" s="283">
        <v>9</v>
      </c>
      <c r="C62" s="284">
        <v>32</v>
      </c>
      <c r="D62" s="292"/>
      <c r="E62" s="161"/>
      <c r="F62" s="161"/>
      <c r="G62" s="161"/>
      <c r="H62" s="161"/>
      <c r="I62" s="161"/>
      <c r="J62" s="170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9"/>
      <c r="Y62" s="161"/>
      <c r="Z62" s="161"/>
      <c r="AA62" s="161"/>
      <c r="AB62" s="161"/>
      <c r="AC62" s="161"/>
      <c r="AD62" s="161"/>
      <c r="AE62" s="161"/>
    </row>
    <row r="63" spans="1:31" ht="12.75" x14ac:dyDescent="0.2">
      <c r="A63" s="200" t="s">
        <v>81</v>
      </c>
      <c r="B63" s="283"/>
      <c r="C63" s="284"/>
      <c r="D63" s="292"/>
      <c r="E63" s="161"/>
      <c r="F63" s="161"/>
      <c r="G63" s="161"/>
      <c r="H63" s="161"/>
      <c r="I63" s="161"/>
      <c r="J63" s="170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9"/>
      <c r="Y63" s="161"/>
      <c r="Z63" s="161"/>
      <c r="AA63" s="161"/>
      <c r="AB63" s="161"/>
      <c r="AC63" s="161"/>
      <c r="AD63" s="161"/>
      <c r="AE63" s="161"/>
    </row>
    <row r="64" spans="1:31" ht="12.75" x14ac:dyDescent="0.2">
      <c r="A64" s="200" t="s">
        <v>82</v>
      </c>
      <c r="B64" s="283">
        <v>46</v>
      </c>
      <c r="C64" s="284">
        <v>241</v>
      </c>
      <c r="D64" s="292"/>
      <c r="E64" s="161"/>
      <c r="F64" s="161"/>
      <c r="G64" s="161"/>
      <c r="H64" s="161"/>
      <c r="I64" s="161"/>
      <c r="J64" s="170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9"/>
      <c r="Y64" s="161"/>
      <c r="Z64" s="161"/>
      <c r="AA64" s="161"/>
      <c r="AB64" s="161"/>
      <c r="AC64" s="161"/>
      <c r="AD64" s="161"/>
      <c r="AE64" s="161"/>
    </row>
    <row r="65" spans="1:24" ht="12.75" x14ac:dyDescent="0.2">
      <c r="A65" s="200" t="s">
        <v>83</v>
      </c>
      <c r="B65" s="283"/>
      <c r="C65" s="284"/>
      <c r="D65" s="292"/>
      <c r="E65" s="161"/>
      <c r="F65" s="161"/>
      <c r="G65" s="161"/>
      <c r="H65" s="161"/>
      <c r="I65" s="161"/>
      <c r="J65" s="170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9"/>
    </row>
    <row r="66" spans="1:24" ht="12.75" x14ac:dyDescent="0.2">
      <c r="A66" s="200" t="s">
        <v>84</v>
      </c>
      <c r="B66" s="283"/>
      <c r="C66" s="284"/>
      <c r="D66" s="292"/>
      <c r="E66" s="161"/>
      <c r="F66" s="161"/>
      <c r="G66" s="161"/>
      <c r="H66" s="161"/>
      <c r="I66" s="161"/>
      <c r="J66" s="17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9"/>
    </row>
    <row r="67" spans="1:24" ht="12.75" x14ac:dyDescent="0.2">
      <c r="A67" s="200" t="s">
        <v>85</v>
      </c>
      <c r="B67" s="283">
        <v>38</v>
      </c>
      <c r="C67" s="284">
        <v>16</v>
      </c>
      <c r="D67" s="292"/>
      <c r="E67" s="161"/>
      <c r="F67" s="161"/>
      <c r="G67" s="161"/>
      <c r="H67" s="161"/>
      <c r="I67" s="161"/>
      <c r="J67" s="17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9"/>
    </row>
    <row r="68" spans="1:24" ht="12.75" x14ac:dyDescent="0.2">
      <c r="A68" s="200" t="s">
        <v>86</v>
      </c>
      <c r="B68" s="283">
        <v>80</v>
      </c>
      <c r="C68" s="284">
        <v>0</v>
      </c>
      <c r="D68" s="292"/>
      <c r="E68" s="161"/>
      <c r="F68" s="161"/>
      <c r="G68" s="161"/>
      <c r="H68" s="161"/>
      <c r="I68" s="161"/>
      <c r="J68" s="17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9"/>
    </row>
    <row r="69" spans="1:24" ht="12.75" x14ac:dyDescent="0.2">
      <c r="A69" s="200" t="s">
        <v>87</v>
      </c>
      <c r="B69" s="283">
        <v>15</v>
      </c>
      <c r="C69" s="284">
        <v>53</v>
      </c>
      <c r="D69" s="292"/>
      <c r="E69" s="161"/>
      <c r="F69" s="161"/>
      <c r="G69" s="161"/>
      <c r="H69" s="161"/>
      <c r="I69" s="161"/>
      <c r="J69" s="17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9"/>
    </row>
    <row r="70" spans="1:24" ht="12.75" x14ac:dyDescent="0.2">
      <c r="A70" s="200" t="s">
        <v>88</v>
      </c>
      <c r="B70" s="283">
        <v>50</v>
      </c>
      <c r="C70" s="284">
        <v>75</v>
      </c>
      <c r="D70" s="292"/>
      <c r="E70" s="161"/>
      <c r="F70" s="161"/>
      <c r="G70" s="161"/>
      <c r="H70" s="161"/>
      <c r="I70" s="161"/>
      <c r="J70" s="17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9"/>
    </row>
    <row r="71" spans="1:24" ht="12.75" x14ac:dyDescent="0.2">
      <c r="A71" s="200" t="s">
        <v>89</v>
      </c>
      <c r="B71" s="283">
        <v>30</v>
      </c>
      <c r="C71" s="284">
        <v>34</v>
      </c>
      <c r="D71" s="292"/>
      <c r="E71" s="161"/>
      <c r="F71" s="161"/>
      <c r="G71" s="161"/>
      <c r="H71" s="161"/>
      <c r="I71" s="161"/>
      <c r="J71" s="17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9"/>
    </row>
    <row r="72" spans="1:24" ht="12.75" x14ac:dyDescent="0.2">
      <c r="A72" s="200" t="s">
        <v>90</v>
      </c>
      <c r="B72" s="283">
        <v>13</v>
      </c>
      <c r="C72" s="284">
        <v>5</v>
      </c>
      <c r="D72" s="292"/>
      <c r="E72" s="161"/>
      <c r="F72" s="161"/>
      <c r="G72" s="161"/>
      <c r="H72" s="161"/>
      <c r="I72" s="161"/>
      <c r="J72" s="17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9"/>
    </row>
    <row r="73" spans="1:24" ht="12.75" x14ac:dyDescent="0.2">
      <c r="A73" s="186" t="s">
        <v>12</v>
      </c>
      <c r="B73" s="205">
        <v>426</v>
      </c>
      <c r="C73" s="205">
        <v>771</v>
      </c>
      <c r="D73" s="250"/>
      <c r="E73" s="161"/>
      <c r="F73" s="161"/>
      <c r="G73" s="161"/>
      <c r="H73" s="161"/>
      <c r="I73" s="161"/>
      <c r="J73" s="17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9"/>
    </row>
    <row r="74" spans="1:24" ht="11.25" customHeight="1" x14ac:dyDescent="0.2">
      <c r="A74" s="498" t="s">
        <v>91</v>
      </c>
      <c r="B74" s="498"/>
      <c r="C74" s="498"/>
      <c r="D74" s="498"/>
      <c r="E74" s="498"/>
      <c r="F74" s="498"/>
      <c r="G74" s="161"/>
      <c r="H74" s="161"/>
      <c r="I74" s="161"/>
      <c r="J74" s="17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9"/>
    </row>
    <row r="75" spans="1:24" ht="10.5" customHeight="1" x14ac:dyDescent="0.2">
      <c r="A75" s="477" t="s">
        <v>73</v>
      </c>
      <c r="B75" s="489" t="s">
        <v>92</v>
      </c>
      <c r="C75" s="490"/>
      <c r="D75" s="161"/>
      <c r="E75" s="161"/>
      <c r="F75" s="161"/>
      <c r="G75" s="161"/>
      <c r="H75" s="161"/>
      <c r="I75" s="161"/>
      <c r="J75" s="17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9"/>
    </row>
    <row r="76" spans="1:24" ht="21" x14ac:dyDescent="0.2">
      <c r="A76" s="479"/>
      <c r="B76" s="289" t="s">
        <v>93</v>
      </c>
      <c r="C76" s="290" t="s">
        <v>94</v>
      </c>
      <c r="D76" s="161"/>
      <c r="E76" s="161"/>
      <c r="F76" s="161"/>
      <c r="G76" s="161"/>
      <c r="H76" s="161"/>
      <c r="I76" s="161"/>
      <c r="J76" s="17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9"/>
    </row>
    <row r="77" spans="1:24" ht="12.75" x14ac:dyDescent="0.2">
      <c r="A77" s="187" t="s">
        <v>76</v>
      </c>
      <c r="B77" s="285"/>
      <c r="C77" s="285"/>
      <c r="D77" s="297" t="s">
        <v>50</v>
      </c>
      <c r="E77" s="161"/>
      <c r="F77" s="161"/>
      <c r="G77" s="161"/>
      <c r="H77" s="161"/>
      <c r="I77" s="161"/>
      <c r="J77" s="17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258">
        <v>0</v>
      </c>
    </row>
    <row r="78" spans="1:24" ht="12.75" x14ac:dyDescent="0.2">
      <c r="A78" s="199" t="s">
        <v>77</v>
      </c>
      <c r="B78" s="286">
        <v>164</v>
      </c>
      <c r="C78" s="286">
        <v>13</v>
      </c>
      <c r="D78" s="297" t="s">
        <v>50</v>
      </c>
      <c r="E78" s="161"/>
      <c r="F78" s="161"/>
      <c r="G78" s="161"/>
      <c r="H78" s="161"/>
      <c r="I78" s="161"/>
      <c r="J78" s="170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258">
        <v>0</v>
      </c>
    </row>
    <row r="79" spans="1:24" ht="12.75" x14ac:dyDescent="0.2">
      <c r="A79" s="199" t="s">
        <v>78</v>
      </c>
      <c r="B79" s="286">
        <v>13</v>
      </c>
      <c r="C79" s="286">
        <v>0</v>
      </c>
      <c r="D79" s="297" t="s">
        <v>50</v>
      </c>
      <c r="E79" s="161"/>
      <c r="F79" s="161"/>
      <c r="G79" s="161"/>
      <c r="H79" s="161"/>
      <c r="I79" s="161"/>
      <c r="J79" s="170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258">
        <v>0</v>
      </c>
    </row>
    <row r="80" spans="1:24" ht="12.75" x14ac:dyDescent="0.2">
      <c r="A80" s="199" t="s">
        <v>79</v>
      </c>
      <c r="B80" s="286"/>
      <c r="C80" s="286"/>
      <c r="D80" s="297" t="s">
        <v>50</v>
      </c>
      <c r="E80" s="161"/>
      <c r="F80" s="161"/>
      <c r="G80" s="161"/>
      <c r="H80" s="161"/>
      <c r="I80" s="161"/>
      <c r="J80" s="170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258">
        <v>0</v>
      </c>
    </row>
    <row r="81" spans="1:24" ht="12.75" x14ac:dyDescent="0.2">
      <c r="A81" s="200" t="s">
        <v>80</v>
      </c>
      <c r="B81" s="287">
        <v>16</v>
      </c>
      <c r="C81" s="287">
        <v>3</v>
      </c>
      <c r="D81" s="297" t="s">
        <v>50</v>
      </c>
      <c r="E81" s="161"/>
      <c r="F81" s="161"/>
      <c r="G81" s="161"/>
      <c r="H81" s="161"/>
      <c r="I81" s="161"/>
      <c r="J81" s="17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258">
        <v>0</v>
      </c>
    </row>
    <row r="82" spans="1:24" ht="12.75" x14ac:dyDescent="0.2">
      <c r="A82" s="200" t="s">
        <v>81</v>
      </c>
      <c r="B82" s="287"/>
      <c r="C82" s="287"/>
      <c r="D82" s="297" t="s">
        <v>50</v>
      </c>
      <c r="E82" s="161"/>
      <c r="F82" s="161"/>
      <c r="G82" s="161"/>
      <c r="H82" s="161"/>
      <c r="I82" s="161"/>
      <c r="J82" s="170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258">
        <v>0</v>
      </c>
    </row>
    <row r="83" spans="1:24" ht="12.75" x14ac:dyDescent="0.2">
      <c r="A83" s="200" t="s">
        <v>82</v>
      </c>
      <c r="B83" s="287">
        <v>49</v>
      </c>
      <c r="C83" s="287">
        <v>2</v>
      </c>
      <c r="D83" s="297" t="s">
        <v>50</v>
      </c>
      <c r="E83" s="161"/>
      <c r="F83" s="161"/>
      <c r="G83" s="161"/>
      <c r="H83" s="161"/>
      <c r="I83" s="161"/>
      <c r="J83" s="170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258">
        <v>0</v>
      </c>
    </row>
    <row r="84" spans="1:24" ht="12.75" x14ac:dyDescent="0.2">
      <c r="A84" s="200" t="s">
        <v>83</v>
      </c>
      <c r="B84" s="287"/>
      <c r="C84" s="287"/>
      <c r="D84" s="297" t="s">
        <v>50</v>
      </c>
      <c r="E84" s="161"/>
      <c r="F84" s="161"/>
      <c r="G84" s="161"/>
      <c r="H84" s="161"/>
      <c r="I84" s="161"/>
      <c r="J84" s="170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258">
        <v>0</v>
      </c>
    </row>
    <row r="85" spans="1:24" ht="12.75" x14ac:dyDescent="0.2">
      <c r="A85" s="200" t="s">
        <v>84</v>
      </c>
      <c r="B85" s="287"/>
      <c r="C85" s="287"/>
      <c r="D85" s="297" t="s">
        <v>50</v>
      </c>
      <c r="E85" s="161"/>
      <c r="F85" s="161"/>
      <c r="G85" s="161"/>
      <c r="H85" s="161"/>
      <c r="I85" s="161"/>
      <c r="J85" s="17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258">
        <v>0</v>
      </c>
    </row>
    <row r="86" spans="1:24" ht="12.75" x14ac:dyDescent="0.2">
      <c r="A86" s="200" t="s">
        <v>85</v>
      </c>
      <c r="B86" s="287">
        <v>47</v>
      </c>
      <c r="C86" s="287">
        <v>4</v>
      </c>
      <c r="D86" s="297" t="s">
        <v>50</v>
      </c>
      <c r="E86" s="161"/>
      <c r="F86" s="161"/>
      <c r="G86" s="161"/>
      <c r="H86" s="161"/>
      <c r="I86" s="161"/>
      <c r="J86" s="17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258">
        <v>0</v>
      </c>
    </row>
    <row r="87" spans="1:24" ht="12.75" x14ac:dyDescent="0.2">
      <c r="A87" s="200" t="s">
        <v>86</v>
      </c>
      <c r="B87" s="287">
        <v>85</v>
      </c>
      <c r="C87" s="287">
        <v>2</v>
      </c>
      <c r="D87" s="297" t="s">
        <v>50</v>
      </c>
      <c r="E87" s="161"/>
      <c r="F87" s="161"/>
      <c r="G87" s="161"/>
      <c r="H87" s="161"/>
      <c r="I87" s="161"/>
      <c r="J87" s="17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258">
        <v>0</v>
      </c>
    </row>
    <row r="88" spans="1:24" ht="12.75" x14ac:dyDescent="0.2">
      <c r="A88" s="200" t="s">
        <v>87</v>
      </c>
      <c r="B88" s="287">
        <v>52</v>
      </c>
      <c r="C88" s="287">
        <v>0</v>
      </c>
      <c r="D88" s="297" t="s">
        <v>50</v>
      </c>
      <c r="E88" s="161"/>
      <c r="F88" s="161"/>
      <c r="G88" s="161"/>
      <c r="H88" s="161"/>
      <c r="I88" s="161"/>
      <c r="J88" s="17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258">
        <v>0</v>
      </c>
    </row>
    <row r="89" spans="1:24" ht="12.75" x14ac:dyDescent="0.2">
      <c r="A89" s="200" t="s">
        <v>88</v>
      </c>
      <c r="B89" s="287">
        <v>67</v>
      </c>
      <c r="C89" s="287">
        <v>0</v>
      </c>
      <c r="D89" s="297" t="s">
        <v>50</v>
      </c>
      <c r="E89" s="161"/>
      <c r="F89" s="161"/>
      <c r="G89" s="161"/>
      <c r="H89" s="161"/>
      <c r="I89" s="161"/>
      <c r="J89" s="17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258">
        <v>0</v>
      </c>
    </row>
    <row r="90" spans="1:24" ht="12.75" x14ac:dyDescent="0.2">
      <c r="A90" s="200" t="s">
        <v>89</v>
      </c>
      <c r="B90" s="287">
        <v>54</v>
      </c>
      <c r="C90" s="287">
        <v>5</v>
      </c>
      <c r="D90" s="297" t="s">
        <v>50</v>
      </c>
      <c r="E90" s="161"/>
      <c r="F90" s="161"/>
      <c r="G90" s="161"/>
      <c r="H90" s="161"/>
      <c r="I90" s="161"/>
      <c r="J90" s="17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258">
        <v>0</v>
      </c>
    </row>
    <row r="91" spans="1:24" ht="12.75" x14ac:dyDescent="0.2">
      <c r="A91" s="186" t="s">
        <v>90</v>
      </c>
      <c r="B91" s="288">
        <v>17</v>
      </c>
      <c r="C91" s="288">
        <v>1</v>
      </c>
      <c r="D91" s="297" t="s">
        <v>50</v>
      </c>
      <c r="E91" s="161"/>
      <c r="F91" s="161"/>
      <c r="G91" s="161"/>
      <c r="H91" s="161"/>
      <c r="I91" s="161"/>
      <c r="J91" s="17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258">
        <v>0</v>
      </c>
    </row>
    <row r="92" spans="1:24" ht="12.75" x14ac:dyDescent="0.2">
      <c r="A92" s="186" t="s">
        <v>12</v>
      </c>
      <c r="B92" s="205">
        <v>564</v>
      </c>
      <c r="C92" s="205">
        <v>30</v>
      </c>
      <c r="D92" s="249"/>
      <c r="E92" s="161"/>
      <c r="F92" s="161"/>
      <c r="G92" s="161"/>
      <c r="H92" s="161"/>
      <c r="I92" s="161"/>
      <c r="J92" s="17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258"/>
    </row>
    <row r="93" spans="1:24" ht="12.75" x14ac:dyDescent="0.2">
      <c r="A93" s="161"/>
      <c r="B93" s="161"/>
      <c r="C93" s="161"/>
      <c r="D93" s="161"/>
      <c r="E93" s="161"/>
      <c r="F93" s="161"/>
      <c r="G93" s="161"/>
      <c r="H93" s="161"/>
      <c r="I93" s="161"/>
      <c r="J93" s="17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9"/>
    </row>
    <row r="94" spans="1:24" ht="12.75" x14ac:dyDescent="0.2">
      <c r="A94" s="161"/>
      <c r="B94" s="161"/>
      <c r="C94" s="161"/>
      <c r="D94" s="161"/>
      <c r="E94" s="161"/>
      <c r="F94" s="161"/>
      <c r="G94" s="161"/>
      <c r="H94" s="161"/>
      <c r="I94" s="161"/>
      <c r="J94" s="17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9"/>
    </row>
    <row r="95" spans="1:24" ht="12.75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7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9"/>
    </row>
    <row r="96" spans="1:24" ht="12.75" x14ac:dyDescent="0.2">
      <c r="A96" s="161"/>
      <c r="B96" s="161"/>
      <c r="C96" s="161"/>
      <c r="D96" s="161"/>
      <c r="E96" s="161"/>
      <c r="F96" s="161"/>
      <c r="G96" s="161"/>
      <c r="H96" s="161"/>
      <c r="I96" s="161"/>
      <c r="J96" s="17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9"/>
    </row>
    <row r="97" spans="1:24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70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9"/>
    </row>
    <row r="98" spans="1:24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70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9"/>
    </row>
    <row r="99" spans="1:24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7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9"/>
    </row>
    <row r="100" spans="1:24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70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9"/>
    </row>
    <row r="101" spans="1:24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70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9"/>
    </row>
    <row r="102" spans="1:24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70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9"/>
    </row>
    <row r="103" spans="1:24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70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9"/>
    </row>
    <row r="104" spans="1:24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70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9"/>
    </row>
    <row r="105" spans="1:24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70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9"/>
    </row>
    <row r="106" spans="1:24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70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9"/>
    </row>
    <row r="107" spans="1:24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70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9"/>
    </row>
    <row r="108" spans="1:24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70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9"/>
    </row>
    <row r="109" spans="1:24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70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9"/>
    </row>
    <row r="110" spans="1:24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70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9"/>
    </row>
    <row r="111" spans="1:24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70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9"/>
    </row>
    <row r="112" spans="1:24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70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9"/>
    </row>
    <row r="113" spans="1:24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70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9"/>
    </row>
    <row r="114" spans="1:24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70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9"/>
    </row>
    <row r="115" spans="1:24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70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9"/>
    </row>
    <row r="116" spans="1:24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70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9"/>
    </row>
    <row r="117" spans="1:24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70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9"/>
    </row>
    <row r="118" spans="1:24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70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9"/>
    </row>
    <row r="119" spans="1:24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70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9"/>
    </row>
    <row r="120" spans="1:24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70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9"/>
    </row>
    <row r="121" spans="1:24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70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9"/>
    </row>
    <row r="122" spans="1:24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70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9"/>
    </row>
    <row r="123" spans="1:24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70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9"/>
    </row>
    <row r="124" spans="1:24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70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9"/>
    </row>
    <row r="125" spans="1:24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70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9"/>
    </row>
    <row r="126" spans="1:24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70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9"/>
    </row>
    <row r="127" spans="1:24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70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9"/>
    </row>
    <row r="128" spans="1:24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70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9"/>
    </row>
    <row r="129" spans="1:24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70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9"/>
    </row>
    <row r="130" spans="1:24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70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9"/>
    </row>
    <row r="131" spans="1:24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70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9"/>
    </row>
    <row r="132" spans="1:24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70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9"/>
    </row>
    <row r="133" spans="1:24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70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9"/>
    </row>
    <row r="134" spans="1:24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70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9"/>
    </row>
    <row r="135" spans="1:24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70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9"/>
    </row>
    <row r="136" spans="1:24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70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9"/>
    </row>
    <row r="137" spans="1:24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70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9"/>
    </row>
    <row r="138" spans="1:24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70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9"/>
    </row>
    <row r="139" spans="1:24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70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9"/>
    </row>
    <row r="140" spans="1:24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70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9"/>
    </row>
    <row r="141" spans="1:24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70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9"/>
    </row>
    <row r="142" spans="1:24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70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9"/>
    </row>
    <row r="143" spans="1:24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70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9"/>
    </row>
    <row r="144" spans="1:24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70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9"/>
    </row>
    <row r="145" spans="1:24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70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9"/>
    </row>
    <row r="146" spans="1:24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70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9"/>
    </row>
    <row r="147" spans="1:24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9"/>
    </row>
    <row r="148" spans="1:24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9"/>
    </row>
    <row r="149" spans="1:24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9"/>
    </row>
    <row r="150" spans="1:24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9"/>
    </row>
    <row r="151" spans="1:24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9"/>
    </row>
    <row r="152" spans="1:24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9"/>
    </row>
    <row r="153" spans="1:24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9"/>
    </row>
    <row r="154" spans="1:24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9"/>
    </row>
    <row r="155" spans="1:24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9"/>
    </row>
    <row r="156" spans="1:24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9"/>
    </row>
    <row r="157" spans="1:24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9"/>
    </row>
    <row r="158" spans="1:24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9"/>
    </row>
    <row r="159" spans="1:24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9"/>
    </row>
    <row r="160" spans="1:24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9"/>
    </row>
    <row r="161" spans="1:24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V161" s="11"/>
      <c r="X161" s="169"/>
    </row>
    <row r="162" spans="1:24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V162" s="11"/>
      <c r="X162" s="169"/>
    </row>
    <row r="163" spans="1:24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V163" s="11"/>
      <c r="X163" s="169"/>
    </row>
    <row r="164" spans="1:24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V164" s="11"/>
      <c r="X164" s="169"/>
    </row>
    <row r="165" spans="1:24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V165" s="11"/>
      <c r="X165" s="169"/>
    </row>
    <row r="166" spans="1:24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V166" s="11"/>
      <c r="X166" s="169"/>
    </row>
    <row r="167" spans="1:24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V167" s="11"/>
      <c r="X167" s="169"/>
    </row>
    <row r="168" spans="1:24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V168" s="11"/>
      <c r="X168" s="169"/>
    </row>
    <row r="169" spans="1:24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V169" s="11"/>
      <c r="X169" s="169"/>
    </row>
    <row r="170" spans="1:24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V170" s="11"/>
      <c r="X170" s="169"/>
    </row>
    <row r="171" spans="1:24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V171" s="11"/>
      <c r="X171" s="169"/>
    </row>
    <row r="172" spans="1:24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V172" s="11"/>
      <c r="X172" s="169"/>
    </row>
    <row r="173" spans="1:24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V173" s="11"/>
      <c r="X173" s="169"/>
    </row>
    <row r="174" spans="1:24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V174" s="11"/>
      <c r="X174" s="169"/>
    </row>
    <row r="175" spans="1:24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V175" s="11"/>
      <c r="X175" s="169"/>
    </row>
    <row r="176" spans="1:24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V176" s="11"/>
      <c r="X176" s="169"/>
    </row>
    <row r="177" spans="1:24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V177" s="11"/>
      <c r="X177" s="169"/>
    </row>
    <row r="178" spans="1:24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V178" s="11"/>
      <c r="X178" s="169"/>
    </row>
    <row r="179" spans="1:24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V179" s="11"/>
      <c r="X179" s="169"/>
    </row>
    <row r="180" spans="1:24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V180" s="11"/>
      <c r="X180" s="169"/>
    </row>
    <row r="181" spans="1:24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V181" s="11"/>
      <c r="X181" s="169"/>
    </row>
    <row r="182" spans="1:24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V182" s="11"/>
      <c r="X182" s="169"/>
    </row>
    <row r="183" spans="1:24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V183" s="11"/>
      <c r="X183" s="169"/>
    </row>
    <row r="184" spans="1:24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V184" s="11"/>
      <c r="X184" s="169"/>
    </row>
    <row r="185" spans="1:24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V185" s="11"/>
      <c r="X185" s="169"/>
    </row>
    <row r="186" spans="1:24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V186" s="11"/>
      <c r="X186" s="169"/>
    </row>
    <row r="187" spans="1:24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V187" s="11"/>
      <c r="X187" s="169"/>
    </row>
    <row r="188" spans="1:24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V188" s="11"/>
      <c r="X188" s="169"/>
    </row>
    <row r="189" spans="1:24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V189" s="11"/>
      <c r="X189" s="169"/>
    </row>
    <row r="190" spans="1:24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V190" s="11"/>
      <c r="X190" s="169"/>
    </row>
    <row r="191" spans="1:24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V191" s="11"/>
      <c r="X191" s="169"/>
    </row>
    <row r="192" spans="1:24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V192" s="11"/>
      <c r="X192" s="169"/>
    </row>
    <row r="193" spans="1:24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V193" s="11"/>
      <c r="X193" s="169"/>
    </row>
    <row r="194" spans="1:24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V194" s="11"/>
      <c r="X194" s="169"/>
    </row>
    <row r="195" spans="1:24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V195" s="11"/>
      <c r="X195" s="169"/>
    </row>
    <row r="196" spans="1:24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V196" s="11"/>
      <c r="X196" s="169"/>
    </row>
    <row r="197" spans="1:24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V197" s="11"/>
      <c r="X197" s="169"/>
    </row>
    <row r="198" spans="1:24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V198" s="11"/>
      <c r="X198" s="169"/>
    </row>
    <row r="199" spans="1:24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V199" s="11"/>
      <c r="X199" s="169"/>
    </row>
    <row r="200" spans="1:24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V200" s="11"/>
      <c r="X200" s="169"/>
    </row>
    <row r="201" spans="1:24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V201" s="11"/>
      <c r="X201" s="169"/>
    </row>
    <row r="202" spans="1:24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V202" s="11"/>
      <c r="X202" s="169"/>
    </row>
    <row r="203" spans="1:24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V203" s="11"/>
      <c r="X203" s="169"/>
    </row>
    <row r="204" spans="1:24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V204" s="11"/>
      <c r="X204" s="169"/>
    </row>
    <row r="205" spans="1:24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V205" s="11"/>
      <c r="X205" s="169"/>
    </row>
    <row r="206" spans="1:24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V206" s="11"/>
      <c r="X206" s="169"/>
    </row>
    <row r="207" spans="1:24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V207" s="11"/>
      <c r="X207" s="169"/>
    </row>
    <row r="208" spans="1:24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V208" s="11"/>
      <c r="X208" s="169"/>
    </row>
    <row r="209" spans="1:24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V209" s="11"/>
      <c r="X209" s="169"/>
    </row>
    <row r="210" spans="1:24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V210" s="11"/>
      <c r="X210" s="169"/>
    </row>
    <row r="211" spans="1:24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V211" s="11"/>
      <c r="X211" s="169"/>
    </row>
    <row r="212" spans="1:24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V212" s="11"/>
      <c r="X212" s="169"/>
    </row>
    <row r="213" spans="1:24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V213" s="11"/>
      <c r="X213" s="169"/>
    </row>
    <row r="214" spans="1:24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V214" s="11"/>
      <c r="X214" s="169"/>
    </row>
    <row r="215" spans="1:24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V215" s="11"/>
      <c r="X215" s="169"/>
    </row>
    <row r="216" spans="1:24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V216" s="11"/>
      <c r="X216" s="169"/>
    </row>
    <row r="217" spans="1:24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V217" s="11"/>
      <c r="X217" s="169"/>
    </row>
    <row r="218" spans="1:24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V218" s="11"/>
      <c r="X218" s="169"/>
    </row>
    <row r="219" spans="1:24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V219" s="11"/>
      <c r="X219" s="169"/>
    </row>
    <row r="220" spans="1:24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V220" s="11"/>
      <c r="X220" s="169"/>
    </row>
    <row r="221" spans="1:24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V221" s="11"/>
      <c r="X221" s="169"/>
    </row>
    <row r="222" spans="1:24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V222" s="11"/>
      <c r="X222" s="169"/>
    </row>
    <row r="223" spans="1:24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V223" s="11"/>
      <c r="X223" s="169"/>
    </row>
    <row r="224" spans="1:24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V224" s="11"/>
      <c r="X224" s="169"/>
    </row>
    <row r="225" spans="1:24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V225" s="11"/>
      <c r="X225" s="169"/>
    </row>
    <row r="226" spans="1:24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V226" s="11"/>
      <c r="X226" s="169"/>
    </row>
    <row r="227" spans="1:24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V227" s="11"/>
      <c r="X227" s="169"/>
    </row>
    <row r="228" spans="1:24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V228" s="11"/>
      <c r="X228" s="169"/>
    </row>
    <row r="229" spans="1:24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V229" s="11"/>
      <c r="X229" s="169"/>
    </row>
    <row r="230" spans="1:24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V230" s="11"/>
      <c r="X230" s="169"/>
    </row>
    <row r="231" spans="1:24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V231" s="11"/>
      <c r="X231" s="169"/>
    </row>
    <row r="232" spans="1:24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V232" s="11"/>
      <c r="X232" s="169"/>
    </row>
    <row r="233" spans="1:24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V233" s="11"/>
      <c r="X233" s="169"/>
    </row>
    <row r="234" spans="1:24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V234" s="11"/>
      <c r="X234" s="169"/>
    </row>
    <row r="235" spans="1:24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V235" s="11"/>
      <c r="X235" s="169"/>
    </row>
    <row r="236" spans="1:24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V236" s="11"/>
      <c r="X236" s="169"/>
    </row>
    <row r="237" spans="1:24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V237" s="11"/>
      <c r="X237" s="169"/>
    </row>
    <row r="238" spans="1:24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V238" s="11"/>
      <c r="X238" s="169"/>
    </row>
    <row r="239" spans="1:24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V239" s="11"/>
      <c r="X239" s="169"/>
    </row>
    <row r="240" spans="1:24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V240" s="11"/>
      <c r="X240" s="169"/>
    </row>
    <row r="241" spans="1:24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V241" s="11"/>
      <c r="X241" s="169"/>
    </row>
    <row r="242" spans="1:24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V242" s="11"/>
      <c r="X242" s="169"/>
    </row>
    <row r="243" spans="1:24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V243" s="11"/>
      <c r="X243" s="169"/>
    </row>
    <row r="244" spans="1:24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V244" s="11"/>
      <c r="X244" s="169"/>
    </row>
    <row r="245" spans="1:24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V245" s="11"/>
      <c r="X245" s="169"/>
    </row>
    <row r="246" spans="1:24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V246" s="11"/>
      <c r="X246" s="169"/>
    </row>
    <row r="247" spans="1:24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V247" s="11"/>
      <c r="X247" s="169"/>
    </row>
    <row r="248" spans="1:24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V248" s="11"/>
      <c r="X248" s="169"/>
    </row>
    <row r="249" spans="1:24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V249" s="11"/>
      <c r="X249" s="169"/>
    </row>
    <row r="250" spans="1:24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V250" s="11"/>
      <c r="X250" s="169"/>
    </row>
    <row r="251" spans="1:24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V251" s="11"/>
      <c r="X251" s="169"/>
    </row>
    <row r="252" spans="1:24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V252" s="11"/>
      <c r="X252" s="169"/>
    </row>
    <row r="253" spans="1:24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V253" s="11"/>
      <c r="X253" s="169"/>
    </row>
    <row r="254" spans="1:24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V254" s="11"/>
      <c r="X254" s="169"/>
    </row>
    <row r="255" spans="1:24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V255" s="11"/>
      <c r="X255" s="169"/>
    </row>
    <row r="256" spans="1:24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V256" s="11"/>
      <c r="X256" s="169"/>
    </row>
    <row r="257" spans="1:24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V257" s="11"/>
      <c r="X257" s="169"/>
    </row>
    <row r="258" spans="1:24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V258" s="11"/>
      <c r="X258" s="169"/>
    </row>
    <row r="259" spans="1:24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V259" s="11"/>
      <c r="X259" s="169"/>
    </row>
    <row r="260" spans="1:24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V260" s="11"/>
      <c r="X260" s="169"/>
    </row>
    <row r="261" spans="1:24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V261" s="11"/>
      <c r="X261" s="169"/>
    </row>
    <row r="262" spans="1:24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V262" s="11"/>
      <c r="X262" s="169"/>
    </row>
    <row r="263" spans="1:24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V263" s="11"/>
      <c r="X263" s="169"/>
    </row>
    <row r="264" spans="1:24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V264" s="11"/>
      <c r="X264" s="169"/>
    </row>
    <row r="265" spans="1:24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V265" s="11"/>
      <c r="X265" s="169"/>
    </row>
    <row r="266" spans="1:24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V266" s="11"/>
      <c r="X266" s="169"/>
    </row>
    <row r="267" spans="1:24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V267" s="11"/>
      <c r="X267" s="169"/>
    </row>
    <row r="268" spans="1:24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V268" s="11"/>
      <c r="X268" s="169"/>
    </row>
    <row r="269" spans="1:24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V269" s="11"/>
      <c r="X269" s="169"/>
    </row>
    <row r="270" spans="1:24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V270" s="11"/>
      <c r="X270" s="169"/>
    </row>
    <row r="271" spans="1:24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V271" s="11"/>
      <c r="X271" s="169"/>
    </row>
    <row r="272" spans="1:24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V272" s="11"/>
      <c r="X272" s="169"/>
    </row>
    <row r="273" spans="1:24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V273" s="11"/>
      <c r="X273" s="169"/>
    </row>
    <row r="274" spans="1:24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V274" s="11"/>
      <c r="X274" s="169"/>
    </row>
    <row r="275" spans="1:24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V275" s="11"/>
      <c r="X275" s="169"/>
    </row>
    <row r="276" spans="1:24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V276" s="11"/>
      <c r="X276" s="169"/>
    </row>
    <row r="277" spans="1:24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V277" s="11"/>
      <c r="X277" s="169"/>
    </row>
    <row r="278" spans="1:24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V278" s="11"/>
      <c r="X278" s="169"/>
    </row>
    <row r="279" spans="1:24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V279" s="11"/>
      <c r="X279" s="169"/>
    </row>
    <row r="280" spans="1:24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V280" s="11"/>
      <c r="X280" s="169"/>
    </row>
    <row r="281" spans="1:24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V281" s="11"/>
      <c r="X281" s="169"/>
    </row>
    <row r="282" spans="1:24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V282" s="11"/>
      <c r="X282" s="169"/>
    </row>
    <row r="283" spans="1:24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V283" s="11"/>
      <c r="X283" s="169"/>
    </row>
    <row r="284" spans="1:24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V284" s="11"/>
      <c r="X284" s="169"/>
    </row>
    <row r="285" spans="1:24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V285" s="11"/>
      <c r="X285" s="169"/>
    </row>
    <row r="286" spans="1:24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V286" s="11"/>
      <c r="X286" s="169"/>
    </row>
    <row r="287" spans="1:24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V287" s="11"/>
      <c r="X287" s="169"/>
    </row>
    <row r="288" spans="1:24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V288" s="11"/>
      <c r="X288" s="169"/>
    </row>
    <row r="289" spans="1:24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V289" s="11"/>
      <c r="X289" s="169"/>
    </row>
    <row r="290" spans="1:24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V290" s="11"/>
      <c r="X290" s="169"/>
    </row>
    <row r="291" spans="1:24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V291" s="11"/>
      <c r="X291" s="169"/>
    </row>
    <row r="292" spans="1:24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V292" s="11"/>
      <c r="X292" s="169"/>
    </row>
    <row r="293" spans="1:24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V293" s="11"/>
      <c r="X293" s="169"/>
    </row>
    <row r="294" spans="1:24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V294" s="11"/>
      <c r="X294" s="169"/>
    </row>
    <row r="295" spans="1:24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V295" s="11"/>
      <c r="X295" s="169"/>
    </row>
    <row r="296" spans="1:24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V296" s="11"/>
      <c r="X296" s="169"/>
    </row>
    <row r="297" spans="1:24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V297" s="11"/>
      <c r="X297" s="169"/>
    </row>
    <row r="298" spans="1:24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V298" s="11"/>
      <c r="X298" s="169"/>
    </row>
    <row r="299" spans="1:24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V299" s="11"/>
      <c r="X299" s="169"/>
    </row>
    <row r="300" spans="1:24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V300" s="11"/>
      <c r="X300" s="169"/>
    </row>
    <row r="301" spans="1:24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V301" s="11"/>
      <c r="X301" s="169"/>
    </row>
    <row r="302" spans="1:24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V302" s="11"/>
      <c r="X302" s="169"/>
    </row>
    <row r="303" spans="1:24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V303" s="11"/>
      <c r="X303" s="169"/>
    </row>
    <row r="304" spans="1:24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V304" s="11"/>
      <c r="X304" s="169"/>
    </row>
    <row r="305" spans="1:24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V305" s="11"/>
      <c r="X305" s="169"/>
    </row>
    <row r="306" spans="1:24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V306" s="11"/>
      <c r="X306" s="169"/>
    </row>
    <row r="307" spans="1:24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V307" s="11"/>
      <c r="X307" s="169"/>
    </row>
    <row r="308" spans="1:24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V308" s="11"/>
      <c r="X308" s="169"/>
    </row>
    <row r="309" spans="1:24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V309" s="11"/>
      <c r="X309" s="169"/>
    </row>
    <row r="310" spans="1:24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V310" s="11"/>
      <c r="X310" s="169"/>
    </row>
    <row r="311" spans="1:24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V311" s="11"/>
      <c r="X311" s="169"/>
    </row>
    <row r="312" spans="1:24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V312" s="11"/>
      <c r="X312" s="169"/>
    </row>
    <row r="313" spans="1:24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V313" s="11"/>
      <c r="X313" s="169"/>
    </row>
    <row r="314" spans="1:24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V314" s="11"/>
      <c r="X314" s="169"/>
    </row>
    <row r="315" spans="1:24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V315" s="11"/>
      <c r="X315" s="169"/>
    </row>
    <row r="316" spans="1:24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V316" s="11"/>
      <c r="X316" s="169"/>
    </row>
    <row r="317" spans="1:24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V317" s="11"/>
      <c r="X317" s="169"/>
    </row>
    <row r="318" spans="1:24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V318" s="11"/>
      <c r="X318" s="169"/>
    </row>
    <row r="319" spans="1:24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V319" s="11"/>
      <c r="X319" s="169"/>
    </row>
    <row r="320" spans="1:24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V320" s="11"/>
      <c r="X320" s="169"/>
    </row>
    <row r="321" spans="1:24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V321" s="11"/>
      <c r="X321" s="169"/>
    </row>
    <row r="322" spans="1:24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V322" s="11"/>
      <c r="X322" s="169"/>
    </row>
    <row r="323" spans="1:24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V323" s="11"/>
      <c r="X323" s="169"/>
    </row>
    <row r="324" spans="1:24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V324" s="11"/>
      <c r="X324" s="169"/>
    </row>
    <row r="325" spans="1:24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V325" s="11"/>
      <c r="X325" s="169"/>
    </row>
    <row r="326" spans="1:24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V326" s="11"/>
      <c r="X326" s="169"/>
    </row>
    <row r="327" spans="1:24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V327" s="11"/>
      <c r="X327" s="169"/>
    </row>
    <row r="328" spans="1:24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V328" s="11"/>
      <c r="X328" s="169"/>
    </row>
    <row r="329" spans="1:24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V329" s="11"/>
      <c r="X329" s="169"/>
    </row>
    <row r="330" spans="1:24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V330" s="11"/>
      <c r="X330" s="169"/>
    </row>
    <row r="331" spans="1:24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V331" s="11"/>
      <c r="X331" s="169"/>
    </row>
    <row r="332" spans="1:24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V332" s="11"/>
      <c r="X332" s="169"/>
    </row>
    <row r="333" spans="1:24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V333" s="11"/>
      <c r="X333" s="169"/>
    </row>
    <row r="334" spans="1:24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V334" s="11"/>
      <c r="X334" s="169"/>
    </row>
    <row r="335" spans="1:24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V335" s="11"/>
      <c r="X335" s="169"/>
    </row>
    <row r="336" spans="1:24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V336" s="11"/>
      <c r="X336" s="169"/>
    </row>
    <row r="337" spans="1:24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V337" s="11"/>
      <c r="X337" s="169"/>
    </row>
    <row r="338" spans="1:24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V338" s="11"/>
      <c r="X338" s="169"/>
    </row>
    <row r="339" spans="1:24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V339" s="11"/>
      <c r="X339" s="169"/>
    </row>
    <row r="340" spans="1:24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V340" s="11"/>
      <c r="X340" s="169"/>
    </row>
    <row r="341" spans="1:24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V341" s="11"/>
      <c r="X341" s="169"/>
    </row>
    <row r="342" spans="1:24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V342" s="11"/>
      <c r="X342" s="169"/>
    </row>
    <row r="343" spans="1:24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V343" s="11"/>
      <c r="X343" s="169"/>
    </row>
    <row r="344" spans="1:24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V344" s="11"/>
      <c r="X344" s="169"/>
    </row>
    <row r="345" spans="1:24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V345" s="11"/>
      <c r="X345" s="169"/>
    </row>
    <row r="346" spans="1:24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V346" s="11"/>
      <c r="X346" s="169"/>
    </row>
    <row r="347" spans="1:24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V347" s="11"/>
      <c r="X347" s="169"/>
    </row>
    <row r="348" spans="1:24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V348" s="11"/>
      <c r="X348" s="169"/>
    </row>
    <row r="349" spans="1:24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V349" s="11"/>
      <c r="X349" s="169"/>
    </row>
    <row r="350" spans="1:24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V350" s="11"/>
      <c r="X350" s="169"/>
    </row>
    <row r="351" spans="1:24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V351" s="11"/>
      <c r="X351" s="169"/>
    </row>
    <row r="352" spans="1:24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V352" s="11"/>
      <c r="X352" s="169"/>
    </row>
    <row r="353" spans="1:24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V353" s="11"/>
      <c r="X353" s="169"/>
    </row>
    <row r="354" spans="1:24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V354" s="11"/>
      <c r="X354" s="169"/>
    </row>
    <row r="355" spans="1:24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V355" s="11"/>
      <c r="X355" s="169"/>
    </row>
    <row r="356" spans="1:24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V356" s="11"/>
      <c r="X356" s="169"/>
    </row>
    <row r="357" spans="1:24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V357" s="11"/>
      <c r="X357" s="169"/>
    </row>
    <row r="358" spans="1:24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V358" s="11"/>
      <c r="X358" s="169"/>
    </row>
    <row r="359" spans="1:24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V359" s="11"/>
      <c r="X359" s="169"/>
    </row>
    <row r="360" spans="1:24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V360" s="11"/>
      <c r="X360" s="169"/>
    </row>
    <row r="361" spans="1:24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V361" s="11"/>
      <c r="X361" s="169"/>
    </row>
    <row r="362" spans="1:24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V362" s="11"/>
      <c r="X362" s="169"/>
    </row>
    <row r="363" spans="1:24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V363" s="11"/>
      <c r="X363" s="169"/>
    </row>
    <row r="364" spans="1:24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V364" s="11"/>
      <c r="X364" s="169"/>
    </row>
    <row r="365" spans="1:24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V365" s="11"/>
      <c r="X365" s="169"/>
    </row>
    <row r="366" spans="1:24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V366" s="11"/>
      <c r="X366" s="169"/>
    </row>
    <row r="367" spans="1:24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V367" s="11"/>
      <c r="X367" s="169"/>
    </row>
    <row r="368" spans="1:24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V368" s="11"/>
      <c r="X368" s="169"/>
    </row>
    <row r="369" spans="1:24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V369" s="11"/>
      <c r="X369" s="169"/>
    </row>
    <row r="370" spans="1:24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V370" s="11"/>
      <c r="X370" s="169"/>
    </row>
    <row r="371" spans="1:24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V371" s="11"/>
      <c r="X371" s="169"/>
    </row>
    <row r="372" spans="1:24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V372" s="11"/>
      <c r="X372" s="169"/>
    </row>
    <row r="373" spans="1:24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V373" s="11"/>
      <c r="X373" s="169"/>
    </row>
    <row r="374" spans="1:24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V374" s="11"/>
      <c r="X374" s="169"/>
    </row>
    <row r="375" spans="1:24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V375" s="11"/>
      <c r="X375" s="169"/>
    </row>
    <row r="376" spans="1:24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V376" s="11"/>
      <c r="X376" s="169"/>
    </row>
    <row r="377" spans="1:24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V377" s="11"/>
      <c r="X377" s="169"/>
    </row>
    <row r="378" spans="1:24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V378" s="11"/>
      <c r="X378" s="169"/>
    </row>
    <row r="379" spans="1:24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V379" s="11"/>
      <c r="X379" s="169"/>
    </row>
    <row r="380" spans="1:24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V380" s="11"/>
      <c r="X380" s="169"/>
    </row>
    <row r="381" spans="1:24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V381" s="11"/>
      <c r="X381" s="169"/>
    </row>
    <row r="382" spans="1:24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V382" s="11"/>
      <c r="X382" s="169"/>
    </row>
    <row r="383" spans="1:24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V383" s="11"/>
      <c r="X383" s="169"/>
    </row>
    <row r="384" spans="1:24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V384" s="11"/>
      <c r="X384" s="169"/>
    </row>
    <row r="385" spans="1:24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V385" s="11"/>
      <c r="X385" s="169"/>
    </row>
    <row r="386" spans="1:24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V386" s="11"/>
      <c r="X386" s="169"/>
    </row>
    <row r="387" spans="1:24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V387" s="11"/>
      <c r="X387" s="169"/>
    </row>
    <row r="388" spans="1:24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V388" s="11"/>
      <c r="X388" s="169"/>
    </row>
    <row r="389" spans="1:24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V389" s="11"/>
      <c r="X389" s="169"/>
    </row>
    <row r="390" spans="1:24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V390" s="11"/>
      <c r="X390" s="169"/>
    </row>
    <row r="391" spans="1:24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V391" s="11"/>
      <c r="X391" s="169"/>
    </row>
    <row r="392" spans="1:24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V392" s="11"/>
      <c r="X392" s="169"/>
    </row>
    <row r="393" spans="1:24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V393" s="11"/>
      <c r="X393" s="169"/>
    </row>
    <row r="394" spans="1:24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V394" s="11"/>
      <c r="X394" s="169"/>
    </row>
    <row r="395" spans="1:24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V395" s="11"/>
      <c r="X395" s="169"/>
    </row>
    <row r="396" spans="1:24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V396" s="11"/>
      <c r="X396" s="169"/>
    </row>
    <row r="397" spans="1:24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V397" s="11"/>
      <c r="X397" s="169"/>
    </row>
    <row r="398" spans="1:24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V398" s="11"/>
      <c r="X398" s="169"/>
    </row>
    <row r="399" spans="1:24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V399" s="11"/>
      <c r="X399" s="169"/>
    </row>
    <row r="400" spans="1:24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V400" s="11"/>
      <c r="X400" s="169"/>
    </row>
    <row r="401" spans="1:24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V401" s="11"/>
      <c r="X401" s="169"/>
    </row>
    <row r="402" spans="1:24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V402" s="11"/>
      <c r="X402" s="169"/>
    </row>
    <row r="403" spans="1:24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V403" s="11"/>
      <c r="X403" s="169"/>
    </row>
    <row r="404" spans="1:24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V404" s="11"/>
      <c r="X404" s="169"/>
    </row>
    <row r="405" spans="1:24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V405" s="11"/>
      <c r="X405" s="169"/>
    </row>
    <row r="406" spans="1:24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V406" s="11"/>
      <c r="X406" s="169"/>
    </row>
    <row r="407" spans="1:24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V407" s="11"/>
      <c r="X407" s="169"/>
    </row>
    <row r="408" spans="1:24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V408" s="11"/>
      <c r="X408" s="169"/>
    </row>
    <row r="409" spans="1:24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V409" s="11"/>
      <c r="X409" s="169"/>
    </row>
    <row r="410" spans="1:24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V410" s="11"/>
      <c r="X410" s="169"/>
    </row>
    <row r="411" spans="1:24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V411" s="11"/>
      <c r="X411" s="169"/>
    </row>
    <row r="412" spans="1:24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V412" s="11"/>
      <c r="X412" s="169"/>
    </row>
    <row r="413" spans="1:24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V413" s="11"/>
      <c r="X413" s="169"/>
    </row>
    <row r="414" spans="1:24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V414" s="11"/>
      <c r="X414" s="169"/>
    </row>
    <row r="415" spans="1:24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V415" s="11"/>
      <c r="X415" s="169"/>
    </row>
    <row r="416" spans="1:24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V416" s="11"/>
      <c r="X416" s="169"/>
    </row>
    <row r="417" spans="1:24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V417" s="11"/>
      <c r="X417" s="169"/>
    </row>
    <row r="418" spans="1:24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V418" s="11"/>
      <c r="X418" s="169"/>
    </row>
    <row r="419" spans="1:24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V419" s="11"/>
      <c r="X419" s="169"/>
    </row>
    <row r="420" spans="1:24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V420" s="11"/>
      <c r="X420" s="169"/>
    </row>
    <row r="421" spans="1:24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V421" s="11"/>
      <c r="X421" s="169"/>
    </row>
    <row r="422" spans="1:24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V422" s="11"/>
      <c r="X422" s="169"/>
    </row>
    <row r="423" spans="1:24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V423" s="11"/>
      <c r="X423" s="169"/>
    </row>
    <row r="424" spans="1:24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V424" s="11"/>
      <c r="X424" s="169"/>
    </row>
    <row r="425" spans="1:24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V425" s="11"/>
      <c r="X425" s="169"/>
    </row>
    <row r="426" spans="1:24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V426" s="11"/>
      <c r="X426" s="169"/>
    </row>
    <row r="427" spans="1:24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V427" s="11"/>
      <c r="X427" s="169"/>
    </row>
    <row r="428" spans="1:24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V428" s="11"/>
      <c r="X428" s="169"/>
    </row>
    <row r="429" spans="1:24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V429" s="11"/>
      <c r="X429" s="169"/>
    </row>
    <row r="430" spans="1:24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V430" s="11"/>
      <c r="X430" s="169"/>
    </row>
    <row r="431" spans="1:24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V431" s="11"/>
      <c r="X431" s="169"/>
    </row>
    <row r="432" spans="1:24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V432" s="11"/>
      <c r="X432" s="169"/>
    </row>
    <row r="433" spans="1:24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V433" s="11"/>
      <c r="X433" s="169"/>
    </row>
    <row r="434" spans="1:24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V434" s="11"/>
      <c r="X434" s="169"/>
    </row>
    <row r="435" spans="1:24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V435" s="11"/>
      <c r="X435" s="169"/>
    </row>
    <row r="436" spans="1:24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V436" s="11"/>
      <c r="X436" s="169"/>
    </row>
    <row r="437" spans="1:24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V437" s="11"/>
      <c r="X437" s="169"/>
    </row>
    <row r="438" spans="1:24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V438" s="11"/>
      <c r="X438" s="169"/>
    </row>
    <row r="439" spans="1:24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V439" s="11"/>
      <c r="X439" s="169"/>
    </row>
    <row r="440" spans="1:24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V440" s="11"/>
      <c r="X440" s="169"/>
    </row>
    <row r="441" spans="1:24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V441" s="11"/>
      <c r="X441" s="169"/>
    </row>
    <row r="442" spans="1:24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V442" s="11"/>
      <c r="X442" s="169"/>
    </row>
    <row r="443" spans="1:24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V443" s="11"/>
      <c r="X443" s="169"/>
    </row>
    <row r="444" spans="1:24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V444" s="11"/>
      <c r="X444" s="169"/>
    </row>
    <row r="445" spans="1:24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V445" s="11"/>
      <c r="X445" s="169"/>
    </row>
    <row r="446" spans="1:24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V446" s="11"/>
      <c r="X446" s="169"/>
    </row>
    <row r="447" spans="1:24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V447" s="11"/>
      <c r="X447" s="169"/>
    </row>
    <row r="448" spans="1:24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V448" s="11"/>
      <c r="X448" s="169"/>
    </row>
    <row r="449" spans="1:24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V449" s="11"/>
      <c r="X449" s="169"/>
    </row>
    <row r="450" spans="1:24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V450" s="11"/>
      <c r="X450" s="169"/>
    </row>
    <row r="451" spans="1:24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V451" s="11"/>
      <c r="X451" s="169"/>
    </row>
    <row r="452" spans="1:24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V452" s="11"/>
      <c r="X452" s="169"/>
    </row>
    <row r="453" spans="1:24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V453" s="11"/>
      <c r="X453" s="169"/>
    </row>
    <row r="454" spans="1:24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V454" s="11"/>
      <c r="X454" s="169"/>
    </row>
    <row r="455" spans="1:24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V455" s="11"/>
      <c r="X455" s="169"/>
    </row>
    <row r="456" spans="1:24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V456" s="11"/>
      <c r="X456" s="169"/>
    </row>
    <row r="457" spans="1:24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V457" s="11"/>
      <c r="X457" s="169"/>
    </row>
    <row r="458" spans="1:24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V458" s="11"/>
      <c r="X458" s="169"/>
    </row>
    <row r="459" spans="1:24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V459" s="11"/>
      <c r="X459" s="169"/>
    </row>
    <row r="460" spans="1:24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V460" s="11"/>
      <c r="X460" s="169"/>
    </row>
    <row r="461" spans="1:24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V461" s="11"/>
      <c r="X461" s="169"/>
    </row>
    <row r="462" spans="1:24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V462" s="11"/>
      <c r="X462" s="169"/>
    </row>
    <row r="463" spans="1:24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V463" s="11"/>
      <c r="X463" s="169"/>
    </row>
    <row r="464" spans="1:24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V464" s="11"/>
      <c r="X464" s="169"/>
    </row>
    <row r="465" spans="1:24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V465" s="11"/>
      <c r="X465" s="169"/>
    </row>
    <row r="466" spans="1:24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V466" s="11"/>
      <c r="X466" s="169"/>
    </row>
    <row r="467" spans="1:24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V467" s="11"/>
      <c r="X467" s="169"/>
    </row>
    <row r="468" spans="1:24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V468" s="11"/>
      <c r="X468" s="169"/>
    </row>
    <row r="469" spans="1:24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V469" s="11"/>
      <c r="X469" s="169"/>
    </row>
    <row r="470" spans="1:24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V470" s="11"/>
      <c r="X470" s="169"/>
    </row>
    <row r="471" spans="1:24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V471" s="11"/>
      <c r="X471" s="169"/>
    </row>
    <row r="472" spans="1:24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V472" s="11"/>
      <c r="X472" s="169"/>
    </row>
    <row r="473" spans="1:24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V473" s="11"/>
      <c r="X473" s="169"/>
    </row>
    <row r="474" spans="1:24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V474" s="11"/>
      <c r="X474" s="169"/>
    </row>
    <row r="475" spans="1:24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V475" s="11"/>
      <c r="X475" s="169"/>
    </row>
    <row r="476" spans="1:24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V476" s="11"/>
      <c r="X476" s="169"/>
    </row>
    <row r="477" spans="1:24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V477" s="11"/>
      <c r="X477" s="169"/>
    </row>
    <row r="478" spans="1:24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V478" s="11"/>
      <c r="X478" s="169"/>
    </row>
    <row r="479" spans="1:24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V479" s="11"/>
      <c r="X479" s="169"/>
    </row>
    <row r="480" spans="1:24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V480" s="11"/>
      <c r="X480" s="169"/>
    </row>
    <row r="481" spans="1:24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V481" s="11"/>
      <c r="X481" s="169"/>
    </row>
    <row r="482" spans="1:24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V482" s="11"/>
      <c r="X482" s="169"/>
    </row>
    <row r="483" spans="1:24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V483" s="11"/>
      <c r="X483" s="169"/>
    </row>
    <row r="484" spans="1:24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V484" s="11"/>
      <c r="X484" s="169"/>
    </row>
    <row r="485" spans="1:24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V485" s="11"/>
      <c r="X485" s="169"/>
    </row>
    <row r="486" spans="1:24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V486" s="11"/>
      <c r="X486" s="169"/>
    </row>
    <row r="487" spans="1:24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V487" s="11"/>
      <c r="X487" s="169"/>
    </row>
    <row r="488" spans="1:24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V488" s="11"/>
      <c r="X488" s="169"/>
    </row>
    <row r="489" spans="1:24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V489" s="11"/>
      <c r="X489" s="169"/>
    </row>
    <row r="490" spans="1:24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V490" s="11"/>
      <c r="X490" s="169"/>
    </row>
    <row r="491" spans="1:24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V491" s="11"/>
      <c r="X491" s="169"/>
    </row>
    <row r="492" spans="1:24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V492" s="11"/>
      <c r="X492" s="169"/>
    </row>
    <row r="493" spans="1:24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V493" s="11"/>
      <c r="X493" s="169"/>
    </row>
    <row r="494" spans="1:24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V494" s="11"/>
      <c r="X494" s="169"/>
    </row>
    <row r="495" spans="1:24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V495" s="11"/>
      <c r="X495" s="169"/>
    </row>
    <row r="496" spans="1:24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V496" s="11"/>
      <c r="X496" s="169"/>
    </row>
    <row r="497" spans="1:24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V497" s="11"/>
      <c r="X497" s="169"/>
    </row>
    <row r="498" spans="1:24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V498" s="11"/>
      <c r="X498" s="169"/>
    </row>
    <row r="499" spans="1:24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V499" s="11"/>
      <c r="X499" s="169"/>
    </row>
    <row r="500" spans="1:24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V500" s="11"/>
      <c r="X500" s="169"/>
    </row>
    <row r="501" spans="1:24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V501" s="11"/>
      <c r="X501" s="169"/>
    </row>
    <row r="502" spans="1:24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V502" s="11"/>
      <c r="X502" s="169"/>
    </row>
    <row r="503" spans="1:24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V503" s="11"/>
      <c r="X503" s="169"/>
    </row>
    <row r="504" spans="1:24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V504" s="11"/>
      <c r="X504" s="169"/>
    </row>
    <row r="505" spans="1:24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V505" s="11"/>
      <c r="X505" s="169"/>
    </row>
    <row r="506" spans="1:24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V506" s="11"/>
      <c r="X506" s="169"/>
    </row>
    <row r="507" spans="1:24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V507" s="11"/>
      <c r="X507" s="169"/>
    </row>
    <row r="508" spans="1:24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V508" s="11"/>
      <c r="X508" s="169"/>
    </row>
    <row r="509" spans="1:24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V509" s="11"/>
      <c r="X509" s="169"/>
    </row>
    <row r="510" spans="1:24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V510" s="11"/>
      <c r="X510" s="169"/>
    </row>
    <row r="511" spans="1:24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V511" s="11"/>
      <c r="X511" s="169"/>
    </row>
    <row r="512" spans="1:24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V512" s="11"/>
      <c r="X512" s="169"/>
    </row>
    <row r="513" spans="1:24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V513" s="11"/>
      <c r="X513" s="169"/>
    </row>
    <row r="514" spans="1:24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V514" s="11"/>
      <c r="X514" s="169"/>
    </row>
    <row r="515" spans="1:24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V515" s="11"/>
      <c r="X515" s="169"/>
    </row>
    <row r="516" spans="1:24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V516" s="11"/>
      <c r="X516" s="169"/>
    </row>
    <row r="517" spans="1:24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V517" s="11"/>
      <c r="X517" s="169"/>
    </row>
    <row r="518" spans="1:24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V518" s="11"/>
      <c r="X518" s="169"/>
    </row>
    <row r="519" spans="1:24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V519" s="11"/>
      <c r="X519" s="169"/>
    </row>
    <row r="520" spans="1:24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V520" s="11"/>
      <c r="X520" s="169"/>
    </row>
    <row r="521" spans="1:24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V521" s="11"/>
      <c r="X521" s="169"/>
    </row>
    <row r="522" spans="1:24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V522" s="11"/>
      <c r="X522" s="169"/>
    </row>
    <row r="523" spans="1:24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V523" s="11"/>
      <c r="X523" s="169"/>
    </row>
    <row r="524" spans="1:24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V524" s="11"/>
      <c r="X524" s="169"/>
    </row>
    <row r="525" spans="1:24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V525" s="11"/>
      <c r="X525" s="169"/>
    </row>
    <row r="526" spans="1:24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V526" s="11"/>
      <c r="X526" s="169"/>
    </row>
    <row r="527" spans="1:24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V527" s="11"/>
      <c r="X527" s="169"/>
    </row>
    <row r="528" spans="1:24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V528" s="11"/>
      <c r="X528" s="169"/>
    </row>
    <row r="529" spans="1:24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V529" s="11"/>
      <c r="X529" s="169"/>
    </row>
    <row r="530" spans="1:24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V530" s="11"/>
      <c r="X530" s="169"/>
    </row>
    <row r="531" spans="1:24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V531" s="11"/>
      <c r="X531" s="169"/>
    </row>
    <row r="532" spans="1:24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V532" s="11"/>
      <c r="X532" s="169"/>
    </row>
    <row r="533" spans="1:24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V533" s="11"/>
      <c r="X533" s="169"/>
    </row>
    <row r="534" spans="1:24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V534" s="11"/>
      <c r="X534" s="169"/>
    </row>
    <row r="535" spans="1:24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V535" s="11"/>
      <c r="X535" s="169"/>
    </row>
    <row r="536" spans="1:24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V536" s="11"/>
      <c r="X536" s="169"/>
    </row>
    <row r="537" spans="1:24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V537" s="11"/>
      <c r="X537" s="169"/>
    </row>
    <row r="538" spans="1:24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V538" s="11"/>
      <c r="X538" s="169"/>
    </row>
    <row r="539" spans="1:24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V539" s="11"/>
      <c r="X539" s="169"/>
    </row>
    <row r="540" spans="1:24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V540" s="11"/>
      <c r="X540" s="169"/>
    </row>
    <row r="541" spans="1:24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V541" s="11"/>
      <c r="X541" s="169"/>
    </row>
    <row r="542" spans="1:24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V542" s="11"/>
      <c r="X542" s="169"/>
    </row>
    <row r="543" spans="1:24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V543" s="11"/>
      <c r="X543" s="169"/>
    </row>
    <row r="544" spans="1:24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V544" s="11"/>
      <c r="X544" s="169"/>
    </row>
    <row r="545" spans="1:24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V545" s="11"/>
      <c r="X545" s="169"/>
    </row>
    <row r="546" spans="1:24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V546" s="11"/>
      <c r="X546" s="169"/>
    </row>
    <row r="547" spans="1:24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V547" s="11"/>
      <c r="X547" s="169"/>
    </row>
    <row r="548" spans="1:24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V548" s="11"/>
      <c r="X548" s="169"/>
    </row>
    <row r="549" spans="1:24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V549" s="11"/>
      <c r="X549" s="169"/>
    </row>
    <row r="550" spans="1:24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V550" s="11"/>
      <c r="X550" s="169"/>
    </row>
    <row r="551" spans="1:24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V551" s="11"/>
      <c r="X551" s="169"/>
    </row>
    <row r="552" spans="1:24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V552" s="11"/>
      <c r="X552" s="169"/>
    </row>
    <row r="553" spans="1:24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V553" s="11"/>
      <c r="X553" s="169"/>
    </row>
    <row r="554" spans="1:24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V554" s="11"/>
      <c r="X554" s="169"/>
    </row>
    <row r="555" spans="1:24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V555" s="11"/>
      <c r="X555" s="169"/>
    </row>
    <row r="556" spans="1:24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V556" s="11"/>
      <c r="X556" s="169"/>
    </row>
    <row r="557" spans="1:24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V557" s="11"/>
      <c r="X557" s="169"/>
    </row>
    <row r="558" spans="1:24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V558" s="11"/>
      <c r="X558" s="169"/>
    </row>
    <row r="559" spans="1:24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V559" s="11"/>
      <c r="X559" s="169"/>
    </row>
    <row r="560" spans="1:24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V560" s="11"/>
      <c r="X560" s="169"/>
    </row>
    <row r="561" spans="1:24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V561" s="11"/>
      <c r="X561" s="169"/>
    </row>
    <row r="562" spans="1:24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V562" s="11"/>
      <c r="X562" s="169"/>
    </row>
    <row r="563" spans="1:24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V563" s="11"/>
      <c r="X563" s="169"/>
    </row>
    <row r="564" spans="1:24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V564" s="11"/>
      <c r="X564" s="169"/>
    </row>
    <row r="565" spans="1:24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V565" s="11"/>
      <c r="X565" s="169"/>
    </row>
    <row r="566" spans="1:24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V566" s="11"/>
      <c r="X566" s="169"/>
    </row>
    <row r="567" spans="1:24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V567" s="11"/>
      <c r="X567" s="169"/>
    </row>
    <row r="568" spans="1:24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V568" s="11"/>
      <c r="X568" s="169"/>
    </row>
    <row r="569" spans="1:24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V569" s="11"/>
      <c r="X569" s="169"/>
    </row>
    <row r="570" spans="1:24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V570" s="11"/>
      <c r="X570" s="169"/>
    </row>
    <row r="571" spans="1:24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V571" s="11"/>
      <c r="X571" s="169"/>
    </row>
    <row r="572" spans="1:24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V572" s="11"/>
      <c r="X572" s="169"/>
    </row>
    <row r="573" spans="1:24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V573" s="11"/>
      <c r="X573" s="169"/>
    </row>
    <row r="574" spans="1:24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V574" s="11"/>
      <c r="X574" s="169"/>
    </row>
    <row r="575" spans="1:24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V575" s="11"/>
      <c r="X575" s="169"/>
    </row>
    <row r="576" spans="1:24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V576" s="11"/>
      <c r="X576" s="169"/>
    </row>
    <row r="577" spans="1:24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V577" s="11"/>
      <c r="X577" s="169"/>
    </row>
    <row r="578" spans="1:24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V578" s="11"/>
      <c r="X578" s="169"/>
    </row>
    <row r="579" spans="1:24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V579" s="11"/>
      <c r="X579" s="169"/>
    </row>
    <row r="580" spans="1:24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V580" s="11"/>
      <c r="X580" s="169"/>
    </row>
    <row r="581" spans="1:24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V581" s="11"/>
      <c r="X581" s="169"/>
    </row>
    <row r="582" spans="1:24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V582" s="11"/>
      <c r="X582" s="169"/>
    </row>
    <row r="583" spans="1:24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V583" s="11"/>
      <c r="X583" s="169"/>
    </row>
    <row r="584" spans="1:24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V584" s="11"/>
      <c r="X584" s="169"/>
    </row>
    <row r="585" spans="1:24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V585" s="11"/>
      <c r="X585" s="169"/>
    </row>
    <row r="586" spans="1:24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V586" s="11"/>
      <c r="X586" s="169"/>
    </row>
    <row r="587" spans="1:24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V587" s="11"/>
      <c r="X587" s="169"/>
    </row>
    <row r="588" spans="1:24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V588" s="11"/>
      <c r="X588" s="169"/>
    </row>
    <row r="589" spans="1:24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V589" s="11"/>
      <c r="X589" s="169"/>
    </row>
    <row r="590" spans="1:24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V590" s="11"/>
      <c r="X590" s="169"/>
    </row>
    <row r="591" spans="1:24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V591" s="11"/>
      <c r="X591" s="169"/>
    </row>
    <row r="592" spans="1:24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V592" s="11"/>
      <c r="X592" s="169"/>
    </row>
    <row r="593" spans="1:24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V593" s="11"/>
      <c r="X593" s="169"/>
    </row>
    <row r="594" spans="1:24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V594" s="11"/>
      <c r="X594" s="169"/>
    </row>
    <row r="595" spans="1:24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V595" s="11"/>
      <c r="X595" s="169"/>
    </row>
  </sheetData>
  <mergeCells count="17">
    <mergeCell ref="A49:E49"/>
    <mergeCell ref="A56:F56"/>
    <mergeCell ref="A75:A76"/>
    <mergeCell ref="B75:C75"/>
    <mergeCell ref="A74:F74"/>
    <mergeCell ref="A51:B51"/>
    <mergeCell ref="A52:A53"/>
    <mergeCell ref="A54:A55"/>
    <mergeCell ref="A6:I6"/>
    <mergeCell ref="A7:H7"/>
    <mergeCell ref="A9:A11"/>
    <mergeCell ref="B9:B11"/>
    <mergeCell ref="G9:G11"/>
    <mergeCell ref="D9:E10"/>
    <mergeCell ref="C9:C11"/>
    <mergeCell ref="H9:J10"/>
    <mergeCell ref="F9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ColWidth="12.85546875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2.8554687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2.8554687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2.8554687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2.8554687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2.8554687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2.8554687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2.8554687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2.8554687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2.8554687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2.8554687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2.8554687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2.8554687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2.8554687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2.8554687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2.8554687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2.85546875" style="169"/>
  </cols>
  <sheetData>
    <row r="1" spans="1:27" s="5" customFormat="1" ht="11.1" customHeight="1" x14ac:dyDescent="0.15">
      <c r="A1" s="162" t="s">
        <v>0</v>
      </c>
      <c r="B1" s="163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62" t="str">
        <f>CONCATENATE("COMUNA: ",[4]NOMBRE!B2," - ","( ",[4]NOMBRE!C2,[4]NOMBRE!D2,[4]NOMBRE!E2,[4]NOMBRE!F2,[4]NOMBRE!G2," )")</f>
        <v>COMUNA: LINARES  - ( 07401 )</v>
      </c>
      <c r="B2" s="163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62" t="str">
        <f>CONCATENATE("ESTABLECIMIENTO: ",[4]NOMBRE!B3," - ","( ",[4]NOMBRE!C3,[4]NOMBRE!D3,[4]NOMBRE!E3,[4]NOMBRE!F3,[4]NOMBRE!G3," )")</f>
        <v>ESTABLECIMIENTO: HOSPITAL LINARES  - ( 16108 )</v>
      </c>
      <c r="B3" s="163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62" t="str">
        <f>CONCATENATE("MES: ",[4]NOMBRE!B6," - ","( ",[4]NOMBRE!C6,[4]NOMBRE!D6," )")</f>
        <v>MES: MAYO - ( 05 )</v>
      </c>
      <c r="B4" s="163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62" t="str">
        <f>CONCATENATE("AÑO: ",[4]NOMBRE!B7)</f>
        <v>AÑO: 2013</v>
      </c>
      <c r="B5" s="163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21.95" customHeight="1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76"/>
      <c r="J7" s="176"/>
      <c r="X7" s="169"/>
    </row>
    <row r="8" spans="1:27" ht="36.75" customHeight="1" x14ac:dyDescent="0.2">
      <c r="A8" s="177" t="s">
        <v>2</v>
      </c>
      <c r="B8" s="178"/>
      <c r="C8" s="178"/>
      <c r="J8" s="170"/>
      <c r="X8" s="169"/>
    </row>
    <row r="9" spans="1:27" ht="15" customHeight="1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70"/>
      <c r="L9" s="170"/>
      <c r="X9" s="169"/>
    </row>
    <row r="10" spans="1:27" ht="10.5" customHeight="1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70"/>
      <c r="L10" s="170"/>
      <c r="X10" s="169"/>
    </row>
    <row r="11" spans="1:27" ht="40.5" customHeight="1" x14ac:dyDescent="0.15">
      <c r="A11" s="476"/>
      <c r="B11" s="479"/>
      <c r="C11" s="481"/>
      <c r="D11" s="226" t="s">
        <v>10</v>
      </c>
      <c r="E11" s="204" t="s">
        <v>11</v>
      </c>
      <c r="F11" s="479"/>
      <c r="G11" s="479"/>
      <c r="H11" s="179" t="s">
        <v>12</v>
      </c>
      <c r="I11" s="203" t="s">
        <v>13</v>
      </c>
      <c r="J11" s="202" t="s">
        <v>14</v>
      </c>
      <c r="K11" s="170"/>
      <c r="L11" s="170"/>
      <c r="X11" s="169"/>
    </row>
    <row r="12" spans="1:27" ht="15" customHeight="1" x14ac:dyDescent="0.2">
      <c r="A12" s="189" t="s">
        <v>15</v>
      </c>
      <c r="B12" s="205">
        <f>SUM(B13:B16)</f>
        <v>5</v>
      </c>
      <c r="C12" s="205">
        <f>SUM(C13:C16)</f>
        <v>5</v>
      </c>
      <c r="D12" s="206">
        <f t="shared" ref="D12:J12" si="0">SUM(D13:D16)</f>
        <v>1217</v>
      </c>
      <c r="E12" s="207">
        <f t="shared" si="0"/>
        <v>948</v>
      </c>
      <c r="F12" s="205">
        <f t="shared" si="0"/>
        <v>206</v>
      </c>
      <c r="G12" s="205">
        <f t="shared" si="0"/>
        <v>896</v>
      </c>
      <c r="H12" s="206">
        <f t="shared" si="0"/>
        <v>835</v>
      </c>
      <c r="I12" s="208">
        <f>SUM(I13:I16)</f>
        <v>806</v>
      </c>
      <c r="J12" s="207">
        <f t="shared" si="0"/>
        <v>29</v>
      </c>
      <c r="K12" s="251"/>
      <c r="L12" s="170"/>
      <c r="T12" s="251"/>
      <c r="X12" s="188"/>
    </row>
    <row r="13" spans="1:27" ht="15" customHeight="1" x14ac:dyDescent="0.2">
      <c r="A13" s="171" t="s">
        <v>16</v>
      </c>
      <c r="B13" s="209">
        <v>4</v>
      </c>
      <c r="C13" s="209">
        <v>4</v>
      </c>
      <c r="D13" s="210">
        <v>734</v>
      </c>
      <c r="E13" s="211">
        <v>465</v>
      </c>
      <c r="F13" s="209">
        <v>150</v>
      </c>
      <c r="G13" s="209">
        <v>562</v>
      </c>
      <c r="H13" s="210">
        <v>445</v>
      </c>
      <c r="I13" s="212">
        <v>416</v>
      </c>
      <c r="J13" s="213">
        <v>29</v>
      </c>
      <c r="K13" s="261" t="str">
        <f>T13&amp;" "&amp;U13</f>
        <v xml:space="preserve"> </v>
      </c>
      <c r="L13" s="170"/>
      <c r="T13" s="255" t="str">
        <f>IF($C13&gt;$B13,"El nº de pabellones disponibles NO puede ser MAYOR al nº de pabellones de dotación","")</f>
        <v/>
      </c>
      <c r="U13" s="260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254"/>
      <c r="X13" s="254"/>
      <c r="Y13" s="254"/>
      <c r="Z13" s="258">
        <v>0</v>
      </c>
      <c r="AA13" s="2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72" t="s">
        <v>17</v>
      </c>
      <c r="B14" s="214">
        <v>1</v>
      </c>
      <c r="C14" s="214">
        <v>1</v>
      </c>
      <c r="D14" s="215">
        <v>483</v>
      </c>
      <c r="E14" s="216">
        <v>483</v>
      </c>
      <c r="F14" s="214">
        <v>56</v>
      </c>
      <c r="G14" s="214">
        <v>334</v>
      </c>
      <c r="H14" s="215">
        <v>390</v>
      </c>
      <c r="I14" s="217">
        <v>390</v>
      </c>
      <c r="J14" s="218"/>
      <c r="K14" s="292" t="str">
        <f>T14&amp;" "&amp;U14</f>
        <v xml:space="preserve"> </v>
      </c>
      <c r="L14" s="170"/>
      <c r="T14" s="255" t="str">
        <f>IF($C14&gt;$B14,"El nº de pabellones disponibles NO puede ser MAYOR al nº de pabellones de dotación","")</f>
        <v/>
      </c>
      <c r="U14" s="255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254"/>
      <c r="X14" s="254"/>
      <c r="Y14" s="254"/>
      <c r="Z14" s="258">
        <v>0</v>
      </c>
      <c r="AA14" s="2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tr">
        <f>T15&amp;" "&amp;U15</f>
        <v xml:space="preserve"> </v>
      </c>
      <c r="L15" s="170"/>
      <c r="T15" s="255" t="str">
        <f>IF($C15&gt;$B15,"El nº de pabellones disponibles NO puede ser MAYOR al nº de pabellones de dotación","")</f>
        <v/>
      </c>
      <c r="U15" s="255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254"/>
      <c r="X15" s="254"/>
      <c r="Y15" s="254"/>
      <c r="Z15" s="258">
        <v>0</v>
      </c>
      <c r="AA15" s="2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tr">
        <f>T16&amp;" "&amp;U16</f>
        <v xml:space="preserve"> </v>
      </c>
      <c r="L16" s="170"/>
      <c r="T16" s="255" t="str">
        <f>IF($C16&gt;$B16,"El nº de pabellones disponibles NO puede ser MAYOR al nº de pabellones de dotación","")</f>
        <v/>
      </c>
      <c r="U16" s="255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254"/>
      <c r="X16" s="254"/>
      <c r="Y16" s="254"/>
      <c r="Z16" s="258">
        <v>0</v>
      </c>
      <c r="AA16" s="2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X17" s="169"/>
    </row>
    <row r="18" spans="1:24" ht="42" customHeight="1" x14ac:dyDescent="0.15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X18" s="169"/>
    </row>
    <row r="19" spans="1:24" ht="15" customHeight="1" x14ac:dyDescent="0.15">
      <c r="A19" s="182" t="s">
        <v>27</v>
      </c>
      <c r="B19" s="263">
        <f>SUM(C19:G19)</f>
        <v>160</v>
      </c>
      <c r="C19" s="264"/>
      <c r="D19" s="265"/>
      <c r="E19" s="265">
        <v>160</v>
      </c>
      <c r="F19" s="265"/>
      <c r="G19" s="266"/>
      <c r="H19" s="296"/>
      <c r="I19" s="169"/>
      <c r="X19" s="169"/>
    </row>
    <row r="20" spans="1:24" ht="15" customHeight="1" x14ac:dyDescent="0.15">
      <c r="A20" s="172" t="s">
        <v>28</v>
      </c>
      <c r="B20" s="267">
        <f>SUM(C20:G20)</f>
        <v>0</v>
      </c>
      <c r="C20" s="268"/>
      <c r="D20" s="217"/>
      <c r="E20" s="217"/>
      <c r="F20" s="217"/>
      <c r="G20" s="218"/>
      <c r="H20" s="296"/>
      <c r="I20" s="169"/>
      <c r="X20" s="169"/>
    </row>
    <row r="21" spans="1:24" ht="15" customHeight="1" x14ac:dyDescent="0.15">
      <c r="A21" s="172" t="s">
        <v>29</v>
      </c>
      <c r="B21" s="267">
        <f>SUM(C21:G21)</f>
        <v>0</v>
      </c>
      <c r="C21" s="268"/>
      <c r="D21" s="217"/>
      <c r="E21" s="217"/>
      <c r="F21" s="217"/>
      <c r="G21" s="218"/>
      <c r="H21" s="296"/>
      <c r="I21" s="169"/>
      <c r="X21" s="169"/>
    </row>
    <row r="22" spans="1:24" ht="15" customHeight="1" x14ac:dyDescent="0.15">
      <c r="A22" s="172" t="s">
        <v>30</v>
      </c>
      <c r="B22" s="267">
        <f>SUM(C22:G22)</f>
        <v>0</v>
      </c>
      <c r="C22" s="268"/>
      <c r="D22" s="217"/>
      <c r="E22" s="217"/>
      <c r="F22" s="217"/>
      <c r="G22" s="218"/>
      <c r="H22" s="296"/>
      <c r="I22" s="169"/>
      <c r="J22" s="170"/>
      <c r="X22" s="169"/>
    </row>
    <row r="23" spans="1:24" ht="15" customHeight="1" x14ac:dyDescent="0.15">
      <c r="A23" s="183" t="s">
        <v>31</v>
      </c>
      <c r="B23" s="269">
        <f>SUM(C23:G23)</f>
        <v>0</v>
      </c>
      <c r="C23" s="270"/>
      <c r="D23" s="271"/>
      <c r="E23" s="271"/>
      <c r="F23" s="271"/>
      <c r="G23" s="272"/>
      <c r="H23" s="296"/>
      <c r="I23" s="169"/>
      <c r="X23" s="169"/>
    </row>
    <row r="24" spans="1:24" s="170" customFormat="1" ht="27.75" customHeight="1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V24" s="262"/>
    </row>
    <row r="25" spans="1:24" s="170" customFormat="1" ht="21.75" customHeight="1" x14ac:dyDescent="0.15">
      <c r="A25" s="180" t="s">
        <v>33</v>
      </c>
      <c r="V25" s="262"/>
    </row>
    <row r="26" spans="1:24" ht="29.25" customHeight="1" x14ac:dyDescent="0.15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X26" s="169"/>
    </row>
    <row r="27" spans="1:24" ht="15" customHeight="1" x14ac:dyDescent="0.15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X27" s="169"/>
    </row>
    <row r="28" spans="1:24" ht="15" customHeight="1" x14ac:dyDescent="0.15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X28" s="169"/>
    </row>
    <row r="29" spans="1:24" ht="15" customHeight="1" x14ac:dyDescent="0.15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X29" s="169"/>
    </row>
    <row r="30" spans="1:24" ht="15" customHeight="1" x14ac:dyDescent="0.15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X30" s="169"/>
    </row>
    <row r="31" spans="1:24" ht="15" customHeight="1" x14ac:dyDescent="0.15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X31" s="169"/>
    </row>
    <row r="32" spans="1:24" ht="15" customHeight="1" x14ac:dyDescent="0.15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X32" s="169"/>
    </row>
    <row r="33" spans="1:27" ht="33" customHeight="1" x14ac:dyDescent="0.15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X33" s="169"/>
    </row>
    <row r="34" spans="1:27" ht="43.5" customHeight="1" x14ac:dyDescent="0.15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X34" s="169"/>
    </row>
    <row r="35" spans="1:27" ht="24" customHeight="1" x14ac:dyDescent="0.15">
      <c r="A35" s="238" t="s">
        <v>42</v>
      </c>
      <c r="B35" s="274">
        <f>SUM(C35:F35)</f>
        <v>0</v>
      </c>
      <c r="C35" s="229"/>
      <c r="D35" s="230"/>
      <c r="E35" s="230"/>
      <c r="F35" s="231"/>
      <c r="G35" s="293"/>
      <c r="H35" s="169"/>
      <c r="I35" s="169"/>
      <c r="X35" s="169"/>
    </row>
    <row r="36" spans="1:27" ht="39.75" customHeight="1" x14ac:dyDescent="0.15">
      <c r="A36" s="180" t="s">
        <v>43</v>
      </c>
      <c r="X36" s="169"/>
    </row>
    <row r="37" spans="1:27" ht="21.75" customHeight="1" x14ac:dyDescent="0.15">
      <c r="A37" s="180" t="s">
        <v>44</v>
      </c>
      <c r="X37" s="169"/>
    </row>
    <row r="38" spans="1:27" ht="31.5" customHeight="1" x14ac:dyDescent="0.15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X38" s="169"/>
    </row>
    <row r="39" spans="1:27" ht="15" customHeight="1" x14ac:dyDescent="0.15">
      <c r="A39" s="193" t="s">
        <v>47</v>
      </c>
      <c r="B39" s="275">
        <v>940</v>
      </c>
      <c r="C39" s="276">
        <v>2049</v>
      </c>
      <c r="D39" s="294"/>
      <c r="E39" s="169"/>
      <c r="F39" s="169"/>
      <c r="G39" s="169"/>
      <c r="H39" s="169"/>
      <c r="X39" s="169"/>
    </row>
    <row r="40" spans="1:27" ht="28.5" customHeight="1" x14ac:dyDescent="0.15">
      <c r="A40" s="194" t="s">
        <v>48</v>
      </c>
      <c r="B40" s="214">
        <v>97</v>
      </c>
      <c r="C40" s="277">
        <v>73</v>
      </c>
      <c r="D40" s="294" t="s">
        <v>49</v>
      </c>
      <c r="E40" s="169"/>
      <c r="F40" s="169"/>
      <c r="G40" s="169"/>
      <c r="H40" s="169"/>
      <c r="I40" s="169"/>
      <c r="T40" s="256" t="s">
        <v>50</v>
      </c>
      <c r="U40" s="256" t="s">
        <v>50</v>
      </c>
      <c r="W40" s="254"/>
      <c r="X40" s="254"/>
      <c r="Y40" s="254"/>
      <c r="Z40" s="258">
        <v>0</v>
      </c>
      <c r="AA40" s="258">
        <v>0</v>
      </c>
    </row>
    <row r="41" spans="1:27" ht="28.5" customHeight="1" x14ac:dyDescent="0.15">
      <c r="A41" s="194" t="s">
        <v>51</v>
      </c>
      <c r="B41" s="214">
        <v>75</v>
      </c>
      <c r="C41" s="277">
        <v>6</v>
      </c>
      <c r="D41" s="294" t="s">
        <v>49</v>
      </c>
      <c r="E41" s="169"/>
      <c r="F41" s="169"/>
      <c r="G41" s="169"/>
      <c r="H41" s="169"/>
      <c r="I41" s="169"/>
      <c r="T41" s="256" t="s">
        <v>50</v>
      </c>
      <c r="U41" s="256" t="s">
        <v>50</v>
      </c>
      <c r="W41" s="254"/>
      <c r="X41" s="254"/>
      <c r="Y41" s="254"/>
      <c r="Z41" s="258">
        <v>0</v>
      </c>
      <c r="AA41" s="258">
        <v>0</v>
      </c>
    </row>
    <row r="42" spans="1:27" ht="34.5" customHeight="1" x14ac:dyDescent="0.15">
      <c r="A42" s="195" t="s">
        <v>52</v>
      </c>
      <c r="B42" s="219">
        <v>223</v>
      </c>
      <c r="C42" s="278">
        <v>50</v>
      </c>
      <c r="D42" s="294" t="s">
        <v>49</v>
      </c>
      <c r="E42" s="169"/>
      <c r="F42" s="169"/>
      <c r="G42" s="169"/>
      <c r="H42" s="169"/>
      <c r="T42" s="256" t="s">
        <v>50</v>
      </c>
      <c r="U42" s="256" t="s">
        <v>50</v>
      </c>
      <c r="W42" s="254"/>
      <c r="X42" s="254"/>
      <c r="Y42" s="254"/>
      <c r="Z42" s="258">
        <v>0</v>
      </c>
      <c r="AA42" s="258">
        <v>0</v>
      </c>
    </row>
    <row r="43" spans="1:27" ht="24" customHeight="1" x14ac:dyDescent="0.15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W43" s="254"/>
      <c r="X43" s="254"/>
      <c r="Y43" s="254"/>
    </row>
    <row r="44" spans="1:27" ht="21.75" customHeight="1" x14ac:dyDescent="0.15">
      <c r="A44" s="180" t="s">
        <v>54</v>
      </c>
      <c r="W44" s="254"/>
      <c r="X44" s="254"/>
      <c r="Y44" s="254"/>
    </row>
    <row r="45" spans="1:27" ht="24" customHeight="1" x14ac:dyDescent="0.15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W45" s="254"/>
      <c r="X45" s="254"/>
      <c r="Y45" s="254"/>
    </row>
    <row r="46" spans="1:27" ht="20.25" customHeight="1" x14ac:dyDescent="0.15">
      <c r="A46" s="240" t="s">
        <v>56</v>
      </c>
      <c r="B46" s="214">
        <v>164</v>
      </c>
      <c r="C46" s="277">
        <v>313</v>
      </c>
      <c r="D46" s="293"/>
      <c r="E46" s="169"/>
      <c r="F46" s="169"/>
      <c r="G46" s="169"/>
      <c r="H46" s="169"/>
      <c r="W46" s="254"/>
      <c r="X46" s="254"/>
      <c r="Y46" s="254"/>
    </row>
    <row r="47" spans="1:27" ht="24" customHeight="1" x14ac:dyDescent="0.15">
      <c r="A47" s="241" t="s">
        <v>57</v>
      </c>
      <c r="B47" s="219">
        <v>164</v>
      </c>
      <c r="C47" s="278">
        <v>313</v>
      </c>
      <c r="D47" s="293" t="s">
        <v>49</v>
      </c>
      <c r="E47" s="169"/>
      <c r="F47" s="169"/>
      <c r="G47" s="169"/>
      <c r="H47" s="169"/>
      <c r="T47" s="256" t="s">
        <v>50</v>
      </c>
      <c r="U47" s="256" t="s">
        <v>50</v>
      </c>
      <c r="W47" s="254"/>
      <c r="X47" s="254"/>
      <c r="Y47" s="254"/>
      <c r="Z47" s="258">
        <v>0</v>
      </c>
      <c r="AA47" s="258" t="s">
        <v>50</v>
      </c>
    </row>
    <row r="48" spans="1:27" ht="24" customHeight="1" x14ac:dyDescent="0.15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X48" s="169"/>
    </row>
    <row r="49" spans="1:31" ht="28.5" customHeight="1" x14ac:dyDescent="0.15">
      <c r="A49" s="491" t="s">
        <v>58</v>
      </c>
      <c r="B49" s="492"/>
      <c r="C49" s="492"/>
      <c r="D49" s="492"/>
      <c r="E49" s="492"/>
      <c r="J49" s="170"/>
      <c r="X49" s="169"/>
    </row>
    <row r="50" spans="1:31" ht="33.75" x14ac:dyDescent="0.15">
      <c r="A50" s="190" t="s">
        <v>55</v>
      </c>
      <c r="B50" s="242" t="s">
        <v>59</v>
      </c>
      <c r="C50" s="190" t="s">
        <v>12</v>
      </c>
      <c r="D50" s="303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70"/>
      <c r="X50" s="169"/>
    </row>
    <row r="51" spans="1:31" ht="15" customHeight="1" x14ac:dyDescent="0.15">
      <c r="A51" s="493" t="s">
        <v>56</v>
      </c>
      <c r="B51" s="494"/>
      <c r="C51" s="309">
        <f>SUM(D51:I51)</f>
        <v>241</v>
      </c>
      <c r="D51" s="304">
        <v>45</v>
      </c>
      <c r="E51" s="279">
        <v>25</v>
      </c>
      <c r="F51" s="279">
        <v>44</v>
      </c>
      <c r="G51" s="279">
        <v>29</v>
      </c>
      <c r="H51" s="279">
        <v>21</v>
      </c>
      <c r="I51" s="280">
        <v>77</v>
      </c>
      <c r="J51" s="294" t="s">
        <v>66</v>
      </c>
      <c r="L51" s="170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" customHeight="1" x14ac:dyDescent="0.15">
      <c r="A52" s="495" t="s">
        <v>67</v>
      </c>
      <c r="B52" s="243" t="s">
        <v>68</v>
      </c>
      <c r="C52" s="310">
        <f>SUM(D52:I52)</f>
        <v>43</v>
      </c>
      <c r="D52" s="305">
        <v>22</v>
      </c>
      <c r="E52" s="212">
        <v>19</v>
      </c>
      <c r="F52" s="212">
        <v>2</v>
      </c>
      <c r="G52" s="212"/>
      <c r="H52" s="212"/>
      <c r="I52" s="213"/>
      <c r="J52" s="294" t="s">
        <v>66</v>
      </c>
      <c r="L52" s="170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1.5" x14ac:dyDescent="0.15">
      <c r="A53" s="495"/>
      <c r="B53" s="244" t="s">
        <v>69</v>
      </c>
      <c r="C53" s="311">
        <f>SUM(D53:I53)</f>
        <v>0</v>
      </c>
      <c r="D53" s="306"/>
      <c r="E53" s="281"/>
      <c r="F53" s="281"/>
      <c r="G53" s="281"/>
      <c r="H53" s="281"/>
      <c r="I53" s="282"/>
      <c r="J53" s="294" t="s">
        <v>66</v>
      </c>
      <c r="L53" s="170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4.95" customHeight="1" x14ac:dyDescent="0.15">
      <c r="A54" s="496" t="s">
        <v>70</v>
      </c>
      <c r="B54" s="245" t="s">
        <v>68</v>
      </c>
      <c r="C54" s="312">
        <f>SUM(D54:I54)</f>
        <v>66</v>
      </c>
      <c r="D54" s="307">
        <v>27</v>
      </c>
      <c r="E54" s="299">
        <v>34</v>
      </c>
      <c r="F54" s="299">
        <v>5</v>
      </c>
      <c r="G54" s="299"/>
      <c r="H54" s="299"/>
      <c r="I54" s="300"/>
      <c r="J54" s="294" t="s">
        <v>66</v>
      </c>
      <c r="K54" s="170"/>
      <c r="L54" s="170"/>
      <c r="T54" s="130"/>
      <c r="U54" s="130"/>
      <c r="V54" s="130"/>
      <c r="W54" s="130"/>
      <c r="X54" s="130"/>
      <c r="Y54" s="130"/>
      <c r="Z54" s="254"/>
      <c r="AA54" s="254"/>
      <c r="AB54" s="254"/>
      <c r="AC54" s="254"/>
      <c r="AD54" s="254"/>
      <c r="AE54" s="254"/>
    </row>
    <row r="55" spans="1:31" ht="33" customHeight="1" x14ac:dyDescent="0.15">
      <c r="A55" s="497"/>
      <c r="B55" s="246" t="s">
        <v>69</v>
      </c>
      <c r="C55" s="313">
        <f>SUM(D55:I55)</f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T55" s="130"/>
      <c r="U55" s="130"/>
      <c r="V55" s="130"/>
      <c r="W55" s="130"/>
      <c r="X55" s="130"/>
      <c r="Y55" s="130"/>
      <c r="Z55" s="254"/>
      <c r="AA55" s="254"/>
      <c r="AB55" s="254"/>
      <c r="AC55" s="254"/>
      <c r="AD55" s="254"/>
      <c r="AE55" s="254"/>
    </row>
    <row r="56" spans="1:31" ht="34.5" customHeight="1" x14ac:dyDescent="0.15">
      <c r="A56" s="498" t="s">
        <v>72</v>
      </c>
      <c r="B56" s="498"/>
      <c r="C56" s="498"/>
      <c r="D56" s="498"/>
      <c r="E56" s="498"/>
      <c r="F56" s="498"/>
      <c r="J56" s="170"/>
      <c r="X56" s="169"/>
    </row>
    <row r="57" spans="1:31" ht="41.25" customHeight="1" x14ac:dyDescent="0.15">
      <c r="A57" s="175" t="s">
        <v>73</v>
      </c>
      <c r="B57" s="291" t="s">
        <v>74</v>
      </c>
      <c r="C57" s="291" t="s">
        <v>75</v>
      </c>
      <c r="D57" s="298"/>
      <c r="E57" s="198"/>
      <c r="F57" s="198"/>
      <c r="J57" s="170"/>
      <c r="X57" s="169"/>
    </row>
    <row r="58" spans="1:31" ht="15" customHeight="1" x14ac:dyDescent="0.15">
      <c r="A58" s="187" t="s">
        <v>76</v>
      </c>
      <c r="B58" s="264"/>
      <c r="C58" s="275"/>
      <c r="D58" s="292"/>
      <c r="J58" s="170"/>
      <c r="X58" s="169"/>
    </row>
    <row r="59" spans="1:31" ht="15" customHeight="1" x14ac:dyDescent="0.15">
      <c r="A59" s="199" t="s">
        <v>77</v>
      </c>
      <c r="B59" s="268">
        <v>106</v>
      </c>
      <c r="C59" s="214">
        <v>536</v>
      </c>
      <c r="D59" s="292"/>
      <c r="J59" s="170"/>
      <c r="X59" s="169"/>
    </row>
    <row r="60" spans="1:31" ht="15" customHeight="1" x14ac:dyDescent="0.15">
      <c r="A60" s="200" t="s">
        <v>78</v>
      </c>
      <c r="B60" s="283">
        <v>12</v>
      </c>
      <c r="C60" s="284">
        <v>3</v>
      </c>
      <c r="D60" s="292"/>
      <c r="J60" s="170"/>
      <c r="X60" s="169"/>
    </row>
    <row r="61" spans="1:31" ht="15" customHeight="1" x14ac:dyDescent="0.15">
      <c r="A61" s="200" t="s">
        <v>79</v>
      </c>
      <c r="B61" s="283"/>
      <c r="C61" s="284"/>
      <c r="D61" s="292"/>
      <c r="J61" s="170"/>
      <c r="X61" s="169"/>
    </row>
    <row r="62" spans="1:31" ht="15" customHeight="1" x14ac:dyDescent="0.15">
      <c r="A62" s="200" t="s">
        <v>80</v>
      </c>
      <c r="B62" s="283">
        <v>10</v>
      </c>
      <c r="C62" s="284">
        <v>8</v>
      </c>
      <c r="D62" s="292"/>
      <c r="J62" s="170"/>
      <c r="X62" s="169"/>
    </row>
    <row r="63" spans="1:31" ht="15" customHeight="1" x14ac:dyDescent="0.15">
      <c r="A63" s="200" t="s">
        <v>81</v>
      </c>
      <c r="B63" s="283"/>
      <c r="C63" s="284"/>
      <c r="D63" s="292"/>
      <c r="J63" s="170"/>
      <c r="X63" s="169"/>
    </row>
    <row r="64" spans="1:31" ht="15" customHeight="1" x14ac:dyDescent="0.15">
      <c r="A64" s="200" t="s">
        <v>82</v>
      </c>
      <c r="B64" s="283">
        <v>34</v>
      </c>
      <c r="C64" s="284">
        <v>294</v>
      </c>
      <c r="D64" s="292"/>
      <c r="J64" s="170"/>
      <c r="X64" s="169"/>
    </row>
    <row r="65" spans="1:24" ht="15" customHeight="1" x14ac:dyDescent="0.15">
      <c r="A65" s="200" t="s">
        <v>83</v>
      </c>
      <c r="B65" s="283"/>
      <c r="C65" s="284"/>
      <c r="D65" s="292"/>
      <c r="J65" s="170"/>
      <c r="X65" s="169"/>
    </row>
    <row r="66" spans="1:24" ht="15" customHeight="1" x14ac:dyDescent="0.15">
      <c r="A66" s="200" t="s">
        <v>84</v>
      </c>
      <c r="B66" s="283"/>
      <c r="C66" s="284"/>
      <c r="D66" s="292"/>
      <c r="J66" s="170"/>
      <c r="X66" s="169"/>
    </row>
    <row r="67" spans="1:24" ht="15" customHeight="1" x14ac:dyDescent="0.15">
      <c r="A67" s="200" t="s">
        <v>85</v>
      </c>
      <c r="B67" s="283">
        <v>19</v>
      </c>
      <c r="C67" s="284">
        <v>13</v>
      </c>
      <c r="D67" s="292"/>
      <c r="J67" s="170"/>
      <c r="X67" s="169"/>
    </row>
    <row r="68" spans="1:24" ht="15" customHeight="1" x14ac:dyDescent="0.15">
      <c r="A68" s="200" t="s">
        <v>86</v>
      </c>
      <c r="B68" s="283">
        <v>139</v>
      </c>
      <c r="C68" s="284">
        <v>0</v>
      </c>
      <c r="D68" s="292"/>
      <c r="J68" s="170"/>
      <c r="X68" s="169"/>
    </row>
    <row r="69" spans="1:24" ht="15" customHeight="1" x14ac:dyDescent="0.15">
      <c r="A69" s="200" t="s">
        <v>87</v>
      </c>
      <c r="B69" s="283">
        <v>6</v>
      </c>
      <c r="C69" s="284">
        <v>15</v>
      </c>
      <c r="D69" s="292"/>
      <c r="J69" s="170"/>
      <c r="X69" s="169"/>
    </row>
    <row r="70" spans="1:24" ht="15" customHeight="1" x14ac:dyDescent="0.15">
      <c r="A70" s="200" t="s">
        <v>88</v>
      </c>
      <c r="B70" s="283">
        <v>44</v>
      </c>
      <c r="C70" s="284">
        <v>95</v>
      </c>
      <c r="D70" s="292"/>
      <c r="J70" s="170"/>
      <c r="X70" s="169"/>
    </row>
    <row r="71" spans="1:24" ht="15" customHeight="1" x14ac:dyDescent="0.15">
      <c r="A71" s="200" t="s">
        <v>89</v>
      </c>
      <c r="B71" s="283">
        <v>9</v>
      </c>
      <c r="C71" s="284">
        <v>7</v>
      </c>
      <c r="D71" s="292"/>
      <c r="J71" s="170"/>
      <c r="X71" s="169"/>
    </row>
    <row r="72" spans="1:24" ht="15" customHeight="1" x14ac:dyDescent="0.15">
      <c r="A72" s="200" t="s">
        <v>90</v>
      </c>
      <c r="B72" s="283"/>
      <c r="C72" s="284"/>
      <c r="D72" s="292"/>
      <c r="J72" s="170"/>
      <c r="X72" s="169"/>
    </row>
    <row r="73" spans="1:24" ht="15" customHeight="1" x14ac:dyDescent="0.15">
      <c r="A73" s="186" t="s">
        <v>12</v>
      </c>
      <c r="B73" s="205">
        <f>SUM(B58:B72)</f>
        <v>379</v>
      </c>
      <c r="C73" s="205">
        <f>SUM(C58:C72)</f>
        <v>971</v>
      </c>
      <c r="D73" s="250"/>
      <c r="J73" s="170"/>
      <c r="X73" s="169"/>
    </row>
    <row r="74" spans="1:24" ht="39" customHeight="1" x14ac:dyDescent="0.15">
      <c r="A74" s="498" t="s">
        <v>91</v>
      </c>
      <c r="B74" s="498"/>
      <c r="C74" s="498"/>
      <c r="D74" s="498"/>
      <c r="E74" s="498"/>
      <c r="F74" s="498"/>
      <c r="J74" s="170"/>
      <c r="X74" s="169"/>
    </row>
    <row r="75" spans="1:24" ht="24" customHeight="1" x14ac:dyDescent="0.15">
      <c r="A75" s="477" t="s">
        <v>73</v>
      </c>
      <c r="B75" s="489" t="s">
        <v>92</v>
      </c>
      <c r="C75" s="490"/>
      <c r="J75" s="170"/>
      <c r="X75" s="169"/>
    </row>
    <row r="76" spans="1:24" ht="21.75" customHeight="1" x14ac:dyDescent="0.15">
      <c r="A76" s="479"/>
      <c r="B76" s="289" t="s">
        <v>93</v>
      </c>
      <c r="C76" s="290" t="s">
        <v>94</v>
      </c>
      <c r="J76" s="170"/>
      <c r="X76" s="169"/>
    </row>
    <row r="77" spans="1:24" ht="15" customHeight="1" x14ac:dyDescent="0.15">
      <c r="A77" s="187" t="s">
        <v>76</v>
      </c>
      <c r="B77" s="285"/>
      <c r="C77" s="285"/>
      <c r="D77" s="297" t="str">
        <f>IF(C77&gt;B77,"Error: Suspendida no puede ser mayor que programadas","")</f>
        <v/>
      </c>
      <c r="J77" s="170"/>
      <c r="X77" s="258">
        <v>0</v>
      </c>
    </row>
    <row r="78" spans="1:24" ht="15" customHeight="1" x14ac:dyDescent="0.15">
      <c r="A78" s="199" t="s">
        <v>77</v>
      </c>
      <c r="B78" s="286">
        <v>135</v>
      </c>
      <c r="C78" s="286">
        <v>8</v>
      </c>
      <c r="D78" s="297" t="str">
        <f t="shared" ref="D78:D91" si="1">IF(C78&gt;B78,"Error: Suspendida no puede ser mayor que programadas","")</f>
        <v/>
      </c>
      <c r="J78" s="170"/>
      <c r="X78" s="258">
        <v>0</v>
      </c>
    </row>
    <row r="79" spans="1:24" ht="15" customHeight="1" x14ac:dyDescent="0.15">
      <c r="A79" s="199" t="s">
        <v>78</v>
      </c>
      <c r="B79" s="286">
        <v>8</v>
      </c>
      <c r="C79" s="286">
        <v>0</v>
      </c>
      <c r="D79" s="297" t="str">
        <f t="shared" si="1"/>
        <v/>
      </c>
      <c r="J79" s="170"/>
      <c r="X79" s="258">
        <v>0</v>
      </c>
    </row>
    <row r="80" spans="1:24" ht="15" customHeight="1" x14ac:dyDescent="0.15">
      <c r="A80" s="199" t="s">
        <v>79</v>
      </c>
      <c r="B80" s="286"/>
      <c r="C80" s="286"/>
      <c r="D80" s="297" t="str">
        <f t="shared" si="1"/>
        <v/>
      </c>
      <c r="J80" s="170"/>
      <c r="X80" s="258">
        <v>0</v>
      </c>
    </row>
    <row r="81" spans="1:24" ht="15" customHeight="1" x14ac:dyDescent="0.15">
      <c r="A81" s="200" t="s">
        <v>80</v>
      </c>
      <c r="B81" s="287">
        <v>13</v>
      </c>
      <c r="C81" s="287">
        <v>0</v>
      </c>
      <c r="D81" s="297" t="str">
        <f t="shared" si="1"/>
        <v/>
      </c>
      <c r="J81" s="170"/>
      <c r="X81" s="258">
        <v>0</v>
      </c>
    </row>
    <row r="82" spans="1:24" ht="15" customHeight="1" x14ac:dyDescent="0.15">
      <c r="A82" s="200" t="s">
        <v>81</v>
      </c>
      <c r="B82" s="287"/>
      <c r="C82" s="287"/>
      <c r="D82" s="297" t="str">
        <f t="shared" si="1"/>
        <v/>
      </c>
      <c r="J82" s="170"/>
      <c r="X82" s="258">
        <v>0</v>
      </c>
    </row>
    <row r="83" spans="1:24" ht="15" customHeight="1" x14ac:dyDescent="0.15">
      <c r="A83" s="200" t="s">
        <v>82</v>
      </c>
      <c r="B83" s="287">
        <v>52</v>
      </c>
      <c r="C83" s="287">
        <v>1</v>
      </c>
      <c r="D83" s="297" t="str">
        <f t="shared" si="1"/>
        <v/>
      </c>
      <c r="J83" s="170"/>
      <c r="X83" s="258">
        <v>0</v>
      </c>
    </row>
    <row r="84" spans="1:24" ht="15" customHeight="1" x14ac:dyDescent="0.15">
      <c r="A84" s="200" t="s">
        <v>83</v>
      </c>
      <c r="B84" s="287"/>
      <c r="C84" s="287"/>
      <c r="D84" s="297" t="str">
        <f t="shared" si="1"/>
        <v/>
      </c>
      <c r="J84" s="170"/>
      <c r="X84" s="258">
        <v>0</v>
      </c>
    </row>
    <row r="85" spans="1:24" ht="15" customHeight="1" x14ac:dyDescent="0.15">
      <c r="A85" s="200" t="s">
        <v>84</v>
      </c>
      <c r="B85" s="287"/>
      <c r="C85" s="287"/>
      <c r="D85" s="297" t="str">
        <f t="shared" si="1"/>
        <v/>
      </c>
      <c r="J85" s="170"/>
      <c r="X85" s="258">
        <v>0</v>
      </c>
    </row>
    <row r="86" spans="1:24" ht="15" customHeight="1" x14ac:dyDescent="0.15">
      <c r="A86" s="200" t="s">
        <v>85</v>
      </c>
      <c r="B86" s="287">
        <v>26</v>
      </c>
      <c r="C86" s="287">
        <v>1</v>
      </c>
      <c r="D86" s="297" t="str">
        <f t="shared" si="1"/>
        <v/>
      </c>
      <c r="J86" s="170"/>
      <c r="X86" s="258">
        <v>0</v>
      </c>
    </row>
    <row r="87" spans="1:24" ht="15" customHeight="1" x14ac:dyDescent="0.15">
      <c r="A87" s="200" t="s">
        <v>86</v>
      </c>
      <c r="B87" s="287">
        <v>148</v>
      </c>
      <c r="C87" s="287">
        <v>6</v>
      </c>
      <c r="D87" s="297" t="str">
        <f t="shared" si="1"/>
        <v/>
      </c>
      <c r="J87" s="170"/>
      <c r="X87" s="258">
        <v>0</v>
      </c>
    </row>
    <row r="88" spans="1:24" ht="15" customHeight="1" x14ac:dyDescent="0.15">
      <c r="A88" s="200" t="s">
        <v>87</v>
      </c>
      <c r="B88" s="287">
        <v>51</v>
      </c>
      <c r="C88" s="287">
        <v>1</v>
      </c>
      <c r="D88" s="297" t="str">
        <f t="shared" si="1"/>
        <v/>
      </c>
      <c r="J88" s="170"/>
      <c r="X88" s="258">
        <v>0</v>
      </c>
    </row>
    <row r="89" spans="1:24" ht="15" customHeight="1" x14ac:dyDescent="0.15">
      <c r="A89" s="200" t="s">
        <v>88</v>
      </c>
      <c r="B89" s="287">
        <v>68</v>
      </c>
      <c r="C89" s="287">
        <v>2</v>
      </c>
      <c r="D89" s="297" t="str">
        <f t="shared" si="1"/>
        <v/>
      </c>
      <c r="J89" s="170"/>
      <c r="X89" s="258">
        <v>0</v>
      </c>
    </row>
    <row r="90" spans="1:24" ht="15" customHeight="1" x14ac:dyDescent="0.15">
      <c r="A90" s="200" t="s">
        <v>89</v>
      </c>
      <c r="B90" s="287">
        <v>26</v>
      </c>
      <c r="C90" s="287">
        <v>3</v>
      </c>
      <c r="D90" s="297" t="str">
        <f t="shared" si="1"/>
        <v/>
      </c>
      <c r="J90" s="170"/>
      <c r="X90" s="258">
        <v>0</v>
      </c>
    </row>
    <row r="91" spans="1:24" ht="15" customHeight="1" x14ac:dyDescent="0.15">
      <c r="A91" s="186" t="s">
        <v>90</v>
      </c>
      <c r="B91" s="288"/>
      <c r="C91" s="288"/>
      <c r="D91" s="297" t="str">
        <f t="shared" si="1"/>
        <v/>
      </c>
      <c r="J91" s="170"/>
      <c r="X91" s="258">
        <v>0</v>
      </c>
    </row>
    <row r="92" spans="1:24" ht="15" customHeight="1" x14ac:dyDescent="0.15">
      <c r="A92" s="186" t="s">
        <v>12</v>
      </c>
      <c r="B92" s="205">
        <f>SUM(B77:B91)</f>
        <v>527</v>
      </c>
      <c r="C92" s="205">
        <f>SUM(C77:C91)</f>
        <v>22</v>
      </c>
      <c r="D92" s="249"/>
      <c r="J92" s="170"/>
      <c r="X92" s="258"/>
    </row>
    <row r="93" spans="1:24" x14ac:dyDescent="0.15">
      <c r="J93" s="170"/>
      <c r="X93" s="169"/>
    </row>
    <row r="94" spans="1:24" x14ac:dyDescent="0.15">
      <c r="J94" s="170"/>
      <c r="X94" s="169"/>
    </row>
    <row r="95" spans="1:24" x14ac:dyDescent="0.15">
      <c r="J95" s="170"/>
      <c r="X95" s="169"/>
    </row>
    <row r="96" spans="1:24" x14ac:dyDescent="0.15">
      <c r="J96" s="170"/>
      <c r="X96" s="169"/>
    </row>
    <row r="97" spans="10:24" x14ac:dyDescent="0.15">
      <c r="J97" s="170"/>
      <c r="X97" s="169"/>
    </row>
    <row r="98" spans="10:24" x14ac:dyDescent="0.15">
      <c r="J98" s="170"/>
      <c r="X98" s="169"/>
    </row>
    <row r="99" spans="10:24" x14ac:dyDescent="0.15">
      <c r="J99" s="170"/>
      <c r="X99" s="169"/>
    </row>
    <row r="100" spans="10:24" x14ac:dyDescent="0.15">
      <c r="J100" s="170"/>
      <c r="X100" s="169"/>
    </row>
    <row r="101" spans="10:24" x14ac:dyDescent="0.15">
      <c r="J101" s="170"/>
      <c r="X101" s="169"/>
    </row>
    <row r="102" spans="10:24" x14ac:dyDescent="0.15">
      <c r="J102" s="170"/>
      <c r="X102" s="169"/>
    </row>
    <row r="103" spans="10:24" x14ac:dyDescent="0.15">
      <c r="J103" s="170"/>
      <c r="X103" s="169"/>
    </row>
    <row r="104" spans="10:24" x14ac:dyDescent="0.15">
      <c r="J104" s="170"/>
      <c r="X104" s="169"/>
    </row>
    <row r="105" spans="10:24" x14ac:dyDescent="0.15">
      <c r="J105" s="170"/>
      <c r="X105" s="169"/>
    </row>
    <row r="106" spans="10:24" x14ac:dyDescent="0.15">
      <c r="J106" s="170"/>
      <c r="X106" s="169"/>
    </row>
    <row r="107" spans="10:24" x14ac:dyDescent="0.15">
      <c r="J107" s="170"/>
      <c r="X107" s="169"/>
    </row>
    <row r="108" spans="10:24" x14ac:dyDescent="0.15">
      <c r="J108" s="170"/>
      <c r="X108" s="169"/>
    </row>
    <row r="109" spans="10:24" x14ac:dyDescent="0.15">
      <c r="J109" s="170"/>
      <c r="X109" s="169"/>
    </row>
    <row r="110" spans="10:24" x14ac:dyDescent="0.15">
      <c r="J110" s="170"/>
      <c r="X110" s="169"/>
    </row>
    <row r="111" spans="10:24" x14ac:dyDescent="0.15">
      <c r="J111" s="170"/>
      <c r="X111" s="169"/>
    </row>
    <row r="112" spans="10:24" x14ac:dyDescent="0.15">
      <c r="J112" s="170"/>
      <c r="X112" s="169"/>
    </row>
    <row r="113" spans="10:24" x14ac:dyDescent="0.15">
      <c r="J113" s="170"/>
      <c r="X113" s="169"/>
    </row>
    <row r="114" spans="10:24" x14ac:dyDescent="0.15">
      <c r="J114" s="170"/>
      <c r="X114" s="169"/>
    </row>
    <row r="115" spans="10:24" x14ac:dyDescent="0.15">
      <c r="J115" s="170"/>
      <c r="X115" s="169"/>
    </row>
    <row r="116" spans="10:24" x14ac:dyDescent="0.15">
      <c r="J116" s="170"/>
      <c r="X116" s="169"/>
    </row>
    <row r="117" spans="10:24" x14ac:dyDescent="0.15">
      <c r="J117" s="170"/>
      <c r="X117" s="169"/>
    </row>
    <row r="118" spans="10:24" x14ac:dyDescent="0.15">
      <c r="J118" s="170"/>
      <c r="X118" s="169"/>
    </row>
    <row r="119" spans="10:24" x14ac:dyDescent="0.15">
      <c r="J119" s="170"/>
      <c r="X119" s="169"/>
    </row>
    <row r="120" spans="10:24" x14ac:dyDescent="0.15">
      <c r="J120" s="170"/>
      <c r="X120" s="169"/>
    </row>
    <row r="121" spans="10:24" x14ac:dyDescent="0.15">
      <c r="J121" s="170"/>
      <c r="X121" s="169"/>
    </row>
    <row r="122" spans="10:24" x14ac:dyDescent="0.15">
      <c r="J122" s="170"/>
      <c r="X122" s="169"/>
    </row>
    <row r="123" spans="10:24" x14ac:dyDescent="0.15">
      <c r="J123" s="170"/>
      <c r="X123" s="169"/>
    </row>
    <row r="124" spans="10:24" x14ac:dyDescent="0.15">
      <c r="J124" s="170"/>
      <c r="X124" s="169"/>
    </row>
    <row r="125" spans="10:24" x14ac:dyDescent="0.15">
      <c r="J125" s="170"/>
      <c r="X125" s="169"/>
    </row>
    <row r="126" spans="10:24" x14ac:dyDescent="0.15">
      <c r="J126" s="170"/>
      <c r="X126" s="169"/>
    </row>
    <row r="127" spans="10:24" x14ac:dyDescent="0.15">
      <c r="J127" s="170"/>
      <c r="X127" s="169"/>
    </row>
    <row r="128" spans="10:24" x14ac:dyDescent="0.15">
      <c r="J128" s="170"/>
      <c r="X128" s="169"/>
    </row>
    <row r="129" spans="10:24" x14ac:dyDescent="0.15">
      <c r="J129" s="170"/>
      <c r="X129" s="169"/>
    </row>
    <row r="130" spans="10:24" x14ac:dyDescent="0.15">
      <c r="J130" s="170"/>
      <c r="X130" s="169"/>
    </row>
    <row r="131" spans="10:24" x14ac:dyDescent="0.15">
      <c r="J131" s="170"/>
      <c r="X131" s="169"/>
    </row>
    <row r="132" spans="10:24" x14ac:dyDescent="0.15">
      <c r="J132" s="170"/>
      <c r="X132" s="169"/>
    </row>
    <row r="133" spans="10:24" x14ac:dyDescent="0.15">
      <c r="J133" s="170"/>
      <c r="X133" s="169"/>
    </row>
    <row r="134" spans="10:24" x14ac:dyDescent="0.15">
      <c r="J134" s="170"/>
      <c r="X134" s="169"/>
    </row>
    <row r="135" spans="10:24" x14ac:dyDescent="0.15">
      <c r="J135" s="170"/>
      <c r="X135" s="169"/>
    </row>
    <row r="136" spans="10:24" x14ac:dyDescent="0.15">
      <c r="J136" s="170"/>
      <c r="X136" s="169"/>
    </row>
    <row r="137" spans="10:24" x14ac:dyDescent="0.15">
      <c r="J137" s="170"/>
      <c r="X137" s="169"/>
    </row>
    <row r="138" spans="10:24" x14ac:dyDescent="0.15">
      <c r="J138" s="170"/>
      <c r="X138" s="169"/>
    </row>
    <row r="139" spans="10:24" x14ac:dyDescent="0.15">
      <c r="J139" s="170"/>
      <c r="X139" s="169"/>
    </row>
    <row r="140" spans="10:24" x14ac:dyDescent="0.15">
      <c r="J140" s="170"/>
      <c r="X140" s="169"/>
    </row>
    <row r="141" spans="10:24" x14ac:dyDescent="0.15">
      <c r="J141" s="170"/>
      <c r="X141" s="169"/>
    </row>
    <row r="142" spans="10:24" x14ac:dyDescent="0.15">
      <c r="J142" s="170"/>
      <c r="X142" s="169"/>
    </row>
    <row r="143" spans="10:24" x14ac:dyDescent="0.15">
      <c r="J143" s="170"/>
      <c r="X143" s="169"/>
    </row>
    <row r="144" spans="10:24" x14ac:dyDescent="0.15">
      <c r="J144" s="170"/>
      <c r="X144" s="169"/>
    </row>
    <row r="145" spans="10:24" x14ac:dyDescent="0.15">
      <c r="J145" s="170"/>
      <c r="X145" s="169"/>
    </row>
    <row r="146" spans="10:24" x14ac:dyDescent="0.15">
      <c r="J146" s="170"/>
      <c r="X146" s="169"/>
    </row>
    <row r="147" spans="10:24" x14ac:dyDescent="0.15">
      <c r="X147" s="169"/>
    </row>
    <row r="148" spans="10:24" x14ac:dyDescent="0.15">
      <c r="X148" s="169"/>
    </row>
    <row r="149" spans="10:24" x14ac:dyDescent="0.15">
      <c r="X149" s="169"/>
    </row>
    <row r="150" spans="10:24" x14ac:dyDescent="0.15">
      <c r="X150" s="169"/>
    </row>
    <row r="151" spans="10:24" x14ac:dyDescent="0.15">
      <c r="X151" s="169"/>
    </row>
    <row r="152" spans="10:24" x14ac:dyDescent="0.15">
      <c r="X152" s="169"/>
    </row>
    <row r="153" spans="10:24" x14ac:dyDescent="0.15">
      <c r="X153" s="169"/>
    </row>
    <row r="154" spans="10:24" x14ac:dyDescent="0.15">
      <c r="X154" s="169"/>
    </row>
    <row r="155" spans="10:24" x14ac:dyDescent="0.15">
      <c r="X155" s="169"/>
    </row>
    <row r="156" spans="10:24" x14ac:dyDescent="0.15">
      <c r="X156" s="169"/>
    </row>
    <row r="157" spans="10:24" x14ac:dyDescent="0.15">
      <c r="X157" s="169"/>
    </row>
    <row r="158" spans="10:24" x14ac:dyDescent="0.15">
      <c r="X158" s="169"/>
    </row>
    <row r="159" spans="10:24" x14ac:dyDescent="0.15">
      <c r="X159" s="169"/>
    </row>
    <row r="160" spans="10:24" x14ac:dyDescent="0.15">
      <c r="X160" s="169"/>
    </row>
    <row r="161" spans="24:24" x14ac:dyDescent="0.15">
      <c r="X161" s="169"/>
    </row>
    <row r="162" spans="24:24" x14ac:dyDescent="0.15">
      <c r="X162" s="169"/>
    </row>
    <row r="163" spans="24:24" x14ac:dyDescent="0.15">
      <c r="X163" s="169"/>
    </row>
    <row r="164" spans="24:24" x14ac:dyDescent="0.15">
      <c r="X164" s="169"/>
    </row>
    <row r="165" spans="24:24" x14ac:dyDescent="0.15">
      <c r="X165" s="169"/>
    </row>
    <row r="166" spans="24:24" x14ac:dyDescent="0.15">
      <c r="X166" s="169"/>
    </row>
    <row r="167" spans="24:24" x14ac:dyDescent="0.15">
      <c r="X167" s="169"/>
    </row>
    <row r="168" spans="24:24" x14ac:dyDescent="0.15">
      <c r="X168" s="169"/>
    </row>
    <row r="169" spans="24:24" x14ac:dyDescent="0.15">
      <c r="X169" s="169"/>
    </row>
    <row r="170" spans="24:24" x14ac:dyDescent="0.15">
      <c r="X170" s="169"/>
    </row>
    <row r="171" spans="24:24" x14ac:dyDescent="0.15">
      <c r="X171" s="169"/>
    </row>
    <row r="172" spans="24:24" x14ac:dyDescent="0.15">
      <c r="X172" s="169"/>
    </row>
    <row r="173" spans="24:24" x14ac:dyDescent="0.15">
      <c r="X173" s="169"/>
    </row>
    <row r="174" spans="24:24" x14ac:dyDescent="0.15">
      <c r="X174" s="169"/>
    </row>
    <row r="175" spans="24:24" x14ac:dyDescent="0.15">
      <c r="X175" s="169"/>
    </row>
    <row r="176" spans="24:24" x14ac:dyDescent="0.15">
      <c r="X176" s="169"/>
    </row>
    <row r="177" spans="24:24" x14ac:dyDescent="0.15">
      <c r="X177" s="169"/>
    </row>
    <row r="178" spans="24:24" x14ac:dyDescent="0.15">
      <c r="X178" s="169"/>
    </row>
    <row r="179" spans="24:24" x14ac:dyDescent="0.15">
      <c r="X179" s="169"/>
    </row>
    <row r="180" spans="24:24" x14ac:dyDescent="0.15">
      <c r="X180" s="169"/>
    </row>
    <row r="181" spans="24:24" x14ac:dyDescent="0.15">
      <c r="X181" s="169"/>
    </row>
    <row r="182" spans="24:24" x14ac:dyDescent="0.15">
      <c r="X182" s="169"/>
    </row>
    <row r="183" spans="24:24" x14ac:dyDescent="0.15">
      <c r="X183" s="169"/>
    </row>
    <row r="184" spans="24:24" x14ac:dyDescent="0.15">
      <c r="X184" s="169"/>
    </row>
    <row r="185" spans="24:24" x14ac:dyDescent="0.15">
      <c r="X185" s="169"/>
    </row>
    <row r="186" spans="24:24" x14ac:dyDescent="0.15">
      <c r="X186" s="169"/>
    </row>
    <row r="187" spans="24:24" x14ac:dyDescent="0.15">
      <c r="X187" s="169"/>
    </row>
    <row r="188" spans="24:24" x14ac:dyDescent="0.15">
      <c r="X188" s="169"/>
    </row>
    <row r="189" spans="24:24" x14ac:dyDescent="0.15">
      <c r="X189" s="169"/>
    </row>
    <row r="190" spans="24:24" x14ac:dyDescent="0.15">
      <c r="X190" s="169"/>
    </row>
    <row r="191" spans="24:24" x14ac:dyDescent="0.15">
      <c r="X191" s="169"/>
    </row>
    <row r="192" spans="24:24" x14ac:dyDescent="0.15">
      <c r="X192" s="169"/>
    </row>
    <row r="193" spans="24:24" x14ac:dyDescent="0.15">
      <c r="X193" s="169"/>
    </row>
    <row r="194" spans="24:24" x14ac:dyDescent="0.15">
      <c r="X194" s="169"/>
    </row>
    <row r="195" spans="24:24" x14ac:dyDescent="0.15">
      <c r="X195" s="169"/>
    </row>
    <row r="196" spans="24:24" x14ac:dyDescent="0.15">
      <c r="X196" s="169"/>
    </row>
    <row r="197" spans="24:24" x14ac:dyDescent="0.15">
      <c r="X197" s="169"/>
    </row>
    <row r="198" spans="24:24" x14ac:dyDescent="0.15">
      <c r="X198" s="169"/>
    </row>
    <row r="199" spans="24:24" x14ac:dyDescent="0.15">
      <c r="X199" s="169"/>
    </row>
    <row r="200" spans="24:24" x14ac:dyDescent="0.15">
      <c r="X200" s="169"/>
    </row>
    <row r="201" spans="24:24" x14ac:dyDescent="0.15">
      <c r="X201" s="169"/>
    </row>
    <row r="202" spans="24:24" x14ac:dyDescent="0.15">
      <c r="X202" s="169"/>
    </row>
    <row r="203" spans="24:24" x14ac:dyDescent="0.15">
      <c r="X203" s="169"/>
    </row>
    <row r="204" spans="24:24" x14ac:dyDescent="0.15">
      <c r="X204" s="169"/>
    </row>
    <row r="205" spans="24:24" x14ac:dyDescent="0.15">
      <c r="X205" s="169"/>
    </row>
    <row r="206" spans="24:24" x14ac:dyDescent="0.15">
      <c r="X206" s="169"/>
    </row>
    <row r="207" spans="24:24" x14ac:dyDescent="0.15">
      <c r="X207" s="169"/>
    </row>
    <row r="208" spans="24:24" x14ac:dyDescent="0.15">
      <c r="X208" s="169"/>
    </row>
    <row r="209" spans="24:24" x14ac:dyDescent="0.15">
      <c r="X209" s="169"/>
    </row>
    <row r="210" spans="24:24" x14ac:dyDescent="0.15">
      <c r="X210" s="169"/>
    </row>
    <row r="211" spans="24:24" x14ac:dyDescent="0.15">
      <c r="X211" s="169"/>
    </row>
    <row r="212" spans="24:24" x14ac:dyDescent="0.15">
      <c r="X212" s="169"/>
    </row>
    <row r="213" spans="24:24" x14ac:dyDescent="0.15">
      <c r="X213" s="169"/>
    </row>
    <row r="214" spans="24:24" x14ac:dyDescent="0.15">
      <c r="X214" s="169"/>
    </row>
    <row r="215" spans="24:24" x14ac:dyDescent="0.15">
      <c r="X215" s="169"/>
    </row>
    <row r="216" spans="24:24" x14ac:dyDescent="0.15">
      <c r="X216" s="169"/>
    </row>
    <row r="217" spans="24:24" x14ac:dyDescent="0.15">
      <c r="X217" s="169"/>
    </row>
    <row r="218" spans="24:24" x14ac:dyDescent="0.15">
      <c r="X218" s="169"/>
    </row>
    <row r="219" spans="24:24" x14ac:dyDescent="0.15">
      <c r="X219" s="169"/>
    </row>
    <row r="220" spans="24:24" x14ac:dyDescent="0.15">
      <c r="X220" s="169"/>
    </row>
    <row r="221" spans="24:24" x14ac:dyDescent="0.15">
      <c r="X221" s="169"/>
    </row>
    <row r="222" spans="24:24" x14ac:dyDescent="0.15">
      <c r="X222" s="169"/>
    </row>
    <row r="223" spans="24:24" x14ac:dyDescent="0.15">
      <c r="X223" s="169"/>
    </row>
    <row r="224" spans="24:24" x14ac:dyDescent="0.15">
      <c r="X224" s="169"/>
    </row>
    <row r="225" spans="24:24" x14ac:dyDescent="0.15">
      <c r="X225" s="169"/>
    </row>
    <row r="226" spans="24:24" x14ac:dyDescent="0.15">
      <c r="X226" s="169"/>
    </row>
    <row r="227" spans="24:24" x14ac:dyDescent="0.15">
      <c r="X227" s="169"/>
    </row>
    <row r="228" spans="24:24" x14ac:dyDescent="0.15">
      <c r="X228" s="169"/>
    </row>
    <row r="229" spans="24:24" x14ac:dyDescent="0.15">
      <c r="X229" s="169"/>
    </row>
    <row r="230" spans="24:24" x14ac:dyDescent="0.15">
      <c r="X230" s="169"/>
    </row>
    <row r="231" spans="24:24" x14ac:dyDescent="0.15">
      <c r="X231" s="169"/>
    </row>
    <row r="232" spans="24:24" x14ac:dyDescent="0.15">
      <c r="X232" s="169"/>
    </row>
    <row r="233" spans="24:24" x14ac:dyDescent="0.15">
      <c r="X233" s="169"/>
    </row>
    <row r="234" spans="24:24" x14ac:dyDescent="0.15">
      <c r="X234" s="169"/>
    </row>
    <row r="235" spans="24:24" x14ac:dyDescent="0.15">
      <c r="X235" s="169"/>
    </row>
    <row r="236" spans="24:24" x14ac:dyDescent="0.15">
      <c r="X236" s="169"/>
    </row>
    <row r="237" spans="24:24" x14ac:dyDescent="0.15">
      <c r="X237" s="169"/>
    </row>
    <row r="238" spans="24:24" x14ac:dyDescent="0.15">
      <c r="X238" s="169"/>
    </row>
    <row r="239" spans="24:24" x14ac:dyDescent="0.15">
      <c r="X239" s="169"/>
    </row>
    <row r="240" spans="24:24" x14ac:dyDescent="0.15">
      <c r="X240" s="169"/>
    </row>
    <row r="241" spans="24:24" x14ac:dyDescent="0.15">
      <c r="X241" s="169"/>
    </row>
    <row r="242" spans="24:24" x14ac:dyDescent="0.15">
      <c r="X242" s="169"/>
    </row>
    <row r="243" spans="24:24" x14ac:dyDescent="0.15">
      <c r="X243" s="169"/>
    </row>
    <row r="244" spans="24:24" x14ac:dyDescent="0.15">
      <c r="X244" s="169"/>
    </row>
    <row r="245" spans="24:24" x14ac:dyDescent="0.15">
      <c r="X245" s="169"/>
    </row>
    <row r="246" spans="24:24" x14ac:dyDescent="0.15">
      <c r="X246" s="169"/>
    </row>
    <row r="247" spans="24:24" x14ac:dyDescent="0.15">
      <c r="X247" s="169"/>
    </row>
    <row r="248" spans="24:24" x14ac:dyDescent="0.15">
      <c r="X248" s="169"/>
    </row>
    <row r="249" spans="24:24" x14ac:dyDescent="0.15">
      <c r="X249" s="169"/>
    </row>
    <row r="250" spans="24:24" x14ac:dyDescent="0.15">
      <c r="X250" s="169"/>
    </row>
    <row r="251" spans="24:24" x14ac:dyDescent="0.15">
      <c r="X251" s="169"/>
    </row>
    <row r="252" spans="24:24" x14ac:dyDescent="0.15">
      <c r="X252" s="169"/>
    </row>
    <row r="253" spans="24:24" x14ac:dyDescent="0.15">
      <c r="X253" s="169"/>
    </row>
    <row r="254" spans="24:24" x14ac:dyDescent="0.15">
      <c r="X254" s="169"/>
    </row>
    <row r="255" spans="24:24" x14ac:dyDescent="0.15">
      <c r="X255" s="169"/>
    </row>
    <row r="256" spans="24:24" x14ac:dyDescent="0.15">
      <c r="X256" s="169"/>
    </row>
    <row r="257" spans="24:24" x14ac:dyDescent="0.15">
      <c r="X257" s="169"/>
    </row>
    <row r="258" spans="24:24" x14ac:dyDescent="0.15">
      <c r="X258" s="169"/>
    </row>
    <row r="259" spans="24:24" x14ac:dyDescent="0.15">
      <c r="X259" s="169"/>
    </row>
    <row r="260" spans="24:24" x14ac:dyDescent="0.15">
      <c r="X260" s="169"/>
    </row>
    <row r="261" spans="24:24" x14ac:dyDescent="0.15">
      <c r="X261" s="169"/>
    </row>
    <row r="262" spans="24:24" x14ac:dyDescent="0.15">
      <c r="X262" s="169"/>
    </row>
    <row r="263" spans="24:24" x14ac:dyDescent="0.15">
      <c r="X263" s="169"/>
    </row>
    <row r="264" spans="24:24" x14ac:dyDescent="0.15">
      <c r="X264" s="169"/>
    </row>
    <row r="265" spans="24:24" x14ac:dyDescent="0.15">
      <c r="X265" s="169"/>
    </row>
    <row r="266" spans="24:24" x14ac:dyDescent="0.15">
      <c r="X266" s="169"/>
    </row>
    <row r="267" spans="24:24" x14ac:dyDescent="0.15">
      <c r="X267" s="169"/>
    </row>
    <row r="268" spans="24:24" x14ac:dyDescent="0.15">
      <c r="X268" s="169"/>
    </row>
    <row r="269" spans="24:24" x14ac:dyDescent="0.15">
      <c r="X269" s="169"/>
    </row>
    <row r="270" spans="24:24" x14ac:dyDescent="0.15">
      <c r="X270" s="169"/>
    </row>
    <row r="271" spans="24:24" x14ac:dyDescent="0.15">
      <c r="X271" s="169"/>
    </row>
    <row r="272" spans="24:24" x14ac:dyDescent="0.15">
      <c r="X272" s="169"/>
    </row>
    <row r="273" spans="24:24" x14ac:dyDescent="0.15">
      <c r="X273" s="169"/>
    </row>
    <row r="274" spans="24:24" x14ac:dyDescent="0.15">
      <c r="X274" s="169"/>
    </row>
    <row r="275" spans="24:24" x14ac:dyDescent="0.15">
      <c r="X275" s="169"/>
    </row>
    <row r="276" spans="24:24" x14ac:dyDescent="0.15">
      <c r="X276" s="169"/>
    </row>
    <row r="277" spans="24:24" x14ac:dyDescent="0.15">
      <c r="X277" s="169"/>
    </row>
    <row r="278" spans="24:24" x14ac:dyDescent="0.15">
      <c r="X278" s="169"/>
    </row>
    <row r="279" spans="24:24" x14ac:dyDescent="0.15">
      <c r="X279" s="169"/>
    </row>
    <row r="280" spans="24:24" x14ac:dyDescent="0.15">
      <c r="X280" s="169"/>
    </row>
    <row r="281" spans="24:24" x14ac:dyDescent="0.15">
      <c r="X281" s="169"/>
    </row>
    <row r="282" spans="24:24" x14ac:dyDescent="0.15">
      <c r="X282" s="169"/>
    </row>
    <row r="283" spans="24:24" x14ac:dyDescent="0.15">
      <c r="X283" s="169"/>
    </row>
    <row r="284" spans="24:24" x14ac:dyDescent="0.15">
      <c r="X284" s="169"/>
    </row>
    <row r="285" spans="24:24" x14ac:dyDescent="0.15">
      <c r="X285" s="169"/>
    </row>
    <row r="286" spans="24:24" x14ac:dyDescent="0.15">
      <c r="X286" s="169"/>
    </row>
    <row r="287" spans="24:24" x14ac:dyDescent="0.15">
      <c r="X287" s="169"/>
    </row>
    <row r="288" spans="24:24" x14ac:dyDescent="0.15">
      <c r="X288" s="169"/>
    </row>
    <row r="289" spans="24:24" x14ac:dyDescent="0.15">
      <c r="X289" s="169"/>
    </row>
    <row r="290" spans="24:24" x14ac:dyDescent="0.15">
      <c r="X290" s="169"/>
    </row>
    <row r="291" spans="24:24" x14ac:dyDescent="0.15">
      <c r="X291" s="169"/>
    </row>
    <row r="292" spans="24:24" x14ac:dyDescent="0.15">
      <c r="X292" s="169"/>
    </row>
    <row r="293" spans="24:24" x14ac:dyDescent="0.15">
      <c r="X293" s="169"/>
    </row>
    <row r="294" spans="24:24" x14ac:dyDescent="0.15">
      <c r="X294" s="169"/>
    </row>
    <row r="295" spans="24:24" x14ac:dyDescent="0.15">
      <c r="X295" s="169"/>
    </row>
    <row r="296" spans="24:24" x14ac:dyDescent="0.15">
      <c r="X296" s="169"/>
    </row>
    <row r="297" spans="24:24" x14ac:dyDescent="0.15">
      <c r="X297" s="169"/>
    </row>
    <row r="298" spans="24:24" x14ac:dyDescent="0.15">
      <c r="X298" s="169"/>
    </row>
    <row r="299" spans="24:24" x14ac:dyDescent="0.15">
      <c r="X299" s="169"/>
    </row>
    <row r="300" spans="24:24" x14ac:dyDescent="0.15">
      <c r="X300" s="169"/>
    </row>
    <row r="301" spans="24:24" x14ac:dyDescent="0.15">
      <c r="X301" s="169"/>
    </row>
    <row r="302" spans="24:24" x14ac:dyDescent="0.15">
      <c r="X302" s="169"/>
    </row>
    <row r="303" spans="24:24" x14ac:dyDescent="0.15">
      <c r="X303" s="169"/>
    </row>
    <row r="304" spans="24:24" x14ac:dyDescent="0.15">
      <c r="X304" s="169"/>
    </row>
    <row r="305" spans="24:24" x14ac:dyDescent="0.15">
      <c r="X305" s="169"/>
    </row>
    <row r="306" spans="24:24" x14ac:dyDescent="0.15">
      <c r="X306" s="169"/>
    </row>
    <row r="307" spans="24:24" x14ac:dyDescent="0.15">
      <c r="X307" s="169"/>
    </row>
    <row r="308" spans="24:24" x14ac:dyDescent="0.15">
      <c r="X308" s="169"/>
    </row>
    <row r="309" spans="24:24" x14ac:dyDescent="0.15">
      <c r="X309" s="169"/>
    </row>
    <row r="310" spans="24:24" x14ac:dyDescent="0.15">
      <c r="X310" s="169"/>
    </row>
    <row r="311" spans="24:24" x14ac:dyDescent="0.15">
      <c r="X311" s="169"/>
    </row>
    <row r="312" spans="24:24" x14ac:dyDescent="0.15">
      <c r="X312" s="169"/>
    </row>
    <row r="313" spans="24:24" x14ac:dyDescent="0.15">
      <c r="X313" s="169"/>
    </row>
    <row r="314" spans="24:24" x14ac:dyDescent="0.15">
      <c r="X314" s="169"/>
    </row>
    <row r="315" spans="24:24" x14ac:dyDescent="0.15">
      <c r="X315" s="169"/>
    </row>
    <row r="316" spans="24:24" x14ac:dyDescent="0.15">
      <c r="X316" s="169"/>
    </row>
    <row r="317" spans="24:24" x14ac:dyDescent="0.15">
      <c r="X317" s="169"/>
    </row>
    <row r="318" spans="24:24" x14ac:dyDescent="0.15">
      <c r="X318" s="169"/>
    </row>
    <row r="319" spans="24:24" x14ac:dyDescent="0.15">
      <c r="X319" s="169"/>
    </row>
    <row r="320" spans="24:24" x14ac:dyDescent="0.15">
      <c r="X320" s="169"/>
    </row>
    <row r="321" spans="24:24" x14ac:dyDescent="0.15">
      <c r="X321" s="169"/>
    </row>
    <row r="322" spans="24:24" x14ac:dyDescent="0.15">
      <c r="X322" s="169"/>
    </row>
    <row r="323" spans="24:24" x14ac:dyDescent="0.15">
      <c r="X323" s="169"/>
    </row>
    <row r="324" spans="24:24" x14ac:dyDescent="0.15">
      <c r="X324" s="169"/>
    </row>
    <row r="325" spans="24:24" x14ac:dyDescent="0.15">
      <c r="X325" s="169"/>
    </row>
    <row r="326" spans="24:24" x14ac:dyDescent="0.15">
      <c r="X326" s="169"/>
    </row>
    <row r="327" spans="24:24" x14ac:dyDescent="0.15">
      <c r="X327" s="169"/>
    </row>
    <row r="328" spans="24:24" x14ac:dyDescent="0.15">
      <c r="X328" s="169"/>
    </row>
    <row r="329" spans="24:24" x14ac:dyDescent="0.15">
      <c r="X329" s="169"/>
    </row>
    <row r="330" spans="24:24" x14ac:dyDescent="0.15">
      <c r="X330" s="169"/>
    </row>
    <row r="331" spans="24:24" x14ac:dyDescent="0.15">
      <c r="X331" s="169"/>
    </row>
    <row r="332" spans="24:24" x14ac:dyDescent="0.15">
      <c r="X332" s="169"/>
    </row>
    <row r="333" spans="24:24" x14ac:dyDescent="0.15">
      <c r="X333" s="169"/>
    </row>
    <row r="334" spans="24:24" x14ac:dyDescent="0.15">
      <c r="X334" s="169"/>
    </row>
    <row r="335" spans="24:24" x14ac:dyDescent="0.15">
      <c r="X335" s="169"/>
    </row>
    <row r="336" spans="24:24" x14ac:dyDescent="0.15">
      <c r="X336" s="169"/>
    </row>
    <row r="337" spans="24:24" x14ac:dyDescent="0.15">
      <c r="X337" s="169"/>
    </row>
    <row r="338" spans="24:24" x14ac:dyDescent="0.15">
      <c r="X338" s="169"/>
    </row>
    <row r="339" spans="24:24" x14ac:dyDescent="0.15">
      <c r="X339" s="169"/>
    </row>
    <row r="340" spans="24:24" x14ac:dyDescent="0.15">
      <c r="X340" s="169"/>
    </row>
    <row r="341" spans="24:24" x14ac:dyDescent="0.15">
      <c r="X341" s="169"/>
    </row>
    <row r="342" spans="24:24" x14ac:dyDescent="0.15">
      <c r="X342" s="169"/>
    </row>
    <row r="343" spans="24:24" x14ac:dyDescent="0.15">
      <c r="X343" s="169"/>
    </row>
    <row r="344" spans="24:24" x14ac:dyDescent="0.15">
      <c r="X344" s="169"/>
    </row>
    <row r="345" spans="24:24" x14ac:dyDescent="0.15">
      <c r="X345" s="169"/>
    </row>
    <row r="346" spans="24:24" x14ac:dyDescent="0.15">
      <c r="X346" s="169"/>
    </row>
    <row r="347" spans="24:24" x14ac:dyDescent="0.15">
      <c r="X347" s="169"/>
    </row>
    <row r="348" spans="24:24" x14ac:dyDescent="0.15">
      <c r="X348" s="169"/>
    </row>
    <row r="349" spans="24:24" x14ac:dyDescent="0.15">
      <c r="X349" s="169"/>
    </row>
    <row r="350" spans="24:24" x14ac:dyDescent="0.15">
      <c r="X350" s="169"/>
    </row>
    <row r="351" spans="24:24" x14ac:dyDescent="0.15">
      <c r="X351" s="169"/>
    </row>
    <row r="352" spans="24:24" x14ac:dyDescent="0.15">
      <c r="X352" s="169"/>
    </row>
    <row r="353" spans="24:24" x14ac:dyDescent="0.15">
      <c r="X353" s="169"/>
    </row>
    <row r="354" spans="24:24" x14ac:dyDescent="0.15">
      <c r="X354" s="169"/>
    </row>
    <row r="355" spans="24:24" x14ac:dyDescent="0.15">
      <c r="X355" s="169"/>
    </row>
    <row r="356" spans="24:24" x14ac:dyDescent="0.15">
      <c r="X356" s="169"/>
    </row>
    <row r="357" spans="24:24" x14ac:dyDescent="0.15">
      <c r="X357" s="169"/>
    </row>
    <row r="358" spans="24:24" x14ac:dyDescent="0.15">
      <c r="X358" s="169"/>
    </row>
    <row r="359" spans="24:24" x14ac:dyDescent="0.15">
      <c r="X359" s="169"/>
    </row>
    <row r="360" spans="24:24" x14ac:dyDescent="0.15">
      <c r="X360" s="169"/>
    </row>
    <row r="361" spans="24:24" x14ac:dyDescent="0.15">
      <c r="X361" s="169"/>
    </row>
    <row r="362" spans="24:24" x14ac:dyDescent="0.15">
      <c r="X362" s="169"/>
    </row>
    <row r="363" spans="24:24" x14ac:dyDescent="0.15">
      <c r="X363" s="169"/>
    </row>
    <row r="364" spans="24:24" x14ac:dyDescent="0.15">
      <c r="X364" s="169"/>
    </row>
    <row r="365" spans="24:24" x14ac:dyDescent="0.15">
      <c r="X365" s="169"/>
    </row>
    <row r="366" spans="24:24" x14ac:dyDescent="0.15">
      <c r="X366" s="169"/>
    </row>
    <row r="367" spans="24:24" x14ac:dyDescent="0.15">
      <c r="X367" s="169"/>
    </row>
    <row r="368" spans="24:24" x14ac:dyDescent="0.15">
      <c r="X368" s="169"/>
    </row>
    <row r="369" spans="24:24" x14ac:dyDescent="0.15">
      <c r="X369" s="169"/>
    </row>
    <row r="370" spans="24:24" x14ac:dyDescent="0.15">
      <c r="X370" s="169"/>
    </row>
    <row r="371" spans="24:24" x14ac:dyDescent="0.15">
      <c r="X371" s="169"/>
    </row>
    <row r="372" spans="24:24" x14ac:dyDescent="0.15">
      <c r="X372" s="169"/>
    </row>
    <row r="373" spans="24:24" x14ac:dyDescent="0.15">
      <c r="X373" s="169"/>
    </row>
    <row r="374" spans="24:24" x14ac:dyDescent="0.15">
      <c r="X374" s="169"/>
    </row>
    <row r="375" spans="24:24" x14ac:dyDescent="0.15">
      <c r="X375" s="169"/>
    </row>
    <row r="376" spans="24:24" x14ac:dyDescent="0.15">
      <c r="X376" s="169"/>
    </row>
    <row r="377" spans="24:24" x14ac:dyDescent="0.15">
      <c r="X377" s="169"/>
    </row>
    <row r="378" spans="24:24" x14ac:dyDescent="0.15">
      <c r="X378" s="169"/>
    </row>
    <row r="379" spans="24:24" x14ac:dyDescent="0.15">
      <c r="X379" s="169"/>
    </row>
    <row r="380" spans="24:24" x14ac:dyDescent="0.15">
      <c r="X380" s="169"/>
    </row>
    <row r="381" spans="24:24" x14ac:dyDescent="0.15">
      <c r="X381" s="169"/>
    </row>
    <row r="382" spans="24:24" x14ac:dyDescent="0.15">
      <c r="X382" s="169"/>
    </row>
    <row r="383" spans="24:24" x14ac:dyDescent="0.15">
      <c r="X383" s="169"/>
    </row>
    <row r="384" spans="24:24" x14ac:dyDescent="0.15">
      <c r="X384" s="169"/>
    </row>
    <row r="385" spans="24:24" x14ac:dyDescent="0.15">
      <c r="X385" s="169"/>
    </row>
    <row r="386" spans="24:24" x14ac:dyDescent="0.15">
      <c r="X386" s="169"/>
    </row>
    <row r="387" spans="24:24" x14ac:dyDescent="0.15">
      <c r="X387" s="169"/>
    </row>
    <row r="388" spans="24:24" x14ac:dyDescent="0.15">
      <c r="X388" s="169"/>
    </row>
    <row r="389" spans="24:24" x14ac:dyDescent="0.15">
      <c r="X389" s="169"/>
    </row>
    <row r="390" spans="24:24" x14ac:dyDescent="0.15">
      <c r="X390" s="169"/>
    </row>
    <row r="391" spans="24:24" x14ac:dyDescent="0.15">
      <c r="X391" s="169"/>
    </row>
    <row r="392" spans="24:24" x14ac:dyDescent="0.15">
      <c r="X392" s="169"/>
    </row>
    <row r="393" spans="24:24" x14ac:dyDescent="0.15">
      <c r="X393" s="169"/>
    </row>
    <row r="394" spans="24:24" x14ac:dyDescent="0.15">
      <c r="X394" s="169"/>
    </row>
    <row r="395" spans="24:24" x14ac:dyDescent="0.15">
      <c r="X395" s="169"/>
    </row>
    <row r="396" spans="24:24" x14ac:dyDescent="0.15">
      <c r="X396" s="169"/>
    </row>
    <row r="397" spans="24:24" x14ac:dyDescent="0.15">
      <c r="X397" s="169"/>
    </row>
    <row r="398" spans="24:24" x14ac:dyDescent="0.15">
      <c r="X398" s="169"/>
    </row>
    <row r="399" spans="24:24" x14ac:dyDescent="0.15">
      <c r="X399" s="169"/>
    </row>
    <row r="400" spans="24:24" x14ac:dyDescent="0.15">
      <c r="X400" s="169"/>
    </row>
    <row r="401" spans="24:24" x14ac:dyDescent="0.15">
      <c r="X401" s="169"/>
    </row>
    <row r="402" spans="24:24" x14ac:dyDescent="0.15">
      <c r="X402" s="169"/>
    </row>
    <row r="403" spans="24:24" x14ac:dyDescent="0.15">
      <c r="X403" s="169"/>
    </row>
    <row r="404" spans="24:24" x14ac:dyDescent="0.15">
      <c r="X404" s="169"/>
    </row>
    <row r="405" spans="24:24" x14ac:dyDescent="0.15">
      <c r="X405" s="169"/>
    </row>
    <row r="406" spans="24:24" x14ac:dyDescent="0.15">
      <c r="X406" s="169"/>
    </row>
    <row r="407" spans="24:24" x14ac:dyDescent="0.15">
      <c r="X407" s="169"/>
    </row>
    <row r="408" spans="24:24" x14ac:dyDescent="0.15">
      <c r="X408" s="169"/>
    </row>
    <row r="409" spans="24:24" x14ac:dyDescent="0.15">
      <c r="X409" s="169"/>
    </row>
    <row r="410" spans="24:24" x14ac:dyDescent="0.15">
      <c r="X410" s="169"/>
    </row>
    <row r="411" spans="24:24" x14ac:dyDescent="0.15">
      <c r="X411" s="169"/>
    </row>
    <row r="412" spans="24:24" x14ac:dyDescent="0.15">
      <c r="X412" s="169"/>
    </row>
    <row r="413" spans="24:24" x14ac:dyDescent="0.15">
      <c r="X413" s="169"/>
    </row>
    <row r="414" spans="24:24" x14ac:dyDescent="0.15">
      <c r="X414" s="169"/>
    </row>
    <row r="415" spans="24:24" x14ac:dyDescent="0.15">
      <c r="X415" s="169"/>
    </row>
    <row r="416" spans="24:24" x14ac:dyDescent="0.15">
      <c r="X416" s="169"/>
    </row>
    <row r="417" spans="24:24" x14ac:dyDescent="0.15">
      <c r="X417" s="169"/>
    </row>
    <row r="418" spans="24:24" x14ac:dyDescent="0.15">
      <c r="X418" s="169"/>
    </row>
    <row r="419" spans="24:24" x14ac:dyDescent="0.15">
      <c r="X419" s="169"/>
    </row>
    <row r="420" spans="24:24" x14ac:dyDescent="0.15">
      <c r="X420" s="169"/>
    </row>
    <row r="421" spans="24:24" x14ac:dyDescent="0.15">
      <c r="X421" s="169"/>
    </row>
    <row r="422" spans="24:24" x14ac:dyDescent="0.15">
      <c r="X422" s="169"/>
    </row>
    <row r="423" spans="24:24" x14ac:dyDescent="0.15">
      <c r="X423" s="169"/>
    </row>
    <row r="424" spans="24:24" x14ac:dyDescent="0.15">
      <c r="X424" s="169"/>
    </row>
    <row r="425" spans="24:24" x14ac:dyDescent="0.15">
      <c r="X425" s="169"/>
    </row>
    <row r="426" spans="24:24" x14ac:dyDescent="0.15">
      <c r="X426" s="169"/>
    </row>
    <row r="427" spans="24:24" x14ac:dyDescent="0.15">
      <c r="X427" s="169"/>
    </row>
    <row r="428" spans="24:24" x14ac:dyDescent="0.15">
      <c r="X428" s="169"/>
    </row>
    <row r="429" spans="24:24" x14ac:dyDescent="0.15">
      <c r="X429" s="169"/>
    </row>
    <row r="430" spans="24:24" x14ac:dyDescent="0.15">
      <c r="X430" s="169"/>
    </row>
    <row r="431" spans="24:24" x14ac:dyDescent="0.15">
      <c r="X431" s="169"/>
    </row>
    <row r="432" spans="24:24" x14ac:dyDescent="0.15">
      <c r="X432" s="169"/>
    </row>
    <row r="433" spans="24:24" x14ac:dyDescent="0.15">
      <c r="X433" s="169"/>
    </row>
    <row r="434" spans="24:24" x14ac:dyDescent="0.15">
      <c r="X434" s="169"/>
    </row>
    <row r="435" spans="24:24" x14ac:dyDescent="0.15">
      <c r="X435" s="169"/>
    </row>
    <row r="436" spans="24:24" x14ac:dyDescent="0.15">
      <c r="X436" s="169"/>
    </row>
    <row r="437" spans="24:24" x14ac:dyDescent="0.15">
      <c r="X437" s="169"/>
    </row>
    <row r="438" spans="24:24" x14ac:dyDescent="0.15">
      <c r="X438" s="169"/>
    </row>
    <row r="439" spans="24:24" x14ac:dyDescent="0.15">
      <c r="X439" s="169"/>
    </row>
    <row r="440" spans="24:24" x14ac:dyDescent="0.15">
      <c r="X440" s="169"/>
    </row>
    <row r="441" spans="24:24" x14ac:dyDescent="0.15">
      <c r="X441" s="169"/>
    </row>
    <row r="442" spans="24:24" x14ac:dyDescent="0.15">
      <c r="X442" s="169"/>
    </row>
    <row r="443" spans="24:24" x14ac:dyDescent="0.15">
      <c r="X443" s="169"/>
    </row>
    <row r="444" spans="24:24" x14ac:dyDescent="0.15">
      <c r="X444" s="169"/>
    </row>
    <row r="445" spans="24:24" x14ac:dyDescent="0.15">
      <c r="X445" s="169"/>
    </row>
    <row r="446" spans="24:24" x14ac:dyDescent="0.15">
      <c r="X446" s="169"/>
    </row>
    <row r="447" spans="24:24" x14ac:dyDescent="0.15">
      <c r="X447" s="169"/>
    </row>
    <row r="448" spans="24:24" x14ac:dyDescent="0.15">
      <c r="X448" s="169"/>
    </row>
    <row r="449" spans="24:24" x14ac:dyDescent="0.15">
      <c r="X449" s="169"/>
    </row>
    <row r="450" spans="24:24" x14ac:dyDescent="0.15">
      <c r="X450" s="169"/>
    </row>
    <row r="451" spans="24:24" x14ac:dyDescent="0.15">
      <c r="X451" s="169"/>
    </row>
    <row r="452" spans="24:24" x14ac:dyDescent="0.15">
      <c r="X452" s="169"/>
    </row>
    <row r="453" spans="24:24" x14ac:dyDescent="0.15">
      <c r="X453" s="169"/>
    </row>
    <row r="454" spans="24:24" x14ac:dyDescent="0.15">
      <c r="X454" s="169"/>
    </row>
    <row r="455" spans="24:24" x14ac:dyDescent="0.15">
      <c r="X455" s="169"/>
    </row>
    <row r="456" spans="24:24" x14ac:dyDescent="0.15">
      <c r="X456" s="169"/>
    </row>
    <row r="457" spans="24:24" x14ac:dyDescent="0.15">
      <c r="X457" s="169"/>
    </row>
    <row r="458" spans="24:24" x14ac:dyDescent="0.15">
      <c r="X458" s="169"/>
    </row>
    <row r="459" spans="24:24" x14ac:dyDescent="0.15">
      <c r="X459" s="169"/>
    </row>
    <row r="460" spans="24:24" x14ac:dyDescent="0.15">
      <c r="X460" s="169"/>
    </row>
    <row r="461" spans="24:24" x14ac:dyDescent="0.15">
      <c r="X461" s="169"/>
    </row>
    <row r="462" spans="24:24" x14ac:dyDescent="0.15">
      <c r="X462" s="169"/>
    </row>
    <row r="463" spans="24:24" x14ac:dyDescent="0.15">
      <c r="X463" s="169"/>
    </row>
    <row r="464" spans="24:24" x14ac:dyDescent="0.15">
      <c r="X464" s="169"/>
    </row>
    <row r="465" spans="24:24" x14ac:dyDescent="0.15">
      <c r="X465" s="169"/>
    </row>
    <row r="466" spans="24:24" x14ac:dyDescent="0.15">
      <c r="X466" s="169"/>
    </row>
    <row r="467" spans="24:24" x14ac:dyDescent="0.15">
      <c r="X467" s="169"/>
    </row>
    <row r="468" spans="24:24" x14ac:dyDescent="0.15">
      <c r="X468" s="169"/>
    </row>
    <row r="469" spans="24:24" x14ac:dyDescent="0.15">
      <c r="X469" s="169"/>
    </row>
    <row r="470" spans="24:24" x14ac:dyDescent="0.15">
      <c r="X470" s="169"/>
    </row>
    <row r="471" spans="24:24" x14ac:dyDescent="0.15">
      <c r="X471" s="169"/>
    </row>
    <row r="472" spans="24:24" x14ac:dyDescent="0.15">
      <c r="X472" s="169"/>
    </row>
    <row r="473" spans="24:24" x14ac:dyDescent="0.15">
      <c r="X473" s="169"/>
    </row>
    <row r="474" spans="24:24" x14ac:dyDescent="0.15">
      <c r="X474" s="169"/>
    </row>
    <row r="475" spans="24:24" x14ac:dyDescent="0.15">
      <c r="X475" s="169"/>
    </row>
    <row r="476" spans="24:24" x14ac:dyDescent="0.15">
      <c r="X476" s="169"/>
    </row>
    <row r="477" spans="24:24" x14ac:dyDescent="0.15">
      <c r="X477" s="169"/>
    </row>
    <row r="478" spans="24:24" x14ac:dyDescent="0.15">
      <c r="X478" s="169"/>
    </row>
    <row r="479" spans="24:24" x14ac:dyDescent="0.15">
      <c r="X479" s="169"/>
    </row>
    <row r="480" spans="24:24" x14ac:dyDescent="0.15">
      <c r="X480" s="169"/>
    </row>
    <row r="481" spans="24:24" x14ac:dyDescent="0.15">
      <c r="X481" s="169"/>
    </row>
    <row r="482" spans="24:24" x14ac:dyDescent="0.15">
      <c r="X482" s="169"/>
    </row>
    <row r="483" spans="24:24" x14ac:dyDescent="0.15">
      <c r="X483" s="169"/>
    </row>
    <row r="484" spans="24:24" x14ac:dyDescent="0.15">
      <c r="X484" s="169"/>
    </row>
    <row r="485" spans="24:24" x14ac:dyDescent="0.15">
      <c r="X485" s="169"/>
    </row>
    <row r="486" spans="24:24" x14ac:dyDescent="0.15">
      <c r="X486" s="169"/>
    </row>
    <row r="487" spans="24:24" x14ac:dyDescent="0.15">
      <c r="X487" s="169"/>
    </row>
    <row r="488" spans="24:24" x14ac:dyDescent="0.15">
      <c r="X488" s="169"/>
    </row>
    <row r="489" spans="24:24" x14ac:dyDescent="0.15">
      <c r="X489" s="169"/>
    </row>
    <row r="490" spans="24:24" x14ac:dyDescent="0.15">
      <c r="X490" s="169"/>
    </row>
    <row r="491" spans="24:24" x14ac:dyDescent="0.15">
      <c r="X491" s="169"/>
    </row>
    <row r="492" spans="24:24" x14ac:dyDescent="0.15">
      <c r="X492" s="169"/>
    </row>
    <row r="493" spans="24:24" x14ac:dyDescent="0.15">
      <c r="X493" s="169"/>
    </row>
    <row r="494" spans="24:24" x14ac:dyDescent="0.15">
      <c r="X494" s="169"/>
    </row>
    <row r="495" spans="24:24" x14ac:dyDescent="0.15">
      <c r="X495" s="169"/>
    </row>
    <row r="496" spans="24:24" x14ac:dyDescent="0.15">
      <c r="X496" s="169"/>
    </row>
    <row r="497" spans="24:24" x14ac:dyDescent="0.15">
      <c r="X497" s="169"/>
    </row>
    <row r="498" spans="24:24" x14ac:dyDescent="0.15">
      <c r="X498" s="169"/>
    </row>
    <row r="499" spans="24:24" x14ac:dyDescent="0.15">
      <c r="X499" s="169"/>
    </row>
    <row r="500" spans="24:24" x14ac:dyDescent="0.15">
      <c r="X500" s="169"/>
    </row>
    <row r="501" spans="24:24" x14ac:dyDescent="0.15">
      <c r="X501" s="169"/>
    </row>
    <row r="502" spans="24:24" x14ac:dyDescent="0.15">
      <c r="X502" s="169"/>
    </row>
    <row r="503" spans="24:24" x14ac:dyDescent="0.15">
      <c r="X503" s="169"/>
    </row>
    <row r="504" spans="24:24" x14ac:dyDescent="0.15">
      <c r="X504" s="169"/>
    </row>
    <row r="505" spans="24:24" x14ac:dyDescent="0.15">
      <c r="X505" s="169"/>
    </row>
    <row r="506" spans="24:24" x14ac:dyDescent="0.15">
      <c r="X506" s="169"/>
    </row>
    <row r="507" spans="24:24" x14ac:dyDescent="0.15">
      <c r="X507" s="169"/>
    </row>
    <row r="508" spans="24:24" x14ac:dyDescent="0.15">
      <c r="X508" s="169"/>
    </row>
    <row r="509" spans="24:24" x14ac:dyDescent="0.15">
      <c r="X509" s="169"/>
    </row>
    <row r="510" spans="24:24" x14ac:dyDescent="0.15">
      <c r="X510" s="169"/>
    </row>
    <row r="511" spans="24:24" x14ac:dyDescent="0.15">
      <c r="X511" s="169"/>
    </row>
    <row r="512" spans="24:24" x14ac:dyDescent="0.15">
      <c r="X512" s="169"/>
    </row>
    <row r="513" spans="24:24" x14ac:dyDescent="0.15">
      <c r="X513" s="169"/>
    </row>
    <row r="514" spans="24:24" x14ac:dyDescent="0.15">
      <c r="X514" s="169"/>
    </row>
    <row r="515" spans="24:24" x14ac:dyDescent="0.15">
      <c r="X515" s="169"/>
    </row>
    <row r="516" spans="24:24" x14ac:dyDescent="0.15">
      <c r="X516" s="169"/>
    </row>
    <row r="517" spans="24:24" x14ac:dyDescent="0.15">
      <c r="X517" s="169"/>
    </row>
    <row r="518" spans="24:24" x14ac:dyDescent="0.15">
      <c r="X518" s="169"/>
    </row>
    <row r="519" spans="24:24" x14ac:dyDescent="0.15">
      <c r="X519" s="169"/>
    </row>
    <row r="520" spans="24:24" x14ac:dyDescent="0.15">
      <c r="X520" s="169"/>
    </row>
    <row r="521" spans="24:24" x14ac:dyDescent="0.15">
      <c r="X521" s="169"/>
    </row>
    <row r="522" spans="24:24" x14ac:dyDescent="0.15">
      <c r="X522" s="169"/>
    </row>
    <row r="523" spans="24:24" x14ac:dyDescent="0.15">
      <c r="X523" s="169"/>
    </row>
    <row r="524" spans="24:24" x14ac:dyDescent="0.15">
      <c r="X524" s="169"/>
    </row>
    <row r="525" spans="24:24" x14ac:dyDescent="0.15">
      <c r="X525" s="169"/>
    </row>
    <row r="526" spans="24:24" x14ac:dyDescent="0.15">
      <c r="X526" s="169"/>
    </row>
    <row r="527" spans="24:24" x14ac:dyDescent="0.15">
      <c r="X527" s="169"/>
    </row>
    <row r="528" spans="24:24" x14ac:dyDescent="0.15">
      <c r="X528" s="169"/>
    </row>
    <row r="529" spans="24:24" x14ac:dyDescent="0.15">
      <c r="X529" s="169"/>
    </row>
    <row r="530" spans="24:24" x14ac:dyDescent="0.15">
      <c r="X530" s="169"/>
    </row>
    <row r="531" spans="24:24" x14ac:dyDescent="0.15">
      <c r="X531" s="169"/>
    </row>
    <row r="532" spans="24:24" x14ac:dyDescent="0.15">
      <c r="X532" s="169"/>
    </row>
    <row r="533" spans="24:24" x14ac:dyDescent="0.15">
      <c r="X533" s="169"/>
    </row>
    <row r="534" spans="24:24" x14ac:dyDescent="0.15">
      <c r="X534" s="169"/>
    </row>
    <row r="535" spans="24:24" x14ac:dyDescent="0.15">
      <c r="X535" s="169"/>
    </row>
    <row r="536" spans="24:24" x14ac:dyDescent="0.15">
      <c r="X536" s="169"/>
    </row>
    <row r="537" spans="24:24" x14ac:dyDescent="0.15">
      <c r="X537" s="169"/>
    </row>
    <row r="538" spans="24:24" x14ac:dyDescent="0.15">
      <c r="X538" s="169"/>
    </row>
    <row r="539" spans="24:24" x14ac:dyDescent="0.15">
      <c r="X539" s="169"/>
    </row>
    <row r="540" spans="24:24" x14ac:dyDescent="0.15">
      <c r="X540" s="169"/>
    </row>
    <row r="541" spans="24:24" x14ac:dyDescent="0.15">
      <c r="X541" s="169"/>
    </row>
    <row r="542" spans="24:24" x14ac:dyDescent="0.15">
      <c r="X542" s="169"/>
    </row>
    <row r="543" spans="24:24" x14ac:dyDescent="0.15">
      <c r="X543" s="169"/>
    </row>
    <row r="544" spans="24:24" x14ac:dyDescent="0.15">
      <c r="X544" s="169"/>
    </row>
    <row r="545" spans="24:24" x14ac:dyDescent="0.15">
      <c r="X545" s="169"/>
    </row>
    <row r="546" spans="24:24" x14ac:dyDescent="0.15">
      <c r="X546" s="169"/>
    </row>
    <row r="547" spans="24:24" x14ac:dyDescent="0.15">
      <c r="X547" s="169"/>
    </row>
    <row r="548" spans="24:24" x14ac:dyDescent="0.15">
      <c r="X548" s="169"/>
    </row>
    <row r="549" spans="24:24" x14ac:dyDescent="0.15">
      <c r="X549" s="169"/>
    </row>
    <row r="550" spans="24:24" x14ac:dyDescent="0.15">
      <c r="X550" s="169"/>
    </row>
    <row r="551" spans="24:24" x14ac:dyDescent="0.15">
      <c r="X551" s="169"/>
    </row>
    <row r="552" spans="24:24" x14ac:dyDescent="0.15">
      <c r="X552" s="169"/>
    </row>
    <row r="553" spans="24:24" x14ac:dyDescent="0.15">
      <c r="X553" s="169"/>
    </row>
    <row r="554" spans="24:24" x14ac:dyDescent="0.15">
      <c r="X554" s="169"/>
    </row>
    <row r="555" spans="24:24" x14ac:dyDescent="0.15">
      <c r="X555" s="169"/>
    </row>
    <row r="556" spans="24:24" x14ac:dyDescent="0.15">
      <c r="X556" s="169"/>
    </row>
    <row r="557" spans="24:24" x14ac:dyDescent="0.15">
      <c r="X557" s="169"/>
    </row>
    <row r="558" spans="24:24" x14ac:dyDescent="0.15">
      <c r="X558" s="169"/>
    </row>
    <row r="559" spans="24:24" x14ac:dyDescent="0.15">
      <c r="X559" s="169"/>
    </row>
    <row r="560" spans="24:24" x14ac:dyDescent="0.15">
      <c r="X560" s="169"/>
    </row>
    <row r="561" spans="24:24" x14ac:dyDescent="0.15">
      <c r="X561" s="169"/>
    </row>
    <row r="562" spans="24:24" x14ac:dyDescent="0.15">
      <c r="X562" s="169"/>
    </row>
    <row r="563" spans="24:24" x14ac:dyDescent="0.15">
      <c r="X563" s="169"/>
    </row>
    <row r="564" spans="24:24" x14ac:dyDescent="0.15">
      <c r="X564" s="169"/>
    </row>
    <row r="565" spans="24:24" x14ac:dyDescent="0.15">
      <c r="X565" s="169"/>
    </row>
    <row r="566" spans="24:24" x14ac:dyDescent="0.15">
      <c r="X566" s="169"/>
    </row>
    <row r="567" spans="24:24" x14ac:dyDescent="0.15">
      <c r="X567" s="169"/>
    </row>
    <row r="568" spans="24:24" x14ac:dyDescent="0.15">
      <c r="X568" s="169"/>
    </row>
    <row r="569" spans="24:24" x14ac:dyDescent="0.15">
      <c r="X569" s="169"/>
    </row>
    <row r="570" spans="24:24" x14ac:dyDescent="0.15">
      <c r="X570" s="169"/>
    </row>
    <row r="571" spans="24:24" x14ac:dyDescent="0.15">
      <c r="X571" s="169"/>
    </row>
    <row r="572" spans="24:24" x14ac:dyDescent="0.15">
      <c r="X572" s="169"/>
    </row>
    <row r="573" spans="24:24" x14ac:dyDescent="0.15">
      <c r="X573" s="169"/>
    </row>
    <row r="574" spans="24:24" x14ac:dyDescent="0.15">
      <c r="X574" s="169"/>
    </row>
    <row r="575" spans="24:24" x14ac:dyDescent="0.15">
      <c r="X575" s="169"/>
    </row>
    <row r="576" spans="24:24" x14ac:dyDescent="0.15">
      <c r="X576" s="169"/>
    </row>
    <row r="577" spans="24:24" x14ac:dyDescent="0.15">
      <c r="X577" s="169"/>
    </row>
    <row r="578" spans="24:24" x14ac:dyDescent="0.15">
      <c r="X578" s="169"/>
    </row>
    <row r="579" spans="24:24" x14ac:dyDescent="0.15">
      <c r="X579" s="169"/>
    </row>
    <row r="580" spans="24:24" x14ac:dyDescent="0.15">
      <c r="X580" s="169"/>
    </row>
    <row r="581" spans="24:24" x14ac:dyDescent="0.15">
      <c r="X581" s="169"/>
    </row>
    <row r="582" spans="24:24" x14ac:dyDescent="0.15">
      <c r="X582" s="169"/>
    </row>
    <row r="583" spans="24:24" x14ac:dyDescent="0.15">
      <c r="X583" s="169"/>
    </row>
    <row r="584" spans="24:24" x14ac:dyDescent="0.15">
      <c r="X584" s="169"/>
    </row>
    <row r="585" spans="24:24" x14ac:dyDescent="0.15">
      <c r="X585" s="169"/>
    </row>
    <row r="586" spans="24:24" x14ac:dyDescent="0.15">
      <c r="X586" s="169"/>
    </row>
    <row r="587" spans="24:24" x14ac:dyDescent="0.15">
      <c r="X587" s="169"/>
    </row>
    <row r="588" spans="24:24" x14ac:dyDescent="0.15">
      <c r="X588" s="169"/>
    </row>
    <row r="589" spans="24:24" x14ac:dyDescent="0.15">
      <c r="X589" s="169"/>
    </row>
    <row r="590" spans="24:24" x14ac:dyDescent="0.15">
      <c r="X590" s="169"/>
    </row>
    <row r="591" spans="24:24" x14ac:dyDescent="0.15">
      <c r="X591" s="169"/>
    </row>
    <row r="592" spans="24:24" x14ac:dyDescent="0.15">
      <c r="X592" s="169"/>
    </row>
    <row r="593" spans="24:24" x14ac:dyDescent="0.15">
      <c r="X593" s="169"/>
    </row>
    <row r="594" spans="24:24" x14ac:dyDescent="0.15">
      <c r="X594" s="169"/>
    </row>
    <row r="595" spans="24:24" x14ac:dyDescent="0.15">
      <c r="X595" s="169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4" sqref="F24"/>
    </sheetView>
  </sheetViews>
  <sheetFormatPr baseColWidth="10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1.4257812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1.4257812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1.4257812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1.4257812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1.4257812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1.4257812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1.4257812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1.4257812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1.4257812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1.4257812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1.4257812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1.4257812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1.4257812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1.4257812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1.4257812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1.42578125" style="169"/>
  </cols>
  <sheetData>
    <row r="1" spans="1:27" s="5" customFormat="1" ht="11.1" customHeight="1" x14ac:dyDescent="0.15">
      <c r="A1" s="316" t="s">
        <v>0</v>
      </c>
      <c r="B1" s="317"/>
      <c r="C1" s="318"/>
      <c r="D1" s="318"/>
      <c r="E1" s="318"/>
      <c r="F1" s="318"/>
      <c r="G1" s="318"/>
      <c r="H1" s="318"/>
      <c r="I1" s="318"/>
      <c r="J1" s="319"/>
      <c r="K1" s="319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406"/>
      <c r="W1" s="411"/>
      <c r="X1" s="411"/>
      <c r="Y1" s="320"/>
      <c r="Z1" s="320"/>
      <c r="AA1" s="320"/>
    </row>
    <row r="2" spans="1:27" s="5" customFormat="1" ht="11.1" customHeight="1" x14ac:dyDescent="0.15">
      <c r="A2" s="316" t="s">
        <v>95</v>
      </c>
      <c r="B2" s="317"/>
      <c r="C2" s="318"/>
      <c r="D2" s="318"/>
      <c r="E2" s="318"/>
      <c r="F2" s="318"/>
      <c r="G2" s="318"/>
      <c r="H2" s="318"/>
      <c r="I2" s="318"/>
      <c r="J2" s="319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406"/>
      <c r="W2" s="411"/>
      <c r="X2" s="411"/>
      <c r="Y2" s="320"/>
      <c r="Z2" s="320"/>
      <c r="AA2" s="320"/>
    </row>
    <row r="3" spans="1:27" s="5" customFormat="1" ht="11.1" customHeight="1" x14ac:dyDescent="0.2">
      <c r="A3" s="316" t="s">
        <v>99</v>
      </c>
      <c r="B3" s="317"/>
      <c r="C3" s="318"/>
      <c r="D3" s="321"/>
      <c r="E3" s="318"/>
      <c r="F3" s="318"/>
      <c r="G3" s="318"/>
      <c r="H3" s="318"/>
      <c r="I3" s="318"/>
      <c r="J3" s="319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406"/>
      <c r="W3" s="411"/>
      <c r="X3" s="411"/>
      <c r="Y3" s="320"/>
      <c r="Z3" s="320"/>
      <c r="AA3" s="320"/>
    </row>
    <row r="4" spans="1:27" s="5" customFormat="1" ht="11.1" customHeight="1" x14ac:dyDescent="0.15">
      <c r="A4" s="316" t="s">
        <v>100</v>
      </c>
      <c r="B4" s="317"/>
      <c r="C4" s="318"/>
      <c r="D4" s="318"/>
      <c r="E4" s="318"/>
      <c r="F4" s="318"/>
      <c r="G4" s="318"/>
      <c r="H4" s="318"/>
      <c r="I4" s="318"/>
      <c r="J4" s="319"/>
      <c r="K4" s="319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406"/>
      <c r="W4" s="411"/>
      <c r="X4" s="411"/>
      <c r="Y4" s="320"/>
      <c r="Z4" s="320"/>
      <c r="AA4" s="320"/>
    </row>
    <row r="5" spans="1:27" s="5" customFormat="1" ht="11.25" x14ac:dyDescent="0.15">
      <c r="A5" s="316" t="s">
        <v>98</v>
      </c>
      <c r="B5" s="317"/>
      <c r="C5" s="318"/>
      <c r="D5" s="318"/>
      <c r="E5" s="318"/>
      <c r="F5" s="318"/>
      <c r="G5" s="318"/>
      <c r="H5" s="318"/>
      <c r="I5" s="318"/>
      <c r="J5" s="319"/>
      <c r="K5" s="319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406"/>
      <c r="W5" s="411"/>
      <c r="X5" s="411"/>
      <c r="Y5" s="320"/>
      <c r="Z5" s="320"/>
      <c r="AA5" s="320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2">
      <c r="A7" s="473" t="s">
        <v>1</v>
      </c>
      <c r="B7" s="473"/>
      <c r="C7" s="473"/>
      <c r="D7" s="473"/>
      <c r="E7" s="473"/>
      <c r="F7" s="473"/>
      <c r="G7" s="473"/>
      <c r="H7" s="473"/>
      <c r="I7" s="330"/>
      <c r="J7" s="33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23"/>
      <c r="Y7" s="315"/>
      <c r="Z7" s="315"/>
      <c r="AA7" s="315"/>
    </row>
    <row r="8" spans="1:27" ht="36.75" customHeight="1" x14ac:dyDescent="0.2">
      <c r="A8" s="331" t="s">
        <v>2</v>
      </c>
      <c r="B8" s="332"/>
      <c r="C8" s="332"/>
      <c r="D8" s="315"/>
      <c r="E8" s="315"/>
      <c r="F8" s="315"/>
      <c r="G8" s="315"/>
      <c r="H8" s="315"/>
      <c r="I8" s="315"/>
      <c r="J8" s="324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23"/>
      <c r="Y8" s="315"/>
      <c r="Z8" s="315"/>
      <c r="AA8" s="315"/>
    </row>
    <row r="9" spans="1:27" ht="15" customHeight="1" x14ac:dyDescent="0.2">
      <c r="A9" s="474" t="s">
        <v>3</v>
      </c>
      <c r="B9" s="477" t="s">
        <v>4</v>
      </c>
      <c r="C9" s="477" t="s">
        <v>5</v>
      </c>
      <c r="D9" s="482" t="s">
        <v>6</v>
      </c>
      <c r="E9" s="499"/>
      <c r="F9" s="477" t="s">
        <v>7</v>
      </c>
      <c r="G9" s="477" t="s">
        <v>8</v>
      </c>
      <c r="H9" s="474" t="s">
        <v>9</v>
      </c>
      <c r="I9" s="482"/>
      <c r="J9" s="486"/>
      <c r="K9" s="324"/>
      <c r="L9" s="324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23"/>
      <c r="Y9" s="315"/>
      <c r="Z9" s="315"/>
      <c r="AA9" s="315"/>
    </row>
    <row r="10" spans="1:27" ht="10.5" customHeight="1" x14ac:dyDescent="0.2">
      <c r="A10" s="475"/>
      <c r="B10" s="478"/>
      <c r="C10" s="502"/>
      <c r="D10" s="500"/>
      <c r="E10" s="501"/>
      <c r="F10" s="478"/>
      <c r="G10" s="478"/>
      <c r="H10" s="476"/>
      <c r="I10" s="487"/>
      <c r="J10" s="488"/>
      <c r="K10" s="324"/>
      <c r="L10" s="324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23"/>
      <c r="Y10" s="315"/>
      <c r="Z10" s="315"/>
      <c r="AA10" s="315"/>
    </row>
    <row r="11" spans="1:27" ht="40.5" customHeight="1" x14ac:dyDescent="0.2">
      <c r="A11" s="476"/>
      <c r="B11" s="479"/>
      <c r="C11" s="503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356" t="s">
        <v>14</v>
      </c>
      <c r="K11" s="324"/>
      <c r="L11" s="324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23"/>
      <c r="Y11" s="315"/>
      <c r="Z11" s="315"/>
      <c r="AA11" s="315"/>
    </row>
    <row r="12" spans="1:27" ht="15" customHeight="1" x14ac:dyDescent="0.2">
      <c r="A12" s="343" t="s">
        <v>15</v>
      </c>
      <c r="B12" s="359">
        <v>5</v>
      </c>
      <c r="C12" s="359">
        <v>5</v>
      </c>
      <c r="D12" s="360">
        <v>1356</v>
      </c>
      <c r="E12" s="361">
        <v>1088</v>
      </c>
      <c r="F12" s="359">
        <v>224</v>
      </c>
      <c r="G12" s="359">
        <v>914</v>
      </c>
      <c r="H12" s="360">
        <v>812</v>
      </c>
      <c r="I12" s="362">
        <v>759</v>
      </c>
      <c r="J12" s="361">
        <v>53</v>
      </c>
      <c r="K12" s="405"/>
      <c r="L12" s="324"/>
      <c r="M12" s="315"/>
      <c r="N12" s="315"/>
      <c r="O12" s="315"/>
      <c r="P12" s="315"/>
      <c r="Q12" s="315"/>
      <c r="R12" s="315"/>
      <c r="S12" s="315"/>
      <c r="T12" s="405"/>
      <c r="U12" s="315"/>
      <c r="V12" s="315"/>
      <c r="W12" s="315"/>
      <c r="X12" s="342"/>
      <c r="Y12" s="315"/>
      <c r="Z12" s="315"/>
      <c r="AA12" s="315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827</v>
      </c>
      <c r="E13" s="365">
        <v>559</v>
      </c>
      <c r="F13" s="363">
        <v>166</v>
      </c>
      <c r="G13" s="363">
        <v>593</v>
      </c>
      <c r="H13" s="364">
        <v>491</v>
      </c>
      <c r="I13" s="366">
        <v>438</v>
      </c>
      <c r="J13" s="367">
        <v>53</v>
      </c>
      <c r="K13" s="415" t="s">
        <v>49</v>
      </c>
      <c r="L13" s="324"/>
      <c r="M13" s="315"/>
      <c r="N13" s="315"/>
      <c r="O13" s="315"/>
      <c r="P13" s="315"/>
      <c r="Q13" s="315"/>
      <c r="R13" s="315"/>
      <c r="S13" s="315"/>
      <c r="T13" s="409" t="s">
        <v>50</v>
      </c>
      <c r="U13" s="414" t="s">
        <v>50</v>
      </c>
      <c r="V13" s="315"/>
      <c r="W13" s="408"/>
      <c r="X13" s="408"/>
      <c r="Y13" s="408"/>
      <c r="Z13" s="412">
        <v>0</v>
      </c>
      <c r="AA13" s="413"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529</v>
      </c>
      <c r="E14" s="370">
        <v>529</v>
      </c>
      <c r="F14" s="368">
        <v>58</v>
      </c>
      <c r="G14" s="368">
        <v>321</v>
      </c>
      <c r="H14" s="369">
        <v>321</v>
      </c>
      <c r="I14" s="371">
        <v>321</v>
      </c>
      <c r="J14" s="372"/>
      <c r="K14" s="446" t="s">
        <v>49</v>
      </c>
      <c r="L14" s="324"/>
      <c r="M14" s="315"/>
      <c r="N14" s="315"/>
      <c r="O14" s="315"/>
      <c r="P14" s="315"/>
      <c r="Q14" s="315"/>
      <c r="R14" s="315"/>
      <c r="S14" s="315"/>
      <c r="T14" s="409" t="s">
        <v>50</v>
      </c>
      <c r="U14" s="409" t="s">
        <v>50</v>
      </c>
      <c r="V14" s="315"/>
      <c r="W14" s="408"/>
      <c r="X14" s="408"/>
      <c r="Y14" s="408"/>
      <c r="Z14" s="412">
        <v>0</v>
      </c>
      <c r="AA14" s="413"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">
        <v>49</v>
      </c>
      <c r="L15" s="324"/>
      <c r="M15" s="315"/>
      <c r="N15" s="315"/>
      <c r="O15" s="315"/>
      <c r="P15" s="315"/>
      <c r="Q15" s="315"/>
      <c r="R15" s="315"/>
      <c r="S15" s="315"/>
      <c r="T15" s="409" t="s">
        <v>50</v>
      </c>
      <c r="U15" s="409" t="s">
        <v>50</v>
      </c>
      <c r="V15" s="315"/>
      <c r="W15" s="408"/>
      <c r="X15" s="408"/>
      <c r="Y15" s="408"/>
      <c r="Z15" s="412">
        <v>0</v>
      </c>
      <c r="AA15" s="413"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">
        <v>49</v>
      </c>
      <c r="L16" s="324"/>
      <c r="M16" s="315"/>
      <c r="N16" s="315"/>
      <c r="O16" s="315"/>
      <c r="P16" s="315"/>
      <c r="Q16" s="315"/>
      <c r="R16" s="315"/>
      <c r="S16" s="315"/>
      <c r="T16" s="409" t="s">
        <v>50</v>
      </c>
      <c r="U16" s="409" t="s">
        <v>50</v>
      </c>
      <c r="V16" s="315"/>
      <c r="W16" s="408"/>
      <c r="X16" s="408"/>
      <c r="Y16" s="408"/>
      <c r="Z16" s="412">
        <v>0</v>
      </c>
      <c r="AA16" s="413"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23"/>
    </row>
    <row r="18" spans="1:24" ht="42" customHeight="1" x14ac:dyDescent="0.2">
      <c r="A18" s="328" t="s">
        <v>21</v>
      </c>
      <c r="B18" s="329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23"/>
    </row>
    <row r="19" spans="1:24" ht="15" customHeight="1" x14ac:dyDescent="0.2">
      <c r="A19" s="336" t="s">
        <v>27</v>
      </c>
      <c r="B19" s="417">
        <v>135</v>
      </c>
      <c r="C19" s="418"/>
      <c r="D19" s="419"/>
      <c r="E19" s="419">
        <v>135</v>
      </c>
      <c r="F19" s="419"/>
      <c r="G19" s="420"/>
      <c r="H19" s="450"/>
      <c r="I19" s="323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23"/>
    </row>
    <row r="20" spans="1:24" ht="15" customHeight="1" x14ac:dyDescent="0.2">
      <c r="A20" s="326" t="s">
        <v>28</v>
      </c>
      <c r="B20" s="421">
        <v>0</v>
      </c>
      <c r="C20" s="422"/>
      <c r="D20" s="371"/>
      <c r="E20" s="371"/>
      <c r="F20" s="371"/>
      <c r="G20" s="372"/>
      <c r="H20" s="450"/>
      <c r="I20" s="323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23"/>
    </row>
    <row r="21" spans="1:24" ht="15" customHeight="1" x14ac:dyDescent="0.2">
      <c r="A21" s="326" t="s">
        <v>29</v>
      </c>
      <c r="B21" s="421">
        <v>0</v>
      </c>
      <c r="C21" s="422"/>
      <c r="D21" s="371"/>
      <c r="E21" s="371"/>
      <c r="F21" s="371"/>
      <c r="G21" s="372"/>
      <c r="H21" s="450"/>
      <c r="I21" s="323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23"/>
    </row>
    <row r="22" spans="1:24" ht="15" customHeight="1" x14ac:dyDescent="0.2">
      <c r="A22" s="326" t="s">
        <v>30</v>
      </c>
      <c r="B22" s="421">
        <v>0</v>
      </c>
      <c r="C22" s="422"/>
      <c r="D22" s="371"/>
      <c r="E22" s="371"/>
      <c r="F22" s="371"/>
      <c r="G22" s="372"/>
      <c r="H22" s="450"/>
      <c r="I22" s="323"/>
      <c r="J22" s="324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23"/>
    </row>
    <row r="23" spans="1:24" ht="15" customHeight="1" x14ac:dyDescent="0.2">
      <c r="A23" s="337" t="s">
        <v>31</v>
      </c>
      <c r="B23" s="423">
        <v>0</v>
      </c>
      <c r="C23" s="424"/>
      <c r="D23" s="425"/>
      <c r="E23" s="425"/>
      <c r="F23" s="425"/>
      <c r="G23" s="426"/>
      <c r="H23" s="450"/>
      <c r="I23" s="323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23"/>
    </row>
    <row r="24" spans="1:24" s="170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416"/>
      <c r="W24" s="324"/>
      <c r="X24" s="324"/>
    </row>
    <row r="25" spans="1:24" s="170" customFormat="1" ht="21.75" customHeight="1" x14ac:dyDescent="0.15">
      <c r="A25" s="334" t="s">
        <v>33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416"/>
      <c r="W25" s="324"/>
      <c r="X25" s="324"/>
    </row>
    <row r="26" spans="1:24" ht="29.25" customHeight="1" x14ac:dyDescent="0.2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23"/>
    </row>
    <row r="27" spans="1:24" ht="15" customHeight="1" x14ac:dyDescent="0.2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23"/>
    </row>
    <row r="28" spans="1:24" ht="15" customHeight="1" x14ac:dyDescent="0.2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23"/>
    </row>
    <row r="29" spans="1:24" ht="15" customHeight="1" x14ac:dyDescent="0.2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23"/>
    </row>
    <row r="30" spans="1:24" ht="15" customHeight="1" x14ac:dyDescent="0.2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23"/>
    </row>
    <row r="31" spans="1:24" ht="15" customHeight="1" x14ac:dyDescent="0.2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23"/>
    </row>
    <row r="32" spans="1:24" ht="15" customHeight="1" x14ac:dyDescent="0.2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23"/>
    </row>
    <row r="33" spans="1:27" ht="33" customHeight="1" x14ac:dyDescent="0.2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23"/>
      <c r="Y33" s="315"/>
      <c r="Z33" s="315"/>
      <c r="AA33" s="315"/>
    </row>
    <row r="34" spans="1:27" ht="43.5" customHeight="1" x14ac:dyDescent="0.2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23"/>
      <c r="Y34" s="315"/>
      <c r="Z34" s="315"/>
      <c r="AA34" s="315"/>
    </row>
    <row r="35" spans="1:27" ht="24" customHeight="1" x14ac:dyDescent="0.2">
      <c r="A35" s="392" t="s">
        <v>42</v>
      </c>
      <c r="B35" s="428">
        <v>0</v>
      </c>
      <c r="C35" s="383"/>
      <c r="D35" s="384"/>
      <c r="E35" s="384"/>
      <c r="F35" s="385"/>
      <c r="G35" s="447"/>
      <c r="H35" s="323"/>
      <c r="I35" s="323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23"/>
      <c r="Y35" s="315"/>
      <c r="Z35" s="315"/>
      <c r="AA35" s="315"/>
    </row>
    <row r="36" spans="1:27" ht="39.75" customHeight="1" x14ac:dyDescent="0.2">
      <c r="A36" s="334" t="s">
        <v>43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23"/>
      <c r="Y36" s="315"/>
      <c r="Z36" s="315"/>
      <c r="AA36" s="315"/>
    </row>
    <row r="37" spans="1:27" ht="21.75" customHeight="1" x14ac:dyDescent="0.2">
      <c r="A37" s="334" t="s">
        <v>44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23"/>
      <c r="Y37" s="315"/>
      <c r="Z37" s="315"/>
      <c r="AA37" s="315"/>
    </row>
    <row r="38" spans="1:27" ht="31.5" customHeight="1" x14ac:dyDescent="0.2">
      <c r="A38" s="328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23"/>
      <c r="Y38" s="315"/>
      <c r="Z38" s="315"/>
      <c r="AA38" s="315"/>
    </row>
    <row r="39" spans="1:27" ht="15" customHeight="1" x14ac:dyDescent="0.2">
      <c r="A39" s="347" t="s">
        <v>47</v>
      </c>
      <c r="B39" s="429">
        <v>922</v>
      </c>
      <c r="C39" s="430">
        <v>2136</v>
      </c>
      <c r="D39" s="448"/>
      <c r="E39" s="323"/>
      <c r="F39" s="323"/>
      <c r="G39" s="323"/>
      <c r="H39" s="323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23"/>
      <c r="Y39" s="315"/>
      <c r="Z39" s="315"/>
      <c r="AA39" s="315"/>
    </row>
    <row r="40" spans="1:27" ht="28.5" customHeight="1" x14ac:dyDescent="0.2">
      <c r="A40" s="348" t="s">
        <v>48</v>
      </c>
      <c r="B40" s="368">
        <v>80</v>
      </c>
      <c r="C40" s="431">
        <v>81</v>
      </c>
      <c r="D40" s="448" t="s">
        <v>49</v>
      </c>
      <c r="E40" s="323"/>
      <c r="F40" s="323"/>
      <c r="G40" s="323"/>
      <c r="H40" s="323"/>
      <c r="I40" s="323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410" t="s">
        <v>50</v>
      </c>
      <c r="U40" s="410" t="s">
        <v>50</v>
      </c>
      <c r="V40" s="315"/>
      <c r="W40" s="408"/>
      <c r="X40" s="408"/>
      <c r="Y40" s="408"/>
      <c r="Z40" s="412">
        <v>0</v>
      </c>
      <c r="AA40" s="412">
        <v>0</v>
      </c>
    </row>
    <row r="41" spans="1:27" ht="28.5" customHeight="1" x14ac:dyDescent="0.2">
      <c r="A41" s="348" t="s">
        <v>51</v>
      </c>
      <c r="B41" s="368">
        <v>73</v>
      </c>
      <c r="C41" s="431"/>
      <c r="D41" s="448" t="s">
        <v>49</v>
      </c>
      <c r="E41" s="323"/>
      <c r="F41" s="323"/>
      <c r="G41" s="323"/>
      <c r="H41" s="323"/>
      <c r="I41" s="323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410" t="s">
        <v>50</v>
      </c>
      <c r="U41" s="410" t="s">
        <v>50</v>
      </c>
      <c r="V41" s="315"/>
      <c r="W41" s="408"/>
      <c r="X41" s="408"/>
      <c r="Y41" s="408"/>
      <c r="Z41" s="412">
        <v>0</v>
      </c>
      <c r="AA41" s="412">
        <v>0</v>
      </c>
    </row>
    <row r="42" spans="1:27" ht="34.5" customHeight="1" x14ac:dyDescent="0.2">
      <c r="A42" s="349" t="s">
        <v>52</v>
      </c>
      <c r="B42" s="373">
        <v>117</v>
      </c>
      <c r="C42" s="432">
        <v>59</v>
      </c>
      <c r="D42" s="448" t="s">
        <v>49</v>
      </c>
      <c r="E42" s="323"/>
      <c r="F42" s="323"/>
      <c r="G42" s="323"/>
      <c r="H42" s="323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410" t="s">
        <v>50</v>
      </c>
      <c r="U42" s="410" t="s">
        <v>50</v>
      </c>
      <c r="V42" s="315"/>
      <c r="W42" s="408"/>
      <c r="X42" s="408"/>
      <c r="Y42" s="408"/>
      <c r="Z42" s="412">
        <v>0</v>
      </c>
      <c r="AA42" s="412">
        <v>0</v>
      </c>
    </row>
    <row r="43" spans="1:27" ht="24" customHeight="1" x14ac:dyDescent="0.2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408"/>
      <c r="X43" s="408"/>
      <c r="Y43" s="408"/>
      <c r="Z43" s="315"/>
      <c r="AA43" s="315"/>
    </row>
    <row r="44" spans="1:27" ht="21.75" customHeight="1" x14ac:dyDescent="0.2">
      <c r="A44" s="334" t="s">
        <v>54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408"/>
      <c r="X44" s="408"/>
      <c r="Y44" s="408"/>
      <c r="Z44" s="315"/>
      <c r="AA44" s="315"/>
    </row>
    <row r="45" spans="1:27" ht="24" customHeight="1" x14ac:dyDescent="0.2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408"/>
      <c r="X45" s="408"/>
      <c r="Y45" s="408"/>
      <c r="Z45" s="315"/>
      <c r="AA45" s="315"/>
    </row>
    <row r="46" spans="1:27" ht="20.25" customHeight="1" x14ac:dyDescent="0.2">
      <c r="A46" s="394" t="s">
        <v>56</v>
      </c>
      <c r="B46" s="368">
        <v>181</v>
      </c>
      <c r="C46" s="431">
        <v>345</v>
      </c>
      <c r="D46" s="447"/>
      <c r="E46" s="323"/>
      <c r="F46" s="323"/>
      <c r="G46" s="323"/>
      <c r="H46" s="323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408"/>
      <c r="X46" s="408"/>
      <c r="Y46" s="408"/>
      <c r="Z46" s="315"/>
      <c r="AA46" s="315"/>
    </row>
    <row r="47" spans="1:27" ht="24" customHeight="1" x14ac:dyDescent="0.2">
      <c r="A47" s="395" t="s">
        <v>57</v>
      </c>
      <c r="B47" s="373">
        <v>181</v>
      </c>
      <c r="C47" s="432">
        <v>345</v>
      </c>
      <c r="D47" s="447" t="s">
        <v>49</v>
      </c>
      <c r="E47" s="323"/>
      <c r="F47" s="323"/>
      <c r="G47" s="323"/>
      <c r="H47" s="323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410" t="s">
        <v>50</v>
      </c>
      <c r="U47" s="410" t="s">
        <v>50</v>
      </c>
      <c r="V47" s="315"/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2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23"/>
      <c r="Y48" s="315"/>
      <c r="Z48" s="315"/>
      <c r="AA48" s="315"/>
    </row>
    <row r="49" spans="1:31" ht="28.5" customHeight="1" x14ac:dyDescent="0.2">
      <c r="A49" s="491" t="s">
        <v>58</v>
      </c>
      <c r="B49" s="504"/>
      <c r="C49" s="504"/>
      <c r="D49" s="504"/>
      <c r="E49" s="504"/>
      <c r="F49" s="315"/>
      <c r="G49" s="315"/>
      <c r="H49" s="315"/>
      <c r="I49" s="315"/>
      <c r="J49" s="324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23"/>
      <c r="Y49" s="315"/>
      <c r="Z49" s="315"/>
      <c r="AA49" s="315"/>
      <c r="AB49" s="315"/>
      <c r="AC49" s="315"/>
      <c r="AD49" s="315"/>
      <c r="AE49" s="315"/>
    </row>
    <row r="50" spans="1:31" ht="33.75" x14ac:dyDescent="0.2">
      <c r="A50" s="344" t="s">
        <v>55</v>
      </c>
      <c r="B50" s="396" t="s">
        <v>59</v>
      </c>
      <c r="C50" s="344" t="s">
        <v>12</v>
      </c>
      <c r="D50" s="457" t="s">
        <v>60</v>
      </c>
      <c r="E50" s="378" t="s">
        <v>61</v>
      </c>
      <c r="F50" s="379" t="s">
        <v>62</v>
      </c>
      <c r="G50" s="379" t="s">
        <v>63</v>
      </c>
      <c r="H50" s="379" t="s">
        <v>64</v>
      </c>
      <c r="I50" s="388" t="s">
        <v>65</v>
      </c>
      <c r="J50" s="315"/>
      <c r="K50" s="315"/>
      <c r="L50" s="324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23"/>
      <c r="Y50" s="315"/>
      <c r="Z50" s="315"/>
      <c r="AA50" s="315"/>
      <c r="AB50" s="315"/>
      <c r="AC50" s="315"/>
      <c r="AD50" s="315"/>
      <c r="AE50" s="315"/>
    </row>
    <row r="51" spans="1:31" ht="15" customHeight="1" x14ac:dyDescent="0.2">
      <c r="A51" s="493" t="s">
        <v>56</v>
      </c>
      <c r="B51" s="494"/>
      <c r="C51" s="463">
        <v>268</v>
      </c>
      <c r="D51" s="458">
        <v>51</v>
      </c>
      <c r="E51" s="433">
        <v>20</v>
      </c>
      <c r="F51" s="433">
        <v>46</v>
      </c>
      <c r="G51" s="433">
        <v>35</v>
      </c>
      <c r="H51" s="433">
        <v>29</v>
      </c>
      <c r="I51" s="434">
        <v>87</v>
      </c>
      <c r="J51" s="448" t="s">
        <v>66</v>
      </c>
      <c r="K51" s="315"/>
      <c r="L51" s="324"/>
      <c r="M51" s="315"/>
      <c r="N51" s="315"/>
      <c r="O51" s="315"/>
      <c r="P51" s="315"/>
      <c r="Q51" s="315"/>
      <c r="R51" s="315"/>
      <c r="S51" s="315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2">
      <c r="A52" s="495" t="s">
        <v>67</v>
      </c>
      <c r="B52" s="397" t="s">
        <v>68</v>
      </c>
      <c r="C52" s="464">
        <v>33</v>
      </c>
      <c r="D52" s="459">
        <v>25</v>
      </c>
      <c r="E52" s="366">
        <v>4</v>
      </c>
      <c r="F52" s="366">
        <v>1</v>
      </c>
      <c r="G52" s="366">
        <v>3</v>
      </c>
      <c r="H52" s="366"/>
      <c r="I52" s="367"/>
      <c r="J52" s="448" t="s">
        <v>66</v>
      </c>
      <c r="K52" s="315"/>
      <c r="L52" s="324"/>
      <c r="M52" s="315"/>
      <c r="N52" s="315"/>
      <c r="O52" s="315"/>
      <c r="P52" s="315"/>
      <c r="Q52" s="315"/>
      <c r="R52" s="315"/>
      <c r="S52" s="315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2.25" x14ac:dyDescent="0.2">
      <c r="A53" s="495"/>
      <c r="B53" s="398" t="s">
        <v>69</v>
      </c>
      <c r="C53" s="465">
        <v>0</v>
      </c>
      <c r="D53" s="460"/>
      <c r="E53" s="435"/>
      <c r="F53" s="435"/>
      <c r="G53" s="435"/>
      <c r="H53" s="435"/>
      <c r="I53" s="436"/>
      <c r="J53" s="448" t="s">
        <v>66</v>
      </c>
      <c r="K53" s="315"/>
      <c r="L53" s="324"/>
      <c r="M53" s="315"/>
      <c r="N53" s="315"/>
      <c r="O53" s="315"/>
      <c r="P53" s="315"/>
      <c r="Q53" s="315"/>
      <c r="R53" s="315"/>
      <c r="S53" s="315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2">
      <c r="A54" s="496" t="s">
        <v>70</v>
      </c>
      <c r="B54" s="399" t="s">
        <v>68</v>
      </c>
      <c r="C54" s="466">
        <v>70</v>
      </c>
      <c r="D54" s="461">
        <v>54</v>
      </c>
      <c r="E54" s="453">
        <v>11</v>
      </c>
      <c r="F54" s="453">
        <v>1</v>
      </c>
      <c r="G54" s="453">
        <v>4</v>
      </c>
      <c r="H54" s="453"/>
      <c r="I54" s="454"/>
      <c r="J54" s="448" t="s">
        <v>66</v>
      </c>
      <c r="K54" s="324"/>
      <c r="L54" s="324"/>
      <c r="M54" s="315"/>
      <c r="N54" s="315"/>
      <c r="O54" s="315"/>
      <c r="P54" s="315"/>
      <c r="Q54" s="315"/>
      <c r="R54" s="315"/>
      <c r="S54" s="315"/>
      <c r="T54" s="468"/>
      <c r="U54" s="468"/>
      <c r="V54" s="468"/>
      <c r="W54" s="468"/>
      <c r="X54" s="468"/>
      <c r="Y54" s="468"/>
      <c r="Z54" s="408"/>
      <c r="AA54" s="408"/>
      <c r="AB54" s="408"/>
      <c r="AC54" s="408"/>
      <c r="AD54" s="408"/>
      <c r="AE54" s="408"/>
    </row>
    <row r="55" spans="1:31" ht="33" customHeight="1" x14ac:dyDescent="0.2">
      <c r="A55" s="497"/>
      <c r="B55" s="400" t="s">
        <v>69</v>
      </c>
      <c r="C55" s="467"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M55" s="315"/>
      <c r="N55" s="315"/>
      <c r="O55" s="315"/>
      <c r="P55" s="315"/>
      <c r="Q55" s="315"/>
      <c r="R55" s="315"/>
      <c r="S55" s="315"/>
      <c r="T55" s="468"/>
      <c r="U55" s="468"/>
      <c r="V55" s="468"/>
      <c r="W55" s="468"/>
      <c r="X55" s="468"/>
      <c r="Y55" s="468"/>
      <c r="Z55" s="408"/>
      <c r="AA55" s="408"/>
      <c r="AB55" s="408"/>
      <c r="AC55" s="408"/>
      <c r="AD55" s="408"/>
      <c r="AE55" s="408"/>
    </row>
    <row r="56" spans="1:31" ht="34.5" customHeight="1" x14ac:dyDescent="0.2">
      <c r="A56" s="498" t="s">
        <v>72</v>
      </c>
      <c r="B56" s="498"/>
      <c r="C56" s="498"/>
      <c r="D56" s="498"/>
      <c r="E56" s="498"/>
      <c r="F56" s="498"/>
      <c r="G56" s="315"/>
      <c r="H56" s="315"/>
      <c r="I56" s="315"/>
      <c r="J56" s="324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23"/>
      <c r="Y56" s="315"/>
      <c r="Z56" s="315"/>
      <c r="AA56" s="315"/>
      <c r="AB56" s="315"/>
      <c r="AC56" s="315"/>
      <c r="AD56" s="315"/>
      <c r="AE56" s="315"/>
    </row>
    <row r="57" spans="1:31" ht="41.25" customHeight="1" x14ac:dyDescent="0.2">
      <c r="A57" s="329" t="s">
        <v>73</v>
      </c>
      <c r="B57" s="445" t="s">
        <v>74</v>
      </c>
      <c r="C57" s="445" t="s">
        <v>75</v>
      </c>
      <c r="D57" s="452"/>
      <c r="E57" s="352"/>
      <c r="F57" s="352"/>
      <c r="G57" s="315"/>
      <c r="H57" s="315"/>
      <c r="I57" s="315"/>
      <c r="J57" s="324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23"/>
      <c r="Y57" s="315"/>
      <c r="Z57" s="315"/>
      <c r="AA57" s="315"/>
      <c r="AB57" s="315"/>
      <c r="AC57" s="315"/>
      <c r="AD57" s="315"/>
      <c r="AE57" s="315"/>
    </row>
    <row r="58" spans="1:31" ht="15" customHeight="1" x14ac:dyDescent="0.2">
      <c r="A58" s="341" t="s">
        <v>76</v>
      </c>
      <c r="B58" s="418"/>
      <c r="C58" s="429"/>
      <c r="D58" s="446"/>
      <c r="E58" s="315"/>
      <c r="F58" s="315"/>
      <c r="G58" s="315"/>
      <c r="H58" s="315"/>
      <c r="I58" s="315"/>
      <c r="J58" s="324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23"/>
      <c r="Y58" s="315"/>
      <c r="Z58" s="315"/>
      <c r="AA58" s="315"/>
      <c r="AB58" s="315"/>
      <c r="AC58" s="315"/>
      <c r="AD58" s="315"/>
      <c r="AE58" s="315"/>
    </row>
    <row r="59" spans="1:31" ht="15" customHeight="1" x14ac:dyDescent="0.2">
      <c r="A59" s="353" t="s">
        <v>77</v>
      </c>
      <c r="B59" s="422">
        <v>105</v>
      </c>
      <c r="C59" s="368">
        <v>193</v>
      </c>
      <c r="D59" s="446"/>
      <c r="E59" s="315"/>
      <c r="F59" s="315"/>
      <c r="G59" s="315"/>
      <c r="H59" s="315"/>
      <c r="I59" s="315"/>
      <c r="J59" s="324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23"/>
      <c r="Y59" s="315"/>
      <c r="Z59" s="315"/>
      <c r="AA59" s="315"/>
      <c r="AB59" s="315"/>
      <c r="AC59" s="315"/>
      <c r="AD59" s="315"/>
      <c r="AE59" s="315"/>
    </row>
    <row r="60" spans="1:31" ht="15" customHeight="1" x14ac:dyDescent="0.2">
      <c r="A60" s="354" t="s">
        <v>78</v>
      </c>
      <c r="B60" s="437">
        <v>16</v>
      </c>
      <c r="C60" s="438">
        <v>0</v>
      </c>
      <c r="D60" s="446"/>
      <c r="E60" s="315"/>
      <c r="F60" s="315"/>
      <c r="G60" s="315"/>
      <c r="H60" s="315"/>
      <c r="I60" s="315"/>
      <c r="J60" s="324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23"/>
      <c r="Y60" s="315"/>
      <c r="Z60" s="315"/>
      <c r="AA60" s="315"/>
      <c r="AB60" s="315"/>
      <c r="AC60" s="315"/>
      <c r="AD60" s="315"/>
      <c r="AE60" s="315"/>
    </row>
    <row r="61" spans="1:31" ht="15" customHeight="1" x14ac:dyDescent="0.2">
      <c r="A61" s="354" t="s">
        <v>79</v>
      </c>
      <c r="B61" s="437"/>
      <c r="C61" s="438"/>
      <c r="D61" s="446"/>
      <c r="E61" s="315"/>
      <c r="F61" s="315"/>
      <c r="G61" s="315"/>
      <c r="H61" s="315"/>
      <c r="I61" s="315"/>
      <c r="J61" s="324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23"/>
      <c r="Y61" s="315"/>
      <c r="Z61" s="315"/>
      <c r="AA61" s="315"/>
      <c r="AB61" s="315"/>
      <c r="AC61" s="315"/>
      <c r="AD61" s="315"/>
      <c r="AE61" s="315"/>
    </row>
    <row r="62" spans="1:31" ht="15" customHeight="1" x14ac:dyDescent="0.2">
      <c r="A62" s="354" t="s">
        <v>80</v>
      </c>
      <c r="B62" s="437">
        <v>15</v>
      </c>
      <c r="C62" s="438">
        <v>5</v>
      </c>
      <c r="D62" s="446"/>
      <c r="E62" s="315"/>
      <c r="F62" s="315"/>
      <c r="G62" s="315"/>
      <c r="H62" s="315"/>
      <c r="I62" s="315"/>
      <c r="J62" s="324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23"/>
      <c r="Y62" s="315"/>
      <c r="Z62" s="315"/>
      <c r="AA62" s="315"/>
      <c r="AB62" s="315"/>
      <c r="AC62" s="315"/>
      <c r="AD62" s="315"/>
      <c r="AE62" s="315"/>
    </row>
    <row r="63" spans="1:31" ht="15" customHeight="1" x14ac:dyDescent="0.2">
      <c r="A63" s="354" t="s">
        <v>81</v>
      </c>
      <c r="B63" s="437"/>
      <c r="C63" s="438"/>
      <c r="D63" s="446"/>
      <c r="E63" s="315"/>
      <c r="F63" s="315"/>
      <c r="G63" s="315"/>
      <c r="H63" s="315"/>
      <c r="I63" s="315"/>
      <c r="J63" s="324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23"/>
      <c r="Y63" s="315"/>
      <c r="Z63" s="315"/>
      <c r="AA63" s="315"/>
      <c r="AB63" s="315"/>
      <c r="AC63" s="315"/>
      <c r="AD63" s="315"/>
      <c r="AE63" s="315"/>
    </row>
    <row r="64" spans="1:31" ht="15" customHeight="1" x14ac:dyDescent="0.2">
      <c r="A64" s="354" t="s">
        <v>82</v>
      </c>
      <c r="B64" s="437">
        <v>47</v>
      </c>
      <c r="C64" s="438">
        <v>193</v>
      </c>
      <c r="D64" s="446"/>
      <c r="E64" s="315"/>
      <c r="F64" s="315"/>
      <c r="G64" s="315"/>
      <c r="H64" s="315"/>
      <c r="I64" s="315"/>
      <c r="J64" s="324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23"/>
      <c r="Y64" s="315"/>
      <c r="Z64" s="315"/>
      <c r="AA64" s="315"/>
      <c r="AB64" s="315"/>
      <c r="AC64" s="315"/>
      <c r="AD64" s="315"/>
      <c r="AE64" s="315"/>
    </row>
    <row r="65" spans="1:24" ht="15" customHeight="1" x14ac:dyDescent="0.2">
      <c r="A65" s="354" t="s">
        <v>83</v>
      </c>
      <c r="B65" s="437"/>
      <c r="C65" s="438"/>
      <c r="D65" s="446"/>
      <c r="E65" s="315"/>
      <c r="F65" s="315"/>
      <c r="G65" s="315"/>
      <c r="H65" s="315"/>
      <c r="I65" s="315"/>
      <c r="J65" s="324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23"/>
    </row>
    <row r="66" spans="1:24" ht="15" customHeight="1" x14ac:dyDescent="0.2">
      <c r="A66" s="354" t="s">
        <v>84</v>
      </c>
      <c r="B66" s="437"/>
      <c r="C66" s="438"/>
      <c r="D66" s="446"/>
      <c r="E66" s="315"/>
      <c r="F66" s="315"/>
      <c r="G66" s="315"/>
      <c r="H66" s="315"/>
      <c r="I66" s="315"/>
      <c r="J66" s="324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23"/>
    </row>
    <row r="67" spans="1:24" ht="15" customHeight="1" x14ac:dyDescent="0.2">
      <c r="A67" s="354" t="s">
        <v>85</v>
      </c>
      <c r="B67" s="437">
        <v>25</v>
      </c>
      <c r="C67" s="438">
        <v>25</v>
      </c>
      <c r="D67" s="446"/>
      <c r="E67" s="315"/>
      <c r="F67" s="315"/>
      <c r="G67" s="315"/>
      <c r="H67" s="315"/>
      <c r="I67" s="315"/>
      <c r="J67" s="324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23"/>
    </row>
    <row r="68" spans="1:24" ht="15" customHeight="1" x14ac:dyDescent="0.2">
      <c r="A68" s="354" t="s">
        <v>86</v>
      </c>
      <c r="B68" s="437">
        <v>105</v>
      </c>
      <c r="C68" s="438">
        <v>0</v>
      </c>
      <c r="D68" s="446"/>
      <c r="E68" s="315"/>
      <c r="F68" s="315"/>
      <c r="G68" s="315"/>
      <c r="H68" s="315"/>
      <c r="I68" s="315"/>
      <c r="J68" s="324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23"/>
    </row>
    <row r="69" spans="1:24" ht="15" customHeight="1" x14ac:dyDescent="0.2">
      <c r="A69" s="354" t="s">
        <v>87</v>
      </c>
      <c r="B69" s="437">
        <v>13</v>
      </c>
      <c r="C69" s="438">
        <v>35</v>
      </c>
      <c r="D69" s="446"/>
      <c r="E69" s="315"/>
      <c r="F69" s="315"/>
      <c r="G69" s="315"/>
      <c r="H69" s="315"/>
      <c r="I69" s="315"/>
      <c r="J69" s="324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23"/>
    </row>
    <row r="70" spans="1:24" ht="15" customHeight="1" x14ac:dyDescent="0.2">
      <c r="A70" s="354" t="s">
        <v>88</v>
      </c>
      <c r="B70" s="437">
        <v>49</v>
      </c>
      <c r="C70" s="438">
        <v>48</v>
      </c>
      <c r="D70" s="446"/>
      <c r="E70" s="315"/>
      <c r="F70" s="315"/>
      <c r="G70" s="315"/>
      <c r="H70" s="315"/>
      <c r="I70" s="315"/>
      <c r="J70" s="324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23"/>
    </row>
    <row r="71" spans="1:24" ht="15" customHeight="1" x14ac:dyDescent="0.2">
      <c r="A71" s="354" t="s">
        <v>89</v>
      </c>
      <c r="B71" s="437">
        <v>19</v>
      </c>
      <c r="C71" s="438">
        <v>20</v>
      </c>
      <c r="D71" s="446"/>
      <c r="E71" s="315"/>
      <c r="F71" s="315"/>
      <c r="G71" s="315"/>
      <c r="H71" s="315"/>
      <c r="I71" s="315"/>
      <c r="J71" s="324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23"/>
    </row>
    <row r="72" spans="1:24" ht="15" customHeight="1" x14ac:dyDescent="0.2">
      <c r="A72" s="354" t="s">
        <v>90</v>
      </c>
      <c r="B72" s="437">
        <v>7</v>
      </c>
      <c r="C72" s="438">
        <v>5</v>
      </c>
      <c r="D72" s="446"/>
      <c r="E72" s="315"/>
      <c r="F72" s="315"/>
      <c r="G72" s="315"/>
      <c r="H72" s="315"/>
      <c r="I72" s="315"/>
      <c r="J72" s="324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23"/>
    </row>
    <row r="73" spans="1:24" ht="15" customHeight="1" x14ac:dyDescent="0.2">
      <c r="A73" s="340" t="s">
        <v>12</v>
      </c>
      <c r="B73" s="359">
        <v>401</v>
      </c>
      <c r="C73" s="359">
        <v>524</v>
      </c>
      <c r="D73" s="404"/>
      <c r="E73" s="315"/>
      <c r="F73" s="315"/>
      <c r="G73" s="315"/>
      <c r="H73" s="315"/>
      <c r="I73" s="315"/>
      <c r="J73" s="324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23"/>
    </row>
    <row r="74" spans="1:24" ht="39" customHeight="1" x14ac:dyDescent="0.2">
      <c r="A74" s="498" t="s">
        <v>91</v>
      </c>
      <c r="B74" s="498"/>
      <c r="C74" s="498"/>
      <c r="D74" s="498"/>
      <c r="E74" s="498"/>
      <c r="F74" s="498"/>
      <c r="G74" s="315"/>
      <c r="H74" s="315"/>
      <c r="I74" s="315"/>
      <c r="J74" s="324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23"/>
    </row>
    <row r="75" spans="1:24" ht="24" customHeight="1" x14ac:dyDescent="0.2">
      <c r="A75" s="477" t="s">
        <v>73</v>
      </c>
      <c r="B75" s="489" t="s">
        <v>92</v>
      </c>
      <c r="C75" s="490"/>
      <c r="D75" s="315"/>
      <c r="E75" s="315"/>
      <c r="F75" s="315"/>
      <c r="G75" s="315"/>
      <c r="H75" s="315"/>
      <c r="I75" s="315"/>
      <c r="J75" s="324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23"/>
    </row>
    <row r="76" spans="1:24" ht="21.75" customHeight="1" x14ac:dyDescent="0.2">
      <c r="A76" s="479"/>
      <c r="B76" s="443" t="s">
        <v>93</v>
      </c>
      <c r="C76" s="444" t="s">
        <v>94</v>
      </c>
      <c r="D76" s="315"/>
      <c r="E76" s="315"/>
      <c r="F76" s="315"/>
      <c r="G76" s="315"/>
      <c r="H76" s="315"/>
      <c r="I76" s="315"/>
      <c r="J76" s="324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23"/>
    </row>
    <row r="77" spans="1:24" ht="15" customHeight="1" x14ac:dyDescent="0.2">
      <c r="A77" s="341" t="s">
        <v>76</v>
      </c>
      <c r="B77" s="439"/>
      <c r="C77" s="439"/>
      <c r="D77" s="451" t="s">
        <v>50</v>
      </c>
      <c r="E77" s="315"/>
      <c r="F77" s="315"/>
      <c r="G77" s="315"/>
      <c r="H77" s="315"/>
      <c r="I77" s="315"/>
      <c r="J77" s="324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412">
        <v>0</v>
      </c>
    </row>
    <row r="78" spans="1:24" ht="15" customHeight="1" x14ac:dyDescent="0.2">
      <c r="A78" s="353" t="s">
        <v>77</v>
      </c>
      <c r="B78" s="440">
        <v>137</v>
      </c>
      <c r="C78" s="440">
        <v>7</v>
      </c>
      <c r="D78" s="451" t="s">
        <v>50</v>
      </c>
      <c r="E78" s="315"/>
      <c r="F78" s="315"/>
      <c r="G78" s="315"/>
      <c r="H78" s="315"/>
      <c r="I78" s="315"/>
      <c r="J78" s="324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412">
        <v>0</v>
      </c>
    </row>
    <row r="79" spans="1:24" ht="15" customHeight="1" x14ac:dyDescent="0.2">
      <c r="A79" s="353" t="s">
        <v>78</v>
      </c>
      <c r="B79" s="440">
        <v>16</v>
      </c>
      <c r="C79" s="440">
        <v>1</v>
      </c>
      <c r="D79" s="451" t="s">
        <v>50</v>
      </c>
      <c r="E79" s="315"/>
      <c r="F79" s="315"/>
      <c r="G79" s="315"/>
      <c r="H79" s="315"/>
      <c r="I79" s="315"/>
      <c r="J79" s="324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412">
        <v>0</v>
      </c>
    </row>
    <row r="80" spans="1:24" ht="15" customHeight="1" x14ac:dyDescent="0.2">
      <c r="A80" s="353" t="s">
        <v>79</v>
      </c>
      <c r="B80" s="440"/>
      <c r="C80" s="440"/>
      <c r="D80" s="451" t="s">
        <v>50</v>
      </c>
      <c r="E80" s="315"/>
      <c r="F80" s="315"/>
      <c r="G80" s="315"/>
      <c r="H80" s="315"/>
      <c r="I80" s="315"/>
      <c r="J80" s="324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412">
        <v>0</v>
      </c>
    </row>
    <row r="81" spans="1:24" ht="15" customHeight="1" x14ac:dyDescent="0.2">
      <c r="A81" s="354" t="s">
        <v>80</v>
      </c>
      <c r="B81" s="441">
        <v>11</v>
      </c>
      <c r="C81" s="441">
        <v>1</v>
      </c>
      <c r="D81" s="451" t="s">
        <v>50</v>
      </c>
      <c r="E81" s="315"/>
      <c r="F81" s="315"/>
      <c r="G81" s="315"/>
      <c r="H81" s="315"/>
      <c r="I81" s="315"/>
      <c r="J81" s="324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412">
        <v>0</v>
      </c>
    </row>
    <row r="82" spans="1:24" ht="15" customHeight="1" x14ac:dyDescent="0.2">
      <c r="A82" s="354" t="s">
        <v>81</v>
      </c>
      <c r="B82" s="441"/>
      <c r="C82" s="441"/>
      <c r="D82" s="451" t="s">
        <v>50</v>
      </c>
      <c r="E82" s="315"/>
      <c r="F82" s="315"/>
      <c r="G82" s="315"/>
      <c r="H82" s="315"/>
      <c r="I82" s="315"/>
      <c r="J82" s="324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412">
        <v>0</v>
      </c>
    </row>
    <row r="83" spans="1:24" ht="15" customHeight="1" x14ac:dyDescent="0.2">
      <c r="A83" s="354" t="s">
        <v>82</v>
      </c>
      <c r="B83" s="441">
        <v>57</v>
      </c>
      <c r="C83" s="441">
        <v>1</v>
      </c>
      <c r="D83" s="451" t="s">
        <v>50</v>
      </c>
      <c r="E83" s="315"/>
      <c r="F83" s="315"/>
      <c r="G83" s="315"/>
      <c r="H83" s="315"/>
      <c r="I83" s="315"/>
      <c r="J83" s="324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412">
        <v>0</v>
      </c>
    </row>
    <row r="84" spans="1:24" ht="15" customHeight="1" x14ac:dyDescent="0.2">
      <c r="A84" s="354" t="s">
        <v>83</v>
      </c>
      <c r="B84" s="441"/>
      <c r="C84" s="441"/>
      <c r="D84" s="451" t="s">
        <v>50</v>
      </c>
      <c r="E84" s="315"/>
      <c r="F84" s="315"/>
      <c r="G84" s="315"/>
      <c r="H84" s="315"/>
      <c r="I84" s="315"/>
      <c r="J84" s="324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412">
        <v>0</v>
      </c>
    </row>
    <row r="85" spans="1:24" ht="15" customHeight="1" x14ac:dyDescent="0.2">
      <c r="A85" s="354" t="s">
        <v>84</v>
      </c>
      <c r="B85" s="441"/>
      <c r="C85" s="441"/>
      <c r="D85" s="451" t="s">
        <v>50</v>
      </c>
      <c r="E85" s="315"/>
      <c r="F85" s="315"/>
      <c r="G85" s="315"/>
      <c r="H85" s="315"/>
      <c r="I85" s="315"/>
      <c r="J85" s="324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412">
        <v>0</v>
      </c>
    </row>
    <row r="86" spans="1:24" ht="15" customHeight="1" x14ac:dyDescent="0.2">
      <c r="A86" s="354" t="s">
        <v>85</v>
      </c>
      <c r="B86" s="441">
        <v>41</v>
      </c>
      <c r="C86" s="441">
        <v>3</v>
      </c>
      <c r="D86" s="451" t="s">
        <v>50</v>
      </c>
      <c r="E86" s="315"/>
      <c r="F86" s="315"/>
      <c r="G86" s="315"/>
      <c r="H86" s="315"/>
      <c r="I86" s="315"/>
      <c r="J86" s="324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412">
        <v>0</v>
      </c>
    </row>
    <row r="87" spans="1:24" ht="15" customHeight="1" x14ac:dyDescent="0.2">
      <c r="A87" s="354" t="s">
        <v>86</v>
      </c>
      <c r="B87" s="441">
        <v>112</v>
      </c>
      <c r="C87" s="441">
        <v>2</v>
      </c>
      <c r="D87" s="451" t="s">
        <v>50</v>
      </c>
      <c r="E87" s="315"/>
      <c r="F87" s="315"/>
      <c r="G87" s="315"/>
      <c r="H87" s="315"/>
      <c r="I87" s="315"/>
      <c r="J87" s="32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412">
        <v>0</v>
      </c>
    </row>
    <row r="88" spans="1:24" ht="15" customHeight="1" x14ac:dyDescent="0.2">
      <c r="A88" s="354" t="s">
        <v>87</v>
      </c>
      <c r="B88" s="441">
        <v>58</v>
      </c>
      <c r="C88" s="441">
        <v>1</v>
      </c>
      <c r="D88" s="451" t="s">
        <v>50</v>
      </c>
      <c r="E88" s="315"/>
      <c r="F88" s="315"/>
      <c r="G88" s="315"/>
      <c r="H88" s="315"/>
      <c r="I88" s="315"/>
      <c r="J88" s="324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412">
        <v>0</v>
      </c>
    </row>
    <row r="89" spans="1:24" ht="15" customHeight="1" x14ac:dyDescent="0.2">
      <c r="A89" s="354" t="s">
        <v>88</v>
      </c>
      <c r="B89" s="441">
        <v>70</v>
      </c>
      <c r="C89" s="441">
        <v>0</v>
      </c>
      <c r="D89" s="451" t="s">
        <v>50</v>
      </c>
      <c r="E89" s="315"/>
      <c r="F89" s="315"/>
      <c r="G89" s="315"/>
      <c r="H89" s="315"/>
      <c r="I89" s="315"/>
      <c r="J89" s="324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412">
        <v>0</v>
      </c>
    </row>
    <row r="90" spans="1:24" ht="15" customHeight="1" x14ac:dyDescent="0.2">
      <c r="A90" s="354" t="s">
        <v>89</v>
      </c>
      <c r="B90" s="441">
        <v>42</v>
      </c>
      <c r="C90" s="441">
        <v>4</v>
      </c>
      <c r="D90" s="451" t="s">
        <v>50</v>
      </c>
      <c r="E90" s="315"/>
      <c r="F90" s="315"/>
      <c r="G90" s="315"/>
      <c r="H90" s="315"/>
      <c r="I90" s="315"/>
      <c r="J90" s="324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412">
        <v>0</v>
      </c>
    </row>
    <row r="91" spans="1:24" ht="15" customHeight="1" x14ac:dyDescent="0.2">
      <c r="A91" s="340" t="s">
        <v>90</v>
      </c>
      <c r="B91" s="442">
        <v>7</v>
      </c>
      <c r="C91" s="442">
        <v>0</v>
      </c>
      <c r="D91" s="451" t="s">
        <v>50</v>
      </c>
      <c r="E91" s="315"/>
      <c r="F91" s="315"/>
      <c r="G91" s="315"/>
      <c r="H91" s="315"/>
      <c r="I91" s="315"/>
      <c r="J91" s="324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412">
        <v>0</v>
      </c>
    </row>
    <row r="92" spans="1:24" ht="15" customHeight="1" x14ac:dyDescent="0.2">
      <c r="A92" s="340" t="s">
        <v>12</v>
      </c>
      <c r="B92" s="359">
        <v>551</v>
      </c>
      <c r="C92" s="359">
        <v>20</v>
      </c>
      <c r="D92" s="403"/>
      <c r="E92" s="315"/>
      <c r="F92" s="315"/>
      <c r="G92" s="315"/>
      <c r="H92" s="315"/>
      <c r="I92" s="315"/>
      <c r="J92" s="324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412"/>
    </row>
    <row r="93" spans="1:24" ht="12.75" x14ac:dyDescent="0.2">
      <c r="A93" s="315"/>
      <c r="B93" s="315"/>
      <c r="C93" s="315"/>
      <c r="D93" s="315"/>
      <c r="E93" s="315"/>
      <c r="F93" s="315"/>
      <c r="G93" s="315"/>
      <c r="H93" s="315"/>
      <c r="I93" s="315"/>
      <c r="J93" s="324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23"/>
    </row>
    <row r="94" spans="1:24" ht="12.75" x14ac:dyDescent="0.2">
      <c r="A94" s="315"/>
      <c r="B94" s="315"/>
      <c r="C94" s="315"/>
      <c r="D94" s="315"/>
      <c r="E94" s="315"/>
      <c r="F94" s="315"/>
      <c r="G94" s="315"/>
      <c r="H94" s="315"/>
      <c r="I94" s="315"/>
      <c r="J94" s="324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23"/>
    </row>
    <row r="95" spans="1:24" ht="12.75" x14ac:dyDescent="0.2">
      <c r="A95" s="315"/>
      <c r="B95" s="315"/>
      <c r="C95" s="315"/>
      <c r="D95" s="315"/>
      <c r="E95" s="315"/>
      <c r="F95" s="315"/>
      <c r="G95" s="315"/>
      <c r="H95" s="315"/>
      <c r="I95" s="315"/>
      <c r="J95" s="324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23"/>
    </row>
    <row r="96" spans="1:24" ht="12.75" x14ac:dyDescent="0.2">
      <c r="A96" s="315"/>
      <c r="B96" s="315"/>
      <c r="C96" s="315"/>
      <c r="D96" s="315"/>
      <c r="E96" s="315"/>
      <c r="F96" s="315"/>
      <c r="G96" s="315"/>
      <c r="H96" s="315"/>
      <c r="I96" s="315"/>
      <c r="J96" s="324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23"/>
    </row>
    <row r="97" spans="10:24" ht="12.75" x14ac:dyDescent="0.2">
      <c r="J97" s="324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23"/>
    </row>
    <row r="98" spans="10:24" ht="12.75" x14ac:dyDescent="0.2">
      <c r="J98" s="324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23"/>
    </row>
    <row r="99" spans="10:24" ht="12.75" x14ac:dyDescent="0.2">
      <c r="J99" s="324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23"/>
    </row>
    <row r="100" spans="10:24" ht="12.75" x14ac:dyDescent="0.2">
      <c r="J100" s="324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23"/>
    </row>
    <row r="101" spans="10:24" ht="12.75" x14ac:dyDescent="0.2">
      <c r="J101" s="324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23"/>
    </row>
    <row r="102" spans="10:24" ht="12.75" x14ac:dyDescent="0.2">
      <c r="J102" s="324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23"/>
    </row>
    <row r="103" spans="10:24" ht="12.75" x14ac:dyDescent="0.2">
      <c r="J103" s="324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23"/>
    </row>
    <row r="104" spans="10:24" ht="12.75" x14ac:dyDescent="0.2">
      <c r="J104" s="324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23"/>
    </row>
    <row r="105" spans="10:24" ht="12.75" x14ac:dyDescent="0.2">
      <c r="J105" s="324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23"/>
    </row>
    <row r="106" spans="10:24" ht="12.75" x14ac:dyDescent="0.2">
      <c r="J106" s="324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23"/>
    </row>
    <row r="107" spans="10:24" ht="12.75" x14ac:dyDescent="0.2">
      <c r="J107" s="324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23"/>
    </row>
    <row r="108" spans="10:24" ht="12.75" x14ac:dyDescent="0.2">
      <c r="J108" s="324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23"/>
    </row>
    <row r="109" spans="10:24" ht="12.75" x14ac:dyDescent="0.2">
      <c r="J109" s="324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23"/>
    </row>
    <row r="110" spans="10:24" ht="12.75" x14ac:dyDescent="0.2">
      <c r="J110" s="324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23"/>
    </row>
    <row r="111" spans="10:24" ht="12.75" x14ac:dyDescent="0.2">
      <c r="J111" s="324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23"/>
    </row>
    <row r="112" spans="10:24" ht="12.75" x14ac:dyDescent="0.2">
      <c r="J112" s="324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23"/>
    </row>
    <row r="113" spans="10:24" ht="12.75" x14ac:dyDescent="0.2">
      <c r="J113" s="324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23"/>
    </row>
    <row r="114" spans="10:24" ht="12.75" x14ac:dyDescent="0.2">
      <c r="J114" s="324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23"/>
    </row>
    <row r="115" spans="10:24" ht="12.75" x14ac:dyDescent="0.2">
      <c r="J115" s="324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23"/>
    </row>
    <row r="116" spans="10:24" ht="12.75" x14ac:dyDescent="0.2">
      <c r="J116" s="324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23"/>
    </row>
    <row r="117" spans="10:24" ht="12.75" x14ac:dyDescent="0.2">
      <c r="J117" s="324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23"/>
    </row>
    <row r="118" spans="10:24" ht="12.75" x14ac:dyDescent="0.2">
      <c r="J118" s="324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23"/>
    </row>
    <row r="119" spans="10:24" ht="12.75" x14ac:dyDescent="0.2">
      <c r="J119" s="324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23"/>
    </row>
    <row r="120" spans="10:24" ht="12.75" x14ac:dyDescent="0.2">
      <c r="J120" s="324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23"/>
    </row>
    <row r="121" spans="10:24" ht="12.75" x14ac:dyDescent="0.2">
      <c r="J121" s="324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23"/>
    </row>
    <row r="122" spans="10:24" ht="12.75" x14ac:dyDescent="0.2">
      <c r="J122" s="324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23"/>
    </row>
    <row r="123" spans="10:24" ht="12.75" x14ac:dyDescent="0.2">
      <c r="J123" s="324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23"/>
    </row>
    <row r="124" spans="10:24" ht="12.75" x14ac:dyDescent="0.2">
      <c r="J124" s="324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23"/>
    </row>
    <row r="125" spans="10:24" ht="12.75" x14ac:dyDescent="0.2">
      <c r="J125" s="324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23"/>
    </row>
    <row r="126" spans="10:24" ht="12.75" x14ac:dyDescent="0.2">
      <c r="J126" s="324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23"/>
    </row>
    <row r="127" spans="10:24" ht="12.75" x14ac:dyDescent="0.2">
      <c r="J127" s="324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23"/>
    </row>
    <row r="128" spans="10:24" ht="12.75" x14ac:dyDescent="0.2">
      <c r="J128" s="324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23"/>
    </row>
    <row r="129" spans="10:24" ht="12.75" x14ac:dyDescent="0.2">
      <c r="J129" s="324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23"/>
    </row>
    <row r="130" spans="10:24" ht="12.75" x14ac:dyDescent="0.2">
      <c r="J130" s="324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23"/>
    </row>
    <row r="131" spans="10:24" ht="12.75" x14ac:dyDescent="0.2">
      <c r="J131" s="324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23"/>
    </row>
    <row r="132" spans="10:24" ht="12.75" x14ac:dyDescent="0.2">
      <c r="J132" s="324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23"/>
    </row>
    <row r="133" spans="10:24" ht="12.75" x14ac:dyDescent="0.2">
      <c r="J133" s="324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23"/>
    </row>
    <row r="134" spans="10:24" ht="12.75" x14ac:dyDescent="0.2">
      <c r="J134" s="324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23"/>
    </row>
    <row r="135" spans="10:24" ht="12.75" x14ac:dyDescent="0.2">
      <c r="J135" s="324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23"/>
    </row>
    <row r="136" spans="10:24" ht="12.75" x14ac:dyDescent="0.2">
      <c r="J136" s="324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23"/>
    </row>
    <row r="137" spans="10:24" ht="12.75" x14ac:dyDescent="0.2">
      <c r="J137" s="324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23"/>
    </row>
    <row r="138" spans="10:24" ht="12.75" x14ac:dyDescent="0.2">
      <c r="J138" s="324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23"/>
    </row>
    <row r="139" spans="10:24" ht="12.75" x14ac:dyDescent="0.2">
      <c r="J139" s="324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23"/>
    </row>
    <row r="140" spans="10:24" ht="12.75" x14ac:dyDescent="0.2">
      <c r="J140" s="324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23"/>
    </row>
    <row r="141" spans="10:24" ht="12.75" x14ac:dyDescent="0.2">
      <c r="J141" s="324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23"/>
    </row>
    <row r="142" spans="10:24" ht="12.75" x14ac:dyDescent="0.2">
      <c r="J142" s="324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23"/>
    </row>
    <row r="143" spans="10:24" ht="12.75" x14ac:dyDescent="0.2">
      <c r="J143" s="324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23"/>
    </row>
    <row r="144" spans="10:24" ht="12.75" x14ac:dyDescent="0.2">
      <c r="J144" s="324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23"/>
    </row>
    <row r="145" spans="10:24" ht="12.75" x14ac:dyDescent="0.2">
      <c r="J145" s="324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23"/>
    </row>
    <row r="146" spans="10:24" ht="12.75" x14ac:dyDescent="0.2">
      <c r="J146" s="324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23"/>
    </row>
    <row r="147" spans="10:24" ht="12.75" x14ac:dyDescent="0.2"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23"/>
    </row>
    <row r="148" spans="10:24" ht="12.75" x14ac:dyDescent="0.2"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23"/>
    </row>
    <row r="149" spans="10:24" ht="12.75" x14ac:dyDescent="0.2"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23"/>
    </row>
    <row r="150" spans="10:24" ht="12.75" x14ac:dyDescent="0.2"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23"/>
    </row>
    <row r="151" spans="10:24" ht="12.75" x14ac:dyDescent="0.2"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23"/>
    </row>
    <row r="152" spans="10:24" ht="12.75" x14ac:dyDescent="0.2"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23"/>
    </row>
    <row r="153" spans="10:24" ht="12.75" x14ac:dyDescent="0.2"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23"/>
    </row>
    <row r="154" spans="10:24" ht="12.75" x14ac:dyDescent="0.2"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23"/>
    </row>
    <row r="155" spans="10:24" ht="12.75" x14ac:dyDescent="0.2"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23"/>
    </row>
    <row r="156" spans="10:24" ht="12.75" x14ac:dyDescent="0.2"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23"/>
    </row>
    <row r="157" spans="10:24" ht="12.75" x14ac:dyDescent="0.2"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23"/>
    </row>
    <row r="158" spans="10:24" ht="12.75" x14ac:dyDescent="0.2"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23"/>
    </row>
    <row r="159" spans="10:24" ht="12.75" x14ac:dyDescent="0.2"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23"/>
    </row>
    <row r="160" spans="10:24" ht="12.75" x14ac:dyDescent="0.2"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G9:G11"/>
    <mergeCell ref="D9:E10"/>
    <mergeCell ref="C9:C11"/>
    <mergeCell ref="H9:J10"/>
    <mergeCell ref="A49:E49"/>
    <mergeCell ref="A56:F56"/>
    <mergeCell ref="F9:F11"/>
    <mergeCell ref="A75:A76"/>
    <mergeCell ref="B75:C75"/>
    <mergeCell ref="A74:F74"/>
    <mergeCell ref="A51:B51"/>
    <mergeCell ref="A52:A53"/>
    <mergeCell ref="A54:A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workbookViewId="0">
      <selection activeCell="J25" sqref="J25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",[5]NOMBRE!B2," - ","( ",[5]NOMBRE!C2,[5]NOMBRE!D2,[5]NOMBRE!E2,[5]NOMBRE!F2,[5]NOMBRE!G2,"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",[5]NOMBRE!B3," - ","( ",[5]NOMBRE!C3,[5]NOMBRE!D3,[5]NOMBRE!E3,[5]NOMBRE!F3,[5]NOMBRE!G3,"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",[5]NOMBRE!B6," - ","( ",[5]NOMBRE!C6,[5]NOMBRE!D6," )")</f>
        <v>MES: JULIO - ( 07 )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",[5]NOMBRE!B7)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72"/>
      <c r="B6" s="472"/>
      <c r="C6" s="472"/>
      <c r="D6" s="472"/>
      <c r="E6" s="472"/>
      <c r="F6" s="472"/>
      <c r="G6" s="472"/>
      <c r="H6" s="472"/>
      <c r="I6" s="47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324"/>
      <c r="L9" s="324"/>
      <c r="X9" s="323"/>
    </row>
    <row r="10" spans="1:27" ht="10.5" customHeight="1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324"/>
      <c r="L10" s="324"/>
      <c r="X10" s="323"/>
    </row>
    <row r="11" spans="1:27" ht="40.5" customHeight="1" x14ac:dyDescent="0.15">
      <c r="A11" s="476"/>
      <c r="B11" s="479"/>
      <c r="C11" s="481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471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1314</v>
      </c>
      <c r="E12" s="361">
        <f t="shared" si="0"/>
        <v>1057</v>
      </c>
      <c r="F12" s="359">
        <f t="shared" si="0"/>
        <v>203</v>
      </c>
      <c r="G12" s="359">
        <f t="shared" si="0"/>
        <v>817</v>
      </c>
      <c r="H12" s="360">
        <f t="shared" si="0"/>
        <v>772</v>
      </c>
      <c r="I12" s="362">
        <f>SUM(I13:I16)</f>
        <v>755</v>
      </c>
      <c r="J12" s="361">
        <f t="shared" si="0"/>
        <v>17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762</v>
      </c>
      <c r="E13" s="365">
        <v>505</v>
      </c>
      <c r="F13" s="363">
        <v>147</v>
      </c>
      <c r="G13" s="363">
        <v>563</v>
      </c>
      <c r="H13" s="364">
        <v>463</v>
      </c>
      <c r="I13" s="366">
        <v>446</v>
      </c>
      <c r="J13" s="367">
        <v>17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552</v>
      </c>
      <c r="E14" s="370">
        <v>552</v>
      </c>
      <c r="F14" s="368">
        <v>56</v>
      </c>
      <c r="G14" s="368">
        <v>254</v>
      </c>
      <c r="H14" s="369">
        <v>309</v>
      </c>
      <c r="I14" s="371">
        <v>309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69" t="s">
        <v>21</v>
      </c>
      <c r="B18" s="470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158</v>
      </c>
      <c r="C19" s="418"/>
      <c r="D19" s="419"/>
      <c r="E19" s="419">
        <v>158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69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1134</v>
      </c>
      <c r="C39" s="430">
        <v>2485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207</v>
      </c>
      <c r="C40" s="431">
        <v>41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79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366</v>
      </c>
      <c r="C42" s="432">
        <v>161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221</v>
      </c>
      <c r="C46" s="431">
        <v>353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221</v>
      </c>
      <c r="C47" s="432">
        <v>181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491" t="s">
        <v>58</v>
      </c>
      <c r="B49" s="492"/>
      <c r="C49" s="492"/>
      <c r="D49" s="492"/>
      <c r="E49" s="492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493" t="s">
        <v>56</v>
      </c>
      <c r="B51" s="494"/>
      <c r="C51" s="463">
        <f>SUM(D51:I51)</f>
        <v>301</v>
      </c>
      <c r="D51" s="458">
        <v>53</v>
      </c>
      <c r="E51" s="433">
        <v>64</v>
      </c>
      <c r="F51" s="433">
        <v>54</v>
      </c>
      <c r="G51" s="433">
        <v>25</v>
      </c>
      <c r="H51" s="433">
        <v>25</v>
      </c>
      <c r="I51" s="434">
        <v>80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495" t="s">
        <v>67</v>
      </c>
      <c r="B52" s="397" t="s">
        <v>68</v>
      </c>
      <c r="C52" s="464">
        <f>SUM(D52:I52)</f>
        <v>76</v>
      </c>
      <c r="D52" s="459">
        <v>47</v>
      </c>
      <c r="E52" s="366">
        <v>16</v>
      </c>
      <c r="F52" s="366">
        <v>8</v>
      </c>
      <c r="G52" s="366">
        <v>5</v>
      </c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495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496" t="s">
        <v>70</v>
      </c>
      <c r="B54" s="399" t="s">
        <v>68</v>
      </c>
      <c r="C54" s="466">
        <f>SUM(D54:I54)</f>
        <v>115</v>
      </c>
      <c r="D54" s="461">
        <v>57</v>
      </c>
      <c r="E54" s="453">
        <v>29</v>
      </c>
      <c r="F54" s="453">
        <v>19</v>
      </c>
      <c r="G54" s="453">
        <v>10</v>
      </c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497"/>
      <c r="B55" s="400" t="s">
        <v>69</v>
      </c>
      <c r="C55" s="467">
        <f>SUM(D55:I55)</f>
        <v>105</v>
      </c>
      <c r="D55" s="462">
        <v>47</v>
      </c>
      <c r="E55" s="455">
        <v>29</v>
      </c>
      <c r="F55" s="455">
        <v>19</v>
      </c>
      <c r="G55" s="455">
        <v>10</v>
      </c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498" t="s">
        <v>72</v>
      </c>
      <c r="B56" s="498"/>
      <c r="C56" s="498"/>
      <c r="D56" s="498"/>
      <c r="E56" s="498"/>
      <c r="F56" s="498"/>
      <c r="J56" s="324"/>
      <c r="X56" s="323"/>
    </row>
    <row r="57" spans="1:31" ht="41.25" customHeight="1" x14ac:dyDescent="0.15">
      <c r="A57" s="470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79</v>
      </c>
      <c r="C59" s="368">
        <v>127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11</v>
      </c>
      <c r="C60" s="438">
        <v>0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11</v>
      </c>
      <c r="C62" s="438">
        <v>10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44</v>
      </c>
      <c r="C64" s="438">
        <v>274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8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145</v>
      </c>
      <c r="C68" s="438">
        <v>62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19</v>
      </c>
      <c r="C69" s="438">
        <v>27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44</v>
      </c>
      <c r="C70" s="438">
        <v>36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21</v>
      </c>
      <c r="C71" s="438">
        <v>29</v>
      </c>
      <c r="D71" s="446"/>
      <c r="J71" s="324"/>
      <c r="X71" s="323"/>
    </row>
    <row r="72" spans="1:24" ht="15" customHeight="1" x14ac:dyDescent="0.15">
      <c r="A72" s="354" t="s">
        <v>90</v>
      </c>
      <c r="B72" s="437"/>
      <c r="C72" s="438"/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382</v>
      </c>
      <c r="C73" s="359">
        <f>SUM(C58:C72)</f>
        <v>566</v>
      </c>
      <c r="D73" s="404"/>
      <c r="J73" s="324"/>
      <c r="X73" s="323"/>
    </row>
    <row r="74" spans="1:24" ht="39" customHeight="1" x14ac:dyDescent="0.15">
      <c r="A74" s="498" t="s">
        <v>91</v>
      </c>
      <c r="B74" s="498"/>
      <c r="C74" s="498"/>
      <c r="D74" s="498"/>
      <c r="E74" s="498"/>
      <c r="F74" s="498"/>
      <c r="J74" s="324"/>
      <c r="X74" s="323"/>
    </row>
    <row r="75" spans="1:24" ht="24" customHeight="1" x14ac:dyDescent="0.15">
      <c r="A75" s="477" t="s">
        <v>73</v>
      </c>
      <c r="B75" s="489" t="s">
        <v>92</v>
      </c>
      <c r="C75" s="490"/>
      <c r="J75" s="324"/>
      <c r="X75" s="323"/>
    </row>
    <row r="76" spans="1:24" ht="21.75" customHeight="1" x14ac:dyDescent="0.15">
      <c r="A76" s="479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114</v>
      </c>
      <c r="C78" s="440">
        <v>11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12</v>
      </c>
      <c r="C79" s="440">
        <v>0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13</v>
      </c>
      <c r="C81" s="441">
        <v>0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43</v>
      </c>
      <c r="C83" s="441">
        <v>0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16</v>
      </c>
      <c r="C86" s="441">
        <v>2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150</v>
      </c>
      <c r="C87" s="441">
        <v>4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57</v>
      </c>
      <c r="C88" s="441">
        <v>3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68</v>
      </c>
      <c r="C89" s="441">
        <v>3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38</v>
      </c>
      <c r="C90" s="441">
        <v>0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/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511</v>
      </c>
      <c r="C92" s="359">
        <f>SUM(C77:C91)</f>
        <v>23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72"/>
      <c r="B6" s="472"/>
      <c r="C6" s="472"/>
      <c r="D6" s="472"/>
      <c r="E6" s="472"/>
      <c r="F6" s="472"/>
      <c r="G6" s="472"/>
      <c r="H6" s="472"/>
      <c r="I6" s="47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3" t="s">
        <v>1</v>
      </c>
      <c r="B7" s="473"/>
      <c r="C7" s="473"/>
      <c r="D7" s="473"/>
      <c r="E7" s="473"/>
      <c r="F7" s="473"/>
      <c r="G7" s="473"/>
      <c r="H7" s="473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4" t="s">
        <v>3</v>
      </c>
      <c r="B9" s="477" t="s">
        <v>4</v>
      </c>
      <c r="C9" s="477" t="s">
        <v>5</v>
      </c>
      <c r="D9" s="482" t="s">
        <v>6</v>
      </c>
      <c r="E9" s="483"/>
      <c r="F9" s="477" t="s">
        <v>7</v>
      </c>
      <c r="G9" s="477" t="s">
        <v>8</v>
      </c>
      <c r="H9" s="474" t="s">
        <v>9</v>
      </c>
      <c r="I9" s="482"/>
      <c r="J9" s="486"/>
      <c r="K9" s="16"/>
      <c r="L9" s="16"/>
      <c r="X9" s="11"/>
    </row>
    <row r="10" spans="1:27" x14ac:dyDescent="0.15">
      <c r="A10" s="475"/>
      <c r="B10" s="478"/>
      <c r="C10" s="480"/>
      <c r="D10" s="484"/>
      <c r="E10" s="485"/>
      <c r="F10" s="478"/>
      <c r="G10" s="478"/>
      <c r="H10" s="476"/>
      <c r="I10" s="487"/>
      <c r="J10" s="488"/>
      <c r="K10" s="16"/>
      <c r="L10" s="16"/>
      <c r="X10" s="11"/>
    </row>
    <row r="11" spans="1:27" ht="42" x14ac:dyDescent="0.15">
      <c r="A11" s="476"/>
      <c r="B11" s="479"/>
      <c r="C11" s="481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91" t="s">
        <v>58</v>
      </c>
      <c r="B49" s="492"/>
      <c r="C49" s="492"/>
      <c r="D49" s="492"/>
      <c r="E49" s="492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3" t="s">
        <v>56</v>
      </c>
      <c r="B51" s="494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5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5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6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7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8" t="s">
        <v>72</v>
      </c>
      <c r="B56" s="498"/>
      <c r="C56" s="498"/>
      <c r="D56" s="498"/>
      <c r="E56" s="498"/>
      <c r="F56" s="498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8" t="s">
        <v>91</v>
      </c>
      <c r="B74" s="498"/>
      <c r="C74" s="498"/>
      <c r="D74" s="498"/>
      <c r="E74" s="498"/>
      <c r="F74" s="498"/>
      <c r="J74" s="16"/>
      <c r="X74" s="11"/>
    </row>
    <row r="75" spans="1:24" x14ac:dyDescent="0.15">
      <c r="A75" s="477" t="s">
        <v>73</v>
      </c>
      <c r="B75" s="489" t="s">
        <v>92</v>
      </c>
      <c r="C75" s="490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2013-08-22T15:20:22Z</dcterms:modified>
</cp:coreProperties>
</file>