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4400" windowHeight="12105" activeTab="3"/>
  </bookViews>
  <sheets>
    <sheet name="CONSOLIDADO " sheetId="4" r:id="rId1"/>
    <sheet name="ENERO " sheetId="1" r:id="rId2"/>
    <sheet name="FEBRERO" sheetId="2" r:id="rId3"/>
    <sheet name="MARZO " sheetId="3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B132" i="3" l="1"/>
  <c r="BT132" i="3" s="1"/>
  <c r="B131" i="3"/>
  <c r="BT131" i="3" s="1"/>
  <c r="B130" i="3"/>
  <c r="BT130" i="3" s="1"/>
  <c r="BU126" i="3"/>
  <c r="BT126" i="3"/>
  <c r="BR126" i="3"/>
  <c r="BQ126" i="3"/>
  <c r="F126" i="3" s="1"/>
  <c r="BU125" i="3"/>
  <c r="BT125" i="3"/>
  <c r="BR125" i="3"/>
  <c r="F125" i="3" s="1"/>
  <c r="BQ125" i="3"/>
  <c r="BU124" i="3"/>
  <c r="BT124" i="3"/>
  <c r="BR124" i="3"/>
  <c r="BQ124" i="3"/>
  <c r="F124" i="3" s="1"/>
  <c r="BU123" i="3"/>
  <c r="BT123" i="3"/>
  <c r="BR123" i="3"/>
  <c r="BQ123" i="3"/>
  <c r="F123" i="3"/>
  <c r="BU122" i="3"/>
  <c r="BT122" i="3"/>
  <c r="BR122" i="3"/>
  <c r="BQ122" i="3"/>
  <c r="F122" i="3" s="1"/>
  <c r="BU121" i="3"/>
  <c r="BT121" i="3"/>
  <c r="BR121" i="3"/>
  <c r="F121" i="3" s="1"/>
  <c r="BQ121" i="3"/>
  <c r="BU118" i="3"/>
  <c r="BT118" i="3"/>
  <c r="BR118" i="3"/>
  <c r="BQ118" i="3"/>
  <c r="H118" i="3" s="1"/>
  <c r="BU117" i="3"/>
  <c r="BT117" i="3"/>
  <c r="BR117" i="3"/>
  <c r="BQ117" i="3"/>
  <c r="H117" i="3"/>
  <c r="BU116" i="3"/>
  <c r="BT116" i="3"/>
  <c r="BR116" i="3"/>
  <c r="BQ116" i="3"/>
  <c r="H116" i="3" s="1"/>
  <c r="BU115" i="3"/>
  <c r="BT115" i="3"/>
  <c r="BR115" i="3"/>
  <c r="H115" i="3" s="1"/>
  <c r="BQ115" i="3"/>
  <c r="BU114" i="3"/>
  <c r="BT114" i="3"/>
  <c r="BR114" i="3"/>
  <c r="BQ114" i="3"/>
  <c r="H114" i="3" s="1"/>
  <c r="BU113" i="3"/>
  <c r="BT113" i="3"/>
  <c r="BR113" i="3"/>
  <c r="BQ113" i="3"/>
  <c r="H113" i="3"/>
  <c r="BU112" i="3"/>
  <c r="BT112" i="3"/>
  <c r="BR112" i="3"/>
  <c r="BQ112" i="3"/>
  <c r="H112" i="3" s="1"/>
  <c r="BU111" i="3"/>
  <c r="BT111" i="3"/>
  <c r="BR111" i="3"/>
  <c r="H111" i="3" s="1"/>
  <c r="BQ111" i="3"/>
  <c r="BU110" i="3"/>
  <c r="BT110" i="3"/>
  <c r="BR110" i="3"/>
  <c r="BQ110" i="3"/>
  <c r="H110" i="3" s="1"/>
  <c r="BU109" i="3"/>
  <c r="BT109" i="3"/>
  <c r="BR109" i="3"/>
  <c r="BQ109" i="3"/>
  <c r="H109" i="3"/>
  <c r="B103" i="3"/>
  <c r="BT94" i="3" s="1"/>
  <c r="BP94" i="3"/>
  <c r="C103" i="3" s="1"/>
  <c r="BT87" i="3"/>
  <c r="BP87" i="3"/>
  <c r="C87" i="3"/>
  <c r="BU87" i="3" s="1"/>
  <c r="BV86" i="3"/>
  <c r="BR86" i="3"/>
  <c r="C86" i="3"/>
  <c r="C82" i="3"/>
  <c r="C81" i="3"/>
  <c r="C80" i="3"/>
  <c r="C79" i="3"/>
  <c r="C68" i="3"/>
  <c r="BT65" i="3"/>
  <c r="BP65" i="3"/>
  <c r="C65" i="3"/>
  <c r="BU65" i="3" s="1"/>
  <c r="C64" i="3"/>
  <c r="BT63" i="3"/>
  <c r="BP63" i="3"/>
  <c r="C63" i="3"/>
  <c r="BU63" i="3" s="1"/>
  <c r="BV62" i="3"/>
  <c r="C62" i="3"/>
  <c r="BT61" i="3"/>
  <c r="BP61" i="3"/>
  <c r="C61" i="3"/>
  <c r="BU61" i="3" s="1"/>
  <c r="C57" i="3"/>
  <c r="BT56" i="3"/>
  <c r="BP56" i="3"/>
  <c r="C56" i="3"/>
  <c r="BU56" i="3" s="1"/>
  <c r="BV55" i="3"/>
  <c r="C55" i="3"/>
  <c r="BT54" i="3"/>
  <c r="C54" i="3"/>
  <c r="C53" i="3"/>
  <c r="BT49" i="3"/>
  <c r="BR49" i="3"/>
  <c r="BP49" i="3"/>
  <c r="C49" i="3"/>
  <c r="BT48" i="3"/>
  <c r="BR48" i="3"/>
  <c r="C48" i="3"/>
  <c r="BT47" i="3"/>
  <c r="C47" i="3"/>
  <c r="C46" i="3"/>
  <c r="E42" i="3"/>
  <c r="D42" i="3"/>
  <c r="C42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W26" i="3"/>
  <c r="BU26" i="3"/>
  <c r="BS26" i="3"/>
  <c r="BQ26" i="3"/>
  <c r="BP26" i="3"/>
  <c r="B26" i="3"/>
  <c r="BV26" i="3" s="1"/>
  <c r="BW25" i="3"/>
  <c r="BU25" i="3"/>
  <c r="BS25" i="3"/>
  <c r="BQ25" i="3"/>
  <c r="B25" i="3"/>
  <c r="BT25" i="3" s="1"/>
  <c r="BQ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B20" i="3"/>
  <c r="B19" i="3"/>
  <c r="B18" i="3"/>
  <c r="B17" i="3"/>
  <c r="B16" i="3"/>
  <c r="B15" i="3"/>
  <c r="BU12" i="3"/>
  <c r="BR12" i="3"/>
  <c r="BP12" i="3"/>
  <c r="B12" i="3"/>
  <c r="BV11" i="3"/>
  <c r="BU11" i="3"/>
  <c r="BT11" i="3"/>
  <c r="BQ11" i="3"/>
  <c r="BP11" i="3"/>
  <c r="B11" i="3"/>
  <c r="BW11" i="3" s="1"/>
  <c r="BU10" i="3"/>
  <c r="BR10" i="3"/>
  <c r="BP10" i="3"/>
  <c r="B10" i="3"/>
  <c r="A5" i="3"/>
  <c r="A4" i="3"/>
  <c r="A3" i="3"/>
  <c r="A2" i="3"/>
  <c r="BW46" i="3" l="1"/>
  <c r="BS46" i="3"/>
  <c r="BU46" i="3"/>
  <c r="BQ46" i="3"/>
  <c r="BV46" i="3"/>
  <c r="BW53" i="3"/>
  <c r="BS53" i="3"/>
  <c r="BU53" i="3"/>
  <c r="BQ53" i="3"/>
  <c r="BV53" i="3"/>
  <c r="BW57" i="3"/>
  <c r="BS57" i="3"/>
  <c r="BU57" i="3"/>
  <c r="BQ57" i="3"/>
  <c r="BT57" i="3"/>
  <c r="BP57" i="3"/>
  <c r="BW64" i="3"/>
  <c r="BS64" i="3"/>
  <c r="BU64" i="3"/>
  <c r="BQ64" i="3"/>
  <c r="BT64" i="3"/>
  <c r="BP64" i="3"/>
  <c r="BT21" i="3"/>
  <c r="BP21" i="3"/>
  <c r="T21" i="3" s="1"/>
  <c r="BU21" i="3"/>
  <c r="BP46" i="3"/>
  <c r="BU47" i="3"/>
  <c r="BQ47" i="3"/>
  <c r="BW47" i="3"/>
  <c r="BS47" i="3"/>
  <c r="BV47" i="3"/>
  <c r="BP53" i="3"/>
  <c r="X53" i="3" s="1"/>
  <c r="BU54" i="3"/>
  <c r="BQ54" i="3"/>
  <c r="BW54" i="3"/>
  <c r="BS54" i="3"/>
  <c r="BV54" i="3"/>
  <c r="BR57" i="3"/>
  <c r="BR64" i="3"/>
  <c r="BR46" i="3"/>
  <c r="BP47" i="3"/>
  <c r="BW48" i="3"/>
  <c r="BS48" i="3"/>
  <c r="BU48" i="3"/>
  <c r="BQ48" i="3"/>
  <c r="BV48" i="3"/>
  <c r="BR53" i="3"/>
  <c r="BP54" i="3"/>
  <c r="BW55" i="3"/>
  <c r="BS55" i="3"/>
  <c r="BU55" i="3"/>
  <c r="BQ55" i="3"/>
  <c r="BT55" i="3"/>
  <c r="BP55" i="3"/>
  <c r="BV57" i="3"/>
  <c r="BW62" i="3"/>
  <c r="BS62" i="3"/>
  <c r="BU62" i="3"/>
  <c r="BQ62" i="3"/>
  <c r="BT62" i="3"/>
  <c r="BP62" i="3"/>
  <c r="BV64" i="3"/>
  <c r="BT68" i="3"/>
  <c r="BP68" i="3"/>
  <c r="D68" i="3" s="1"/>
  <c r="BT10" i="3"/>
  <c r="BV10" i="3"/>
  <c r="BQ10" i="3"/>
  <c r="AB10" i="3" s="1"/>
  <c r="BW10" i="3"/>
  <c r="BV12" i="3"/>
  <c r="BQ12" i="3"/>
  <c r="AB12" i="3" s="1"/>
  <c r="BT12" i="3"/>
  <c r="BT46" i="3"/>
  <c r="BR47" i="3"/>
  <c r="BP48" i="3"/>
  <c r="X48" i="3" s="1"/>
  <c r="BU49" i="3"/>
  <c r="BQ49" i="3"/>
  <c r="X49" i="3" s="1"/>
  <c r="BW49" i="3"/>
  <c r="BS49" i="3"/>
  <c r="BV49" i="3"/>
  <c r="BT53" i="3"/>
  <c r="BR54" i="3"/>
  <c r="BR55" i="3"/>
  <c r="BR62" i="3"/>
  <c r="BW86" i="3"/>
  <c r="BS86" i="3"/>
  <c r="BU86" i="3"/>
  <c r="BQ86" i="3"/>
  <c r="BT86" i="3"/>
  <c r="BP86" i="3"/>
  <c r="Q86" i="3" s="1"/>
  <c r="BR56" i="3"/>
  <c r="BV56" i="3"/>
  <c r="BR61" i="3"/>
  <c r="BV61" i="3"/>
  <c r="BR63" i="3"/>
  <c r="BV63" i="3"/>
  <c r="BR65" i="3"/>
  <c r="BV65" i="3"/>
  <c r="BR87" i="3"/>
  <c r="BV87" i="3"/>
  <c r="BQ130" i="3"/>
  <c r="X130" i="3" s="1"/>
  <c r="BQ131" i="3"/>
  <c r="X131" i="3" s="1"/>
  <c r="BQ132" i="3"/>
  <c r="X132" i="3" s="1"/>
  <c r="BR25" i="3"/>
  <c r="BV25" i="3"/>
  <c r="BT26" i="3"/>
  <c r="BS56" i="3"/>
  <c r="BW56" i="3"/>
  <c r="BS61" i="3"/>
  <c r="BW61" i="3"/>
  <c r="BS63" i="3"/>
  <c r="BW63" i="3"/>
  <c r="BS65" i="3"/>
  <c r="BW65" i="3"/>
  <c r="BS87" i="3"/>
  <c r="BW87" i="3"/>
  <c r="BR11" i="3"/>
  <c r="AB11" i="3" s="1"/>
  <c r="BP25" i="3"/>
  <c r="Z25" i="3" s="1"/>
  <c r="BR26" i="3"/>
  <c r="Z26" i="3" s="1"/>
  <c r="BQ56" i="3"/>
  <c r="X56" i="3" s="1"/>
  <c r="BQ61" i="3"/>
  <c r="X61" i="3" s="1"/>
  <c r="BQ63" i="3"/>
  <c r="X63" i="3" s="1"/>
  <c r="BQ65" i="3"/>
  <c r="X65" i="3" s="1"/>
  <c r="BQ87" i="3"/>
  <c r="Q87" i="3" s="1"/>
  <c r="BT132" i="2"/>
  <c r="BQ132" i="2"/>
  <c r="X132" i="2" s="1"/>
  <c r="B132" i="2"/>
  <c r="BT131" i="2"/>
  <c r="BQ131" i="2"/>
  <c r="X131" i="2" s="1"/>
  <c r="B131" i="2"/>
  <c r="BT130" i="2"/>
  <c r="BQ130" i="2"/>
  <c r="X130" i="2" s="1"/>
  <c r="B130" i="2"/>
  <c r="BU126" i="2"/>
  <c r="BT126" i="2"/>
  <c r="BR126" i="2"/>
  <c r="BQ126" i="2"/>
  <c r="F126" i="2"/>
  <c r="BU125" i="2"/>
  <c r="BT125" i="2"/>
  <c r="BR125" i="2"/>
  <c r="BQ125" i="2"/>
  <c r="F125" i="2"/>
  <c r="BU124" i="2"/>
  <c r="BT124" i="2"/>
  <c r="BR124" i="2"/>
  <c r="BQ124" i="2"/>
  <c r="F124" i="2" s="1"/>
  <c r="BU123" i="2"/>
  <c r="BT123" i="2"/>
  <c r="BR123" i="2"/>
  <c r="F123" i="2" s="1"/>
  <c r="BQ123" i="2"/>
  <c r="BU122" i="2"/>
  <c r="BT122" i="2"/>
  <c r="BR122" i="2"/>
  <c r="BQ122" i="2"/>
  <c r="F122" i="2"/>
  <c r="BU121" i="2"/>
  <c r="BT121" i="2"/>
  <c r="BR121" i="2"/>
  <c r="BQ121" i="2"/>
  <c r="F121" i="2"/>
  <c r="BU118" i="2"/>
  <c r="BT118" i="2"/>
  <c r="BR118" i="2"/>
  <c r="BQ118" i="2"/>
  <c r="H118" i="2" s="1"/>
  <c r="BU117" i="2"/>
  <c r="BT117" i="2"/>
  <c r="BR117" i="2"/>
  <c r="H117" i="2" s="1"/>
  <c r="BQ117" i="2"/>
  <c r="BU116" i="2"/>
  <c r="BT116" i="2"/>
  <c r="BR116" i="2"/>
  <c r="BQ116" i="2"/>
  <c r="H116" i="2"/>
  <c r="BU115" i="2"/>
  <c r="BT115" i="2"/>
  <c r="BR115" i="2"/>
  <c r="BQ115" i="2"/>
  <c r="H115" i="2"/>
  <c r="BU114" i="2"/>
  <c r="BT114" i="2"/>
  <c r="BR114" i="2"/>
  <c r="BQ114" i="2"/>
  <c r="H114" i="2" s="1"/>
  <c r="BU113" i="2"/>
  <c r="BT113" i="2"/>
  <c r="BR113" i="2"/>
  <c r="H113" i="2" s="1"/>
  <c r="BQ113" i="2"/>
  <c r="BU112" i="2"/>
  <c r="BT112" i="2"/>
  <c r="BR112" i="2"/>
  <c r="BQ112" i="2"/>
  <c r="H112" i="2"/>
  <c r="BU111" i="2"/>
  <c r="BT111" i="2"/>
  <c r="BR111" i="2"/>
  <c r="BQ111" i="2"/>
  <c r="H111" i="2"/>
  <c r="BU110" i="2"/>
  <c r="BT110" i="2"/>
  <c r="BR110" i="2"/>
  <c r="BQ110" i="2"/>
  <c r="H110" i="2" s="1"/>
  <c r="BU109" i="2"/>
  <c r="BT109" i="2"/>
  <c r="BR109" i="2"/>
  <c r="H109" i="2" s="1"/>
  <c r="BQ109" i="2"/>
  <c r="B103" i="2"/>
  <c r="BS87" i="2"/>
  <c r="BR87" i="2"/>
  <c r="C87" i="2"/>
  <c r="BU86" i="2"/>
  <c r="BT86" i="2"/>
  <c r="BQ86" i="2"/>
  <c r="BP86" i="2"/>
  <c r="C86" i="2"/>
  <c r="BW86" i="2" s="1"/>
  <c r="C82" i="2"/>
  <c r="C81" i="2"/>
  <c r="C80" i="2"/>
  <c r="C79" i="2"/>
  <c r="BT68" i="2"/>
  <c r="BP68" i="2"/>
  <c r="D68" i="2" s="1"/>
  <c r="C68" i="2"/>
  <c r="C65" i="2"/>
  <c r="BU64" i="2"/>
  <c r="BT64" i="2"/>
  <c r="BQ64" i="2"/>
  <c r="BP64" i="2"/>
  <c r="C64" i="2"/>
  <c r="BW64" i="2" s="1"/>
  <c r="BS63" i="2"/>
  <c r="C63" i="2"/>
  <c r="BU62" i="2"/>
  <c r="BT62" i="2"/>
  <c r="BQ62" i="2"/>
  <c r="BP62" i="2"/>
  <c r="C62" i="2"/>
  <c r="BW62" i="2" s="1"/>
  <c r="BS61" i="2"/>
  <c r="BR61" i="2"/>
  <c r="C61" i="2"/>
  <c r="BU57" i="2"/>
  <c r="BT57" i="2"/>
  <c r="BQ57" i="2"/>
  <c r="BP57" i="2"/>
  <c r="C57" i="2"/>
  <c r="BW57" i="2" s="1"/>
  <c r="BW56" i="2"/>
  <c r="BS56" i="2"/>
  <c r="BR56" i="2"/>
  <c r="C56" i="2"/>
  <c r="BR55" i="2"/>
  <c r="C55" i="2"/>
  <c r="BW54" i="2"/>
  <c r="BR54" i="2"/>
  <c r="C54" i="2"/>
  <c r="BV53" i="2"/>
  <c r="BR53" i="2"/>
  <c r="BQ53" i="2"/>
  <c r="C53" i="2"/>
  <c r="BW49" i="2"/>
  <c r="BV49" i="2"/>
  <c r="BR49" i="2"/>
  <c r="BP49" i="2"/>
  <c r="C49" i="2"/>
  <c r="BV48" i="2"/>
  <c r="BU48" i="2"/>
  <c r="BR48" i="2"/>
  <c r="BQ48" i="2"/>
  <c r="BP48" i="2"/>
  <c r="C48" i="2"/>
  <c r="BW47" i="2"/>
  <c r="BV47" i="2"/>
  <c r="BT47" i="2"/>
  <c r="BR47" i="2"/>
  <c r="BP47" i="2"/>
  <c r="C47" i="2"/>
  <c r="C46" i="2"/>
  <c r="E42" i="2"/>
  <c r="D42" i="2"/>
  <c r="C42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W26" i="2"/>
  <c r="BU26" i="2"/>
  <c r="BT26" i="2"/>
  <c r="BS26" i="2"/>
  <c r="BQ26" i="2"/>
  <c r="BP26" i="2"/>
  <c r="B26" i="2"/>
  <c r="BV26" i="2" s="1"/>
  <c r="BW25" i="2"/>
  <c r="BV25" i="2"/>
  <c r="BU25" i="2"/>
  <c r="BR25" i="2"/>
  <c r="BQ25" i="2"/>
  <c r="B25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B21" i="2" s="1"/>
  <c r="D21" i="2"/>
  <c r="C21" i="2"/>
  <c r="B20" i="2"/>
  <c r="B19" i="2"/>
  <c r="B18" i="2"/>
  <c r="B17" i="2"/>
  <c r="B16" i="2"/>
  <c r="B15" i="2"/>
  <c r="BR12" i="2"/>
  <c r="B12" i="2"/>
  <c r="BV11" i="2"/>
  <c r="BU11" i="2"/>
  <c r="BT11" i="2"/>
  <c r="BQ11" i="2"/>
  <c r="BP11" i="2"/>
  <c r="B11" i="2"/>
  <c r="BW11" i="2" s="1"/>
  <c r="BW10" i="2"/>
  <c r="BV10" i="2"/>
  <c r="BR10" i="2"/>
  <c r="BQ10" i="2"/>
  <c r="BP10" i="2"/>
  <c r="AB10" i="2" s="1"/>
  <c r="B10" i="2"/>
  <c r="A5" i="2"/>
  <c r="A4" i="2"/>
  <c r="A3" i="2"/>
  <c r="A2" i="2"/>
  <c r="X62" i="3" l="1"/>
  <c r="X55" i="3"/>
  <c r="X46" i="3"/>
  <c r="A199" i="3" s="1"/>
  <c r="X57" i="3"/>
  <c r="X47" i="3"/>
  <c r="X64" i="3"/>
  <c r="X54" i="3"/>
  <c r="BT199" i="3"/>
  <c r="BT21" i="2"/>
  <c r="BU21" i="2"/>
  <c r="BQ21" i="2"/>
  <c r="BP21" i="2"/>
  <c r="AB11" i="2"/>
  <c r="BW46" i="2"/>
  <c r="BS46" i="2"/>
  <c r="BT46" i="2"/>
  <c r="X48" i="2"/>
  <c r="X64" i="2"/>
  <c r="BU65" i="2"/>
  <c r="BQ65" i="2"/>
  <c r="BT65" i="2"/>
  <c r="BP65" i="2"/>
  <c r="BV65" i="2"/>
  <c r="BT94" i="2"/>
  <c r="BP94" i="2"/>
  <c r="C103" i="2" s="1"/>
  <c r="BV12" i="2"/>
  <c r="BQ12" i="2"/>
  <c r="BT12" i="2"/>
  <c r="BP46" i="2"/>
  <c r="BU46" i="2"/>
  <c r="BU54" i="2"/>
  <c r="BQ54" i="2"/>
  <c r="BS54" i="2"/>
  <c r="BW55" i="2"/>
  <c r="BS55" i="2"/>
  <c r="BV55" i="2"/>
  <c r="BT55" i="2"/>
  <c r="BU63" i="2"/>
  <c r="BQ63" i="2"/>
  <c r="BT63" i="2"/>
  <c r="BP63" i="2"/>
  <c r="X63" i="2" s="1"/>
  <c r="BV63" i="2"/>
  <c r="BW65" i="2"/>
  <c r="BU12" i="2"/>
  <c r="BQ46" i="2"/>
  <c r="BV46" i="2"/>
  <c r="BU49" i="2"/>
  <c r="BQ49" i="2"/>
  <c r="X49" i="2" s="1"/>
  <c r="BS49" i="2"/>
  <c r="BW53" i="2"/>
  <c r="BS53" i="2"/>
  <c r="BT53" i="2"/>
  <c r="BT54" i="2"/>
  <c r="BP55" i="2"/>
  <c r="BU55" i="2"/>
  <c r="BU61" i="2"/>
  <c r="BQ61" i="2"/>
  <c r="BT61" i="2"/>
  <c r="BP61" i="2"/>
  <c r="X61" i="2" s="1"/>
  <c r="BV61" i="2"/>
  <c r="BW63" i="2"/>
  <c r="BR65" i="2"/>
  <c r="BU87" i="2"/>
  <c r="BQ87" i="2"/>
  <c r="BT87" i="2"/>
  <c r="BP87" i="2"/>
  <c r="Q87" i="2" s="1"/>
  <c r="BV87" i="2"/>
  <c r="BT10" i="2"/>
  <c r="BU10" i="2"/>
  <c r="BP12" i="2"/>
  <c r="AB12" i="2" s="1"/>
  <c r="BT25" i="2"/>
  <c r="BP25" i="2"/>
  <c r="BS25" i="2"/>
  <c r="BR46" i="2"/>
  <c r="BU47" i="2"/>
  <c r="BQ47" i="2"/>
  <c r="BS47" i="2"/>
  <c r="BW48" i="2"/>
  <c r="BS48" i="2"/>
  <c r="BT48" i="2"/>
  <c r="BT49" i="2"/>
  <c r="BP53" i="2"/>
  <c r="X53" i="2" s="1"/>
  <c r="BU53" i="2"/>
  <c r="BP54" i="2"/>
  <c r="BV54" i="2"/>
  <c r="BQ55" i="2"/>
  <c r="BU56" i="2"/>
  <c r="BQ56" i="2"/>
  <c r="BT56" i="2"/>
  <c r="BP56" i="2"/>
  <c r="X56" i="2" s="1"/>
  <c r="BV56" i="2"/>
  <c r="BW61" i="2"/>
  <c r="BR63" i="2"/>
  <c r="BS65" i="2"/>
  <c r="BW87" i="2"/>
  <c r="BR57" i="2"/>
  <c r="BV57" i="2"/>
  <c r="BR62" i="2"/>
  <c r="X62" i="2" s="1"/>
  <c r="BV62" i="2"/>
  <c r="BR64" i="2"/>
  <c r="BV64" i="2"/>
  <c r="BR86" i="2"/>
  <c r="Q86" i="2" s="1"/>
  <c r="BV86" i="2"/>
  <c r="BR11" i="2"/>
  <c r="BR26" i="2"/>
  <c r="Z26" i="2" s="1"/>
  <c r="BS57" i="2"/>
  <c r="X57" i="2" s="1"/>
  <c r="BS62" i="2"/>
  <c r="BS64" i="2"/>
  <c r="BS86" i="2"/>
  <c r="BQ132" i="1"/>
  <c r="X132" i="1" s="1"/>
  <c r="B132" i="1"/>
  <c r="BT132" i="1" s="1"/>
  <c r="BQ131" i="1"/>
  <c r="X131" i="1" s="1"/>
  <c r="B131" i="1"/>
  <c r="BT131" i="1" s="1"/>
  <c r="BQ130" i="1"/>
  <c r="X130" i="1" s="1"/>
  <c r="B130" i="1"/>
  <c r="BT130" i="1" s="1"/>
  <c r="BU126" i="1"/>
  <c r="BT126" i="1"/>
  <c r="BR126" i="1"/>
  <c r="BQ126" i="1"/>
  <c r="F126" i="1" s="1"/>
  <c r="BU125" i="1"/>
  <c r="BT125" i="1"/>
  <c r="BR125" i="1"/>
  <c r="BQ125" i="1"/>
  <c r="F125" i="1"/>
  <c r="BU124" i="1"/>
  <c r="BT124" i="1"/>
  <c r="BR124" i="1"/>
  <c r="BQ124" i="1"/>
  <c r="F124" i="1" s="1"/>
  <c r="BU123" i="1"/>
  <c r="BT123" i="1"/>
  <c r="BR123" i="1"/>
  <c r="F123" i="1" s="1"/>
  <c r="BQ123" i="1"/>
  <c r="BU122" i="1"/>
  <c r="BT122" i="1"/>
  <c r="BR122" i="1"/>
  <c r="BQ122" i="1"/>
  <c r="F122" i="1" s="1"/>
  <c r="BU121" i="1"/>
  <c r="BT121" i="1"/>
  <c r="BR121" i="1"/>
  <c r="BQ121" i="1"/>
  <c r="F121" i="1"/>
  <c r="BU118" i="1"/>
  <c r="BT118" i="1"/>
  <c r="BR118" i="1"/>
  <c r="BQ118" i="1"/>
  <c r="H118" i="1" s="1"/>
  <c r="BU117" i="1"/>
  <c r="BT117" i="1"/>
  <c r="BR117" i="1"/>
  <c r="H117" i="1" s="1"/>
  <c r="BQ117" i="1"/>
  <c r="BU116" i="1"/>
  <c r="BT116" i="1"/>
  <c r="BR116" i="1"/>
  <c r="BQ116" i="1"/>
  <c r="H116" i="1" s="1"/>
  <c r="BU115" i="1"/>
  <c r="BT115" i="1"/>
  <c r="BR115" i="1"/>
  <c r="BQ115" i="1"/>
  <c r="H115" i="1"/>
  <c r="BU114" i="1"/>
  <c r="BT114" i="1"/>
  <c r="BR114" i="1"/>
  <c r="BQ114" i="1"/>
  <c r="H114" i="1" s="1"/>
  <c r="BU113" i="1"/>
  <c r="BT113" i="1"/>
  <c r="BR113" i="1"/>
  <c r="BQ113" i="1"/>
  <c r="H113" i="1" s="1"/>
  <c r="BU112" i="1"/>
  <c r="BT112" i="1"/>
  <c r="BR112" i="1"/>
  <c r="BQ112" i="1"/>
  <c r="H112" i="1" s="1"/>
  <c r="BU111" i="1"/>
  <c r="BT111" i="1"/>
  <c r="BR111" i="1"/>
  <c r="BQ111" i="1"/>
  <c r="H111" i="1"/>
  <c r="BU110" i="1"/>
  <c r="BT110" i="1"/>
  <c r="BR110" i="1"/>
  <c r="BQ110" i="1"/>
  <c r="H110" i="1" s="1"/>
  <c r="BU109" i="1"/>
  <c r="BT109" i="1"/>
  <c r="BR109" i="1"/>
  <c r="BQ109" i="1"/>
  <c r="H109" i="1" s="1"/>
  <c r="B103" i="1"/>
  <c r="BT94" i="1" s="1"/>
  <c r="C87" i="1"/>
  <c r="BU87" i="1" s="1"/>
  <c r="BT86" i="1"/>
  <c r="BP86" i="1"/>
  <c r="C86" i="1"/>
  <c r="BW86" i="1" s="1"/>
  <c r="C82" i="1"/>
  <c r="C81" i="1"/>
  <c r="C80" i="1"/>
  <c r="C79" i="1"/>
  <c r="BP68" i="1"/>
  <c r="D68" i="1" s="1"/>
  <c r="C68" i="1"/>
  <c r="BT68" i="1" s="1"/>
  <c r="C65" i="1"/>
  <c r="BU65" i="1" s="1"/>
  <c r="BT64" i="1"/>
  <c r="BP64" i="1"/>
  <c r="C64" i="1"/>
  <c r="BW64" i="1" s="1"/>
  <c r="C63" i="1"/>
  <c r="BU63" i="1" s="1"/>
  <c r="BT62" i="1"/>
  <c r="BP62" i="1"/>
  <c r="C62" i="1"/>
  <c r="BW62" i="1" s="1"/>
  <c r="C61" i="1"/>
  <c r="BU61" i="1" s="1"/>
  <c r="BT57" i="1"/>
  <c r="BP57" i="1"/>
  <c r="C57" i="1"/>
  <c r="BW57" i="1" s="1"/>
  <c r="C56" i="1"/>
  <c r="BU56" i="1" s="1"/>
  <c r="BT55" i="1"/>
  <c r="BP55" i="1"/>
  <c r="C55" i="1"/>
  <c r="BW55" i="1" s="1"/>
  <c r="C54" i="1"/>
  <c r="BU54" i="1" s="1"/>
  <c r="BT53" i="1"/>
  <c r="BP53" i="1"/>
  <c r="C53" i="1"/>
  <c r="BW53" i="1" s="1"/>
  <c r="C49" i="1"/>
  <c r="BU49" i="1" s="1"/>
  <c r="BT48" i="1"/>
  <c r="BP48" i="1"/>
  <c r="C48" i="1"/>
  <c r="BW48" i="1" s="1"/>
  <c r="C47" i="1"/>
  <c r="BU47" i="1" s="1"/>
  <c r="BT46" i="1"/>
  <c r="BP46" i="1"/>
  <c r="C46" i="1"/>
  <c r="BW46" i="1" s="1"/>
  <c r="E42" i="1"/>
  <c r="D42" i="1"/>
  <c r="B42" i="1" s="1"/>
  <c r="C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W26" i="1"/>
  <c r="BU26" i="1"/>
  <c r="BS26" i="1"/>
  <c r="BQ26" i="1"/>
  <c r="B26" i="1"/>
  <c r="BV26" i="1" s="1"/>
  <c r="BW25" i="1"/>
  <c r="BU25" i="1"/>
  <c r="BT25" i="1"/>
  <c r="BS25" i="1"/>
  <c r="BQ25" i="1"/>
  <c r="BP25" i="1"/>
  <c r="B25" i="1"/>
  <c r="BV25" i="1" s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 s="1"/>
  <c r="C21" i="1"/>
  <c r="B20" i="1"/>
  <c r="B19" i="1"/>
  <c r="B18" i="1"/>
  <c r="B17" i="1"/>
  <c r="B16" i="1"/>
  <c r="B15" i="1"/>
  <c r="B12" i="1"/>
  <c r="BV12" i="1" s="1"/>
  <c r="BT11" i="1"/>
  <c r="B11" i="1"/>
  <c r="BW11" i="1" s="1"/>
  <c r="BU10" i="1"/>
  <c r="BP10" i="1"/>
  <c r="B10" i="1"/>
  <c r="BT10" i="1" s="1"/>
  <c r="A5" i="1"/>
  <c r="A4" i="1"/>
  <c r="A3" i="1"/>
  <c r="A2" i="1"/>
  <c r="BT199" i="2" l="1"/>
  <c r="X55" i="2"/>
  <c r="T21" i="2"/>
  <c r="A199" i="2" s="1"/>
  <c r="X65" i="2"/>
  <c r="X46" i="2"/>
  <c r="X54" i="2"/>
  <c r="X47" i="2"/>
  <c r="Z25" i="2"/>
  <c r="Z25" i="1"/>
  <c r="Q86" i="1"/>
  <c r="BT21" i="1"/>
  <c r="BQ21" i="1"/>
  <c r="T21" i="1" s="1"/>
  <c r="BP21" i="1"/>
  <c r="BU21" i="1"/>
  <c r="BR54" i="1"/>
  <c r="BV63" i="1"/>
  <c r="BR65" i="1"/>
  <c r="BV65" i="1"/>
  <c r="BR87" i="1"/>
  <c r="BV87" i="1"/>
  <c r="BQ10" i="1"/>
  <c r="AB10" i="1" s="1"/>
  <c r="BV10" i="1"/>
  <c r="BT199" i="1" s="1"/>
  <c r="BP11" i="1"/>
  <c r="AB11" i="1" s="1"/>
  <c r="BU11" i="1"/>
  <c r="BT12" i="1"/>
  <c r="BR25" i="1"/>
  <c r="BP26" i="1"/>
  <c r="Z26" i="1" s="1"/>
  <c r="BT26" i="1"/>
  <c r="BQ46" i="1"/>
  <c r="X46" i="1" s="1"/>
  <c r="BU46" i="1"/>
  <c r="BS47" i="1"/>
  <c r="BW47" i="1"/>
  <c r="BQ48" i="1"/>
  <c r="X48" i="1" s="1"/>
  <c r="BU48" i="1"/>
  <c r="BS49" i="1"/>
  <c r="BW49" i="1"/>
  <c r="BQ53" i="1"/>
  <c r="X53" i="1" s="1"/>
  <c r="BU53" i="1"/>
  <c r="BS54" i="1"/>
  <c r="BW54" i="1"/>
  <c r="BQ55" i="1"/>
  <c r="X55" i="1" s="1"/>
  <c r="BU55" i="1"/>
  <c r="BS56" i="1"/>
  <c r="BW56" i="1"/>
  <c r="BQ57" i="1"/>
  <c r="X57" i="1" s="1"/>
  <c r="BU57" i="1"/>
  <c r="BS61" i="1"/>
  <c r="BW61" i="1"/>
  <c r="BQ62" i="1"/>
  <c r="X62" i="1" s="1"/>
  <c r="BU62" i="1"/>
  <c r="BS63" i="1"/>
  <c r="BW63" i="1"/>
  <c r="BQ64" i="1"/>
  <c r="X64" i="1" s="1"/>
  <c r="BU64" i="1"/>
  <c r="BS65" i="1"/>
  <c r="BW65" i="1"/>
  <c r="BQ86" i="1"/>
  <c r="BU86" i="1"/>
  <c r="BS87" i="1"/>
  <c r="BW87" i="1"/>
  <c r="BR12" i="1"/>
  <c r="BR47" i="1"/>
  <c r="BV47" i="1"/>
  <c r="BV49" i="1"/>
  <c r="BV54" i="1"/>
  <c r="BV56" i="1"/>
  <c r="BR63" i="1"/>
  <c r="BR10" i="1"/>
  <c r="BW10" i="1"/>
  <c r="BQ11" i="1"/>
  <c r="BV11" i="1"/>
  <c r="BP12" i="1"/>
  <c r="BU12" i="1"/>
  <c r="BR46" i="1"/>
  <c r="BV46" i="1"/>
  <c r="BP47" i="1"/>
  <c r="BT47" i="1"/>
  <c r="BR48" i="1"/>
  <c r="BV48" i="1"/>
  <c r="BP49" i="1"/>
  <c r="BT49" i="1"/>
  <c r="BR53" i="1"/>
  <c r="BV53" i="1"/>
  <c r="BP54" i="1"/>
  <c r="BT54" i="1"/>
  <c r="BR55" i="1"/>
  <c r="BV55" i="1"/>
  <c r="BP56" i="1"/>
  <c r="BT56" i="1"/>
  <c r="BR57" i="1"/>
  <c r="BV57" i="1"/>
  <c r="BP61" i="1"/>
  <c r="BT61" i="1"/>
  <c r="BR62" i="1"/>
  <c r="BV62" i="1"/>
  <c r="BP63" i="1"/>
  <c r="BT63" i="1"/>
  <c r="BR64" i="1"/>
  <c r="BV64" i="1"/>
  <c r="BP65" i="1"/>
  <c r="BT65" i="1"/>
  <c r="BR86" i="1"/>
  <c r="BV86" i="1"/>
  <c r="BP87" i="1"/>
  <c r="BT87" i="1"/>
  <c r="BP94" i="1"/>
  <c r="C103" i="1" s="1"/>
  <c r="BR49" i="1"/>
  <c r="BR56" i="1"/>
  <c r="BR61" i="1"/>
  <c r="BV61" i="1"/>
  <c r="BR11" i="1"/>
  <c r="BQ12" i="1"/>
  <c r="BR26" i="1"/>
  <c r="BS46" i="1"/>
  <c r="BQ47" i="1"/>
  <c r="BS48" i="1"/>
  <c r="BQ49" i="1"/>
  <c r="BS53" i="1"/>
  <c r="BQ54" i="1"/>
  <c r="BS55" i="1"/>
  <c r="BQ56" i="1"/>
  <c r="BS57" i="1"/>
  <c r="BQ61" i="1"/>
  <c r="BS62" i="1"/>
  <c r="BQ63" i="1"/>
  <c r="BS64" i="1"/>
  <c r="BQ65" i="1"/>
  <c r="BS86" i="1"/>
  <c r="BQ87" i="1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I132" i="4"/>
  <c r="H132" i="4"/>
  <c r="G132" i="4"/>
  <c r="F132" i="4"/>
  <c r="E132" i="4"/>
  <c r="D132" i="4"/>
  <c r="C132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I131" i="4"/>
  <c r="H131" i="4"/>
  <c r="G131" i="4"/>
  <c r="F131" i="4"/>
  <c r="E131" i="4"/>
  <c r="D131" i="4"/>
  <c r="C131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I130" i="4"/>
  <c r="H130" i="4"/>
  <c r="G130" i="4"/>
  <c r="F130" i="4"/>
  <c r="E130" i="4"/>
  <c r="D130" i="4"/>
  <c r="C130" i="4"/>
  <c r="E126" i="4"/>
  <c r="D126" i="4"/>
  <c r="C126" i="4"/>
  <c r="E125" i="4"/>
  <c r="D125" i="4"/>
  <c r="C125" i="4"/>
  <c r="BT125" i="4" s="1"/>
  <c r="E124" i="4"/>
  <c r="D124" i="4"/>
  <c r="BT124" i="4" s="1"/>
  <c r="C124" i="4"/>
  <c r="E123" i="4"/>
  <c r="D123" i="4"/>
  <c r="C123" i="4"/>
  <c r="E122" i="4"/>
  <c r="D122" i="4"/>
  <c r="C122" i="4"/>
  <c r="E121" i="4"/>
  <c r="D121" i="4"/>
  <c r="C121" i="4"/>
  <c r="BT121" i="4" s="1"/>
  <c r="G118" i="4"/>
  <c r="F118" i="4"/>
  <c r="E118" i="4"/>
  <c r="G117" i="4"/>
  <c r="F117" i="4"/>
  <c r="E117" i="4"/>
  <c r="BR117" i="4" s="1"/>
  <c r="G116" i="4"/>
  <c r="F116" i="4"/>
  <c r="E116" i="4"/>
  <c r="G115" i="4"/>
  <c r="F115" i="4"/>
  <c r="E115" i="4"/>
  <c r="BR115" i="4" s="1"/>
  <c r="G114" i="4"/>
  <c r="F114" i="4"/>
  <c r="E114" i="4"/>
  <c r="BR114" i="4" s="1"/>
  <c r="G113" i="4"/>
  <c r="F113" i="4"/>
  <c r="E113" i="4"/>
  <c r="BU113" i="4" s="1"/>
  <c r="G112" i="4"/>
  <c r="F112" i="4"/>
  <c r="E112" i="4"/>
  <c r="BR112" i="4" s="1"/>
  <c r="G111" i="4"/>
  <c r="F111" i="4"/>
  <c r="E111" i="4"/>
  <c r="BT111" i="4" s="1"/>
  <c r="G110" i="4"/>
  <c r="F110" i="4"/>
  <c r="BQ110" i="4" s="1"/>
  <c r="E110" i="4"/>
  <c r="G109" i="4"/>
  <c r="F109" i="4"/>
  <c r="E109" i="4"/>
  <c r="BR109" i="4" s="1"/>
  <c r="E106" i="4"/>
  <c r="B102" i="4"/>
  <c r="B101" i="4"/>
  <c r="B100" i="4"/>
  <c r="B99" i="4"/>
  <c r="B98" i="4"/>
  <c r="B97" i="4"/>
  <c r="B96" i="4"/>
  <c r="B95" i="4"/>
  <c r="B94" i="4"/>
  <c r="B93" i="4"/>
  <c r="B92" i="4"/>
  <c r="B91" i="4"/>
  <c r="P87" i="4"/>
  <c r="O87" i="4"/>
  <c r="P86" i="4"/>
  <c r="O86" i="4"/>
  <c r="K87" i="4"/>
  <c r="J87" i="4"/>
  <c r="I87" i="4"/>
  <c r="H87" i="4"/>
  <c r="G87" i="4"/>
  <c r="F87" i="4"/>
  <c r="K86" i="4"/>
  <c r="J86" i="4"/>
  <c r="I86" i="4"/>
  <c r="H86" i="4"/>
  <c r="G86" i="4"/>
  <c r="F86" i="4"/>
  <c r="E82" i="4"/>
  <c r="D82" i="4"/>
  <c r="E81" i="4"/>
  <c r="D81" i="4"/>
  <c r="E80" i="4"/>
  <c r="D80" i="4"/>
  <c r="E79" i="4"/>
  <c r="C79" i="4" s="1"/>
  <c r="D79" i="4"/>
  <c r="C76" i="4"/>
  <c r="C75" i="4"/>
  <c r="C74" i="4"/>
  <c r="C73" i="4"/>
  <c r="C72" i="4"/>
  <c r="C71" i="4"/>
  <c r="C70" i="4"/>
  <c r="C69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E32" i="4"/>
  <c r="D32" i="4"/>
  <c r="C32" i="4"/>
  <c r="E31" i="4"/>
  <c r="D31" i="4"/>
  <c r="C31" i="4"/>
  <c r="E30" i="4"/>
  <c r="D30" i="4"/>
  <c r="C30" i="4"/>
  <c r="E29" i="4"/>
  <c r="D29" i="4"/>
  <c r="C29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1" i="4"/>
  <c r="C12" i="4"/>
  <c r="C10" i="4"/>
  <c r="BQ132" i="13"/>
  <c r="X132" i="13" s="1"/>
  <c r="B132" i="13"/>
  <c r="BT132" i="13" s="1"/>
  <c r="BQ131" i="13"/>
  <c r="X131" i="13" s="1"/>
  <c r="B131" i="13"/>
  <c r="BT131" i="13" s="1"/>
  <c r="BQ130" i="13"/>
  <c r="X130" i="13" s="1"/>
  <c r="B130" i="13"/>
  <c r="BT130" i="13" s="1"/>
  <c r="BU126" i="13"/>
  <c r="BT126" i="13"/>
  <c r="BR126" i="13"/>
  <c r="BQ126" i="13"/>
  <c r="F126" i="13" s="1"/>
  <c r="BU125" i="13"/>
  <c r="BT125" i="13"/>
  <c r="BR125" i="13"/>
  <c r="BQ125" i="13"/>
  <c r="F125" i="13"/>
  <c r="BU124" i="13"/>
  <c r="BT124" i="13"/>
  <c r="BR124" i="13"/>
  <c r="BQ124" i="13"/>
  <c r="F124" i="13" s="1"/>
  <c r="BU123" i="13"/>
  <c r="BT123" i="13"/>
  <c r="BR123" i="13"/>
  <c r="BQ123" i="13"/>
  <c r="F123" i="13" s="1"/>
  <c r="BU122" i="13"/>
  <c r="BT122" i="13"/>
  <c r="BR122" i="13"/>
  <c r="BQ122" i="13"/>
  <c r="F122" i="13" s="1"/>
  <c r="BU121" i="13"/>
  <c r="BT121" i="13"/>
  <c r="BR121" i="13"/>
  <c r="BQ121" i="13"/>
  <c r="F121" i="13"/>
  <c r="BU118" i="13"/>
  <c r="BT118" i="13"/>
  <c r="BR118" i="13"/>
  <c r="BQ118" i="13"/>
  <c r="H118" i="13" s="1"/>
  <c r="BU117" i="13"/>
  <c r="BT117" i="13"/>
  <c r="BR117" i="13"/>
  <c r="BQ117" i="13"/>
  <c r="H117" i="13" s="1"/>
  <c r="BU116" i="13"/>
  <c r="BT116" i="13"/>
  <c r="BR116" i="13"/>
  <c r="BQ116" i="13"/>
  <c r="H116" i="13" s="1"/>
  <c r="BU115" i="13"/>
  <c r="BT115" i="13"/>
  <c r="BR115" i="13"/>
  <c r="BQ115" i="13"/>
  <c r="H115" i="13"/>
  <c r="BU114" i="13"/>
  <c r="BT114" i="13"/>
  <c r="BR114" i="13"/>
  <c r="BQ114" i="13"/>
  <c r="H114" i="13" s="1"/>
  <c r="BU113" i="13"/>
  <c r="BT113" i="13"/>
  <c r="BR113" i="13"/>
  <c r="BQ113" i="13"/>
  <c r="H113" i="13" s="1"/>
  <c r="BU112" i="13"/>
  <c r="BT112" i="13"/>
  <c r="BR112" i="13"/>
  <c r="BQ112" i="13"/>
  <c r="H112" i="13" s="1"/>
  <c r="BU111" i="13"/>
  <c r="BT111" i="13"/>
  <c r="BR111" i="13"/>
  <c r="BQ111" i="13"/>
  <c r="H111" i="13"/>
  <c r="BU110" i="13"/>
  <c r="BT110" i="13"/>
  <c r="BR110" i="13"/>
  <c r="BQ110" i="13"/>
  <c r="H110" i="13" s="1"/>
  <c r="BU109" i="13"/>
  <c r="BT109" i="13"/>
  <c r="BR109" i="13"/>
  <c r="BQ109" i="13"/>
  <c r="H109" i="13" s="1"/>
  <c r="B103" i="13"/>
  <c r="BT94" i="13" s="1"/>
  <c r="C87" i="13"/>
  <c r="BU87" i="13" s="1"/>
  <c r="BW86" i="13"/>
  <c r="BT86" i="13"/>
  <c r="BS86" i="13"/>
  <c r="BP86" i="13"/>
  <c r="C86" i="13"/>
  <c r="BV86" i="13" s="1"/>
  <c r="C82" i="13"/>
  <c r="C81" i="13"/>
  <c r="C80" i="13"/>
  <c r="C79" i="13"/>
  <c r="BP68" i="13"/>
  <c r="D68" i="13" s="1"/>
  <c r="C68" i="13"/>
  <c r="BT68" i="13" s="1"/>
  <c r="C65" i="13"/>
  <c r="BU65" i="13" s="1"/>
  <c r="BW64" i="13"/>
  <c r="BT64" i="13"/>
  <c r="BS64" i="13"/>
  <c r="BP64" i="13"/>
  <c r="C64" i="13"/>
  <c r="BV64" i="13" s="1"/>
  <c r="C63" i="13"/>
  <c r="BU63" i="13" s="1"/>
  <c r="BW62" i="13"/>
  <c r="BT62" i="13"/>
  <c r="BS62" i="13"/>
  <c r="BP62" i="13"/>
  <c r="C62" i="13"/>
  <c r="BV62" i="13" s="1"/>
  <c r="C61" i="13"/>
  <c r="BU61" i="13" s="1"/>
  <c r="BW57" i="13"/>
  <c r="BT57" i="13"/>
  <c r="BS57" i="13"/>
  <c r="BP57" i="13"/>
  <c r="C57" i="13"/>
  <c r="BV57" i="13" s="1"/>
  <c r="C56" i="13"/>
  <c r="BU56" i="13" s="1"/>
  <c r="BW55" i="13"/>
  <c r="BT55" i="13"/>
  <c r="BS55" i="13"/>
  <c r="BP55" i="13"/>
  <c r="C55" i="13"/>
  <c r="BV55" i="13" s="1"/>
  <c r="C54" i="13"/>
  <c r="BU54" i="13" s="1"/>
  <c r="BW53" i="13"/>
  <c r="BT53" i="13"/>
  <c r="BS53" i="13"/>
  <c r="BP53" i="13"/>
  <c r="C53" i="13"/>
  <c r="BV53" i="13" s="1"/>
  <c r="C49" i="13"/>
  <c r="BU49" i="13" s="1"/>
  <c r="BW48" i="13"/>
  <c r="BT48" i="13"/>
  <c r="BS48" i="13"/>
  <c r="BP48" i="13"/>
  <c r="C48" i="13"/>
  <c r="BV48" i="13" s="1"/>
  <c r="C47" i="13"/>
  <c r="BU47" i="13" s="1"/>
  <c r="BW46" i="13"/>
  <c r="BT46" i="13"/>
  <c r="BS46" i="13"/>
  <c r="BP46" i="13"/>
  <c r="C46" i="13"/>
  <c r="BV46" i="13" s="1"/>
  <c r="E42" i="13"/>
  <c r="D42" i="13"/>
  <c r="C42" i="13"/>
  <c r="B42" i="13" s="1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W26" i="13"/>
  <c r="BS26" i="13"/>
  <c r="B26" i="13"/>
  <c r="BV26" i="13" s="1"/>
  <c r="BU25" i="13"/>
  <c r="BT25" i="13"/>
  <c r="BQ25" i="13"/>
  <c r="BP25" i="13"/>
  <c r="B25" i="13"/>
  <c r="BW25" i="13" s="1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 s="1"/>
  <c r="B20" i="13"/>
  <c r="B19" i="13"/>
  <c r="B18" i="13"/>
  <c r="B17" i="13"/>
  <c r="B16" i="13"/>
  <c r="B15" i="13"/>
  <c r="B12" i="13"/>
  <c r="BV12" i="13" s="1"/>
  <c r="BT11" i="13"/>
  <c r="B11" i="13"/>
  <c r="BW11" i="13" s="1"/>
  <c r="BU10" i="13"/>
  <c r="BT10" i="13"/>
  <c r="BP10" i="13"/>
  <c r="B10" i="13"/>
  <c r="A5" i="13"/>
  <c r="A4" i="13"/>
  <c r="A3" i="13"/>
  <c r="A2" i="13"/>
  <c r="B132" i="12"/>
  <c r="BT132" i="12" s="1"/>
  <c r="B131" i="12"/>
  <c r="BT131" i="12" s="1"/>
  <c r="B130" i="12"/>
  <c r="BT130" i="12" s="1"/>
  <c r="BU126" i="12"/>
  <c r="BT126" i="12"/>
  <c r="BR126" i="12"/>
  <c r="BQ126" i="12"/>
  <c r="F126" i="12" s="1"/>
  <c r="BU125" i="12"/>
  <c r="BT125" i="12"/>
  <c r="BR125" i="12"/>
  <c r="F125" i="12" s="1"/>
  <c r="BQ125" i="12"/>
  <c r="BU124" i="12"/>
  <c r="BT124" i="12"/>
  <c r="BR124" i="12"/>
  <c r="BQ124" i="12"/>
  <c r="F124" i="12" s="1"/>
  <c r="BU123" i="12"/>
  <c r="BT123" i="12"/>
  <c r="BR123" i="12"/>
  <c r="BQ123" i="12"/>
  <c r="F123" i="12"/>
  <c r="BU122" i="12"/>
  <c r="BT122" i="12"/>
  <c r="BR122" i="12"/>
  <c r="BQ122" i="12"/>
  <c r="F122" i="12" s="1"/>
  <c r="BU121" i="12"/>
  <c r="BT121" i="12"/>
  <c r="BR121" i="12"/>
  <c r="F121" i="12" s="1"/>
  <c r="BQ121" i="12"/>
  <c r="BU118" i="12"/>
  <c r="BT118" i="12"/>
  <c r="BR118" i="12"/>
  <c r="BQ118" i="12"/>
  <c r="H118" i="12" s="1"/>
  <c r="BU117" i="12"/>
  <c r="BT117" i="12"/>
  <c r="BR117" i="12"/>
  <c r="BQ117" i="12"/>
  <c r="H117" i="12"/>
  <c r="BU116" i="12"/>
  <c r="BT116" i="12"/>
  <c r="BR116" i="12"/>
  <c r="BQ116" i="12"/>
  <c r="H116" i="12" s="1"/>
  <c r="BU115" i="12"/>
  <c r="BT115" i="12"/>
  <c r="BR115" i="12"/>
  <c r="H115" i="12" s="1"/>
  <c r="BQ115" i="12"/>
  <c r="BU114" i="12"/>
  <c r="BT114" i="12"/>
  <c r="BR114" i="12"/>
  <c r="BQ114" i="12"/>
  <c r="H114" i="12" s="1"/>
  <c r="BU113" i="12"/>
  <c r="BT113" i="12"/>
  <c r="BR113" i="12"/>
  <c r="BQ113" i="12"/>
  <c r="H113" i="12"/>
  <c r="BU112" i="12"/>
  <c r="BT112" i="12"/>
  <c r="BR112" i="12"/>
  <c r="BQ112" i="12"/>
  <c r="H112" i="12" s="1"/>
  <c r="BU111" i="12"/>
  <c r="BT111" i="12"/>
  <c r="BR111" i="12"/>
  <c r="H111" i="12" s="1"/>
  <c r="BQ111" i="12"/>
  <c r="BU110" i="12"/>
  <c r="BT110" i="12"/>
  <c r="BR110" i="12"/>
  <c r="BQ110" i="12"/>
  <c r="H110" i="12" s="1"/>
  <c r="BU109" i="12"/>
  <c r="BT109" i="12"/>
  <c r="BR109" i="12"/>
  <c r="BQ109" i="12"/>
  <c r="H109" i="12"/>
  <c r="B103" i="12"/>
  <c r="BT94" i="12" s="1"/>
  <c r="BP94" i="12"/>
  <c r="C103" i="12" s="1"/>
  <c r="BT87" i="12"/>
  <c r="BP87" i="12"/>
  <c r="C87" i="12"/>
  <c r="BU87" i="12" s="1"/>
  <c r="C86" i="12"/>
  <c r="C82" i="12"/>
  <c r="C81" i="12"/>
  <c r="C80" i="12"/>
  <c r="C79" i="12"/>
  <c r="C68" i="12"/>
  <c r="BT65" i="12"/>
  <c r="BP65" i="12"/>
  <c r="C65" i="12"/>
  <c r="BU65" i="12" s="1"/>
  <c r="BV64" i="12"/>
  <c r="BR64" i="12"/>
  <c r="C64" i="12"/>
  <c r="BT63" i="12"/>
  <c r="BP63" i="12"/>
  <c r="C63" i="12"/>
  <c r="BU63" i="12" s="1"/>
  <c r="C62" i="12"/>
  <c r="BT61" i="12"/>
  <c r="BP61" i="12"/>
  <c r="C61" i="12"/>
  <c r="BU61" i="12" s="1"/>
  <c r="BV57" i="12"/>
  <c r="BR57" i="12"/>
  <c r="C57" i="12"/>
  <c r="BT56" i="12"/>
  <c r="BR56" i="12"/>
  <c r="BP56" i="12"/>
  <c r="C56" i="12"/>
  <c r="BT55" i="12"/>
  <c r="C55" i="12"/>
  <c r="C54" i="12"/>
  <c r="BR53" i="12"/>
  <c r="BP53" i="12"/>
  <c r="C53" i="12"/>
  <c r="BT53" i="12" s="1"/>
  <c r="BT49" i="12"/>
  <c r="BR49" i="12"/>
  <c r="BP49" i="12"/>
  <c r="C49" i="12"/>
  <c r="BT48" i="12"/>
  <c r="C48" i="12"/>
  <c r="C47" i="12"/>
  <c r="BR47" i="12" s="1"/>
  <c r="BR46" i="12"/>
  <c r="BP46" i="12"/>
  <c r="C46" i="12"/>
  <c r="BT46" i="12" s="1"/>
  <c r="E42" i="12"/>
  <c r="D42" i="12"/>
  <c r="B42" i="12" s="1"/>
  <c r="C42" i="12"/>
  <c r="B41" i="12"/>
  <c r="B40" i="12"/>
  <c r="B39" i="12"/>
  <c r="B38" i="12"/>
  <c r="B37" i="12"/>
  <c r="B36" i="12"/>
  <c r="B35" i="12"/>
  <c r="B34" i="12"/>
  <c r="B33" i="12"/>
  <c r="B32" i="12"/>
  <c r="B31" i="12"/>
  <c r="B30" i="12"/>
  <c r="B29" i="12"/>
  <c r="BW26" i="12"/>
  <c r="BU26" i="12"/>
  <c r="BS26" i="12"/>
  <c r="BQ26" i="12"/>
  <c r="B26" i="12"/>
  <c r="BV26" i="12" s="1"/>
  <c r="BW25" i="12"/>
  <c r="BU25" i="12"/>
  <c r="BT25" i="12"/>
  <c r="BS25" i="12"/>
  <c r="BQ25" i="12"/>
  <c r="BP25" i="12"/>
  <c r="B25" i="12"/>
  <c r="BV25" i="12" s="1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B21" i="12" s="1"/>
  <c r="C21" i="12"/>
  <c r="B20" i="12"/>
  <c r="B19" i="12"/>
  <c r="B18" i="12"/>
  <c r="B17" i="12"/>
  <c r="B16" i="12"/>
  <c r="B15" i="12"/>
  <c r="BU12" i="12"/>
  <c r="B12" i="12"/>
  <c r="BV11" i="12"/>
  <c r="BT11" i="12"/>
  <c r="BQ11" i="12"/>
  <c r="B11" i="12"/>
  <c r="BW11" i="12" s="1"/>
  <c r="BR10" i="12"/>
  <c r="BP10" i="12"/>
  <c r="B10" i="12"/>
  <c r="BU10" i="12" s="1"/>
  <c r="A5" i="12"/>
  <c r="A4" i="12"/>
  <c r="A3" i="12"/>
  <c r="A2" i="12"/>
  <c r="B132" i="11"/>
  <c r="BT132" i="11" s="1"/>
  <c r="B131" i="11"/>
  <c r="BT131" i="11" s="1"/>
  <c r="B130" i="11"/>
  <c r="BT130" i="11" s="1"/>
  <c r="BU126" i="11"/>
  <c r="BT126" i="11"/>
  <c r="BR126" i="11"/>
  <c r="BQ126" i="11"/>
  <c r="F126" i="11" s="1"/>
  <c r="BU125" i="11"/>
  <c r="BT125" i="11"/>
  <c r="BR125" i="11"/>
  <c r="F125" i="11" s="1"/>
  <c r="BQ125" i="11"/>
  <c r="BU124" i="11"/>
  <c r="BT124" i="11"/>
  <c r="BR124" i="11"/>
  <c r="BQ124" i="11"/>
  <c r="F124" i="11" s="1"/>
  <c r="BU123" i="11"/>
  <c r="BT123" i="11"/>
  <c r="BR123" i="11"/>
  <c r="BQ123" i="11"/>
  <c r="F123" i="11"/>
  <c r="BU122" i="11"/>
  <c r="BT122" i="11"/>
  <c r="BR122" i="11"/>
  <c r="BQ122" i="11"/>
  <c r="F122" i="11" s="1"/>
  <c r="BU121" i="11"/>
  <c r="BT121" i="11"/>
  <c r="BR121" i="11"/>
  <c r="F121" i="11" s="1"/>
  <c r="BQ121" i="11"/>
  <c r="BU118" i="11"/>
  <c r="BT118" i="11"/>
  <c r="BR118" i="11"/>
  <c r="BQ118" i="11"/>
  <c r="H118" i="11" s="1"/>
  <c r="BU117" i="11"/>
  <c r="BT117" i="11"/>
  <c r="BR117" i="11"/>
  <c r="BQ117" i="11"/>
  <c r="H117" i="11"/>
  <c r="BU116" i="11"/>
  <c r="BT116" i="11"/>
  <c r="BR116" i="11"/>
  <c r="BQ116" i="11"/>
  <c r="H116" i="11" s="1"/>
  <c r="BU115" i="11"/>
  <c r="BT115" i="11"/>
  <c r="BR115" i="11"/>
  <c r="H115" i="11" s="1"/>
  <c r="BQ115" i="11"/>
  <c r="BU114" i="11"/>
  <c r="BT114" i="11"/>
  <c r="BR114" i="11"/>
  <c r="BQ114" i="11"/>
  <c r="H114" i="11" s="1"/>
  <c r="BU113" i="11"/>
  <c r="BT113" i="11"/>
  <c r="BR113" i="11"/>
  <c r="BQ113" i="11"/>
  <c r="H113" i="11"/>
  <c r="BU112" i="11"/>
  <c r="BT112" i="11"/>
  <c r="BR112" i="11"/>
  <c r="BQ112" i="11"/>
  <c r="H112" i="11" s="1"/>
  <c r="BU111" i="11"/>
  <c r="BT111" i="11"/>
  <c r="BR111" i="11"/>
  <c r="H111" i="11" s="1"/>
  <c r="BQ111" i="11"/>
  <c r="BU110" i="11"/>
  <c r="BT110" i="11"/>
  <c r="BR110" i="11"/>
  <c r="BQ110" i="11"/>
  <c r="H110" i="11" s="1"/>
  <c r="BU109" i="11"/>
  <c r="BT109" i="11"/>
  <c r="BR109" i="11"/>
  <c r="BQ109" i="11"/>
  <c r="H109" i="11"/>
  <c r="B103" i="11"/>
  <c r="BT94" i="11" s="1"/>
  <c r="BP94" i="11"/>
  <c r="C103" i="11" s="1"/>
  <c r="BT87" i="11"/>
  <c r="BP87" i="11"/>
  <c r="C87" i="11"/>
  <c r="BU87" i="11" s="1"/>
  <c r="C86" i="11"/>
  <c r="C82" i="11"/>
  <c r="C81" i="11"/>
  <c r="C80" i="11"/>
  <c r="C79" i="11"/>
  <c r="C68" i="11"/>
  <c r="BT65" i="11"/>
  <c r="BP65" i="11"/>
  <c r="C65" i="11"/>
  <c r="BU65" i="11" s="1"/>
  <c r="BV64" i="11"/>
  <c r="BR64" i="11"/>
  <c r="C64" i="11"/>
  <c r="BT63" i="11"/>
  <c r="BP63" i="11"/>
  <c r="C63" i="11"/>
  <c r="BU63" i="11" s="1"/>
  <c r="C62" i="11"/>
  <c r="BT61" i="11"/>
  <c r="BP61" i="11"/>
  <c r="C61" i="11"/>
  <c r="BU61" i="11" s="1"/>
  <c r="BV57" i="11"/>
  <c r="BR57" i="11"/>
  <c r="C57" i="11"/>
  <c r="BT56" i="11"/>
  <c r="BR56" i="11"/>
  <c r="BP56" i="11"/>
  <c r="C56" i="11"/>
  <c r="BT55" i="11"/>
  <c r="C55" i="11"/>
  <c r="C54" i="11"/>
  <c r="BR53" i="11"/>
  <c r="BP53" i="11"/>
  <c r="C53" i="11"/>
  <c r="BT53" i="11" s="1"/>
  <c r="BT49" i="11"/>
  <c r="BR49" i="11"/>
  <c r="BP49" i="11"/>
  <c r="C49" i="11"/>
  <c r="BT48" i="11"/>
  <c r="C48" i="11"/>
  <c r="C47" i="11"/>
  <c r="BR46" i="11"/>
  <c r="BP46" i="11"/>
  <c r="C46" i="11"/>
  <c r="BT46" i="11" s="1"/>
  <c r="E42" i="11"/>
  <c r="D42" i="11"/>
  <c r="B42" i="11" s="1"/>
  <c r="C42" i="11"/>
  <c r="B41" i="11"/>
  <c r="B40" i="11"/>
  <c r="B39" i="11"/>
  <c r="B38" i="11"/>
  <c r="B37" i="11"/>
  <c r="B36" i="11"/>
  <c r="B35" i="11"/>
  <c r="B34" i="11"/>
  <c r="B33" i="11"/>
  <c r="B32" i="11"/>
  <c r="B31" i="11"/>
  <c r="B30" i="11"/>
  <c r="B29" i="11"/>
  <c r="BW26" i="11"/>
  <c r="BU26" i="11"/>
  <c r="BS26" i="11"/>
  <c r="BQ26" i="11"/>
  <c r="B26" i="11"/>
  <c r="BV26" i="11" s="1"/>
  <c r="BW25" i="11"/>
  <c r="BU25" i="11"/>
  <c r="BS25" i="11"/>
  <c r="BQ25" i="11"/>
  <c r="B25" i="11"/>
  <c r="BT25" i="11" s="1"/>
  <c r="BQ21" i="11"/>
  <c r="S21" i="11"/>
  <c r="R21" i="11"/>
  <c r="Q21" i="11"/>
  <c r="P21" i="11"/>
  <c r="O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B21" i="11"/>
  <c r="B20" i="11"/>
  <c r="B19" i="11"/>
  <c r="B18" i="11"/>
  <c r="B17" i="11"/>
  <c r="B16" i="11"/>
  <c r="B15" i="11"/>
  <c r="BR12" i="11"/>
  <c r="BP12" i="11"/>
  <c r="B12" i="11"/>
  <c r="BU12" i="11" s="1"/>
  <c r="BV11" i="11"/>
  <c r="BT11" i="11"/>
  <c r="BQ11" i="11"/>
  <c r="B11" i="11"/>
  <c r="BW11" i="11" s="1"/>
  <c r="BU10" i="11"/>
  <c r="B10" i="11"/>
  <c r="A5" i="11"/>
  <c r="A4" i="11"/>
  <c r="A3" i="11"/>
  <c r="A2" i="11"/>
  <c r="BQ132" i="10"/>
  <c r="X132" i="10" s="1"/>
  <c r="B132" i="10"/>
  <c r="BT132" i="10" s="1"/>
  <c r="BQ131" i="10"/>
  <c r="X131" i="10" s="1"/>
  <c r="B131" i="10"/>
  <c r="BT131" i="10" s="1"/>
  <c r="BQ130" i="10"/>
  <c r="X130" i="10" s="1"/>
  <c r="B130" i="10"/>
  <c r="BT130" i="10" s="1"/>
  <c r="BU126" i="10"/>
  <c r="BT126" i="10"/>
  <c r="BR126" i="10"/>
  <c r="BQ126" i="10"/>
  <c r="F126" i="10" s="1"/>
  <c r="BU125" i="10"/>
  <c r="BT125" i="10"/>
  <c r="BR125" i="10"/>
  <c r="BQ125" i="10"/>
  <c r="F125" i="10"/>
  <c r="BU124" i="10"/>
  <c r="BT124" i="10"/>
  <c r="BR124" i="10"/>
  <c r="BQ124" i="10"/>
  <c r="F124" i="10" s="1"/>
  <c r="BU123" i="10"/>
  <c r="BT123" i="10"/>
  <c r="BR123" i="10"/>
  <c r="BQ123" i="10"/>
  <c r="F123" i="10" s="1"/>
  <c r="BU122" i="10"/>
  <c r="BT122" i="10"/>
  <c r="BR122" i="10"/>
  <c r="BQ122" i="10"/>
  <c r="F122" i="10" s="1"/>
  <c r="BU121" i="10"/>
  <c r="BT121" i="10"/>
  <c r="BR121" i="10"/>
  <c r="BQ121" i="10"/>
  <c r="F121" i="10"/>
  <c r="BU118" i="10"/>
  <c r="BT118" i="10"/>
  <c r="BR118" i="10"/>
  <c r="BQ118" i="10"/>
  <c r="H118" i="10" s="1"/>
  <c r="BU117" i="10"/>
  <c r="BT117" i="10"/>
  <c r="BR117" i="10"/>
  <c r="BQ117" i="10"/>
  <c r="H117" i="10" s="1"/>
  <c r="BU116" i="10"/>
  <c r="BT116" i="10"/>
  <c r="BR116" i="10"/>
  <c r="BQ116" i="10"/>
  <c r="H116" i="10" s="1"/>
  <c r="BU115" i="10"/>
  <c r="BT115" i="10"/>
  <c r="BR115" i="10"/>
  <c r="BQ115" i="10"/>
  <c r="H115" i="10"/>
  <c r="BU114" i="10"/>
  <c r="BT114" i="10"/>
  <c r="BR114" i="10"/>
  <c r="BQ114" i="10"/>
  <c r="H114" i="10" s="1"/>
  <c r="BU113" i="10"/>
  <c r="BT113" i="10"/>
  <c r="BR113" i="10"/>
  <c r="BQ113" i="10"/>
  <c r="H113" i="10" s="1"/>
  <c r="BU112" i="10"/>
  <c r="BT112" i="10"/>
  <c r="BR112" i="10"/>
  <c r="BQ112" i="10"/>
  <c r="H112" i="10" s="1"/>
  <c r="BU111" i="10"/>
  <c r="BT111" i="10"/>
  <c r="BR111" i="10"/>
  <c r="BQ111" i="10"/>
  <c r="H111" i="10"/>
  <c r="BU110" i="10"/>
  <c r="BT110" i="10"/>
  <c r="BR110" i="10"/>
  <c r="BQ110" i="10"/>
  <c r="H110" i="10" s="1"/>
  <c r="BU109" i="10"/>
  <c r="BT109" i="10"/>
  <c r="BR109" i="10"/>
  <c r="BQ109" i="10"/>
  <c r="H109" i="10" s="1"/>
  <c r="B103" i="10"/>
  <c r="BT94" i="10" s="1"/>
  <c r="C87" i="10"/>
  <c r="BU87" i="10" s="1"/>
  <c r="BW86" i="10"/>
  <c r="BT86" i="10"/>
  <c r="BS86" i="10"/>
  <c r="BP86" i="10"/>
  <c r="C86" i="10"/>
  <c r="BV86" i="10" s="1"/>
  <c r="C82" i="10"/>
  <c r="C81" i="10"/>
  <c r="C80" i="10"/>
  <c r="C79" i="10"/>
  <c r="BP68" i="10"/>
  <c r="D68" i="10" s="1"/>
  <c r="C68" i="10"/>
  <c r="BT68" i="10" s="1"/>
  <c r="C65" i="10"/>
  <c r="BU65" i="10" s="1"/>
  <c r="BW64" i="10"/>
  <c r="BT64" i="10"/>
  <c r="BS64" i="10"/>
  <c r="BP64" i="10"/>
  <c r="C64" i="10"/>
  <c r="BV64" i="10" s="1"/>
  <c r="C63" i="10"/>
  <c r="BU63" i="10" s="1"/>
  <c r="BW62" i="10"/>
  <c r="BT62" i="10"/>
  <c r="BS62" i="10"/>
  <c r="BP62" i="10"/>
  <c r="C62" i="10"/>
  <c r="BV62" i="10" s="1"/>
  <c r="C61" i="10"/>
  <c r="BU61" i="10" s="1"/>
  <c r="BW57" i="10"/>
  <c r="BT57" i="10"/>
  <c r="BS57" i="10"/>
  <c r="BP57" i="10"/>
  <c r="C57" i="10"/>
  <c r="BV57" i="10" s="1"/>
  <c r="C56" i="10"/>
  <c r="BU56" i="10" s="1"/>
  <c r="BW55" i="10"/>
  <c r="BT55" i="10"/>
  <c r="BS55" i="10"/>
  <c r="BP55" i="10"/>
  <c r="C55" i="10"/>
  <c r="BV55" i="10" s="1"/>
  <c r="C54" i="10"/>
  <c r="BU54" i="10" s="1"/>
  <c r="BW53" i="10"/>
  <c r="BT53" i="10"/>
  <c r="BS53" i="10"/>
  <c r="BP53" i="10"/>
  <c r="C53" i="10"/>
  <c r="BV53" i="10" s="1"/>
  <c r="C49" i="10"/>
  <c r="BU49" i="10" s="1"/>
  <c r="BW48" i="10"/>
  <c r="BT48" i="10"/>
  <c r="BS48" i="10"/>
  <c r="BP48" i="10"/>
  <c r="C48" i="10"/>
  <c r="BV48" i="10" s="1"/>
  <c r="C47" i="10"/>
  <c r="BU47" i="10" s="1"/>
  <c r="BW46" i="10"/>
  <c r="BT46" i="10"/>
  <c r="BS46" i="10"/>
  <c r="BP46" i="10"/>
  <c r="C46" i="10"/>
  <c r="BV46" i="10" s="1"/>
  <c r="E42" i="10"/>
  <c r="D42" i="10"/>
  <c r="C42" i="10"/>
  <c r="B42" i="10" s="1"/>
  <c r="B41" i="10"/>
  <c r="B40" i="10"/>
  <c r="B39" i="10"/>
  <c r="B38" i="10"/>
  <c r="B37" i="10"/>
  <c r="B36" i="10"/>
  <c r="B35" i="10"/>
  <c r="B34" i="10"/>
  <c r="B33" i="10"/>
  <c r="B32" i="10"/>
  <c r="B31" i="10"/>
  <c r="B30" i="10"/>
  <c r="B29" i="10"/>
  <c r="BW26" i="10"/>
  <c r="BS26" i="10"/>
  <c r="B26" i="10"/>
  <c r="BV26" i="10" s="1"/>
  <c r="BU25" i="10"/>
  <c r="BT25" i="10"/>
  <c r="BQ25" i="10"/>
  <c r="BP25" i="10"/>
  <c r="B25" i="10"/>
  <c r="BW25" i="10" s="1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 s="1"/>
  <c r="B20" i="10"/>
  <c r="B19" i="10"/>
  <c r="B18" i="10"/>
  <c r="B17" i="10"/>
  <c r="B16" i="10"/>
  <c r="B15" i="10"/>
  <c r="B12" i="10"/>
  <c r="BV12" i="10" s="1"/>
  <c r="BT11" i="10"/>
  <c r="B11" i="10"/>
  <c r="BW11" i="10" s="1"/>
  <c r="BU10" i="10"/>
  <c r="BT10" i="10"/>
  <c r="BP10" i="10"/>
  <c r="B10" i="10"/>
  <c r="A5" i="10"/>
  <c r="A4" i="10"/>
  <c r="A3" i="10"/>
  <c r="A2" i="10"/>
  <c r="B132" i="9"/>
  <c r="BT132" i="9" s="1"/>
  <c r="B131" i="9"/>
  <c r="BT131" i="9" s="1"/>
  <c r="B130" i="9"/>
  <c r="BT130" i="9" s="1"/>
  <c r="BU126" i="9"/>
  <c r="BT126" i="9"/>
  <c r="BR126" i="9"/>
  <c r="BQ126" i="9"/>
  <c r="F126" i="9" s="1"/>
  <c r="BU125" i="9"/>
  <c r="BT125" i="9"/>
  <c r="BR125" i="9"/>
  <c r="F125" i="9" s="1"/>
  <c r="BQ125" i="9"/>
  <c r="BU124" i="9"/>
  <c r="BT124" i="9"/>
  <c r="BR124" i="9"/>
  <c r="BQ124" i="9"/>
  <c r="F124" i="9" s="1"/>
  <c r="BU123" i="9"/>
  <c r="BT123" i="9"/>
  <c r="BR123" i="9"/>
  <c r="BQ123" i="9"/>
  <c r="F123" i="9"/>
  <c r="BU122" i="9"/>
  <c r="BT122" i="9"/>
  <c r="BR122" i="9"/>
  <c r="BQ122" i="9"/>
  <c r="F122" i="9" s="1"/>
  <c r="BU121" i="9"/>
  <c r="BT121" i="9"/>
  <c r="BR121" i="9"/>
  <c r="F121" i="9" s="1"/>
  <c r="BQ121" i="9"/>
  <c r="BU118" i="9"/>
  <c r="BT118" i="9"/>
  <c r="BR118" i="9"/>
  <c r="BQ118" i="9"/>
  <c r="H118" i="9" s="1"/>
  <c r="BU117" i="9"/>
  <c r="BT117" i="9"/>
  <c r="BR117" i="9"/>
  <c r="BQ117" i="9"/>
  <c r="H117" i="9"/>
  <c r="BU116" i="9"/>
  <c r="BT116" i="9"/>
  <c r="BR116" i="9"/>
  <c r="BQ116" i="9"/>
  <c r="H116" i="9" s="1"/>
  <c r="BU115" i="9"/>
  <c r="BT115" i="9"/>
  <c r="BR115" i="9"/>
  <c r="H115" i="9" s="1"/>
  <c r="BQ115" i="9"/>
  <c r="BU114" i="9"/>
  <c r="BT114" i="9"/>
  <c r="BR114" i="9"/>
  <c r="BQ114" i="9"/>
  <c r="H114" i="9" s="1"/>
  <c r="BU113" i="9"/>
  <c r="BT113" i="9"/>
  <c r="BR113" i="9"/>
  <c r="BQ113" i="9"/>
  <c r="H113" i="9"/>
  <c r="BU112" i="9"/>
  <c r="BT112" i="9"/>
  <c r="BR112" i="9"/>
  <c r="BQ112" i="9"/>
  <c r="H112" i="9" s="1"/>
  <c r="BU111" i="9"/>
  <c r="BT111" i="9"/>
  <c r="BR111" i="9"/>
  <c r="H111" i="9" s="1"/>
  <c r="BQ111" i="9"/>
  <c r="BU110" i="9"/>
  <c r="BT110" i="9"/>
  <c r="BR110" i="9"/>
  <c r="BQ110" i="9"/>
  <c r="H110" i="9" s="1"/>
  <c r="BU109" i="9"/>
  <c r="BT109" i="9"/>
  <c r="BR109" i="9"/>
  <c r="BQ109" i="9"/>
  <c r="H109" i="9"/>
  <c r="B103" i="9"/>
  <c r="BT94" i="9" s="1"/>
  <c r="BP94" i="9"/>
  <c r="C103" i="9" s="1"/>
  <c r="BT87" i="9"/>
  <c r="BP87" i="9"/>
  <c r="C87" i="9"/>
  <c r="BU87" i="9" s="1"/>
  <c r="C86" i="9"/>
  <c r="C82" i="9"/>
  <c r="C81" i="9"/>
  <c r="C80" i="9"/>
  <c r="C79" i="9"/>
  <c r="C68" i="9"/>
  <c r="BT65" i="9"/>
  <c r="BP65" i="9"/>
  <c r="C65" i="9"/>
  <c r="BU65" i="9" s="1"/>
  <c r="BV64" i="9"/>
  <c r="BR64" i="9"/>
  <c r="C64" i="9"/>
  <c r="BT63" i="9"/>
  <c r="BP63" i="9"/>
  <c r="C63" i="9"/>
  <c r="BU63" i="9" s="1"/>
  <c r="C62" i="9"/>
  <c r="BT61" i="9"/>
  <c r="BP61" i="9"/>
  <c r="C61" i="9"/>
  <c r="BU61" i="9" s="1"/>
  <c r="BV57" i="9"/>
  <c r="BR57" i="9"/>
  <c r="C57" i="9"/>
  <c r="BT56" i="9"/>
  <c r="BR56" i="9"/>
  <c r="BP56" i="9"/>
  <c r="C56" i="9"/>
  <c r="BT55" i="9"/>
  <c r="C55" i="9"/>
  <c r="C54" i="9"/>
  <c r="BR53" i="9"/>
  <c r="BP53" i="9"/>
  <c r="C53" i="9"/>
  <c r="BT53" i="9" s="1"/>
  <c r="BT49" i="9"/>
  <c r="BR49" i="9"/>
  <c r="BP49" i="9"/>
  <c r="C49" i="9"/>
  <c r="BT48" i="9"/>
  <c r="C48" i="9"/>
  <c r="C47" i="9"/>
  <c r="BR47" i="9" s="1"/>
  <c r="BR46" i="9"/>
  <c r="BP46" i="9"/>
  <c r="C46" i="9"/>
  <c r="BT46" i="9" s="1"/>
  <c r="E42" i="9"/>
  <c r="D42" i="9"/>
  <c r="B42" i="9" s="1"/>
  <c r="C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W26" i="9"/>
  <c r="BU26" i="9"/>
  <c r="BS26" i="9"/>
  <c r="BQ26" i="9"/>
  <c r="B26" i="9"/>
  <c r="BV26" i="9" s="1"/>
  <c r="BW25" i="9"/>
  <c r="BU25" i="9"/>
  <c r="BS25" i="9"/>
  <c r="BQ25" i="9"/>
  <c r="B25" i="9"/>
  <c r="BT25" i="9" s="1"/>
  <c r="BQ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B20" i="9"/>
  <c r="B19" i="9"/>
  <c r="B18" i="9"/>
  <c r="B17" i="9"/>
  <c r="B16" i="9"/>
  <c r="B15" i="9"/>
  <c r="BR12" i="9"/>
  <c r="BP12" i="9"/>
  <c r="B12" i="9"/>
  <c r="BU12" i="9" s="1"/>
  <c r="BV11" i="9"/>
  <c r="BT11" i="9"/>
  <c r="BQ11" i="9"/>
  <c r="B11" i="9"/>
  <c r="BW11" i="9" s="1"/>
  <c r="BU10" i="9"/>
  <c r="B10" i="9"/>
  <c r="A5" i="9"/>
  <c r="A4" i="9"/>
  <c r="A3" i="9"/>
  <c r="A2" i="9"/>
  <c r="BQ132" i="8"/>
  <c r="X132" i="8" s="1"/>
  <c r="B132" i="8"/>
  <c r="BT132" i="8" s="1"/>
  <c r="BQ131" i="8"/>
  <c r="X131" i="8" s="1"/>
  <c r="B131" i="8"/>
  <c r="BT131" i="8" s="1"/>
  <c r="BQ130" i="8"/>
  <c r="X130" i="8" s="1"/>
  <c r="B130" i="8"/>
  <c r="BT130" i="8" s="1"/>
  <c r="BU126" i="8"/>
  <c r="BT126" i="8"/>
  <c r="BR126" i="8"/>
  <c r="BQ126" i="8"/>
  <c r="F126" i="8" s="1"/>
  <c r="BU125" i="8"/>
  <c r="BT125" i="8"/>
  <c r="BR125" i="8"/>
  <c r="BQ125" i="8"/>
  <c r="F125" i="8"/>
  <c r="BU124" i="8"/>
  <c r="BT124" i="8"/>
  <c r="BR124" i="8"/>
  <c r="BQ124" i="8"/>
  <c r="F124" i="8" s="1"/>
  <c r="BU123" i="8"/>
  <c r="BT123" i="8"/>
  <c r="BR123" i="8"/>
  <c r="BQ123" i="8"/>
  <c r="F123" i="8" s="1"/>
  <c r="BU122" i="8"/>
  <c r="BT122" i="8"/>
  <c r="BR122" i="8"/>
  <c r="BQ122" i="8"/>
  <c r="F122" i="8" s="1"/>
  <c r="BU121" i="8"/>
  <c r="BT121" i="8"/>
  <c r="BR121" i="8"/>
  <c r="BQ121" i="8"/>
  <c r="F121" i="8"/>
  <c r="BU118" i="8"/>
  <c r="BT118" i="8"/>
  <c r="BR118" i="8"/>
  <c r="BQ118" i="8"/>
  <c r="H118" i="8" s="1"/>
  <c r="BU117" i="8"/>
  <c r="BT117" i="8"/>
  <c r="BR117" i="8"/>
  <c r="BQ117" i="8"/>
  <c r="H117" i="8" s="1"/>
  <c r="BU116" i="8"/>
  <c r="BT116" i="8"/>
  <c r="BR116" i="8"/>
  <c r="BQ116" i="8"/>
  <c r="H116" i="8" s="1"/>
  <c r="BU115" i="8"/>
  <c r="BT115" i="8"/>
  <c r="BR115" i="8"/>
  <c r="BQ115" i="8"/>
  <c r="H115" i="8"/>
  <c r="BU114" i="8"/>
  <c r="BT114" i="8"/>
  <c r="BR114" i="8"/>
  <c r="BQ114" i="8"/>
  <c r="H114" i="8" s="1"/>
  <c r="BU113" i="8"/>
  <c r="BT113" i="8"/>
  <c r="BR113" i="8"/>
  <c r="BQ113" i="8"/>
  <c r="H113" i="8" s="1"/>
  <c r="BU112" i="8"/>
  <c r="BT112" i="8"/>
  <c r="BR112" i="8"/>
  <c r="BQ112" i="8"/>
  <c r="H112" i="8" s="1"/>
  <c r="BU111" i="8"/>
  <c r="BT111" i="8"/>
  <c r="BR111" i="8"/>
  <c r="BQ111" i="8"/>
  <c r="H111" i="8"/>
  <c r="BU110" i="8"/>
  <c r="BT110" i="8"/>
  <c r="BR110" i="8"/>
  <c r="BQ110" i="8"/>
  <c r="H110" i="8" s="1"/>
  <c r="BU109" i="8"/>
  <c r="BT109" i="8"/>
  <c r="BR109" i="8"/>
  <c r="BQ109" i="8"/>
  <c r="H109" i="8" s="1"/>
  <c r="B103" i="8"/>
  <c r="BT94" i="8" s="1"/>
  <c r="C87" i="8"/>
  <c r="BU87" i="8" s="1"/>
  <c r="BW86" i="8"/>
  <c r="BT86" i="8"/>
  <c r="BS86" i="8"/>
  <c r="BP86" i="8"/>
  <c r="C86" i="8"/>
  <c r="BV86" i="8" s="1"/>
  <c r="C82" i="8"/>
  <c r="C81" i="8"/>
  <c r="C80" i="8"/>
  <c r="C79" i="8"/>
  <c r="BP68" i="8"/>
  <c r="D68" i="8" s="1"/>
  <c r="C68" i="8"/>
  <c r="BT68" i="8" s="1"/>
  <c r="C65" i="8"/>
  <c r="BU65" i="8" s="1"/>
  <c r="BW64" i="8"/>
  <c r="BT64" i="8"/>
  <c r="BS64" i="8"/>
  <c r="BP64" i="8"/>
  <c r="C64" i="8"/>
  <c r="BV64" i="8" s="1"/>
  <c r="C63" i="8"/>
  <c r="BU63" i="8" s="1"/>
  <c r="BW62" i="8"/>
  <c r="BT62" i="8"/>
  <c r="BS62" i="8"/>
  <c r="BP62" i="8"/>
  <c r="C62" i="8"/>
  <c r="BV62" i="8" s="1"/>
  <c r="C61" i="8"/>
  <c r="BU61" i="8" s="1"/>
  <c r="BW57" i="8"/>
  <c r="BT57" i="8"/>
  <c r="BS57" i="8"/>
  <c r="BP57" i="8"/>
  <c r="C57" i="8"/>
  <c r="BV57" i="8" s="1"/>
  <c r="C56" i="8"/>
  <c r="BU56" i="8" s="1"/>
  <c r="BW55" i="8"/>
  <c r="BT55" i="8"/>
  <c r="BS55" i="8"/>
  <c r="BP55" i="8"/>
  <c r="C55" i="8"/>
  <c r="BV55" i="8" s="1"/>
  <c r="C54" i="8"/>
  <c r="BU54" i="8" s="1"/>
  <c r="BW53" i="8"/>
  <c r="BT53" i="8"/>
  <c r="BS53" i="8"/>
  <c r="BP53" i="8"/>
  <c r="C53" i="8"/>
  <c r="BV53" i="8" s="1"/>
  <c r="C49" i="8"/>
  <c r="BU49" i="8" s="1"/>
  <c r="BW48" i="8"/>
  <c r="BT48" i="8"/>
  <c r="BS48" i="8"/>
  <c r="BP48" i="8"/>
  <c r="C48" i="8"/>
  <c r="BV48" i="8" s="1"/>
  <c r="C47" i="8"/>
  <c r="BU47" i="8" s="1"/>
  <c r="BW46" i="8"/>
  <c r="BT46" i="8"/>
  <c r="BS46" i="8"/>
  <c r="BP46" i="8"/>
  <c r="C46" i="8"/>
  <c r="BV46" i="8" s="1"/>
  <c r="E42" i="8"/>
  <c r="D42" i="8"/>
  <c r="C42" i="8"/>
  <c r="B42" i="8" s="1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W26" i="8"/>
  <c r="BS26" i="8"/>
  <c r="B26" i="8"/>
  <c r="BV26" i="8" s="1"/>
  <c r="BU25" i="8"/>
  <c r="BT25" i="8"/>
  <c r="BQ25" i="8"/>
  <c r="BP25" i="8"/>
  <c r="B25" i="8"/>
  <c r="BW25" i="8" s="1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 s="1"/>
  <c r="B20" i="8"/>
  <c r="B19" i="8"/>
  <c r="B18" i="8"/>
  <c r="B17" i="8"/>
  <c r="B16" i="8"/>
  <c r="B15" i="8"/>
  <c r="B12" i="8"/>
  <c r="BV12" i="8" s="1"/>
  <c r="BT11" i="8"/>
  <c r="B11" i="8"/>
  <c r="BW11" i="8" s="1"/>
  <c r="BU10" i="8"/>
  <c r="BT10" i="8"/>
  <c r="BP10" i="8"/>
  <c r="B10" i="8"/>
  <c r="A5" i="8"/>
  <c r="A4" i="8"/>
  <c r="A3" i="8"/>
  <c r="A2" i="8"/>
  <c r="BT132" i="7"/>
  <c r="BQ132" i="7"/>
  <c r="X132" i="7" s="1"/>
  <c r="B132" i="7"/>
  <c r="BT131" i="7"/>
  <c r="BQ131" i="7"/>
  <c r="X131" i="7" s="1"/>
  <c r="B131" i="7"/>
  <c r="BT130" i="7"/>
  <c r="BQ130" i="7"/>
  <c r="X130" i="7" s="1"/>
  <c r="B130" i="7"/>
  <c r="BU126" i="7"/>
  <c r="BT126" i="7"/>
  <c r="BR126" i="7"/>
  <c r="BQ126" i="7"/>
  <c r="F126" i="7"/>
  <c r="BU125" i="7"/>
  <c r="BT125" i="7"/>
  <c r="BR125" i="7"/>
  <c r="BQ125" i="7"/>
  <c r="F125" i="7"/>
  <c r="BU124" i="7"/>
  <c r="BT124" i="7"/>
  <c r="BR124" i="7"/>
  <c r="BQ124" i="7"/>
  <c r="F124" i="7" s="1"/>
  <c r="BU123" i="7"/>
  <c r="BT123" i="7"/>
  <c r="BR123" i="7"/>
  <c r="BQ123" i="7"/>
  <c r="F123" i="7" s="1"/>
  <c r="BU122" i="7"/>
  <c r="BT122" i="7"/>
  <c r="BR122" i="7"/>
  <c r="BQ122" i="7"/>
  <c r="F122" i="7"/>
  <c r="BU121" i="7"/>
  <c r="BT121" i="7"/>
  <c r="BR121" i="7"/>
  <c r="BQ121" i="7"/>
  <c r="F121" i="7"/>
  <c r="BU118" i="7"/>
  <c r="BT118" i="7"/>
  <c r="BR118" i="7"/>
  <c r="BQ118" i="7"/>
  <c r="H118" i="7" s="1"/>
  <c r="BU117" i="7"/>
  <c r="BT117" i="7"/>
  <c r="BR117" i="7"/>
  <c r="BQ117" i="7"/>
  <c r="H117" i="7" s="1"/>
  <c r="BU116" i="7"/>
  <c r="BT116" i="7"/>
  <c r="BR116" i="7"/>
  <c r="BQ116" i="7"/>
  <c r="H116" i="7"/>
  <c r="BU115" i="7"/>
  <c r="BT115" i="7"/>
  <c r="BR115" i="7"/>
  <c r="BQ115" i="7"/>
  <c r="H115" i="7"/>
  <c r="BU114" i="7"/>
  <c r="BT114" i="7"/>
  <c r="BR114" i="7"/>
  <c r="BQ114" i="7"/>
  <c r="H114" i="7" s="1"/>
  <c r="BU113" i="7"/>
  <c r="BT113" i="7"/>
  <c r="BR113" i="7"/>
  <c r="BQ113" i="7"/>
  <c r="H113" i="7" s="1"/>
  <c r="BU112" i="7"/>
  <c r="BT112" i="7"/>
  <c r="BR112" i="7"/>
  <c r="BQ112" i="7"/>
  <c r="H112" i="7"/>
  <c r="BU111" i="7"/>
  <c r="BT111" i="7"/>
  <c r="BR111" i="7"/>
  <c r="BQ111" i="7"/>
  <c r="H111" i="7"/>
  <c r="BU110" i="7"/>
  <c r="BT110" i="7"/>
  <c r="BR110" i="7"/>
  <c r="BQ110" i="7"/>
  <c r="H110" i="7" s="1"/>
  <c r="BU109" i="7"/>
  <c r="BT109" i="7"/>
  <c r="BR109" i="7"/>
  <c r="BQ109" i="7"/>
  <c r="H109" i="7" s="1"/>
  <c r="B103" i="7"/>
  <c r="BT94" i="7" s="1"/>
  <c r="C87" i="7"/>
  <c r="BU87" i="7" s="1"/>
  <c r="BW86" i="7"/>
  <c r="BU86" i="7"/>
  <c r="BT86" i="7"/>
  <c r="BS86" i="7"/>
  <c r="BQ86" i="7"/>
  <c r="BP86" i="7"/>
  <c r="C86" i="7"/>
  <c r="BV86" i="7" s="1"/>
  <c r="C82" i="7"/>
  <c r="C81" i="7"/>
  <c r="C80" i="7"/>
  <c r="C79" i="7"/>
  <c r="BT68" i="7"/>
  <c r="BP68" i="7"/>
  <c r="D68" i="7" s="1"/>
  <c r="C68" i="7"/>
  <c r="C65" i="7"/>
  <c r="BU65" i="7" s="1"/>
  <c r="BW64" i="7"/>
  <c r="BU64" i="7"/>
  <c r="BT64" i="7"/>
  <c r="BS64" i="7"/>
  <c r="BQ64" i="7"/>
  <c r="BP64" i="7"/>
  <c r="C64" i="7"/>
  <c r="BV64" i="7" s="1"/>
  <c r="C63" i="7"/>
  <c r="BU63" i="7" s="1"/>
  <c r="BW62" i="7"/>
  <c r="BU62" i="7"/>
  <c r="BT62" i="7"/>
  <c r="BS62" i="7"/>
  <c r="BQ62" i="7"/>
  <c r="BP62" i="7"/>
  <c r="C62" i="7"/>
  <c r="BV62" i="7" s="1"/>
  <c r="C61" i="7"/>
  <c r="BU61" i="7" s="1"/>
  <c r="BW57" i="7"/>
  <c r="BU57" i="7"/>
  <c r="BT57" i="7"/>
  <c r="BS57" i="7"/>
  <c r="BQ57" i="7"/>
  <c r="BP57" i="7"/>
  <c r="C57" i="7"/>
  <c r="BV57" i="7" s="1"/>
  <c r="C56" i="7"/>
  <c r="BU56" i="7" s="1"/>
  <c r="BW55" i="7"/>
  <c r="BU55" i="7"/>
  <c r="BT55" i="7"/>
  <c r="BS55" i="7"/>
  <c r="BQ55" i="7"/>
  <c r="BP55" i="7"/>
  <c r="C55" i="7"/>
  <c r="BV55" i="7" s="1"/>
  <c r="C54" i="7"/>
  <c r="BU54" i="7" s="1"/>
  <c r="BW53" i="7"/>
  <c r="BU53" i="7"/>
  <c r="BT53" i="7"/>
  <c r="BS53" i="7"/>
  <c r="BQ53" i="7"/>
  <c r="BP53" i="7"/>
  <c r="C53" i="7"/>
  <c r="BV53" i="7" s="1"/>
  <c r="C49" i="7"/>
  <c r="BU49" i="7" s="1"/>
  <c r="BW48" i="7"/>
  <c r="BU48" i="7"/>
  <c r="BT48" i="7"/>
  <c r="BS48" i="7"/>
  <c r="BQ48" i="7"/>
  <c r="BP48" i="7"/>
  <c r="C48" i="7"/>
  <c r="BV48" i="7" s="1"/>
  <c r="C47" i="7"/>
  <c r="BU47" i="7" s="1"/>
  <c r="BW46" i="7"/>
  <c r="BU46" i="7"/>
  <c r="BT46" i="7"/>
  <c r="BS46" i="7"/>
  <c r="BQ46" i="7"/>
  <c r="BP46" i="7"/>
  <c r="C46" i="7"/>
  <c r="BV46" i="7" s="1"/>
  <c r="E42" i="7"/>
  <c r="D42" i="7"/>
  <c r="C42" i="7"/>
  <c r="B42" i="7" s="1"/>
  <c r="B41" i="7"/>
  <c r="B40" i="7"/>
  <c r="B39" i="7"/>
  <c r="B38" i="7"/>
  <c r="B37" i="7"/>
  <c r="B36" i="7"/>
  <c r="B35" i="7"/>
  <c r="B34" i="7"/>
  <c r="B33" i="7"/>
  <c r="B32" i="7"/>
  <c r="B31" i="7"/>
  <c r="B30" i="7"/>
  <c r="B29" i="7"/>
  <c r="BW26" i="7"/>
  <c r="BT26" i="7"/>
  <c r="BS26" i="7"/>
  <c r="BP26" i="7"/>
  <c r="B26" i="7"/>
  <c r="BV26" i="7" s="1"/>
  <c r="BU25" i="7"/>
  <c r="BQ25" i="7"/>
  <c r="B25" i="7"/>
  <c r="BT25" i="7" s="1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 s="1"/>
  <c r="B20" i="7"/>
  <c r="B19" i="7"/>
  <c r="B18" i="7"/>
  <c r="B17" i="7"/>
  <c r="B16" i="7"/>
  <c r="B15" i="7"/>
  <c r="B12" i="7"/>
  <c r="BV12" i="7" s="1"/>
  <c r="BU11" i="7"/>
  <c r="BT11" i="7"/>
  <c r="BP11" i="7"/>
  <c r="B11" i="7"/>
  <c r="BW11" i="7" s="1"/>
  <c r="BV10" i="7"/>
  <c r="BU10" i="7"/>
  <c r="BT10" i="7"/>
  <c r="BQ10" i="7"/>
  <c r="BP10" i="7"/>
  <c r="B10" i="7"/>
  <c r="A5" i="7"/>
  <c r="A4" i="7"/>
  <c r="A3" i="7"/>
  <c r="A2" i="7"/>
  <c r="B132" i="6"/>
  <c r="BT132" i="6" s="1"/>
  <c r="B131" i="6"/>
  <c r="BT131" i="6" s="1"/>
  <c r="B130" i="6"/>
  <c r="BT130" i="6" s="1"/>
  <c r="BU126" i="6"/>
  <c r="BT126" i="6"/>
  <c r="BR126" i="6"/>
  <c r="BQ126" i="6"/>
  <c r="F126" i="6" s="1"/>
  <c r="BU125" i="6"/>
  <c r="BT125" i="6"/>
  <c r="BR125" i="6"/>
  <c r="F125" i="6" s="1"/>
  <c r="BQ125" i="6"/>
  <c r="BU124" i="6"/>
  <c r="BT124" i="6"/>
  <c r="BR124" i="6"/>
  <c r="BQ124" i="6"/>
  <c r="F124" i="6" s="1"/>
  <c r="BU123" i="6"/>
  <c r="BT123" i="6"/>
  <c r="BR123" i="6"/>
  <c r="BQ123" i="6"/>
  <c r="F123" i="6"/>
  <c r="BU122" i="6"/>
  <c r="BT122" i="6"/>
  <c r="BR122" i="6"/>
  <c r="BQ122" i="6"/>
  <c r="F122" i="6" s="1"/>
  <c r="BU121" i="6"/>
  <c r="BT121" i="6"/>
  <c r="BR121" i="6"/>
  <c r="F121" i="6" s="1"/>
  <c r="BQ121" i="6"/>
  <c r="BU118" i="6"/>
  <c r="BT118" i="6"/>
  <c r="BR118" i="6"/>
  <c r="BQ118" i="6"/>
  <c r="H118" i="6" s="1"/>
  <c r="BU117" i="6"/>
  <c r="BT117" i="6"/>
  <c r="BR117" i="6"/>
  <c r="BQ117" i="6"/>
  <c r="H117" i="6"/>
  <c r="BU116" i="6"/>
  <c r="BT116" i="6"/>
  <c r="BR116" i="6"/>
  <c r="BQ116" i="6"/>
  <c r="H116" i="6" s="1"/>
  <c r="BU115" i="6"/>
  <c r="BT115" i="6"/>
  <c r="BR115" i="6"/>
  <c r="H115" i="6" s="1"/>
  <c r="BQ115" i="6"/>
  <c r="BU114" i="6"/>
  <c r="BT114" i="6"/>
  <c r="BR114" i="6"/>
  <c r="BQ114" i="6"/>
  <c r="H114" i="6" s="1"/>
  <c r="BU113" i="6"/>
  <c r="BT113" i="6"/>
  <c r="BR113" i="6"/>
  <c r="BQ113" i="6"/>
  <c r="H113" i="6"/>
  <c r="BU112" i="6"/>
  <c r="BT112" i="6"/>
  <c r="BR112" i="6"/>
  <c r="BQ112" i="6"/>
  <c r="H112" i="6" s="1"/>
  <c r="BU111" i="6"/>
  <c r="BT111" i="6"/>
  <c r="BR111" i="6"/>
  <c r="H111" i="6" s="1"/>
  <c r="BQ111" i="6"/>
  <c r="BU110" i="6"/>
  <c r="BT110" i="6"/>
  <c r="BR110" i="6"/>
  <c r="BQ110" i="6"/>
  <c r="H110" i="6" s="1"/>
  <c r="BU109" i="6"/>
  <c r="BT109" i="6"/>
  <c r="BR109" i="6"/>
  <c r="BQ109" i="6"/>
  <c r="H109" i="6"/>
  <c r="B103" i="6"/>
  <c r="BT94" i="6" s="1"/>
  <c r="BP94" i="6"/>
  <c r="C103" i="6" s="1"/>
  <c r="BT87" i="6"/>
  <c r="BP87" i="6"/>
  <c r="C87" i="6"/>
  <c r="BU87" i="6" s="1"/>
  <c r="C86" i="6"/>
  <c r="C82" i="6"/>
  <c r="C81" i="6"/>
  <c r="C80" i="6"/>
  <c r="C79" i="6"/>
  <c r="C68" i="6"/>
  <c r="BT65" i="6"/>
  <c r="BP65" i="6"/>
  <c r="C65" i="6"/>
  <c r="BU65" i="6" s="1"/>
  <c r="BV64" i="6"/>
  <c r="BR64" i="6"/>
  <c r="C64" i="6"/>
  <c r="BT63" i="6"/>
  <c r="BP63" i="6"/>
  <c r="C63" i="6"/>
  <c r="BU63" i="6" s="1"/>
  <c r="C62" i="6"/>
  <c r="BV62" i="6" s="1"/>
  <c r="BT61" i="6"/>
  <c r="BP61" i="6"/>
  <c r="C61" i="6"/>
  <c r="BU61" i="6" s="1"/>
  <c r="BV57" i="6"/>
  <c r="BR57" i="6"/>
  <c r="C57" i="6"/>
  <c r="BT56" i="6"/>
  <c r="BP56" i="6"/>
  <c r="C56" i="6"/>
  <c r="BU56" i="6" s="1"/>
  <c r="C55" i="6"/>
  <c r="BR54" i="6"/>
  <c r="BP54" i="6"/>
  <c r="C54" i="6"/>
  <c r="BT54" i="6" s="1"/>
  <c r="BT53" i="6"/>
  <c r="BR53" i="6"/>
  <c r="BP53" i="6"/>
  <c r="C53" i="6"/>
  <c r="BT49" i="6"/>
  <c r="C49" i="6"/>
  <c r="C48" i="6"/>
  <c r="BR47" i="6"/>
  <c r="BP47" i="6"/>
  <c r="C47" i="6"/>
  <c r="BT47" i="6" s="1"/>
  <c r="BT46" i="6"/>
  <c r="BR46" i="6"/>
  <c r="BP46" i="6"/>
  <c r="C46" i="6"/>
  <c r="E42" i="6"/>
  <c r="D42" i="6"/>
  <c r="B42" i="6" s="1"/>
  <c r="C42" i="6"/>
  <c r="B41" i="6"/>
  <c r="B40" i="6"/>
  <c r="B39" i="6"/>
  <c r="B38" i="6"/>
  <c r="B37" i="6"/>
  <c r="B36" i="6"/>
  <c r="B35" i="6"/>
  <c r="B34" i="6"/>
  <c r="B33" i="6"/>
  <c r="B32" i="6"/>
  <c r="B31" i="6"/>
  <c r="B30" i="6"/>
  <c r="B29" i="6"/>
  <c r="BW26" i="6"/>
  <c r="BU26" i="6"/>
  <c r="BS26" i="6"/>
  <c r="BQ26" i="6"/>
  <c r="BP26" i="6"/>
  <c r="B26" i="6"/>
  <c r="BV26" i="6" s="1"/>
  <c r="BW25" i="6"/>
  <c r="BU25" i="6"/>
  <c r="BS25" i="6"/>
  <c r="BQ25" i="6"/>
  <c r="B25" i="6"/>
  <c r="BT25" i="6" s="1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B21" i="6" s="1"/>
  <c r="C21" i="6"/>
  <c r="B20" i="6"/>
  <c r="B19" i="6"/>
  <c r="B18" i="6"/>
  <c r="B17" i="6"/>
  <c r="B16" i="6"/>
  <c r="B15" i="6"/>
  <c r="BU12" i="6"/>
  <c r="B12" i="6"/>
  <c r="BV11" i="6"/>
  <c r="BU11" i="6"/>
  <c r="BT11" i="6"/>
  <c r="BQ11" i="6"/>
  <c r="BP11" i="6"/>
  <c r="B11" i="6"/>
  <c r="BW11" i="6" s="1"/>
  <c r="BU10" i="6"/>
  <c r="B10" i="6"/>
  <c r="A5" i="6"/>
  <c r="A4" i="6"/>
  <c r="A3" i="6"/>
  <c r="A2" i="6"/>
  <c r="BT132" i="5"/>
  <c r="BQ132" i="5"/>
  <c r="X132" i="5" s="1"/>
  <c r="B132" i="5"/>
  <c r="BT131" i="5"/>
  <c r="BQ131" i="5"/>
  <c r="X131" i="5" s="1"/>
  <c r="B131" i="5"/>
  <c r="BT130" i="5"/>
  <c r="BQ130" i="5"/>
  <c r="X130" i="5" s="1"/>
  <c r="B130" i="5"/>
  <c r="BU126" i="5"/>
  <c r="BT126" i="5"/>
  <c r="BR126" i="5"/>
  <c r="BQ126" i="5"/>
  <c r="F126" i="5"/>
  <c r="BU125" i="5"/>
  <c r="BT125" i="5"/>
  <c r="BR125" i="5"/>
  <c r="BQ125" i="5"/>
  <c r="F125" i="5"/>
  <c r="BU124" i="5"/>
  <c r="BT124" i="5"/>
  <c r="BR124" i="5"/>
  <c r="BQ124" i="5"/>
  <c r="F124" i="5" s="1"/>
  <c r="BU123" i="5"/>
  <c r="BT123" i="5"/>
  <c r="BR123" i="5"/>
  <c r="BQ123" i="5"/>
  <c r="F123" i="5" s="1"/>
  <c r="BU122" i="5"/>
  <c r="BT122" i="5"/>
  <c r="BR122" i="5"/>
  <c r="BQ122" i="5"/>
  <c r="F122" i="5"/>
  <c r="BU121" i="5"/>
  <c r="BT121" i="5"/>
  <c r="BR121" i="5"/>
  <c r="BQ121" i="5"/>
  <c r="F121" i="5"/>
  <c r="BU118" i="5"/>
  <c r="BT118" i="5"/>
  <c r="BR118" i="5"/>
  <c r="BQ118" i="5"/>
  <c r="H118" i="5" s="1"/>
  <c r="BU117" i="5"/>
  <c r="BT117" i="5"/>
  <c r="BR117" i="5"/>
  <c r="BQ117" i="5"/>
  <c r="H117" i="5" s="1"/>
  <c r="BU116" i="5"/>
  <c r="BT116" i="5"/>
  <c r="BR116" i="5"/>
  <c r="BQ116" i="5"/>
  <c r="H116" i="5"/>
  <c r="BU115" i="5"/>
  <c r="BT115" i="5"/>
  <c r="BR115" i="5"/>
  <c r="BQ115" i="5"/>
  <c r="H115" i="5"/>
  <c r="BU114" i="5"/>
  <c r="BT114" i="5"/>
  <c r="BR114" i="5"/>
  <c r="BQ114" i="5"/>
  <c r="H114" i="5" s="1"/>
  <c r="BU113" i="5"/>
  <c r="BT113" i="5"/>
  <c r="BR113" i="5"/>
  <c r="BQ113" i="5"/>
  <c r="H113" i="5" s="1"/>
  <c r="BU112" i="5"/>
  <c r="BT112" i="5"/>
  <c r="BR112" i="5"/>
  <c r="BQ112" i="5"/>
  <c r="H112" i="5"/>
  <c r="BU111" i="5"/>
  <c r="BT111" i="5"/>
  <c r="BR111" i="5"/>
  <c r="BQ111" i="5"/>
  <c r="H111" i="5"/>
  <c r="BU110" i="5"/>
  <c r="BT110" i="5"/>
  <c r="BR110" i="5"/>
  <c r="BQ110" i="5"/>
  <c r="H110" i="5" s="1"/>
  <c r="BU109" i="5"/>
  <c r="BT109" i="5"/>
  <c r="BR109" i="5"/>
  <c r="BQ109" i="5"/>
  <c r="H109" i="5" s="1"/>
  <c r="B103" i="5"/>
  <c r="BT94" i="5" s="1"/>
  <c r="C87" i="5"/>
  <c r="BU87" i="5" s="1"/>
  <c r="BW86" i="5"/>
  <c r="BU86" i="5"/>
  <c r="BT86" i="5"/>
  <c r="BS86" i="5"/>
  <c r="BQ86" i="5"/>
  <c r="BP86" i="5"/>
  <c r="C86" i="5"/>
  <c r="BV86" i="5" s="1"/>
  <c r="C82" i="5"/>
  <c r="C81" i="5"/>
  <c r="C80" i="5"/>
  <c r="C79" i="5"/>
  <c r="BT68" i="5"/>
  <c r="BP68" i="5"/>
  <c r="D68" i="5" s="1"/>
  <c r="C68" i="5"/>
  <c r="C65" i="5"/>
  <c r="BU65" i="5" s="1"/>
  <c r="BW64" i="5"/>
  <c r="BU64" i="5"/>
  <c r="BT64" i="5"/>
  <c r="BS64" i="5"/>
  <c r="BQ64" i="5"/>
  <c r="BP64" i="5"/>
  <c r="C64" i="5"/>
  <c r="BV64" i="5" s="1"/>
  <c r="C63" i="5"/>
  <c r="BU63" i="5" s="1"/>
  <c r="BW62" i="5"/>
  <c r="BU62" i="5"/>
  <c r="BT62" i="5"/>
  <c r="BS62" i="5"/>
  <c r="BQ62" i="5"/>
  <c r="BP62" i="5"/>
  <c r="C62" i="5"/>
  <c r="BV62" i="5" s="1"/>
  <c r="C61" i="5"/>
  <c r="BU61" i="5" s="1"/>
  <c r="BW57" i="5"/>
  <c r="BU57" i="5"/>
  <c r="BT57" i="5"/>
  <c r="BS57" i="5"/>
  <c r="BQ57" i="5"/>
  <c r="BP57" i="5"/>
  <c r="C57" i="5"/>
  <c r="BV57" i="5" s="1"/>
  <c r="C56" i="5"/>
  <c r="BU56" i="5" s="1"/>
  <c r="BW55" i="5"/>
  <c r="BU55" i="5"/>
  <c r="BT55" i="5"/>
  <c r="BS55" i="5"/>
  <c r="BQ55" i="5"/>
  <c r="BP55" i="5"/>
  <c r="C55" i="5"/>
  <c r="BV55" i="5" s="1"/>
  <c r="C54" i="5"/>
  <c r="BU54" i="5" s="1"/>
  <c r="BW53" i="5"/>
  <c r="BU53" i="5"/>
  <c r="BT53" i="5"/>
  <c r="BS53" i="5"/>
  <c r="BQ53" i="5"/>
  <c r="BP53" i="5"/>
  <c r="C53" i="5"/>
  <c r="BV53" i="5" s="1"/>
  <c r="C49" i="5"/>
  <c r="BU49" i="5" s="1"/>
  <c r="BW48" i="5"/>
  <c r="BU48" i="5"/>
  <c r="BT48" i="5"/>
  <c r="BS48" i="5"/>
  <c r="BQ48" i="5"/>
  <c r="BP48" i="5"/>
  <c r="C48" i="5"/>
  <c r="BV48" i="5" s="1"/>
  <c r="C47" i="5"/>
  <c r="BU47" i="5" s="1"/>
  <c r="BW46" i="5"/>
  <c r="BU46" i="5"/>
  <c r="BT46" i="5"/>
  <c r="BS46" i="5"/>
  <c r="BQ46" i="5"/>
  <c r="BP46" i="5"/>
  <c r="C46" i="5"/>
  <c r="BV46" i="5" s="1"/>
  <c r="E42" i="5"/>
  <c r="D42" i="5"/>
  <c r="C42" i="5"/>
  <c r="B42" i="5" s="1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W26" i="5"/>
  <c r="BT26" i="5"/>
  <c r="BS26" i="5"/>
  <c r="BP26" i="5"/>
  <c r="B26" i="5"/>
  <c r="BV26" i="5" s="1"/>
  <c r="BU25" i="5"/>
  <c r="BQ25" i="5"/>
  <c r="B25" i="5"/>
  <c r="BT25" i="5" s="1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 s="1"/>
  <c r="B20" i="5"/>
  <c r="B19" i="5"/>
  <c r="B18" i="5"/>
  <c r="B17" i="5"/>
  <c r="B16" i="5"/>
  <c r="B15" i="5"/>
  <c r="B12" i="5"/>
  <c r="BV12" i="5" s="1"/>
  <c r="BU11" i="5"/>
  <c r="BT11" i="5"/>
  <c r="BP11" i="5"/>
  <c r="B11" i="5"/>
  <c r="BW11" i="5" s="1"/>
  <c r="BV10" i="5"/>
  <c r="BU10" i="5"/>
  <c r="BT10" i="5"/>
  <c r="BQ10" i="5"/>
  <c r="BP10" i="5"/>
  <c r="B10" i="5"/>
  <c r="A5" i="5"/>
  <c r="A4" i="5"/>
  <c r="A3" i="5"/>
  <c r="A2" i="5"/>
  <c r="BU125" i="4"/>
  <c r="BT118" i="4"/>
  <c r="BR118" i="4"/>
  <c r="BU117" i="4"/>
  <c r="BQ117" i="4"/>
  <c r="BU114" i="4"/>
  <c r="BT114" i="4"/>
  <c r="BU110" i="4"/>
  <c r="BU109" i="4"/>
  <c r="BQ109" i="4"/>
  <c r="BT65" i="4"/>
  <c r="BP65" i="4"/>
  <c r="C65" i="4"/>
  <c r="BU65" i="4" s="1"/>
  <c r="BV64" i="4"/>
  <c r="C64" i="4"/>
  <c r="BT63" i="4"/>
  <c r="BP63" i="4"/>
  <c r="C63" i="4"/>
  <c r="BU63" i="4" s="1"/>
  <c r="C62" i="4"/>
  <c r="BT61" i="4"/>
  <c r="BP61" i="4"/>
  <c r="C61" i="4"/>
  <c r="BU61" i="4" s="1"/>
  <c r="BV57" i="4"/>
  <c r="C57" i="4"/>
  <c r="BR56" i="4"/>
  <c r="C56" i="4"/>
  <c r="BT56" i="4" s="1"/>
  <c r="BT55" i="4"/>
  <c r="BP55" i="4"/>
  <c r="C55" i="4"/>
  <c r="C54" i="4"/>
  <c r="BP54" i="4" s="1"/>
  <c r="BT53" i="4"/>
  <c r="BR53" i="4"/>
  <c r="BP53" i="4"/>
  <c r="C53" i="4"/>
  <c r="BR49" i="4"/>
  <c r="C49" i="4"/>
  <c r="BT49" i="4" s="1"/>
  <c r="BT48" i="4"/>
  <c r="BP48" i="4"/>
  <c r="C48" i="4"/>
  <c r="C47" i="4"/>
  <c r="BP47" i="4" s="1"/>
  <c r="BT46" i="4"/>
  <c r="BR46" i="4"/>
  <c r="BP46" i="4"/>
  <c r="C46" i="4"/>
  <c r="BW26" i="4"/>
  <c r="BU26" i="4"/>
  <c r="BS26" i="4"/>
  <c r="BQ26" i="4"/>
  <c r="B26" i="4"/>
  <c r="BV26" i="4" s="1"/>
  <c r="BW25" i="4"/>
  <c r="BU25" i="4"/>
  <c r="BT25" i="4"/>
  <c r="BS25" i="4"/>
  <c r="BQ25" i="4"/>
  <c r="BP25" i="4"/>
  <c r="B25" i="4"/>
  <c r="BV25" i="4" s="1"/>
  <c r="A5" i="4"/>
  <c r="A4" i="4"/>
  <c r="A3" i="4"/>
  <c r="A2" i="4"/>
  <c r="H109" i="4" l="1"/>
  <c r="H21" i="4"/>
  <c r="B32" i="4"/>
  <c r="B40" i="4"/>
  <c r="C82" i="4"/>
  <c r="BT109" i="4"/>
  <c r="BR113" i="4"/>
  <c r="BR116" i="4"/>
  <c r="H116" i="4" s="1"/>
  <c r="BT117" i="4"/>
  <c r="BT123" i="4"/>
  <c r="BQ113" i="4"/>
  <c r="H113" i="4" s="1"/>
  <c r="B12" i="4"/>
  <c r="BU12" i="4" s="1"/>
  <c r="P21" i="4"/>
  <c r="B29" i="4"/>
  <c r="B37" i="4"/>
  <c r="C68" i="4"/>
  <c r="BP68" i="4" s="1"/>
  <c r="D68" i="4" s="1"/>
  <c r="C80" i="4"/>
  <c r="C86" i="4"/>
  <c r="BR86" i="4" s="1"/>
  <c r="BT112" i="4"/>
  <c r="BU122" i="4"/>
  <c r="B131" i="4"/>
  <c r="BT131" i="4" s="1"/>
  <c r="BU112" i="4"/>
  <c r="BT113" i="4"/>
  <c r="BR123" i="4"/>
  <c r="BR124" i="4"/>
  <c r="D21" i="4"/>
  <c r="L21" i="4"/>
  <c r="B33" i="4"/>
  <c r="B36" i="4"/>
  <c r="B41" i="4"/>
  <c r="BQ116" i="4"/>
  <c r="BU126" i="4"/>
  <c r="BU121" i="4"/>
  <c r="B11" i="4"/>
  <c r="BW11" i="4" s="1"/>
  <c r="BU111" i="4"/>
  <c r="BT116" i="4"/>
  <c r="BQ121" i="4"/>
  <c r="BQ122" i="4"/>
  <c r="BQ125" i="4"/>
  <c r="BT126" i="4"/>
  <c r="B30" i="4"/>
  <c r="B31" i="4"/>
  <c r="B34" i="4"/>
  <c r="B35" i="4"/>
  <c r="B38" i="4"/>
  <c r="B39" i="4"/>
  <c r="C81" i="4"/>
  <c r="C87" i="4"/>
  <c r="BT87" i="4" s="1"/>
  <c r="B103" i="4"/>
  <c r="BT94" i="4" s="1"/>
  <c r="BT110" i="4"/>
  <c r="BQ118" i="4"/>
  <c r="H118" i="4" s="1"/>
  <c r="B132" i="4"/>
  <c r="BT132" i="4" s="1"/>
  <c r="B18" i="4"/>
  <c r="E42" i="4"/>
  <c r="BU116" i="4"/>
  <c r="BR121" i="4"/>
  <c r="BR125" i="4"/>
  <c r="E21" i="4"/>
  <c r="I21" i="4"/>
  <c r="M21" i="4"/>
  <c r="Q21" i="4"/>
  <c r="B16" i="4"/>
  <c r="C21" i="4"/>
  <c r="G21" i="4"/>
  <c r="K21" i="4"/>
  <c r="O21" i="4"/>
  <c r="S21" i="4"/>
  <c r="B19" i="4"/>
  <c r="B20" i="4"/>
  <c r="C42" i="4"/>
  <c r="D42" i="4"/>
  <c r="B130" i="4"/>
  <c r="BT130" i="4" s="1"/>
  <c r="BT115" i="4"/>
  <c r="H117" i="4"/>
  <c r="F21" i="4"/>
  <c r="J21" i="4"/>
  <c r="N21" i="4"/>
  <c r="R21" i="4"/>
  <c r="BT122" i="4"/>
  <c r="BR126" i="4"/>
  <c r="Q87" i="1"/>
  <c r="X65" i="1"/>
  <c r="X63" i="1"/>
  <c r="X61" i="1"/>
  <c r="X56" i="1"/>
  <c r="X54" i="1"/>
  <c r="X49" i="1"/>
  <c r="X47" i="1"/>
  <c r="A199" i="1" s="1"/>
  <c r="AB12" i="1"/>
  <c r="BU124" i="4"/>
  <c r="BR122" i="4"/>
  <c r="F122" i="4" s="1"/>
  <c r="BQ123" i="4"/>
  <c r="BQ124" i="4"/>
  <c r="BQ126" i="4"/>
  <c r="BU123" i="4"/>
  <c r="BU115" i="4"/>
  <c r="BR110" i="4"/>
  <c r="BR111" i="4"/>
  <c r="BQ114" i="4"/>
  <c r="H114" i="4" s="1"/>
  <c r="BQ115" i="4"/>
  <c r="H115" i="4" s="1"/>
  <c r="BU118" i="4"/>
  <c r="H110" i="4"/>
  <c r="BQ111" i="4"/>
  <c r="BQ112" i="4"/>
  <c r="H112" i="4" s="1"/>
  <c r="BP87" i="4"/>
  <c r="B42" i="4"/>
  <c r="B15" i="4"/>
  <c r="B17" i="4"/>
  <c r="B10" i="4"/>
  <c r="BU10" i="4" s="1"/>
  <c r="BP12" i="4"/>
  <c r="Q86" i="13"/>
  <c r="BT21" i="13"/>
  <c r="BQ21" i="13"/>
  <c r="BP21" i="13"/>
  <c r="BU21" i="13"/>
  <c r="X48" i="13"/>
  <c r="BR12" i="13"/>
  <c r="BR47" i="13"/>
  <c r="BV47" i="13"/>
  <c r="BR61" i="13"/>
  <c r="BV61" i="13"/>
  <c r="BV63" i="13"/>
  <c r="BV65" i="13"/>
  <c r="BQ10" i="13"/>
  <c r="AB10" i="13" s="1"/>
  <c r="BV10" i="13"/>
  <c r="BP11" i="13"/>
  <c r="BU11" i="13"/>
  <c r="BT12" i="13"/>
  <c r="BR25" i="13"/>
  <c r="Z25" i="13" s="1"/>
  <c r="BV25" i="13"/>
  <c r="BP26" i="13"/>
  <c r="BT26" i="13"/>
  <c r="BQ46" i="13"/>
  <c r="X46" i="13" s="1"/>
  <c r="BU46" i="13"/>
  <c r="BS47" i="13"/>
  <c r="BW47" i="13"/>
  <c r="BQ48" i="13"/>
  <c r="BU48" i="13"/>
  <c r="BS49" i="13"/>
  <c r="BW49" i="13"/>
  <c r="BQ53" i="13"/>
  <c r="X53" i="13" s="1"/>
  <c r="BU53" i="13"/>
  <c r="BS54" i="13"/>
  <c r="BW54" i="13"/>
  <c r="BQ55" i="13"/>
  <c r="X55" i="13" s="1"/>
  <c r="BU55" i="13"/>
  <c r="BS56" i="13"/>
  <c r="BW56" i="13"/>
  <c r="BQ57" i="13"/>
  <c r="X57" i="13" s="1"/>
  <c r="BU57" i="13"/>
  <c r="BS61" i="13"/>
  <c r="BW61" i="13"/>
  <c r="BQ62" i="13"/>
  <c r="X62" i="13" s="1"/>
  <c r="BU62" i="13"/>
  <c r="BS63" i="13"/>
  <c r="BW63" i="13"/>
  <c r="BQ64" i="13"/>
  <c r="X64" i="13" s="1"/>
  <c r="BU64" i="13"/>
  <c r="BS65" i="13"/>
  <c r="BW65" i="13"/>
  <c r="BQ86" i="13"/>
  <c r="BU86" i="13"/>
  <c r="BS87" i="13"/>
  <c r="BW87" i="13"/>
  <c r="BR10" i="13"/>
  <c r="BW10" i="13"/>
  <c r="BQ11" i="13"/>
  <c r="BV11" i="13"/>
  <c r="BT199" i="13" s="1"/>
  <c r="BP12" i="13"/>
  <c r="BU12" i="13"/>
  <c r="BS25" i="13"/>
  <c r="BQ26" i="13"/>
  <c r="BU26" i="13"/>
  <c r="BR46" i="13"/>
  <c r="BP47" i="13"/>
  <c r="BT47" i="13"/>
  <c r="BR48" i="13"/>
  <c r="BP49" i="13"/>
  <c r="BT49" i="13"/>
  <c r="BR53" i="13"/>
  <c r="BP54" i="13"/>
  <c r="BT54" i="13"/>
  <c r="BR55" i="13"/>
  <c r="BP56" i="13"/>
  <c r="X56" i="13" s="1"/>
  <c r="BT56" i="13"/>
  <c r="BR57" i="13"/>
  <c r="BP61" i="13"/>
  <c r="BT61" i="13"/>
  <c r="BR62" i="13"/>
  <c r="BP63" i="13"/>
  <c r="BT63" i="13"/>
  <c r="BR64" i="13"/>
  <c r="BP65" i="13"/>
  <c r="BT65" i="13"/>
  <c r="BR86" i="13"/>
  <c r="BP87" i="13"/>
  <c r="Q87" i="13" s="1"/>
  <c r="BT87" i="13"/>
  <c r="BP94" i="13"/>
  <c r="C103" i="13" s="1"/>
  <c r="BR49" i="13"/>
  <c r="BV49" i="13"/>
  <c r="BR54" i="13"/>
  <c r="BV54" i="13"/>
  <c r="BR56" i="13"/>
  <c r="BV56" i="13"/>
  <c r="BR63" i="13"/>
  <c r="BR65" i="13"/>
  <c r="BR87" i="13"/>
  <c r="BV87" i="13"/>
  <c r="BR11" i="13"/>
  <c r="BQ12" i="13"/>
  <c r="BR26" i="13"/>
  <c r="BQ47" i="13"/>
  <c r="BQ49" i="13"/>
  <c r="BQ54" i="13"/>
  <c r="BQ56" i="13"/>
  <c r="BQ61" i="13"/>
  <c r="BQ63" i="13"/>
  <c r="BQ65" i="13"/>
  <c r="BQ87" i="13"/>
  <c r="BT21" i="12"/>
  <c r="BP21" i="12"/>
  <c r="BU21" i="12"/>
  <c r="BQ21" i="12"/>
  <c r="T21" i="12" s="1"/>
  <c r="BV47" i="12"/>
  <c r="BU54" i="12"/>
  <c r="BQ54" i="12"/>
  <c r="BW54" i="12"/>
  <c r="BS54" i="12"/>
  <c r="BV54" i="12"/>
  <c r="BW62" i="12"/>
  <c r="BS62" i="12"/>
  <c r="BU62" i="12"/>
  <c r="BQ62" i="12"/>
  <c r="BT62" i="12"/>
  <c r="BP62" i="12"/>
  <c r="X63" i="12"/>
  <c r="BT68" i="12"/>
  <c r="BP68" i="12"/>
  <c r="D68" i="12" s="1"/>
  <c r="BV12" i="12"/>
  <c r="BQ12" i="12"/>
  <c r="BT12" i="12"/>
  <c r="BP47" i="12"/>
  <c r="BW48" i="12"/>
  <c r="BS48" i="12"/>
  <c r="BU48" i="12"/>
  <c r="BQ48" i="12"/>
  <c r="BV48" i="12"/>
  <c r="BP54" i="12"/>
  <c r="BW55" i="12"/>
  <c r="BS55" i="12"/>
  <c r="BU55" i="12"/>
  <c r="BQ55" i="12"/>
  <c r="BV55" i="12"/>
  <c r="BR62" i="12"/>
  <c r="BW86" i="12"/>
  <c r="BS86" i="12"/>
  <c r="BU86" i="12"/>
  <c r="BQ86" i="12"/>
  <c r="BT86" i="12"/>
  <c r="BP86" i="12"/>
  <c r="Q86" i="12" s="1"/>
  <c r="BP12" i="12"/>
  <c r="BP48" i="12"/>
  <c r="BU49" i="12"/>
  <c r="BQ49" i="12"/>
  <c r="X49" i="12" s="1"/>
  <c r="BW49" i="12"/>
  <c r="BS49" i="12"/>
  <c r="BV49" i="12"/>
  <c r="BR54" i="12"/>
  <c r="BP55" i="12"/>
  <c r="BU56" i="12"/>
  <c r="BQ56" i="12"/>
  <c r="X56" i="12" s="1"/>
  <c r="BW56" i="12"/>
  <c r="BS56" i="12"/>
  <c r="BV56" i="12"/>
  <c r="BW57" i="12"/>
  <c r="BS57" i="12"/>
  <c r="BU57" i="12"/>
  <c r="BQ57" i="12"/>
  <c r="BT57" i="12"/>
  <c r="BP57" i="12"/>
  <c r="X57" i="12" s="1"/>
  <c r="BV62" i="12"/>
  <c r="BW64" i="12"/>
  <c r="BS64" i="12"/>
  <c r="BU64" i="12"/>
  <c r="BQ64" i="12"/>
  <c r="BT64" i="12"/>
  <c r="BP64" i="12"/>
  <c r="X64" i="12" s="1"/>
  <c r="BR86" i="12"/>
  <c r="BU47" i="12"/>
  <c r="BQ47" i="12"/>
  <c r="BW47" i="12"/>
  <c r="BS47" i="12"/>
  <c r="BT10" i="12"/>
  <c r="BV10" i="12"/>
  <c r="BQ10" i="12"/>
  <c r="AB10" i="12" s="1"/>
  <c r="BW10" i="12"/>
  <c r="BR12" i="12"/>
  <c r="BW46" i="12"/>
  <c r="BS46" i="12"/>
  <c r="BU46" i="12"/>
  <c r="BQ46" i="12"/>
  <c r="X46" i="12" s="1"/>
  <c r="BV46" i="12"/>
  <c r="BT47" i="12"/>
  <c r="BR48" i="12"/>
  <c r="BW53" i="12"/>
  <c r="BS53" i="12"/>
  <c r="X53" i="12" s="1"/>
  <c r="BU53" i="12"/>
  <c r="BQ53" i="12"/>
  <c r="BV53" i="12"/>
  <c r="BT54" i="12"/>
  <c r="BR55" i="12"/>
  <c r="BV86" i="12"/>
  <c r="BR61" i="12"/>
  <c r="BV61" i="12"/>
  <c r="BR63" i="12"/>
  <c r="BV63" i="12"/>
  <c r="BR65" i="12"/>
  <c r="BV65" i="12"/>
  <c r="BR87" i="12"/>
  <c r="BV87" i="12"/>
  <c r="BQ130" i="12"/>
  <c r="X130" i="12" s="1"/>
  <c r="BQ131" i="12"/>
  <c r="X131" i="12" s="1"/>
  <c r="BQ132" i="12"/>
  <c r="X132" i="12" s="1"/>
  <c r="BP11" i="12"/>
  <c r="BU11" i="12"/>
  <c r="BR25" i="12"/>
  <c r="Z25" i="12" s="1"/>
  <c r="BP26" i="12"/>
  <c r="BT26" i="12"/>
  <c r="BS61" i="12"/>
  <c r="BW61" i="12"/>
  <c r="BS63" i="12"/>
  <c r="BW63" i="12"/>
  <c r="BS65" i="12"/>
  <c r="BW65" i="12"/>
  <c r="BS87" i="12"/>
  <c r="BW87" i="12"/>
  <c r="BR11" i="12"/>
  <c r="BR26" i="12"/>
  <c r="BQ61" i="12"/>
  <c r="X61" i="12" s="1"/>
  <c r="BQ63" i="12"/>
  <c r="BQ65" i="12"/>
  <c r="X65" i="12" s="1"/>
  <c r="BQ87" i="12"/>
  <c r="Q87" i="12" s="1"/>
  <c r="T21" i="11"/>
  <c r="BU47" i="11"/>
  <c r="BQ47" i="11"/>
  <c r="BW47" i="11"/>
  <c r="BS47" i="11"/>
  <c r="BV47" i="11"/>
  <c r="BU54" i="11"/>
  <c r="BQ54" i="11"/>
  <c r="BW54" i="11"/>
  <c r="BS54" i="11"/>
  <c r="BV54" i="11"/>
  <c r="BW62" i="11"/>
  <c r="BS62" i="11"/>
  <c r="BU62" i="11"/>
  <c r="BQ62" i="11"/>
  <c r="BT62" i="11"/>
  <c r="BP62" i="11"/>
  <c r="BT68" i="11"/>
  <c r="BP68" i="11"/>
  <c r="D68" i="11" s="1"/>
  <c r="BT10" i="11"/>
  <c r="BV10" i="11"/>
  <c r="BQ10" i="11"/>
  <c r="BW10" i="11"/>
  <c r="BT21" i="11"/>
  <c r="BP21" i="11"/>
  <c r="BU21" i="11"/>
  <c r="BP47" i="11"/>
  <c r="X47" i="11" s="1"/>
  <c r="BW48" i="11"/>
  <c r="BS48" i="11"/>
  <c r="BU48" i="11"/>
  <c r="BQ48" i="11"/>
  <c r="BV48" i="11"/>
  <c r="BP54" i="11"/>
  <c r="BW55" i="11"/>
  <c r="BS55" i="11"/>
  <c r="BU55" i="11"/>
  <c r="BQ55" i="11"/>
  <c r="BV55" i="11"/>
  <c r="BR62" i="11"/>
  <c r="BW86" i="11"/>
  <c r="BS86" i="11"/>
  <c r="BU86" i="11"/>
  <c r="BQ86" i="11"/>
  <c r="BT86" i="11"/>
  <c r="BP86" i="11"/>
  <c r="BP10" i="11"/>
  <c r="AB10" i="11" s="1"/>
  <c r="BR47" i="11"/>
  <c r="BP48" i="11"/>
  <c r="BU49" i="11"/>
  <c r="BQ49" i="11"/>
  <c r="X49" i="11" s="1"/>
  <c r="BW49" i="11"/>
  <c r="BS49" i="11"/>
  <c r="BV49" i="11"/>
  <c r="BR54" i="11"/>
  <c r="BP55" i="11"/>
  <c r="BU56" i="11"/>
  <c r="BQ56" i="11"/>
  <c r="X56" i="11" s="1"/>
  <c r="BW56" i="11"/>
  <c r="BS56" i="11"/>
  <c r="BV56" i="11"/>
  <c r="BW57" i="11"/>
  <c r="BS57" i="11"/>
  <c r="BU57" i="11"/>
  <c r="BQ57" i="11"/>
  <c r="BT57" i="11"/>
  <c r="BP57" i="11"/>
  <c r="X57" i="11" s="1"/>
  <c r="BV62" i="11"/>
  <c r="BW64" i="11"/>
  <c r="BS64" i="11"/>
  <c r="BU64" i="11"/>
  <c r="BQ64" i="11"/>
  <c r="BT64" i="11"/>
  <c r="BP64" i="11"/>
  <c r="X64" i="11" s="1"/>
  <c r="BR86" i="11"/>
  <c r="BR10" i="11"/>
  <c r="BV12" i="11"/>
  <c r="BQ12" i="11"/>
  <c r="AB12" i="11" s="1"/>
  <c r="BT12" i="11"/>
  <c r="BW46" i="11"/>
  <c r="BS46" i="11"/>
  <c r="X46" i="11" s="1"/>
  <c r="BU46" i="11"/>
  <c r="BQ46" i="11"/>
  <c r="BV46" i="11"/>
  <c r="BT47" i="11"/>
  <c r="BR48" i="11"/>
  <c r="BW53" i="11"/>
  <c r="BS53" i="11"/>
  <c r="X53" i="11" s="1"/>
  <c r="BU53" i="11"/>
  <c r="BQ53" i="11"/>
  <c r="BV53" i="11"/>
  <c r="BT54" i="11"/>
  <c r="BR55" i="11"/>
  <c r="BV86" i="11"/>
  <c r="BR61" i="11"/>
  <c r="BV61" i="11"/>
  <c r="BR63" i="11"/>
  <c r="BV63" i="11"/>
  <c r="BR65" i="11"/>
  <c r="X65" i="11" s="1"/>
  <c r="BV65" i="11"/>
  <c r="BR87" i="11"/>
  <c r="BV87" i="11"/>
  <c r="BQ130" i="11"/>
  <c r="X130" i="11" s="1"/>
  <c r="BQ131" i="11"/>
  <c r="X131" i="11" s="1"/>
  <c r="BQ132" i="11"/>
  <c r="X132" i="11" s="1"/>
  <c r="BP11" i="11"/>
  <c r="AB11" i="11" s="1"/>
  <c r="BU11" i="11"/>
  <c r="BR25" i="11"/>
  <c r="BV25" i="11"/>
  <c r="BP26" i="11"/>
  <c r="BT26" i="11"/>
  <c r="BS61" i="11"/>
  <c r="BW61" i="11"/>
  <c r="BS63" i="11"/>
  <c r="BW63" i="11"/>
  <c r="BS65" i="11"/>
  <c r="BW65" i="11"/>
  <c r="BS87" i="11"/>
  <c r="BW87" i="11"/>
  <c r="BR11" i="11"/>
  <c r="BP25" i="11"/>
  <c r="BR26" i="11"/>
  <c r="BQ61" i="11"/>
  <c r="X61" i="11" s="1"/>
  <c r="BQ63" i="11"/>
  <c r="X63" i="11" s="1"/>
  <c r="BQ65" i="11"/>
  <c r="BQ87" i="11"/>
  <c r="Q87" i="11" s="1"/>
  <c r="X46" i="10"/>
  <c r="BT21" i="10"/>
  <c r="BU21" i="10"/>
  <c r="BQ21" i="10"/>
  <c r="BP21" i="10"/>
  <c r="BR49" i="10"/>
  <c r="BV49" i="10"/>
  <c r="BV61" i="10"/>
  <c r="BV63" i="10"/>
  <c r="BR65" i="10"/>
  <c r="BV65" i="10"/>
  <c r="BV87" i="10"/>
  <c r="BQ10" i="10"/>
  <c r="AB10" i="10" s="1"/>
  <c r="BV10" i="10"/>
  <c r="BP11" i="10"/>
  <c r="BU11" i="10"/>
  <c r="BT12" i="10"/>
  <c r="BT199" i="10" s="1"/>
  <c r="BR25" i="10"/>
  <c r="Z25" i="10" s="1"/>
  <c r="BV25" i="10"/>
  <c r="BP26" i="10"/>
  <c r="BT26" i="10"/>
  <c r="BQ46" i="10"/>
  <c r="BU46" i="10"/>
  <c r="BS47" i="10"/>
  <c r="BW47" i="10"/>
  <c r="BQ48" i="10"/>
  <c r="X48" i="10" s="1"/>
  <c r="BU48" i="10"/>
  <c r="BS49" i="10"/>
  <c r="BW49" i="10"/>
  <c r="BQ53" i="10"/>
  <c r="X53" i="10" s="1"/>
  <c r="BU53" i="10"/>
  <c r="BS54" i="10"/>
  <c r="BW54" i="10"/>
  <c r="BQ55" i="10"/>
  <c r="BU55" i="10"/>
  <c r="BS56" i="10"/>
  <c r="BW56" i="10"/>
  <c r="BQ57" i="10"/>
  <c r="X57" i="10" s="1"/>
  <c r="BU57" i="10"/>
  <c r="BS61" i="10"/>
  <c r="BW61" i="10"/>
  <c r="BQ62" i="10"/>
  <c r="X62" i="10" s="1"/>
  <c r="BU62" i="10"/>
  <c r="BS63" i="10"/>
  <c r="BW63" i="10"/>
  <c r="BQ64" i="10"/>
  <c r="X64" i="10" s="1"/>
  <c r="BU64" i="10"/>
  <c r="BS65" i="10"/>
  <c r="BW65" i="10"/>
  <c r="BQ86" i="10"/>
  <c r="Q86" i="10" s="1"/>
  <c r="BU86" i="10"/>
  <c r="BS87" i="10"/>
  <c r="BW87" i="10"/>
  <c r="BR47" i="10"/>
  <c r="BV47" i="10"/>
  <c r="BR54" i="10"/>
  <c r="BR63" i="10"/>
  <c r="BR87" i="10"/>
  <c r="BR10" i="10"/>
  <c r="BW10" i="10"/>
  <c r="BQ11" i="10"/>
  <c r="BV11" i="10"/>
  <c r="BP12" i="10"/>
  <c r="BU12" i="10"/>
  <c r="BS25" i="10"/>
  <c r="BQ26" i="10"/>
  <c r="BU26" i="10"/>
  <c r="BR46" i="10"/>
  <c r="BP47" i="10"/>
  <c r="BT47" i="10"/>
  <c r="BR48" i="10"/>
  <c r="BP49" i="10"/>
  <c r="BT49" i="10"/>
  <c r="BR53" i="10"/>
  <c r="BP54" i="10"/>
  <c r="BT54" i="10"/>
  <c r="BR55" i="10"/>
  <c r="X55" i="10" s="1"/>
  <c r="BP56" i="10"/>
  <c r="BT56" i="10"/>
  <c r="BR57" i="10"/>
  <c r="BP61" i="10"/>
  <c r="BT61" i="10"/>
  <c r="BR62" i="10"/>
  <c r="BP63" i="10"/>
  <c r="BT63" i="10"/>
  <c r="BR64" i="10"/>
  <c r="BP65" i="10"/>
  <c r="BT65" i="10"/>
  <c r="BR86" i="10"/>
  <c r="BP87" i="10"/>
  <c r="Q87" i="10" s="1"/>
  <c r="BT87" i="10"/>
  <c r="BP94" i="10"/>
  <c r="C103" i="10" s="1"/>
  <c r="BR12" i="10"/>
  <c r="BV54" i="10"/>
  <c r="BR56" i="10"/>
  <c r="BV56" i="10"/>
  <c r="BR61" i="10"/>
  <c r="BR11" i="10"/>
  <c r="BQ12" i="10"/>
  <c r="BR26" i="10"/>
  <c r="BQ47" i="10"/>
  <c r="BQ49" i="10"/>
  <c r="BQ54" i="10"/>
  <c r="BQ56" i="10"/>
  <c r="BQ61" i="10"/>
  <c r="BQ63" i="10"/>
  <c r="BQ65" i="10"/>
  <c r="BQ87" i="10"/>
  <c r="T21" i="9"/>
  <c r="AB12" i="9"/>
  <c r="BV47" i="9"/>
  <c r="BU54" i="9"/>
  <c r="BQ54" i="9"/>
  <c r="BW54" i="9"/>
  <c r="BS54" i="9"/>
  <c r="BW62" i="9"/>
  <c r="BS62" i="9"/>
  <c r="BU62" i="9"/>
  <c r="BQ62" i="9"/>
  <c r="BT62" i="9"/>
  <c r="BP62" i="9"/>
  <c r="BT68" i="9"/>
  <c r="BP68" i="9"/>
  <c r="D68" i="9" s="1"/>
  <c r="BT10" i="9"/>
  <c r="BV10" i="9"/>
  <c r="BQ10" i="9"/>
  <c r="BW10" i="9"/>
  <c r="BT21" i="9"/>
  <c r="BP21" i="9"/>
  <c r="BU21" i="9"/>
  <c r="BP47" i="9"/>
  <c r="X47" i="9" s="1"/>
  <c r="BW48" i="9"/>
  <c r="BS48" i="9"/>
  <c r="BU48" i="9"/>
  <c r="BQ48" i="9"/>
  <c r="BV48" i="9"/>
  <c r="BP54" i="9"/>
  <c r="BW55" i="9"/>
  <c r="BS55" i="9"/>
  <c r="BU55" i="9"/>
  <c r="BQ55" i="9"/>
  <c r="BV55" i="9"/>
  <c r="BR62" i="9"/>
  <c r="BW86" i="9"/>
  <c r="BS86" i="9"/>
  <c r="BU86" i="9"/>
  <c r="BQ86" i="9"/>
  <c r="BT86" i="9"/>
  <c r="BP86" i="9"/>
  <c r="BP10" i="9"/>
  <c r="BP48" i="9"/>
  <c r="BU49" i="9"/>
  <c r="BQ49" i="9"/>
  <c r="BW49" i="9"/>
  <c r="BS49" i="9"/>
  <c r="BV49" i="9"/>
  <c r="BR54" i="9"/>
  <c r="BP55" i="9"/>
  <c r="X55" i="9" s="1"/>
  <c r="BU56" i="9"/>
  <c r="BQ56" i="9"/>
  <c r="BW56" i="9"/>
  <c r="BS56" i="9"/>
  <c r="X56" i="9" s="1"/>
  <c r="BV56" i="9"/>
  <c r="BW57" i="9"/>
  <c r="BS57" i="9"/>
  <c r="BU57" i="9"/>
  <c r="BQ57" i="9"/>
  <c r="BT57" i="9"/>
  <c r="BP57" i="9"/>
  <c r="X57" i="9" s="1"/>
  <c r="X61" i="9"/>
  <c r="BV62" i="9"/>
  <c r="BW64" i="9"/>
  <c r="BS64" i="9"/>
  <c r="BU64" i="9"/>
  <c r="BQ64" i="9"/>
  <c r="BT64" i="9"/>
  <c r="BP64" i="9"/>
  <c r="X64" i="9" s="1"/>
  <c r="X65" i="9"/>
  <c r="BR86" i="9"/>
  <c r="BU47" i="9"/>
  <c r="BQ47" i="9"/>
  <c r="BW47" i="9"/>
  <c r="BS47" i="9"/>
  <c r="BV54" i="9"/>
  <c r="BR10" i="9"/>
  <c r="BV12" i="9"/>
  <c r="BQ12" i="9"/>
  <c r="BT12" i="9"/>
  <c r="BW46" i="9"/>
  <c r="BS46" i="9"/>
  <c r="BU46" i="9"/>
  <c r="BQ46" i="9"/>
  <c r="X46" i="9" s="1"/>
  <c r="BV46" i="9"/>
  <c r="BT47" i="9"/>
  <c r="BR48" i="9"/>
  <c r="X49" i="9"/>
  <c r="BW53" i="9"/>
  <c r="BS53" i="9"/>
  <c r="BU53" i="9"/>
  <c r="BQ53" i="9"/>
  <c r="X53" i="9" s="1"/>
  <c r="BV53" i="9"/>
  <c r="BT54" i="9"/>
  <c r="BR55" i="9"/>
  <c r="BV86" i="9"/>
  <c r="BR61" i="9"/>
  <c r="BV61" i="9"/>
  <c r="BR63" i="9"/>
  <c r="BV63" i="9"/>
  <c r="BR65" i="9"/>
  <c r="BV65" i="9"/>
  <c r="BR87" i="9"/>
  <c r="BV87" i="9"/>
  <c r="BQ130" i="9"/>
  <c r="X130" i="9" s="1"/>
  <c r="BQ131" i="9"/>
  <c r="X131" i="9" s="1"/>
  <c r="BQ132" i="9"/>
  <c r="X132" i="9" s="1"/>
  <c r="BP11" i="9"/>
  <c r="AB11" i="9" s="1"/>
  <c r="BU11" i="9"/>
  <c r="BR25" i="9"/>
  <c r="BV25" i="9"/>
  <c r="BP26" i="9"/>
  <c r="BT26" i="9"/>
  <c r="BS61" i="9"/>
  <c r="BW61" i="9"/>
  <c r="BS63" i="9"/>
  <c r="BW63" i="9"/>
  <c r="BS65" i="9"/>
  <c r="BW65" i="9"/>
  <c r="BS87" i="9"/>
  <c r="BW87" i="9"/>
  <c r="BR11" i="9"/>
  <c r="BP25" i="9"/>
  <c r="Z25" i="9" s="1"/>
  <c r="BR26" i="9"/>
  <c r="BQ61" i="9"/>
  <c r="BQ63" i="9"/>
  <c r="X63" i="9" s="1"/>
  <c r="BQ65" i="9"/>
  <c r="BQ87" i="9"/>
  <c r="Q87" i="9" s="1"/>
  <c r="Q86" i="8"/>
  <c r="BT21" i="8"/>
  <c r="BU21" i="8"/>
  <c r="BQ21" i="8"/>
  <c r="BP21" i="8"/>
  <c r="X48" i="8"/>
  <c r="BR47" i="8"/>
  <c r="BR54" i="8"/>
  <c r="BR56" i="8"/>
  <c r="BR63" i="8"/>
  <c r="BR65" i="8"/>
  <c r="BV65" i="8"/>
  <c r="BV87" i="8"/>
  <c r="BQ10" i="8"/>
  <c r="AB10" i="8" s="1"/>
  <c r="BV10" i="8"/>
  <c r="BP11" i="8"/>
  <c r="BU11" i="8"/>
  <c r="BT12" i="8"/>
  <c r="BR25" i="8"/>
  <c r="Z25" i="8" s="1"/>
  <c r="BV25" i="8"/>
  <c r="BP26" i="8"/>
  <c r="BT26" i="8"/>
  <c r="BQ46" i="8"/>
  <c r="X46" i="8" s="1"/>
  <c r="BU46" i="8"/>
  <c r="BS47" i="8"/>
  <c r="BW47" i="8"/>
  <c r="BQ48" i="8"/>
  <c r="BU48" i="8"/>
  <c r="BS49" i="8"/>
  <c r="BW49" i="8"/>
  <c r="BQ53" i="8"/>
  <c r="X53" i="8" s="1"/>
  <c r="BU53" i="8"/>
  <c r="BS54" i="8"/>
  <c r="BW54" i="8"/>
  <c r="BQ55" i="8"/>
  <c r="X55" i="8" s="1"/>
  <c r="BU55" i="8"/>
  <c r="BS56" i="8"/>
  <c r="BW56" i="8"/>
  <c r="BQ57" i="8"/>
  <c r="X57" i="8" s="1"/>
  <c r="BU57" i="8"/>
  <c r="BS61" i="8"/>
  <c r="BW61" i="8"/>
  <c r="BQ62" i="8"/>
  <c r="X62" i="8" s="1"/>
  <c r="BU62" i="8"/>
  <c r="BS63" i="8"/>
  <c r="BW63" i="8"/>
  <c r="BQ64" i="8"/>
  <c r="X64" i="8" s="1"/>
  <c r="BU64" i="8"/>
  <c r="BS65" i="8"/>
  <c r="BW65" i="8"/>
  <c r="BQ86" i="8"/>
  <c r="BU86" i="8"/>
  <c r="BS87" i="8"/>
  <c r="BW87" i="8"/>
  <c r="BR12" i="8"/>
  <c r="BV49" i="8"/>
  <c r="BV54" i="8"/>
  <c r="BV61" i="8"/>
  <c r="BV63" i="8"/>
  <c r="BR87" i="8"/>
  <c r="BR10" i="8"/>
  <c r="BW10" i="8"/>
  <c r="BT199" i="8" s="1"/>
  <c r="BQ11" i="8"/>
  <c r="BV11" i="8"/>
  <c r="BP12" i="8"/>
  <c r="BU12" i="8"/>
  <c r="BS25" i="8"/>
  <c r="BQ26" i="8"/>
  <c r="BU26" i="8"/>
  <c r="BR46" i="8"/>
  <c r="BP47" i="8"/>
  <c r="BT47" i="8"/>
  <c r="BR48" i="8"/>
  <c r="BP49" i="8"/>
  <c r="X49" i="8" s="1"/>
  <c r="BT49" i="8"/>
  <c r="BR53" i="8"/>
  <c r="BP54" i="8"/>
  <c r="BT54" i="8"/>
  <c r="BR55" i="8"/>
  <c r="BP56" i="8"/>
  <c r="BT56" i="8"/>
  <c r="BR57" i="8"/>
  <c r="BP61" i="8"/>
  <c r="BT61" i="8"/>
  <c r="BR62" i="8"/>
  <c r="BP63" i="8"/>
  <c r="X63" i="8" s="1"/>
  <c r="BT63" i="8"/>
  <c r="BR64" i="8"/>
  <c r="BP65" i="8"/>
  <c r="BT65" i="8"/>
  <c r="BR86" i="8"/>
  <c r="BP87" i="8"/>
  <c r="BT87" i="8"/>
  <c r="BP94" i="8"/>
  <c r="C103" i="8" s="1"/>
  <c r="BV47" i="8"/>
  <c r="BR49" i="8"/>
  <c r="BV56" i="8"/>
  <c r="BR61" i="8"/>
  <c r="BR11" i="8"/>
  <c r="BQ12" i="8"/>
  <c r="BR26" i="8"/>
  <c r="BQ47" i="8"/>
  <c r="BQ49" i="8"/>
  <c r="BQ54" i="8"/>
  <c r="BQ56" i="8"/>
  <c r="BQ61" i="8"/>
  <c r="BQ63" i="8"/>
  <c r="BQ65" i="8"/>
  <c r="BQ87" i="8"/>
  <c r="X53" i="7"/>
  <c r="X64" i="7"/>
  <c r="BT21" i="7"/>
  <c r="BP21" i="7"/>
  <c r="BU21" i="7"/>
  <c r="BQ21" i="7"/>
  <c r="BV47" i="7"/>
  <c r="BV49" i="7"/>
  <c r="BR56" i="7"/>
  <c r="BV56" i="7"/>
  <c r="BR63" i="7"/>
  <c r="BR12" i="7"/>
  <c r="BV54" i="7"/>
  <c r="BR65" i="7"/>
  <c r="BV65" i="7"/>
  <c r="BR25" i="7"/>
  <c r="BV25" i="7"/>
  <c r="BS47" i="7"/>
  <c r="BW47" i="7"/>
  <c r="BS49" i="7"/>
  <c r="BS54" i="7"/>
  <c r="BS56" i="7"/>
  <c r="BS61" i="7"/>
  <c r="BW61" i="7"/>
  <c r="BS63" i="7"/>
  <c r="BW63" i="7"/>
  <c r="BS65" i="7"/>
  <c r="BS87" i="7"/>
  <c r="BW87" i="7"/>
  <c r="BR10" i="7"/>
  <c r="AB10" i="7" s="1"/>
  <c r="BW10" i="7"/>
  <c r="BT199" i="7" s="1"/>
  <c r="BQ11" i="7"/>
  <c r="BV11" i="7"/>
  <c r="BP12" i="7"/>
  <c r="BU12" i="7"/>
  <c r="BS25" i="7"/>
  <c r="BW25" i="7"/>
  <c r="BQ26" i="7"/>
  <c r="BU26" i="7"/>
  <c r="BR46" i="7"/>
  <c r="X46" i="7" s="1"/>
  <c r="BP47" i="7"/>
  <c r="BT47" i="7"/>
  <c r="BR48" i="7"/>
  <c r="X48" i="7" s="1"/>
  <c r="BP49" i="7"/>
  <c r="BT49" i="7"/>
  <c r="BR53" i="7"/>
  <c r="BP54" i="7"/>
  <c r="BT54" i="7"/>
  <c r="BR55" i="7"/>
  <c r="X55" i="7" s="1"/>
  <c r="BP56" i="7"/>
  <c r="BT56" i="7"/>
  <c r="BR57" i="7"/>
  <c r="X57" i="7" s="1"/>
  <c r="BP61" i="7"/>
  <c r="BT61" i="7"/>
  <c r="BR62" i="7"/>
  <c r="X62" i="7" s="1"/>
  <c r="BP63" i="7"/>
  <c r="BT63" i="7"/>
  <c r="BR64" i="7"/>
  <c r="BP65" i="7"/>
  <c r="X65" i="7" s="1"/>
  <c r="BT65" i="7"/>
  <c r="BR86" i="7"/>
  <c r="Q86" i="7" s="1"/>
  <c r="BP87" i="7"/>
  <c r="BT87" i="7"/>
  <c r="BP94" i="7"/>
  <c r="C103" i="7" s="1"/>
  <c r="BR47" i="7"/>
  <c r="BR49" i="7"/>
  <c r="BR54" i="7"/>
  <c r="BR61" i="7"/>
  <c r="BV61" i="7"/>
  <c r="BV63" i="7"/>
  <c r="BR87" i="7"/>
  <c r="BV87" i="7"/>
  <c r="BT12" i="7"/>
  <c r="BW49" i="7"/>
  <c r="BW54" i="7"/>
  <c r="BW56" i="7"/>
  <c r="BW65" i="7"/>
  <c r="BR11" i="7"/>
  <c r="BQ12" i="7"/>
  <c r="BP25" i="7"/>
  <c r="Z25" i="7" s="1"/>
  <c r="BR26" i="7"/>
  <c r="BQ47" i="7"/>
  <c r="BQ49" i="7"/>
  <c r="BQ54" i="7"/>
  <c r="BQ56" i="7"/>
  <c r="BQ61" i="7"/>
  <c r="BQ63" i="7"/>
  <c r="BQ65" i="7"/>
  <c r="BQ87" i="7"/>
  <c r="BT21" i="6"/>
  <c r="BP21" i="6"/>
  <c r="BU21" i="6"/>
  <c r="BQ21" i="6"/>
  <c r="BW48" i="6"/>
  <c r="BS48" i="6"/>
  <c r="BU48" i="6"/>
  <c r="BQ48" i="6"/>
  <c r="BW55" i="6"/>
  <c r="BS55" i="6"/>
  <c r="BU55" i="6"/>
  <c r="BQ55" i="6"/>
  <c r="BT55" i="6"/>
  <c r="BP55" i="6"/>
  <c r="BT68" i="6"/>
  <c r="BP68" i="6"/>
  <c r="D68" i="6" s="1"/>
  <c r="BT10" i="6"/>
  <c r="BV10" i="6"/>
  <c r="BQ10" i="6"/>
  <c r="BW10" i="6"/>
  <c r="BV12" i="6"/>
  <c r="BQ12" i="6"/>
  <c r="BT12" i="6"/>
  <c r="BP48" i="6"/>
  <c r="BU49" i="6"/>
  <c r="BQ49" i="6"/>
  <c r="BW49" i="6"/>
  <c r="BS49" i="6"/>
  <c r="BV49" i="6"/>
  <c r="BR55" i="6"/>
  <c r="BR62" i="6"/>
  <c r="BW86" i="6"/>
  <c r="BS86" i="6"/>
  <c r="BU86" i="6"/>
  <c r="BQ86" i="6"/>
  <c r="BT86" i="6"/>
  <c r="BP86" i="6"/>
  <c r="BP10" i="6"/>
  <c r="AB10" i="6" s="1"/>
  <c r="BP12" i="6"/>
  <c r="BW46" i="6"/>
  <c r="BS46" i="6"/>
  <c r="X46" i="6" s="1"/>
  <c r="BU46" i="6"/>
  <c r="BQ46" i="6"/>
  <c r="BV46" i="6"/>
  <c r="BR48" i="6"/>
  <c r="BP49" i="6"/>
  <c r="BW53" i="6"/>
  <c r="BS53" i="6"/>
  <c r="BU53" i="6"/>
  <c r="BQ53" i="6"/>
  <c r="X53" i="6" s="1"/>
  <c r="BV53" i="6"/>
  <c r="BV55" i="6"/>
  <c r="BW57" i="6"/>
  <c r="BS57" i="6"/>
  <c r="BU57" i="6"/>
  <c r="BQ57" i="6"/>
  <c r="BT57" i="6"/>
  <c r="BP57" i="6"/>
  <c r="X57" i="6" s="1"/>
  <c r="X61" i="6"/>
  <c r="BW64" i="6"/>
  <c r="BS64" i="6"/>
  <c r="BU64" i="6"/>
  <c r="BQ64" i="6"/>
  <c r="BT64" i="6"/>
  <c r="BP64" i="6"/>
  <c r="X64" i="6" s="1"/>
  <c r="BR86" i="6"/>
  <c r="BV48" i="6"/>
  <c r="BW62" i="6"/>
  <c r="BS62" i="6"/>
  <c r="BU62" i="6"/>
  <c r="BQ62" i="6"/>
  <c r="BT62" i="6"/>
  <c r="BP62" i="6"/>
  <c r="BR10" i="6"/>
  <c r="BR12" i="6"/>
  <c r="BU47" i="6"/>
  <c r="BQ47" i="6"/>
  <c r="X47" i="6" s="1"/>
  <c r="BW47" i="6"/>
  <c r="BS47" i="6"/>
  <c r="BV47" i="6"/>
  <c r="BT48" i="6"/>
  <c r="BR49" i="6"/>
  <c r="BU54" i="6"/>
  <c r="BQ54" i="6"/>
  <c r="X54" i="6" s="1"/>
  <c r="BW54" i="6"/>
  <c r="BS54" i="6"/>
  <c r="BV54" i="6"/>
  <c r="BV86" i="6"/>
  <c r="BR56" i="6"/>
  <c r="X56" i="6" s="1"/>
  <c r="BV56" i="6"/>
  <c r="BR61" i="6"/>
  <c r="BV61" i="6"/>
  <c r="BR63" i="6"/>
  <c r="BV63" i="6"/>
  <c r="BR65" i="6"/>
  <c r="BV65" i="6"/>
  <c r="BR87" i="6"/>
  <c r="Q87" i="6" s="1"/>
  <c r="BV87" i="6"/>
  <c r="BQ130" i="6"/>
  <c r="X130" i="6" s="1"/>
  <c r="BQ131" i="6"/>
  <c r="X131" i="6" s="1"/>
  <c r="BQ132" i="6"/>
  <c r="X132" i="6" s="1"/>
  <c r="BR25" i="6"/>
  <c r="BV25" i="6"/>
  <c r="BT26" i="6"/>
  <c r="BS56" i="6"/>
  <c r="BW56" i="6"/>
  <c r="BS61" i="6"/>
  <c r="BW61" i="6"/>
  <c r="BS63" i="6"/>
  <c r="BW63" i="6"/>
  <c r="BS65" i="6"/>
  <c r="BW65" i="6"/>
  <c r="BS87" i="6"/>
  <c r="BW87" i="6"/>
  <c r="BR11" i="6"/>
  <c r="AB11" i="6" s="1"/>
  <c r="BP25" i="6"/>
  <c r="Z25" i="6" s="1"/>
  <c r="BR26" i="6"/>
  <c r="Z26" i="6" s="1"/>
  <c r="BQ56" i="6"/>
  <c r="BQ61" i="6"/>
  <c r="BQ63" i="6"/>
  <c r="X63" i="6" s="1"/>
  <c r="BQ65" i="6"/>
  <c r="X65" i="6" s="1"/>
  <c r="BQ87" i="6"/>
  <c r="X53" i="5"/>
  <c r="X55" i="5"/>
  <c r="X64" i="5"/>
  <c r="BT21" i="5"/>
  <c r="BU21" i="5"/>
  <c r="BQ21" i="5"/>
  <c r="T21" i="5" s="1"/>
  <c r="BP21" i="5"/>
  <c r="Q86" i="5"/>
  <c r="BR47" i="5"/>
  <c r="BV47" i="5"/>
  <c r="BR49" i="5"/>
  <c r="BV49" i="5"/>
  <c r="BR54" i="5"/>
  <c r="BV54" i="5"/>
  <c r="BR87" i="5"/>
  <c r="BV87" i="5"/>
  <c r="BT12" i="5"/>
  <c r="BW47" i="5"/>
  <c r="BS49" i="5"/>
  <c r="BW49" i="5"/>
  <c r="BS61" i="5"/>
  <c r="BW61" i="5"/>
  <c r="BS63" i="5"/>
  <c r="BW63" i="5"/>
  <c r="BS65" i="5"/>
  <c r="BW65" i="5"/>
  <c r="BS87" i="5"/>
  <c r="BR10" i="5"/>
  <c r="AB10" i="5" s="1"/>
  <c r="BW10" i="5"/>
  <c r="BT199" i="5" s="1"/>
  <c r="BQ11" i="5"/>
  <c r="BV11" i="5"/>
  <c r="BP12" i="5"/>
  <c r="BU12" i="5"/>
  <c r="BS25" i="5"/>
  <c r="BW25" i="5"/>
  <c r="BQ26" i="5"/>
  <c r="Z26" i="5" s="1"/>
  <c r="BU26" i="5"/>
  <c r="BR46" i="5"/>
  <c r="X46" i="5" s="1"/>
  <c r="BP47" i="5"/>
  <c r="BT47" i="5"/>
  <c r="BR48" i="5"/>
  <c r="X48" i="5" s="1"/>
  <c r="BP49" i="5"/>
  <c r="BT49" i="5"/>
  <c r="BR53" i="5"/>
  <c r="BP54" i="5"/>
  <c r="X54" i="5" s="1"/>
  <c r="BT54" i="5"/>
  <c r="BR55" i="5"/>
  <c r="BP56" i="5"/>
  <c r="BT56" i="5"/>
  <c r="BR57" i="5"/>
  <c r="X57" i="5" s="1"/>
  <c r="BP61" i="5"/>
  <c r="BT61" i="5"/>
  <c r="BR62" i="5"/>
  <c r="X62" i="5" s="1"/>
  <c r="BP63" i="5"/>
  <c r="BT63" i="5"/>
  <c r="BR64" i="5"/>
  <c r="BP65" i="5"/>
  <c r="X65" i="5" s="1"/>
  <c r="BT65" i="5"/>
  <c r="BR86" i="5"/>
  <c r="BP87" i="5"/>
  <c r="Q87" i="5" s="1"/>
  <c r="BT87" i="5"/>
  <c r="BP94" i="5"/>
  <c r="C103" i="5" s="1"/>
  <c r="BR12" i="5"/>
  <c r="BR56" i="5"/>
  <c r="BV56" i="5"/>
  <c r="BR61" i="5"/>
  <c r="BV61" i="5"/>
  <c r="BR63" i="5"/>
  <c r="BV63" i="5"/>
  <c r="BR65" i="5"/>
  <c r="BV65" i="5"/>
  <c r="BR25" i="5"/>
  <c r="BV25" i="5"/>
  <c r="BS47" i="5"/>
  <c r="BS54" i="5"/>
  <c r="BW54" i="5"/>
  <c r="BS56" i="5"/>
  <c r="BW56" i="5"/>
  <c r="BW87" i="5"/>
  <c r="BR11" i="5"/>
  <c r="BQ12" i="5"/>
  <c r="BP25" i="5"/>
  <c r="BR26" i="5"/>
  <c r="BQ47" i="5"/>
  <c r="BQ49" i="5"/>
  <c r="BQ54" i="5"/>
  <c r="BQ56" i="5"/>
  <c r="BQ61" i="5"/>
  <c r="BQ63" i="5"/>
  <c r="BQ65" i="5"/>
  <c r="BQ87" i="5"/>
  <c r="BV47" i="4"/>
  <c r="BV54" i="4"/>
  <c r="BW62" i="4"/>
  <c r="BS62" i="4"/>
  <c r="BU62" i="4"/>
  <c r="BQ62" i="4"/>
  <c r="BT62" i="4"/>
  <c r="BP62" i="4"/>
  <c r="X62" i="4" s="1"/>
  <c r="BW48" i="4"/>
  <c r="BS48" i="4"/>
  <c r="BU48" i="4"/>
  <c r="BQ48" i="4"/>
  <c r="BV48" i="4"/>
  <c r="BW55" i="4"/>
  <c r="BS55" i="4"/>
  <c r="BU55" i="4"/>
  <c r="BQ55" i="4"/>
  <c r="X55" i="4" s="1"/>
  <c r="BV55" i="4"/>
  <c r="BR62" i="4"/>
  <c r="BQ86" i="4"/>
  <c r="BU47" i="4"/>
  <c r="BQ47" i="4"/>
  <c r="X47" i="4" s="1"/>
  <c r="BW47" i="4"/>
  <c r="BS47" i="4"/>
  <c r="BU54" i="4"/>
  <c r="BQ54" i="4"/>
  <c r="X54" i="4" s="1"/>
  <c r="BW54" i="4"/>
  <c r="BS54" i="4"/>
  <c r="BT68" i="4"/>
  <c r="BR47" i="4"/>
  <c r="BU49" i="4"/>
  <c r="BQ49" i="4"/>
  <c r="BW49" i="4"/>
  <c r="BS49" i="4"/>
  <c r="BV49" i="4"/>
  <c r="BR54" i="4"/>
  <c r="BU56" i="4"/>
  <c r="BQ56" i="4"/>
  <c r="BW56" i="4"/>
  <c r="BS56" i="4"/>
  <c r="BV56" i="4"/>
  <c r="BW57" i="4"/>
  <c r="BS57" i="4"/>
  <c r="BU57" i="4"/>
  <c r="BQ57" i="4"/>
  <c r="BT57" i="4"/>
  <c r="BP57" i="4"/>
  <c r="BV62" i="4"/>
  <c r="BW64" i="4"/>
  <c r="BS64" i="4"/>
  <c r="BU64" i="4"/>
  <c r="BQ64" i="4"/>
  <c r="BT64" i="4"/>
  <c r="BP64" i="4"/>
  <c r="BV10" i="4"/>
  <c r="BR12" i="4"/>
  <c r="BW46" i="4"/>
  <c r="BS46" i="4"/>
  <c r="BU46" i="4"/>
  <c r="BQ46" i="4"/>
  <c r="X46" i="4" s="1"/>
  <c r="BV46" i="4"/>
  <c r="BT47" i="4"/>
  <c r="BR48" i="4"/>
  <c r="X48" i="4" s="1"/>
  <c r="BP49" i="4"/>
  <c r="BW53" i="4"/>
  <c r="BS53" i="4"/>
  <c r="BU53" i="4"/>
  <c r="BQ53" i="4"/>
  <c r="X53" i="4" s="1"/>
  <c r="BV53" i="4"/>
  <c r="BT54" i="4"/>
  <c r="BR55" i="4"/>
  <c r="BP56" i="4"/>
  <c r="X56" i="4" s="1"/>
  <c r="BR57" i="4"/>
  <c r="BR64" i="4"/>
  <c r="BR61" i="4"/>
  <c r="BV61" i="4"/>
  <c r="BR63" i="4"/>
  <c r="BV63" i="4"/>
  <c r="BR65" i="4"/>
  <c r="BV65" i="4"/>
  <c r="BQ130" i="4"/>
  <c r="X130" i="4" s="1"/>
  <c r="BQ131" i="4"/>
  <c r="X131" i="4" s="1"/>
  <c r="BR25" i="4"/>
  <c r="Z25" i="4" s="1"/>
  <c r="BP26" i="4"/>
  <c r="Z26" i="4" s="1"/>
  <c r="BT26" i="4"/>
  <c r="BS61" i="4"/>
  <c r="BW61" i="4"/>
  <c r="BS63" i="4"/>
  <c r="BW63" i="4"/>
  <c r="BS65" i="4"/>
  <c r="BW65" i="4"/>
  <c r="BS87" i="4"/>
  <c r="BR26" i="4"/>
  <c r="BQ61" i="4"/>
  <c r="X61" i="4" s="1"/>
  <c r="BQ63" i="4"/>
  <c r="X63" i="4" s="1"/>
  <c r="BQ65" i="4"/>
  <c r="X65" i="4" s="1"/>
  <c r="BQ87" i="4"/>
  <c r="BT12" i="4" l="1"/>
  <c r="BQ12" i="4"/>
  <c r="BU87" i="4"/>
  <c r="F125" i="4"/>
  <c r="F121" i="4"/>
  <c r="BV12" i="4"/>
  <c r="F123" i="4"/>
  <c r="BU86" i="4"/>
  <c r="H111" i="4"/>
  <c r="BR11" i="4"/>
  <c r="BU11" i="4"/>
  <c r="BV87" i="4"/>
  <c r="BV86" i="4"/>
  <c r="BP86" i="4"/>
  <c r="BS86" i="4"/>
  <c r="BP94" i="4"/>
  <c r="C103" i="4" s="1"/>
  <c r="F126" i="4"/>
  <c r="B21" i="4"/>
  <c r="BQ21" i="4" s="1"/>
  <c r="AB12" i="4"/>
  <c r="BV11" i="4"/>
  <c r="BW87" i="4"/>
  <c r="BQ132" i="4"/>
  <c r="X132" i="4" s="1"/>
  <c r="BR87" i="4"/>
  <c r="Q87" i="4" s="1"/>
  <c r="BT86" i="4"/>
  <c r="BW86" i="4"/>
  <c r="F124" i="4"/>
  <c r="BU21" i="4"/>
  <c r="BT10" i="4"/>
  <c r="BP10" i="4"/>
  <c r="BQ11" i="4"/>
  <c r="BP11" i="4"/>
  <c r="AB11" i="4" s="1"/>
  <c r="BW10" i="4"/>
  <c r="BT11" i="4"/>
  <c r="Q86" i="4"/>
  <c r="BR10" i="4"/>
  <c r="BQ10" i="4"/>
  <c r="X61" i="13"/>
  <c r="X47" i="13"/>
  <c r="Z26" i="13"/>
  <c r="X63" i="13"/>
  <c r="X49" i="13"/>
  <c r="AB11" i="13"/>
  <c r="X65" i="13"/>
  <c r="X54" i="13"/>
  <c r="AB12" i="13"/>
  <c r="T21" i="13"/>
  <c r="A199" i="13" s="1"/>
  <c r="A199" i="12"/>
  <c r="BT199" i="12"/>
  <c r="X54" i="12"/>
  <c r="AB11" i="12"/>
  <c r="X48" i="12"/>
  <c r="X62" i="12"/>
  <c r="Z26" i="12"/>
  <c r="X55" i="12"/>
  <c r="AB12" i="12"/>
  <c r="X47" i="12"/>
  <c r="BT199" i="11"/>
  <c r="X62" i="11"/>
  <c r="Z26" i="11"/>
  <c r="Z25" i="11"/>
  <c r="X48" i="11"/>
  <c r="Q86" i="11"/>
  <c r="X54" i="11"/>
  <c r="X55" i="11"/>
  <c r="X61" i="10"/>
  <c r="X47" i="10"/>
  <c r="X63" i="10"/>
  <c r="X49" i="10"/>
  <c r="Z26" i="10"/>
  <c r="X65" i="10"/>
  <c r="X54" i="10"/>
  <c r="AB12" i="10"/>
  <c r="AB11" i="10"/>
  <c r="X56" i="10"/>
  <c r="T21" i="10"/>
  <c r="A199" i="10" s="1"/>
  <c r="BT199" i="9"/>
  <c r="X62" i="9"/>
  <c r="Q86" i="9"/>
  <c r="X54" i="9"/>
  <c r="X48" i="9"/>
  <c r="A199" i="9" s="1"/>
  <c r="Z26" i="9"/>
  <c r="AB10" i="9"/>
  <c r="X65" i="8"/>
  <c r="X54" i="8"/>
  <c r="AB12" i="8"/>
  <c r="Z26" i="8"/>
  <c r="Q87" i="8"/>
  <c r="X56" i="8"/>
  <c r="AB11" i="8"/>
  <c r="T21" i="8"/>
  <c r="A199" i="8" s="1"/>
  <c r="X61" i="8"/>
  <c r="X47" i="8"/>
  <c r="X54" i="7"/>
  <c r="Q87" i="7"/>
  <c r="X56" i="7"/>
  <c r="Z26" i="7"/>
  <c r="AB12" i="7"/>
  <c r="X61" i="7"/>
  <c r="X47" i="7"/>
  <c r="T21" i="7"/>
  <c r="A199" i="7" s="1"/>
  <c r="X63" i="7"/>
  <c r="X49" i="7"/>
  <c r="AB11" i="7"/>
  <c r="X62" i="6"/>
  <c r="Q86" i="6"/>
  <c r="T21" i="6"/>
  <c r="X49" i="6"/>
  <c r="AB12" i="6"/>
  <c r="X48" i="6"/>
  <c r="BT199" i="6"/>
  <c r="X55" i="6"/>
  <c r="A199" i="5"/>
  <c r="X56" i="5"/>
  <c r="AB12" i="5"/>
  <c r="X61" i="5"/>
  <c r="X47" i="5"/>
  <c r="Z25" i="5"/>
  <c r="X63" i="5"/>
  <c r="X49" i="5"/>
  <c r="AB11" i="5"/>
  <c r="X64" i="4"/>
  <c r="X57" i="4"/>
  <c r="X49" i="4"/>
  <c r="BP21" i="4" l="1"/>
  <c r="T21" i="4" s="1"/>
  <c r="A199" i="4" s="1"/>
  <c r="BT21" i="4"/>
  <c r="BT199" i="4" s="1"/>
  <c r="AB10" i="4"/>
  <c r="A199" i="11"/>
  <c r="A199" i="6"/>
</calcChain>
</file>

<file path=xl/sharedStrings.xml><?xml version="1.0" encoding="utf-8"?>
<sst xmlns="http://schemas.openxmlformats.org/spreadsheetml/2006/main" count="4368" uniqueCount="159">
  <si>
    <t>SERVICIO DE SALUD</t>
  </si>
  <si>
    <t>REM-A08.  ATENCIÓN DE URGENCIA</t>
  </si>
  <si>
    <t>SECCIÓN A.1: ATENCIONES REALIZADAS EN UNIDADES DE UEH DE HOSPITALES DE ALTA COMPLEJIDAD</t>
  </si>
  <si>
    <t>TIPO DE ATENCIÓN</t>
  </si>
  <si>
    <t xml:space="preserve">TOTAL        </t>
  </si>
  <si>
    <t>GRUPOS DE EDAD (en años)</t>
  </si>
  <si>
    <t>SEXO</t>
  </si>
  <si>
    <t>A BENEFI-CIARIOS</t>
  </si>
  <si>
    <t>ORIGEN DE LA PROCEDENCIA (Sólo pacientes derivados de establecimientos de la Red)</t>
  </si>
  <si>
    <t>10 - 14</t>
  </si>
  <si>
    <t>15 - 19</t>
  </si>
  <si>
    <t>20 - 24</t>
  </si>
  <si>
    <t>Hombres</t>
  </si>
  <si>
    <t>Mujeres</t>
  </si>
  <si>
    <t>Hospital Baja Complejidad</t>
  </si>
  <si>
    <t>Otros Estableci-mientos de la  Red</t>
  </si>
  <si>
    <t>ATENCIÓN MÉDICA NIÑO Y ADULTO</t>
  </si>
  <si>
    <t/>
  </si>
  <si>
    <t>ATENCIÓN MÉDICA GINECO-OBSTETRA</t>
  </si>
  <si>
    <t>ATENCIÓN POR MATRONA</t>
  </si>
  <si>
    <t>SECCIÓN A.2.: CATEGORIZACIÓN DE PACIENTES, PREVIA A LA ATENCIÓN MÉDICA (Hospitales Alta Complejidad).</t>
  </si>
  <si>
    <t>CATEGORÍAS</t>
  </si>
  <si>
    <t>C1</t>
  </si>
  <si>
    <t>C2</t>
  </si>
  <si>
    <t>C3</t>
  </si>
  <si>
    <t>C4</t>
  </si>
  <si>
    <t>C5</t>
  </si>
  <si>
    <t>SIN CATEGORIZACIÓN</t>
  </si>
  <si>
    <t>TOTAL</t>
  </si>
  <si>
    <t>SECCIÓN B: ATENCIONES REALIZADAS EN UEH DE HOSPITALES DE MEDIANA COMPLEJIDAD.</t>
  </si>
  <si>
    <t>PROFESIONAL</t>
  </si>
  <si>
    <t>A 
BENEFICIARIOS</t>
  </si>
  <si>
    <t>ORIGEN DE LA PROCEDENCIA
 (Sólo Pacientes Derivados de:)</t>
  </si>
  <si>
    <t>OTROS HOSPITALES</t>
  </si>
  <si>
    <t>OTROS SS</t>
  </si>
  <si>
    <t>MÉDICO</t>
  </si>
  <si>
    <t>MATRONA /ÓN</t>
  </si>
  <si>
    <t>SECCIÓN C: ATENCIONES REALIZADAS POR MÉDICOS ESPECIALISTAS EN LAS UNIDADES DE URGENCIA HOSPITALARIA</t>
  </si>
  <si>
    <t>ESPECIALIDADES</t>
  </si>
  <si>
    <t xml:space="preserve"> </t>
  </si>
  <si>
    <t>MEDICINA INTERNA</t>
  </si>
  <si>
    <t>PEDIATRÍA</t>
  </si>
  <si>
    <t>NEUROCIRUGÍA</t>
  </si>
  <si>
    <t>SECCIÓN D: ATENCIONES DE URGENCIA REALIZADAS EN SAPU</t>
  </si>
  <si>
    <t>ENFERMERA /O</t>
  </si>
  <si>
    <t>KINESIÓLOGO</t>
  </si>
  <si>
    <t>SECCIÓN E: ATENCIONES DE URGENCIA REALIZADAS EN ESTABLECIMIENTOS  ATENCIÓN PRIMARIA NO SAPU Y HOSPITALES BAJA COMPLEJIDAD</t>
  </si>
  <si>
    <t>TÉCNICO PARAMÉDICO</t>
  </si>
  <si>
    <t>OTROS PROFESIONALES</t>
  </si>
  <si>
    <t>SECCIÓN F: CONSULTAS EN SISTEMA DE ATENCIÓN DE URGENCIA EN CENTROS DE SALUD RURAL (SUR) Y POSTAS RURALES</t>
  </si>
  <si>
    <t>SECCIÓN G: PACIENTES CON INDICACIÓN DE HOSPITALIZACIÓN EN ESPERA DE CAMAS EN UEH</t>
  </si>
  <si>
    <t>TIPO DE PACIENTES</t>
  </si>
  <si>
    <t>TOTAL DE PACIENTES CON INDICACIÓN DE HOSPITALIZACIÓN</t>
  </si>
  <si>
    <t xml:space="preserve">PACIENTES QUE INGRESAN A CAMA HOSPITALARIA SEGÚN TIEMPO DE DEMORA AL INGRESO                               </t>
  </si>
  <si>
    <t>MENOS DE 12 HORAS</t>
  </si>
  <si>
    <t>12-24 HORAS</t>
  </si>
  <si>
    <t>MAYOR A 24 HORAS</t>
  </si>
  <si>
    <t>PACIENTES QUE RECHAZAN HOSPITALIZACIÓN</t>
  </si>
  <si>
    <t>PACIENTES DERIVADOS  A OTRO ESTABLECIMIENTO</t>
  </si>
  <si>
    <t>PACIENTES QUE PERMANECEN EN UEH</t>
  </si>
  <si>
    <t>PACIENTES EN ESPERA DE CAMA HOSPITALARIA QUE FALLECIERON</t>
  </si>
  <si>
    <t xml:space="preserve">SECCIÓN H: ATENCIONES MEDICAS ASOCIADAS A  VIOLENCIA DE GENERO </t>
  </si>
  <si>
    <t>CONCEPTO</t>
  </si>
  <si>
    <t>ATENCION POR VIOLACION</t>
  </si>
  <si>
    <t>con entrega anticoncepcion emergencia</t>
  </si>
  <si>
    <t>sin entrega anticoncepcion emergencia</t>
  </si>
  <si>
    <t>ABUSO SEXUAL</t>
  </si>
  <si>
    <t>OTRA VIOLENCIA</t>
  </si>
  <si>
    <t xml:space="preserve">SECCIÓN I: ATENCIONES  POR ANTICONCEPCIÓN DE EMERGENCIA </t>
  </si>
  <si>
    <t xml:space="preserve">ATENCION POR ANTICONCEPCIÓN DE EMERGENCIA </t>
  </si>
  <si>
    <t>con entrega anticonceptivo</t>
  </si>
  <si>
    <t>sin entrega anticonceptivo</t>
  </si>
  <si>
    <t>SECCIÓN J: INGRESOS POR EMERGENCIA OBSTÉTRICA AL SERVICIO DE  URGENCIA  (Establecimientos Alta y Mediana Complejidad).</t>
  </si>
  <si>
    <t>PATOLOGÍA</t>
  </si>
  <si>
    <t>NÚMERO DE INGRESOS</t>
  </si>
  <si>
    <t>Preeclampsia severa</t>
  </si>
  <si>
    <t>Eclampsia</t>
  </si>
  <si>
    <t>Sindrome Hipertensivo del Embarazo (SHE )</t>
  </si>
  <si>
    <t>Retardo Crecimiento Intrauterino (RCIU)</t>
  </si>
  <si>
    <t>HELLP</t>
  </si>
  <si>
    <t>Parto Prematuro</t>
  </si>
  <si>
    <t>Hemorragia I Trimestre</t>
  </si>
  <si>
    <t>Hemorragia II Trimestre</t>
  </si>
  <si>
    <t>Hemorragia III Trimestre</t>
  </si>
  <si>
    <t>Rotura prematura de membrana</t>
  </si>
  <si>
    <t>Otras patologías </t>
  </si>
  <si>
    <t>Trabajo de Parto sin patología</t>
  </si>
  <si>
    <t>SECCIÓN K: LLAMADOS PERTINENTES DE URGENCIA A CENTRO REGULADOR</t>
  </si>
  <si>
    <t>TIPO DE ACCIÓN</t>
  </si>
  <si>
    <t>CENTRO REGULADOR</t>
  </si>
  <si>
    <t>Nº Llamados de Urgencia</t>
  </si>
  <si>
    <t xml:space="preserve">SECCIÓN L: RECEPCIÓN DE PACIENTES EN UEH SEGÚN MODALIDAD DE TRASLADOS (Hospitales Alta Complejidad) </t>
  </si>
  <si>
    <t>COMPRA DE SERVICIO</t>
  </si>
  <si>
    <t>TRASLADO PRIMARIO</t>
  </si>
  <si>
    <t>CRÍTICO Profesionalizado</t>
  </si>
  <si>
    <t>NO CRÍTICO</t>
  </si>
  <si>
    <t>OTRO</t>
  </si>
  <si>
    <t>TRASLADO SECUNDARIO</t>
  </si>
  <si>
    <t>CRÍTICO</t>
  </si>
  <si>
    <t>Aéreo</t>
  </si>
  <si>
    <t>Terrestre
Profesionalizado</t>
  </si>
  <si>
    <t>Marítimo</t>
  </si>
  <si>
    <t>Terrestre</t>
  </si>
  <si>
    <t xml:space="preserve">OTRO (Terrestre) </t>
  </si>
  <si>
    <t>SECCIÓN M: TRASLADOS DE URGENCIA REALIZADOS (TODOS LOS ESTABLECIMIENTOS)</t>
  </si>
  <si>
    <t>TIPO</t>
  </si>
  <si>
    <t>POR COMPRA 
DE SERVICIO</t>
  </si>
  <si>
    <t>SAMU</t>
  </si>
  <si>
    <t>MÓVIL 1</t>
  </si>
  <si>
    <t>MÓVIL 2</t>
  </si>
  <si>
    <t>MÓVIL 3</t>
  </si>
  <si>
    <t>NO SAMU</t>
  </si>
  <si>
    <t>TERRESTRE</t>
  </si>
  <si>
    <t>MARÍTIMO</t>
  </si>
  <si>
    <t>AÉREO</t>
  </si>
  <si>
    <t>Establecimientos de otra Red</t>
  </si>
  <si>
    <t>0 - 4</t>
  </si>
  <si>
    <t>5 - 9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</si>
  <si>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</si>
  <si>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</si>
  <si>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</si>
  <si>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</si>
  <si>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</si>
  <si>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</si>
  <si>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</si>
  <si>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</si>
  <si>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</si>
  <si>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</si>
  <si>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</si>
  <si>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y mas</t>
  </si>
  <si>
    <t>SAPU / SUR</t>
  </si>
  <si>
    <t>Hospital Mediana Complejidad</t>
  </si>
  <si>
    <t>DE TURNO</t>
  </si>
  <si>
    <t>CONSULTOR LLAMADA</t>
  </si>
  <si>
    <t>OTROS</t>
  </si>
  <si>
    <t>NEUROLOGÍA ADULTOS</t>
  </si>
  <si>
    <t>NEUROLOGÍA PEDIATRICA</t>
  </si>
  <si>
    <t>OBSTETRICIA Y GINECOLOGÍA</t>
  </si>
  <si>
    <t>OFTALMOLOGÍA</t>
  </si>
  <si>
    <t>OTORRINOLARINGOLOGÍA</t>
  </si>
  <si>
    <t>TRAUMATOLOGÍA Y ORTOPEDIA</t>
  </si>
  <si>
    <t>PSIQUIATRÍA ADULTOS</t>
  </si>
  <si>
    <t>PSIQUIATRIA PEDIATRICA  Y ADOLESCENTES</t>
  </si>
  <si>
    <t>UROLOGÍA</t>
  </si>
  <si>
    <t>URGENCIÓLOGO</t>
  </si>
  <si>
    <t>PACIENTES QUE INGRESAN DIRECTAMENTE A PROCESO QUIRURGICO</t>
  </si>
  <si>
    <t>25 - 34</t>
  </si>
  <si>
    <t>35 - 44</t>
  </si>
  <si>
    <t>45 - 54</t>
  </si>
  <si>
    <t>55 - 64</t>
  </si>
  <si>
    <t>65  y más años</t>
  </si>
  <si>
    <t>SECCIÓN  N: TELEASISTENCIA EN UNIDADES DE EMERGENCIA HOSPITALARIA</t>
  </si>
  <si>
    <t xml:space="preserve">SOLICITUDES DE TELEASISTENCIA RESUELTAS EN UEH *
</t>
  </si>
  <si>
    <t>SEXO*</t>
  </si>
  <si>
    <t>SOLICITUDES DE TELEASISTENCIA GENERADAS **</t>
  </si>
  <si>
    <t>Menos 
15 años</t>
  </si>
  <si>
    <t>15 y más años</t>
  </si>
  <si>
    <t>* Registra Establecimiento que resuelve - ** Registra Establecimiento que solicita la Teleasistencia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</si>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</sst>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#,##0_)"/>
    <numFmt numFmtId="165" formatCode="_-* #,##0_-;\-* #,##0_-;_-* &quot;-&quot;??_-;_-@_-"/>
    <numFmt numFmtId="166" formatCode="_-[$€-2]* #,##0.00_-;\-[$€-2]* #,##0.00_-;_-[$€-2]* &quot;-&quot;??_-"/>
  </numFmts>
  <fonts count="14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8"/>
      <name val="Verdana"/>
      <family val="2"/>
    </font>
    <font>
      <sz val="12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b/>
      <sz val="11"/>
      <name val="Verdana"/>
      <family val="2"/>
    </font>
    <font>
      <sz val="8"/>
      <color indexed="10"/>
      <name val="Verdana"/>
      <family val="2"/>
    </font>
    <font>
      <sz val="10"/>
      <name val="Verdana"/>
      <family val="2"/>
    </font>
    <font>
      <sz val="9"/>
      <color indexed="10"/>
      <name val="Verdana"/>
      <family val="2"/>
    </font>
    <font>
      <sz val="9"/>
      <name val="Verdana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4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12" fillId="8" borderId="37" applyBorder="0">
      <protection locked="0"/>
    </xf>
    <xf numFmtId="0" fontId="12" fillId="8" borderId="37" applyBorder="0">
      <protection locked="0"/>
    </xf>
    <xf numFmtId="166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</cellStyleXfs>
  <cellXfs count="287">
    <xf numFmtId="0" fontId="0" fillId="0" borderId="0" xfId="0"/>
    <xf numFmtId="0" fontId="3" fillId="0" borderId="0" xfId="0" applyNumberFormat="1" applyFont="1" applyFill="1" applyBorder="1" applyAlignment="1" applyProtection="1">
      <alignment horizontal="left"/>
      <protection hidden="1"/>
    </xf>
    <xf numFmtId="0" fontId="2" fillId="0" borderId="0" xfId="0" applyNumberFormat="1" applyFont="1" applyFill="1" applyBorder="1" applyAlignment="1" applyProtection="1">
      <protection hidden="1"/>
    </xf>
    <xf numFmtId="0" fontId="2" fillId="2" borderId="0" xfId="0" applyNumberFormat="1" applyFont="1" applyFill="1" applyAlignment="1" applyProtection="1"/>
    <xf numFmtId="0" fontId="2" fillId="2" borderId="0" xfId="0" applyNumberFormat="1" applyFont="1" applyFill="1" applyAlignment="1" applyProtection="1">
      <alignment horizontal="left"/>
    </xf>
    <xf numFmtId="0" fontId="2" fillId="0" borderId="0" xfId="0" applyNumberFormat="1" applyFont="1" applyFill="1" applyAlignment="1" applyProtection="1"/>
    <xf numFmtId="0" fontId="1" fillId="2" borderId="0" xfId="0" applyNumberFormat="1" applyFont="1" applyFill="1" applyAlignment="1" applyProtection="1">
      <alignment horizontal="left"/>
    </xf>
    <xf numFmtId="0" fontId="2" fillId="2" borderId="0" xfId="0" applyFont="1" applyFill="1" applyBorder="1" applyProtection="1"/>
    <xf numFmtId="0" fontId="2" fillId="2" borderId="0" xfId="0" applyFont="1" applyFill="1" applyProtection="1"/>
    <xf numFmtId="0" fontId="4" fillId="2" borderId="0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5" fillId="2" borderId="0" xfId="0" applyFont="1" applyFill="1" applyProtection="1"/>
    <xf numFmtId="0" fontId="3" fillId="2" borderId="0" xfId="0" applyFont="1" applyFill="1" applyProtection="1"/>
    <xf numFmtId="0" fontId="2" fillId="0" borderId="44" xfId="0" applyNumberFormat="1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vertical="center"/>
    </xf>
    <xf numFmtId="0" fontId="2" fillId="2" borderId="0" xfId="0" applyNumberFormat="1" applyFont="1" applyFill="1" applyBorder="1" applyAlignment="1" applyProtection="1"/>
    <xf numFmtId="0" fontId="2" fillId="2" borderId="0" xfId="0" applyFont="1" applyFill="1" applyAlignment="1" applyProtection="1">
      <alignment wrapText="1"/>
    </xf>
    <xf numFmtId="0" fontId="2" fillId="0" borderId="8" xfId="0" applyNumberFormat="1" applyFont="1" applyFill="1" applyBorder="1" applyAlignment="1" applyProtection="1">
      <alignment horizontal="center" vertical="center" wrapText="1"/>
    </xf>
    <xf numFmtId="0" fontId="2" fillId="0" borderId="11" xfId="0" applyNumberFormat="1" applyFont="1" applyFill="1" applyBorder="1" applyAlignment="1" applyProtection="1">
      <alignment horizontal="center" vertical="center" wrapText="1"/>
    </xf>
    <xf numFmtId="0" fontId="2" fillId="0" borderId="9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3" fillId="2" borderId="0" xfId="0" applyNumberFormat="1" applyFont="1" applyFill="1" applyAlignment="1" applyProtection="1"/>
    <xf numFmtId="0" fontId="10" fillId="2" borderId="0" xfId="0" applyFont="1" applyFill="1" applyAlignment="1" applyProtection="1">
      <alignment vertical="center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left" vertical="center"/>
    </xf>
    <xf numFmtId="0" fontId="2" fillId="2" borderId="0" xfId="0" applyFont="1" applyFill="1" applyBorder="1" applyAlignment="1" applyProtection="1">
      <alignment wrapText="1"/>
    </xf>
    <xf numFmtId="0" fontId="1" fillId="2" borderId="0" xfId="0" applyFont="1" applyFill="1" applyAlignment="1" applyProtection="1">
      <alignment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0" borderId="50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left" vertical="center" wrapText="1"/>
    </xf>
    <xf numFmtId="0" fontId="2" fillId="0" borderId="28" xfId="0" applyNumberFormat="1" applyFont="1" applyFill="1" applyBorder="1" applyAlignment="1" applyProtection="1">
      <alignment horizontal="left" vertical="center" wrapText="1"/>
    </xf>
    <xf numFmtId="0" fontId="2" fillId="2" borderId="43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Protection="1"/>
    <xf numFmtId="0" fontId="2" fillId="0" borderId="0" xfId="0" applyFont="1" applyFill="1" applyAlignment="1" applyProtection="1">
      <alignment wrapText="1"/>
      <protection hidden="1"/>
    </xf>
    <xf numFmtId="0" fontId="2" fillId="0" borderId="0" xfId="0" applyNumberFormat="1" applyFont="1" applyFill="1" applyBorder="1" applyAlignment="1" applyProtection="1"/>
    <xf numFmtId="0" fontId="2" fillId="4" borderId="0" xfId="0" applyFont="1" applyFill="1" applyAlignment="1" applyProtection="1">
      <alignment wrapText="1"/>
    </xf>
    <xf numFmtId="0" fontId="6" fillId="2" borderId="0" xfId="0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/>
    <xf numFmtId="0" fontId="2" fillId="2" borderId="0" xfId="0" applyFont="1" applyFill="1" applyBorder="1" applyAlignment="1" applyProtection="1"/>
    <xf numFmtId="41" fontId="8" fillId="2" borderId="0" xfId="0" applyNumberFormat="1" applyFont="1" applyFill="1" applyBorder="1" applyAlignment="1" applyProtection="1"/>
    <xf numFmtId="0" fontId="2" fillId="0" borderId="36" xfId="0" applyFont="1" applyBorder="1" applyAlignment="1" applyProtection="1">
      <alignment horizontal="center" vertical="center" wrapText="1"/>
    </xf>
    <xf numFmtId="0" fontId="4" fillId="2" borderId="0" xfId="0" applyNumberFormat="1" applyFont="1" applyFill="1" applyAlignment="1" applyProtection="1"/>
    <xf numFmtId="0" fontId="3" fillId="2" borderId="0" xfId="0" applyNumberFormat="1" applyFont="1" applyFill="1" applyAlignment="1" applyProtection="1">
      <alignment horizontal="left"/>
    </xf>
    <xf numFmtId="0" fontId="6" fillId="2" borderId="1" xfId="0" applyNumberFormat="1" applyFont="1" applyFill="1" applyBorder="1" applyAlignment="1" applyProtection="1"/>
    <xf numFmtId="0" fontId="4" fillId="2" borderId="0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10" xfId="0" applyNumberFormat="1" applyFont="1" applyFill="1" applyBorder="1" applyAlignment="1" applyProtection="1">
      <alignment horizontal="center" vertical="center" wrapText="1"/>
    </xf>
    <xf numFmtId="0" fontId="2" fillId="0" borderId="12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left" vertical="center"/>
    </xf>
    <xf numFmtId="0" fontId="6" fillId="2" borderId="35" xfId="0" applyNumberFormat="1" applyFont="1" applyFill="1" applyBorder="1" applyAlignment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/>
    </xf>
    <xf numFmtId="0" fontId="6" fillId="2" borderId="0" xfId="0" applyNumberFormat="1" applyFont="1" applyFill="1" applyBorder="1" applyAlignment="1" applyProtection="1">
      <alignment horizontal="left"/>
    </xf>
    <xf numFmtId="0" fontId="6" fillId="2" borderId="4" xfId="0" applyNumberFormat="1" applyFont="1" applyFill="1" applyBorder="1" applyAlignment="1" applyProtection="1">
      <alignment horizontal="left"/>
    </xf>
    <xf numFmtId="0" fontId="4" fillId="2" borderId="4" xfId="0" applyNumberFormat="1" applyFont="1" applyFill="1" applyBorder="1" applyAlignment="1" applyProtection="1">
      <alignment horizontal="left"/>
    </xf>
    <xf numFmtId="0" fontId="4" fillId="2" borderId="1" xfId="0" applyNumberFormat="1" applyFont="1" applyFill="1" applyBorder="1" applyAlignment="1" applyProtection="1">
      <alignment horizontal="left"/>
    </xf>
    <xf numFmtId="0" fontId="6" fillId="0" borderId="0" xfId="0" applyNumberFormat="1" applyFont="1" applyFill="1" applyBorder="1" applyAlignment="1" applyProtection="1"/>
    <xf numFmtId="0" fontId="6" fillId="2" borderId="0" xfId="0" applyNumberFormat="1" applyFont="1" applyFill="1" applyBorder="1" applyAlignment="1" applyProtection="1"/>
    <xf numFmtId="0" fontId="2" fillId="0" borderId="39" xfId="0" applyFont="1" applyBorder="1" applyAlignment="1" applyProtection="1">
      <alignment vertical="center" wrapText="1"/>
    </xf>
    <xf numFmtId="0" fontId="2" fillId="0" borderId="54" xfId="0" applyFont="1" applyBorder="1" applyAlignment="1" applyProtection="1">
      <alignment vertical="center" wrapText="1"/>
    </xf>
    <xf numFmtId="0" fontId="2" fillId="0" borderId="42" xfId="0" applyFont="1" applyBorder="1" applyAlignment="1" applyProtection="1">
      <alignment horizontal="left" vertical="center" wrapText="1"/>
    </xf>
    <xf numFmtId="0" fontId="2" fillId="0" borderId="59" xfId="0" applyFont="1" applyBorder="1" applyAlignment="1" applyProtection="1">
      <alignment horizontal="left" vertical="center" wrapText="1"/>
    </xf>
    <xf numFmtId="0" fontId="5" fillId="2" borderId="0" xfId="0" applyFont="1" applyFill="1" applyAlignment="1" applyProtection="1"/>
    <xf numFmtId="0" fontId="6" fillId="2" borderId="0" xfId="0" applyNumberFormat="1" applyFont="1" applyFill="1" applyAlignment="1" applyProtection="1"/>
    <xf numFmtId="0" fontId="2" fillId="0" borderId="60" xfId="0" applyFont="1" applyBorder="1" applyAlignment="1" applyProtection="1">
      <alignment wrapText="1"/>
    </xf>
    <xf numFmtId="0" fontId="2" fillId="0" borderId="20" xfId="0" applyFont="1" applyBorder="1" applyAlignment="1" applyProtection="1">
      <alignment horizontal="left" wrapText="1"/>
    </xf>
    <xf numFmtId="0" fontId="2" fillId="0" borderId="41" xfId="0" applyFont="1" applyBorder="1" applyAlignment="1" applyProtection="1">
      <alignment wrapText="1"/>
    </xf>
    <xf numFmtId="0" fontId="2" fillId="0" borderId="37" xfId="0" applyFont="1" applyBorder="1" applyAlignment="1" applyProtection="1">
      <alignment horizontal="center"/>
    </xf>
    <xf numFmtId="164" fontId="8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2" fillId="2" borderId="0" xfId="0" applyNumberFormat="1" applyFont="1" applyFill="1" applyBorder="1" applyAlignment="1" applyProtection="1">
      <alignment horizontal="center"/>
    </xf>
    <xf numFmtId="41" fontId="10" fillId="2" borderId="0" xfId="0" applyNumberFormat="1" applyFont="1" applyFill="1" applyBorder="1" applyAlignment="1" applyProtection="1"/>
    <xf numFmtId="0" fontId="2" fillId="0" borderId="6" xfId="0" applyNumberFormat="1" applyFont="1" applyFill="1" applyBorder="1" applyAlignment="1" applyProtection="1">
      <alignment horizontal="left" vertical="center" wrapText="1"/>
    </xf>
    <xf numFmtId="0" fontId="2" fillId="0" borderId="0" xfId="0" applyFont="1" applyProtection="1"/>
    <xf numFmtId="0" fontId="2" fillId="4" borderId="0" xfId="0" applyFont="1" applyFill="1" applyProtection="1"/>
    <xf numFmtId="0" fontId="2" fillId="0" borderId="38" xfId="0" applyFont="1" applyBorder="1" applyAlignment="1" applyProtection="1">
      <alignment horizontal="center" vertical="center" wrapText="1"/>
    </xf>
    <xf numFmtId="0" fontId="2" fillId="0" borderId="39" xfId="0" applyFont="1" applyBorder="1" applyAlignment="1" applyProtection="1">
      <alignment horizontal="center" vertical="center" wrapText="1"/>
    </xf>
    <xf numFmtId="0" fontId="2" fillId="0" borderId="40" xfId="0" applyFont="1" applyBorder="1" applyAlignment="1" applyProtection="1">
      <alignment horizontal="center" vertical="center" wrapText="1"/>
    </xf>
    <xf numFmtId="0" fontId="2" fillId="0" borderId="42" xfId="0" applyFont="1" applyBorder="1" applyAlignment="1" applyProtection="1">
      <alignment horizontal="center" vertical="center" wrapText="1"/>
    </xf>
    <xf numFmtId="0" fontId="2" fillId="0" borderId="38" xfId="0" applyFont="1" applyBorder="1" applyAlignment="1" applyProtection="1">
      <alignment vertical="center" wrapText="1"/>
    </xf>
    <xf numFmtId="0" fontId="2" fillId="0" borderId="13" xfId="0" applyNumberFormat="1" applyFont="1" applyFill="1" applyBorder="1" applyAlignment="1" applyProtection="1">
      <alignment horizontal="center" vertical="center"/>
    </xf>
    <xf numFmtId="164" fontId="2" fillId="0" borderId="13" xfId="0" applyNumberFormat="1" applyFont="1" applyFill="1" applyBorder="1" applyAlignment="1" applyProtection="1">
      <alignment horizontal="left" wrapText="1"/>
    </xf>
    <xf numFmtId="164" fontId="2" fillId="0" borderId="28" xfId="0" applyNumberFormat="1" applyFont="1" applyFill="1" applyBorder="1" applyAlignment="1" applyProtection="1">
      <alignment horizontal="left" wrapText="1"/>
    </xf>
    <xf numFmtId="0" fontId="2" fillId="0" borderId="13" xfId="0" applyFont="1" applyBorder="1" applyAlignment="1" applyProtection="1">
      <alignment wrapText="1"/>
    </xf>
    <xf numFmtId="0" fontId="2" fillId="0" borderId="41" xfId="0" applyFont="1" applyBorder="1" applyAlignment="1" applyProtection="1">
      <alignment horizontal="left" wrapText="1"/>
    </xf>
    <xf numFmtId="3" fontId="2" fillId="3" borderId="20" xfId="0" applyNumberFormat="1" applyFont="1" applyFill="1" applyBorder="1" applyAlignment="1" applyProtection="1">
      <alignment wrapText="1"/>
      <protection locked="0"/>
    </xf>
    <xf numFmtId="3" fontId="2" fillId="3" borderId="13" xfId="0" applyNumberFormat="1" applyFont="1" applyFill="1" applyBorder="1" applyAlignment="1" applyProtection="1">
      <protection locked="0"/>
    </xf>
    <xf numFmtId="3" fontId="2" fillId="3" borderId="2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protection locked="0"/>
    </xf>
    <xf numFmtId="3" fontId="2" fillId="3" borderId="28" xfId="0" applyNumberFormat="1" applyFont="1" applyFill="1" applyBorder="1" applyAlignment="1" applyProtection="1">
      <protection locked="0"/>
    </xf>
    <xf numFmtId="3" fontId="2" fillId="3" borderId="48" xfId="0" applyNumberFormat="1" applyFont="1" applyFill="1" applyBorder="1" applyAlignment="1" applyProtection="1">
      <protection locked="0"/>
    </xf>
    <xf numFmtId="3" fontId="2" fillId="3" borderId="58" xfId="0" applyNumberFormat="1" applyFont="1" applyFill="1" applyBorder="1" applyAlignment="1" applyProtection="1">
      <protection locked="0"/>
    </xf>
    <xf numFmtId="3" fontId="2" fillId="3" borderId="60" xfId="0" applyNumberFormat="1" applyFont="1" applyFill="1" applyBorder="1" applyAlignment="1" applyProtection="1">
      <protection locked="0"/>
    </xf>
    <xf numFmtId="3" fontId="2" fillId="3" borderId="25" xfId="0" applyNumberFormat="1" applyFont="1" applyFill="1" applyBorder="1" applyAlignment="1" applyProtection="1">
      <protection locked="0"/>
    </xf>
    <xf numFmtId="3" fontId="2" fillId="3" borderId="49" xfId="0" applyNumberFormat="1" applyFont="1" applyFill="1" applyBorder="1" applyAlignment="1" applyProtection="1">
      <protection locked="0"/>
    </xf>
    <xf numFmtId="3" fontId="2" fillId="3" borderId="53" xfId="0" applyNumberFormat="1" applyFont="1" applyFill="1" applyBorder="1" applyAlignment="1" applyProtection="1">
      <protection locked="0"/>
    </xf>
    <xf numFmtId="3" fontId="2" fillId="3" borderId="32" xfId="0" applyNumberFormat="1" applyFont="1" applyFill="1" applyBorder="1" applyAlignment="1" applyProtection="1">
      <protection locked="0"/>
    </xf>
    <xf numFmtId="3" fontId="2" fillId="3" borderId="30" xfId="0" applyNumberFormat="1" applyFont="1" applyFill="1" applyBorder="1" applyAlignment="1" applyProtection="1">
      <protection locked="0"/>
    </xf>
    <xf numFmtId="3" fontId="2" fillId="3" borderId="31" xfId="0" applyNumberFormat="1" applyFont="1" applyFill="1" applyBorder="1" applyAlignment="1" applyProtection="1">
      <protection locked="0"/>
    </xf>
    <xf numFmtId="3" fontId="2" fillId="3" borderId="33" xfId="0" applyNumberFormat="1" applyFont="1" applyFill="1" applyBorder="1" applyAlignment="1" applyProtection="1">
      <protection locked="0"/>
    </xf>
    <xf numFmtId="3" fontId="2" fillId="0" borderId="13" xfId="0" applyNumberFormat="1" applyFont="1" applyFill="1" applyBorder="1" applyAlignment="1" applyProtection="1"/>
    <xf numFmtId="3" fontId="2" fillId="0" borderId="20" xfId="0" applyNumberFormat="1" applyFont="1" applyFill="1" applyBorder="1" applyAlignment="1" applyProtection="1"/>
    <xf numFmtId="3" fontId="2" fillId="0" borderId="28" xfId="0" applyNumberFormat="1" applyFont="1" applyFill="1" applyBorder="1" applyAlignment="1" applyProtection="1"/>
    <xf numFmtId="3" fontId="2" fillId="6" borderId="25" xfId="0" applyNumberFormat="1" applyFont="1" applyFill="1" applyBorder="1" applyAlignment="1" applyProtection="1"/>
    <xf numFmtId="3" fontId="2" fillId="6" borderId="49" xfId="0" applyNumberFormat="1" applyFont="1" applyFill="1" applyBorder="1" applyAlignment="1" applyProtection="1"/>
    <xf numFmtId="3" fontId="2" fillId="3" borderId="17" xfId="0" applyNumberFormat="1" applyFont="1" applyFill="1" applyBorder="1" applyAlignment="1" applyProtection="1">
      <protection locked="0"/>
    </xf>
    <xf numFmtId="3" fontId="2" fillId="3" borderId="15" xfId="0" applyNumberFormat="1" applyFont="1" applyFill="1" applyBorder="1" applyAlignment="1" applyProtection="1">
      <protection locked="0"/>
    </xf>
    <xf numFmtId="3" fontId="2" fillId="3" borderId="54" xfId="0" applyNumberFormat="1" applyFont="1" applyFill="1" applyBorder="1" applyAlignment="1" applyProtection="1">
      <protection locked="0"/>
    </xf>
    <xf numFmtId="3" fontId="2" fillId="0" borderId="21" xfId="0" applyNumberFormat="1" applyFont="1" applyFill="1" applyBorder="1" applyAlignment="1" applyProtection="1"/>
    <xf numFmtId="3" fontId="2" fillId="0" borderId="41" xfId="0" applyNumberFormat="1" applyFont="1" applyFill="1" applyBorder="1" applyAlignment="1" applyProtection="1"/>
    <xf numFmtId="3" fontId="2" fillId="3" borderId="55" xfId="0" applyNumberFormat="1" applyFont="1" applyFill="1" applyBorder="1" applyAlignment="1" applyProtection="1">
      <protection locked="0"/>
    </xf>
    <xf numFmtId="3" fontId="2" fillId="3" borderId="57" xfId="0" applyNumberFormat="1" applyFont="1" applyFill="1" applyBorder="1" applyAlignment="1" applyProtection="1">
      <protection locked="0"/>
    </xf>
    <xf numFmtId="3" fontId="2" fillId="3" borderId="56" xfId="0" applyNumberFormat="1" applyFont="1" applyFill="1" applyBorder="1" applyAlignment="1" applyProtection="1">
      <protection locked="0"/>
    </xf>
    <xf numFmtId="3" fontId="2" fillId="3" borderId="16" xfId="0" applyNumberFormat="1" applyFont="1" applyFill="1" applyBorder="1" applyAlignment="1" applyProtection="1">
      <protection locked="0"/>
    </xf>
    <xf numFmtId="3" fontId="2" fillId="6" borderId="32" xfId="0" applyNumberFormat="1" applyFont="1" applyFill="1" applyBorder="1" applyAlignment="1" applyProtection="1"/>
    <xf numFmtId="3" fontId="2" fillId="6" borderId="30" xfId="0" applyNumberFormat="1" applyFont="1" applyFill="1" applyBorder="1" applyAlignment="1" applyProtection="1"/>
    <xf numFmtId="3" fontId="2" fillId="6" borderId="33" xfId="0" applyNumberFormat="1" applyFont="1" applyFill="1" applyBorder="1" applyAlignment="1" applyProtection="1"/>
    <xf numFmtId="3" fontId="2" fillId="0" borderId="37" xfId="0" applyNumberFormat="1" applyFont="1" applyFill="1" applyBorder="1" applyAlignment="1" applyProtection="1"/>
    <xf numFmtId="3" fontId="2" fillId="0" borderId="2" xfId="0" applyNumberFormat="1" applyFont="1" applyFill="1" applyBorder="1" applyAlignment="1" applyProtection="1"/>
    <xf numFmtId="3" fontId="2" fillId="3" borderId="18" xfId="0" applyNumberFormat="1" applyFont="1" applyFill="1" applyBorder="1" applyAlignment="1" applyProtection="1">
      <protection locked="0"/>
    </xf>
    <xf numFmtId="3" fontId="2" fillId="3" borderId="59" xfId="0" applyNumberFormat="1" applyFont="1" applyFill="1" applyBorder="1" applyAlignment="1" applyProtection="1">
      <protection locked="0"/>
    </xf>
    <xf numFmtId="3" fontId="2" fillId="0" borderId="37" xfId="0" applyNumberFormat="1" applyFont="1" applyBorder="1" applyAlignment="1" applyProtection="1"/>
    <xf numFmtId="3" fontId="2" fillId="3" borderId="14" xfId="0" applyNumberFormat="1" applyFont="1" applyFill="1" applyBorder="1" applyAlignment="1" applyProtection="1">
      <protection locked="0"/>
    </xf>
    <xf numFmtId="3" fontId="2" fillId="3" borderId="29" xfId="0" applyNumberFormat="1" applyFont="1" applyFill="1" applyBorder="1" applyAlignment="1" applyProtection="1">
      <protection locked="0"/>
    </xf>
    <xf numFmtId="3" fontId="2" fillId="3" borderId="24" xfId="0" applyNumberFormat="1" applyFont="1" applyFill="1" applyBorder="1" applyAlignment="1" applyProtection="1">
      <protection locked="0"/>
    </xf>
    <xf numFmtId="3" fontId="2" fillId="3" borderId="26" xfId="0" applyNumberFormat="1" applyFont="1" applyFill="1" applyBorder="1" applyAlignment="1" applyProtection="1">
      <protection locked="0"/>
    </xf>
    <xf numFmtId="3" fontId="2" fillId="3" borderId="13" xfId="0" applyNumberFormat="1" applyFont="1" applyFill="1" applyBorder="1" applyAlignment="1" applyProtection="1">
      <alignment wrapText="1"/>
      <protection locked="0"/>
    </xf>
    <xf numFmtId="3" fontId="2" fillId="3" borderId="37" xfId="0" applyNumberFormat="1" applyFont="1" applyFill="1" applyBorder="1" applyAlignment="1" applyProtection="1">
      <protection locked="0"/>
    </xf>
    <xf numFmtId="3" fontId="2" fillId="3" borderId="21" xfId="0" applyNumberFormat="1" applyFont="1" applyFill="1" applyBorder="1" applyAlignment="1" applyProtection="1">
      <protection locked="0"/>
    </xf>
    <xf numFmtId="3" fontId="2" fillId="3" borderId="19" xfId="0" applyNumberFormat="1" applyFont="1" applyFill="1" applyBorder="1" applyAlignment="1" applyProtection="1">
      <protection locked="0"/>
    </xf>
    <xf numFmtId="3" fontId="2" fillId="0" borderId="42" xfId="0" applyNumberFormat="1" applyFont="1" applyFill="1" applyBorder="1" applyAlignment="1" applyProtection="1"/>
    <xf numFmtId="3" fontId="2" fillId="3" borderId="11" xfId="0" applyNumberFormat="1" applyFont="1" applyFill="1" applyBorder="1" applyAlignment="1" applyProtection="1">
      <protection locked="0"/>
    </xf>
    <xf numFmtId="3" fontId="2" fillId="3" borderId="12" xfId="0" applyNumberFormat="1" applyFont="1" applyFill="1" applyBorder="1" applyAlignment="1" applyProtection="1">
      <protection locked="0"/>
    </xf>
    <xf numFmtId="3" fontId="2" fillId="3" borderId="27" xfId="0" applyNumberFormat="1" applyFont="1" applyFill="1" applyBorder="1" applyAlignment="1" applyProtection="1">
      <protection locked="0"/>
    </xf>
    <xf numFmtId="3" fontId="2" fillId="3" borderId="23" xfId="0" applyNumberFormat="1" applyFont="1" applyFill="1" applyBorder="1" applyAlignment="1" applyProtection="1">
      <protection locked="0"/>
    </xf>
    <xf numFmtId="3" fontId="2" fillId="3" borderId="34" xfId="0" applyNumberFormat="1" applyFont="1" applyFill="1" applyBorder="1" applyAlignment="1" applyProtection="1">
      <protection locked="0"/>
    </xf>
    <xf numFmtId="3" fontId="2" fillId="3" borderId="0" xfId="0" applyNumberFormat="1" applyFont="1" applyFill="1" applyBorder="1" applyAlignment="1" applyProtection="1">
      <protection locked="0"/>
    </xf>
    <xf numFmtId="3" fontId="2" fillId="3" borderId="41" xfId="0" applyNumberFormat="1" applyFont="1" applyFill="1" applyBorder="1" applyAlignment="1" applyProtection="1">
      <alignment wrapText="1"/>
      <protection locked="0"/>
    </xf>
    <xf numFmtId="3" fontId="2" fillId="3" borderId="22" xfId="0" applyNumberFormat="1" applyFont="1" applyFill="1" applyBorder="1" applyAlignment="1" applyProtection="1">
      <protection locked="0"/>
    </xf>
    <xf numFmtId="3" fontId="2" fillId="0" borderId="38" xfId="0" applyNumberFormat="1" applyFont="1" applyFill="1" applyBorder="1" applyAlignment="1" applyProtection="1"/>
    <xf numFmtId="3" fontId="2" fillId="3" borderId="63" xfId="0" applyNumberFormat="1" applyFont="1" applyFill="1" applyBorder="1" applyAlignment="1" applyProtection="1">
      <protection locked="0"/>
    </xf>
    <xf numFmtId="0" fontId="1" fillId="0" borderId="0" xfId="0" applyNumberFormat="1" applyFont="1" applyFill="1" applyAlignment="1" applyProtection="1">
      <alignment horizontal="left"/>
    </xf>
    <xf numFmtId="0" fontId="2" fillId="2" borderId="0" xfId="0" applyFont="1" applyFill="1" applyAlignment="1" applyProtection="1">
      <alignment vertical="center"/>
    </xf>
    <xf numFmtId="0" fontId="2" fillId="4" borderId="0" xfId="0" applyFont="1" applyFill="1" applyAlignment="1" applyProtection="1">
      <alignment wrapText="1"/>
      <protection hidden="1"/>
    </xf>
    <xf numFmtId="0" fontId="2" fillId="5" borderId="0" xfId="0" applyFont="1" applyFill="1" applyProtection="1"/>
    <xf numFmtId="0" fontId="2" fillId="7" borderId="0" xfId="0" applyNumberFormat="1" applyFont="1" applyFill="1" applyBorder="1" applyAlignment="1" applyProtection="1"/>
    <xf numFmtId="0" fontId="3" fillId="0" borderId="0" xfId="0" applyNumberFormat="1" applyFont="1" applyFill="1" applyBorder="1" applyAlignment="1" applyProtection="1">
      <alignment horizontal="left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49" fontId="2" fillId="0" borderId="7" xfId="0" applyNumberFormat="1" applyFont="1" applyFill="1" applyBorder="1" applyAlignment="1" applyProtection="1">
      <alignment horizontal="center" vertical="center" wrapText="1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50" xfId="0" applyFont="1" applyFill="1" applyBorder="1" applyAlignment="1" applyProtection="1">
      <alignment horizontal="center" vertical="center"/>
    </xf>
    <xf numFmtId="0" fontId="7" fillId="0" borderId="0" xfId="0" applyNumberFormat="1" applyFont="1" applyFill="1" applyAlignment="1" applyProtection="1"/>
    <xf numFmtId="3" fontId="2" fillId="0" borderId="44" xfId="0" applyNumberFormat="1" applyFont="1" applyFill="1" applyBorder="1" applyAlignment="1" applyProtection="1"/>
    <xf numFmtId="3" fontId="2" fillId="0" borderId="8" xfId="0" applyNumberFormat="1" applyFont="1" applyFill="1" applyBorder="1" applyAlignment="1" applyProtection="1"/>
    <xf numFmtId="3" fontId="2" fillId="0" borderId="50" xfId="0" applyNumberFormat="1" applyFont="1" applyFill="1" applyBorder="1" applyAlignment="1" applyProtection="1"/>
    <xf numFmtId="0" fontId="7" fillId="2" borderId="0" xfId="0" applyNumberFormat="1" applyFont="1" applyFill="1" applyAlignment="1" applyProtection="1">
      <alignment horizontal="left"/>
    </xf>
    <xf numFmtId="0" fontId="1" fillId="2" borderId="0" xfId="0" applyFont="1" applyFill="1" applyBorder="1" applyProtection="1"/>
    <xf numFmtId="3" fontId="2" fillId="2" borderId="13" xfId="0" applyNumberFormat="1" applyFont="1" applyFill="1" applyBorder="1" applyAlignment="1" applyProtection="1">
      <protection locked="0"/>
    </xf>
    <xf numFmtId="3" fontId="2" fillId="2" borderId="20" xfId="0" applyNumberFormat="1" applyFont="1" applyFill="1" applyBorder="1" applyAlignment="1" applyProtection="1">
      <protection locked="0"/>
    </xf>
    <xf numFmtId="0" fontId="2" fillId="0" borderId="43" xfId="0" applyFont="1" applyBorder="1" applyAlignment="1" applyProtection="1">
      <alignment vertical="center" wrapText="1"/>
    </xf>
    <xf numFmtId="3" fontId="2" fillId="3" borderId="64" xfId="0" applyNumberFormat="1" applyFont="1" applyFill="1" applyBorder="1" applyAlignment="1" applyProtection="1">
      <protection locked="0"/>
    </xf>
    <xf numFmtId="3" fontId="2" fillId="3" borderId="10" xfId="0" applyNumberFormat="1" applyFont="1" applyFill="1" applyBorder="1" applyAlignment="1" applyProtection="1">
      <protection locked="0"/>
    </xf>
    <xf numFmtId="3" fontId="2" fillId="3" borderId="65" xfId="0" applyNumberFormat="1" applyFont="1" applyFill="1" applyBorder="1" applyAlignment="1" applyProtection="1">
      <protection locked="0"/>
    </xf>
    <xf numFmtId="3" fontId="2" fillId="3" borderId="68" xfId="0" applyNumberFormat="1" applyFont="1" applyFill="1" applyBorder="1" applyAlignment="1" applyProtection="1">
      <alignment wrapText="1"/>
      <protection locked="0"/>
    </xf>
    <xf numFmtId="3" fontId="2" fillId="3" borderId="28" xfId="0" applyNumberFormat="1" applyFont="1" applyFill="1" applyBorder="1" applyAlignment="1" applyProtection="1">
      <alignment wrapText="1"/>
      <protection locked="0"/>
    </xf>
    <xf numFmtId="3" fontId="2" fillId="6" borderId="53" xfId="0" applyNumberFormat="1" applyFont="1" applyFill="1" applyBorder="1" applyAlignment="1" applyProtection="1"/>
    <xf numFmtId="3" fontId="2" fillId="6" borderId="17" xfId="0" applyNumberFormat="1" applyFont="1" applyFill="1" applyBorder="1" applyAlignment="1" applyProtection="1"/>
    <xf numFmtId="0" fontId="2" fillId="9" borderId="0" xfId="0" applyNumberFormat="1" applyFont="1" applyFill="1" applyBorder="1" applyAlignment="1" applyProtection="1"/>
    <xf numFmtId="0" fontId="4" fillId="2" borderId="1" xfId="0" applyNumberFormat="1" applyFont="1" applyFill="1" applyBorder="1" applyAlignment="1" applyProtection="1"/>
    <xf numFmtId="0" fontId="13" fillId="0" borderId="0" xfId="0" applyNumberFormat="1" applyFont="1" applyFill="1" applyBorder="1" applyAlignment="1" applyProtection="1"/>
    <xf numFmtId="0" fontId="2" fillId="0" borderId="70" xfId="0" applyNumberFormat="1" applyFont="1" applyFill="1" applyBorder="1" applyAlignment="1" applyProtection="1">
      <alignment horizontal="center" vertical="center" wrapText="1"/>
    </xf>
    <xf numFmtId="0" fontId="2" fillId="0" borderId="71" xfId="0" applyNumberFormat="1" applyFont="1" applyFill="1" applyBorder="1" applyAlignment="1" applyProtection="1">
      <alignment horizontal="center" vertical="center" wrapText="1"/>
    </xf>
    <xf numFmtId="3" fontId="2" fillId="3" borderId="72" xfId="0" applyNumberFormat="1" applyFont="1" applyFill="1" applyBorder="1" applyAlignment="1" applyProtection="1">
      <protection locked="0"/>
    </xf>
    <xf numFmtId="0" fontId="2" fillId="0" borderId="0" xfId="0" applyFont="1" applyFill="1" applyAlignment="1" applyProtection="1">
      <alignment wrapText="1"/>
    </xf>
    <xf numFmtId="3" fontId="2" fillId="3" borderId="73" xfId="0" applyNumberFormat="1" applyFont="1" applyFill="1" applyBorder="1" applyAlignment="1" applyProtection="1">
      <protection locked="0"/>
    </xf>
    <xf numFmtId="3" fontId="2" fillId="3" borderId="74" xfId="0" applyNumberFormat="1" applyFont="1" applyFill="1" applyBorder="1" applyAlignment="1" applyProtection="1">
      <protection locked="0"/>
    </xf>
    <xf numFmtId="0" fontId="2" fillId="0" borderId="43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0" fontId="2" fillId="0" borderId="4" xfId="0" applyNumberFormat="1" applyFont="1" applyFill="1" applyBorder="1" applyAlignment="1" applyProtection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2" fillId="0" borderId="69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1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37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4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 wrapText="1"/>
    </xf>
    <xf numFmtId="0" fontId="2" fillId="0" borderId="21" xfId="0" applyNumberFormat="1" applyFont="1" applyFill="1" applyBorder="1" applyAlignment="1" applyProtection="1">
      <alignment horizontal="center" vertical="center" wrapText="1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20" xfId="0" applyNumberFormat="1" applyFont="1" applyFill="1" applyBorder="1" applyAlignment="1" applyProtection="1">
      <alignment horizontal="center" vertical="center" wrapText="1"/>
    </xf>
    <xf numFmtId="0" fontId="2" fillId="0" borderId="28" xfId="0" applyNumberFormat="1" applyFont="1" applyFill="1" applyBorder="1" applyAlignment="1" applyProtection="1">
      <alignment horizontal="center" vertical="center" wrapText="1"/>
    </xf>
    <xf numFmtId="0" fontId="2" fillId="0" borderId="38" xfId="0" applyNumberFormat="1" applyFont="1" applyFill="1" applyBorder="1" applyAlignment="1" applyProtection="1">
      <alignment horizontal="left" vertical="center"/>
    </xf>
    <xf numFmtId="0" fontId="2" fillId="0" borderId="62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horizontal="left" vertical="center" wrapText="1"/>
    </xf>
    <xf numFmtId="0" fontId="2" fillId="0" borderId="54" xfId="0" applyNumberFormat="1" applyFont="1" applyFill="1" applyBorder="1" applyAlignment="1" applyProtection="1">
      <alignment horizontal="left" vertical="center" wrapText="1"/>
    </xf>
    <xf numFmtId="0" fontId="2" fillId="0" borderId="42" xfId="0" applyNumberFormat="1" applyFont="1" applyFill="1" applyBorder="1" applyAlignment="1" applyProtection="1">
      <alignment horizontal="left" vertical="center"/>
    </xf>
    <xf numFmtId="0" fontId="2" fillId="0" borderId="59" xfId="0" applyNumberFormat="1" applyFont="1" applyFill="1" applyBorder="1" applyAlignment="1" applyProtection="1">
      <alignment horizontal="left" vertical="center"/>
    </xf>
    <xf numFmtId="0" fontId="2" fillId="0" borderId="41" xfId="0" applyNumberFormat="1" applyFont="1" applyFill="1" applyBorder="1" applyAlignment="1" applyProtection="1">
      <alignment horizontal="center" vertical="center" wrapText="1"/>
    </xf>
    <xf numFmtId="164" fontId="2" fillId="0" borderId="2" xfId="0" applyNumberFormat="1" applyFont="1" applyFill="1" applyBorder="1" applyAlignment="1" applyProtection="1">
      <alignment horizontal="center" vertical="center" wrapText="1"/>
    </xf>
    <xf numFmtId="164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165" fontId="2" fillId="0" borderId="2" xfId="0" applyNumberFormat="1" applyFont="1" applyFill="1" applyBorder="1" applyAlignment="1" applyProtection="1">
      <alignment horizontal="center" vertical="center" wrapText="1"/>
    </xf>
    <xf numFmtId="165" fontId="2" fillId="0" borderId="6" xfId="0" applyNumberFormat="1" applyFont="1" applyFill="1" applyBorder="1" applyAlignment="1" applyProtection="1">
      <alignment horizontal="center" vertical="center" wrapText="1"/>
    </xf>
    <xf numFmtId="0" fontId="2" fillId="0" borderId="17" xfId="0" applyNumberFormat="1" applyFont="1" applyFill="1" applyBorder="1" applyAlignment="1" applyProtection="1"/>
    <xf numFmtId="0" fontId="2" fillId="0" borderId="18" xfId="0" applyNumberFormat="1" applyFont="1" applyFill="1" applyBorder="1" applyAlignment="1" applyProtection="1"/>
    <xf numFmtId="0" fontId="2" fillId="0" borderId="32" xfId="0" applyNumberFormat="1" applyFont="1" applyFill="1" applyBorder="1" applyAlignment="1" applyProtection="1"/>
    <xf numFmtId="0" fontId="2" fillId="0" borderId="33" xfId="0" applyNumberFormat="1" applyFont="1" applyFill="1" applyBorder="1" applyAlignment="1" applyProtection="1"/>
    <xf numFmtId="0" fontId="2" fillId="0" borderId="25" xfId="0" applyNumberFormat="1" applyFont="1" applyFill="1" applyBorder="1" applyAlignment="1" applyProtection="1">
      <alignment horizontal="left" vertical="center" wrapText="1"/>
    </xf>
    <xf numFmtId="0" fontId="2" fillId="0" borderId="48" xfId="0" applyNumberFormat="1" applyFont="1" applyFill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horizontal="center" vertical="center"/>
    </xf>
    <xf numFmtId="0" fontId="2" fillId="0" borderId="45" xfId="0" applyNumberFormat="1" applyFont="1" applyFill="1" applyBorder="1" applyAlignment="1" applyProtection="1">
      <alignment horizontal="center" vertical="center"/>
    </xf>
    <xf numFmtId="0" fontId="2" fillId="0" borderId="46" xfId="0" applyNumberFormat="1" applyFont="1" applyFill="1" applyBorder="1" applyAlignment="1" applyProtection="1">
      <alignment horizontal="center" vertical="center"/>
    </xf>
    <xf numFmtId="0" fontId="2" fillId="0" borderId="47" xfId="0" applyNumberFormat="1" applyFont="1" applyFill="1" applyBorder="1" applyAlignment="1" applyProtection="1">
      <alignment horizontal="center" vertical="center"/>
    </xf>
    <xf numFmtId="0" fontId="2" fillId="0" borderId="17" xfId="0" applyNumberFormat="1" applyFont="1" applyFill="1" applyBorder="1" applyAlignment="1" applyProtection="1">
      <alignment horizontal="left" vertical="center" wrapText="1"/>
    </xf>
    <xf numFmtId="0" fontId="2" fillId="0" borderId="18" xfId="0" applyNumberFormat="1" applyFont="1" applyFill="1" applyBorder="1" applyAlignment="1" applyProtection="1">
      <alignment horizontal="left" vertical="center" wrapText="1"/>
    </xf>
    <xf numFmtId="0" fontId="2" fillId="0" borderId="25" xfId="0" applyFont="1" applyBorder="1" applyAlignment="1" applyProtection="1">
      <alignment horizontal="left" vertical="center" wrapText="1"/>
    </xf>
    <xf numFmtId="0" fontId="2" fillId="0" borderId="48" xfId="0" applyFont="1" applyBorder="1" applyAlignment="1" applyProtection="1">
      <alignment horizontal="left" vertical="center" wrapText="1"/>
    </xf>
    <xf numFmtId="0" fontId="2" fillId="0" borderId="32" xfId="0" applyFont="1" applyBorder="1" applyAlignment="1" applyProtection="1">
      <alignment horizontal="left" vertical="center" wrapText="1"/>
    </xf>
    <xf numFmtId="0" fontId="2" fillId="0" borderId="33" xfId="0" applyFont="1" applyBorder="1" applyAlignment="1" applyProtection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2" fillId="0" borderId="32" xfId="0" applyNumberFormat="1" applyFont="1" applyFill="1" applyBorder="1" applyAlignment="1" applyProtection="1">
      <alignment horizontal="left" vertical="center" wrapText="1"/>
    </xf>
    <xf numFmtId="0" fontId="2" fillId="0" borderId="33" xfId="0" applyNumberFormat="1" applyFont="1" applyFill="1" applyBorder="1" applyAlignment="1" applyProtection="1">
      <alignment horizontal="left" vertical="center" wrapText="1"/>
    </xf>
    <xf numFmtId="0" fontId="2" fillId="0" borderId="51" xfId="0" applyNumberFormat="1" applyFont="1" applyFill="1" applyBorder="1" applyAlignment="1" applyProtection="1">
      <alignment horizontal="left" vertical="center" wrapText="1"/>
    </xf>
    <xf numFmtId="0" fontId="2" fillId="0" borderId="52" xfId="0" applyNumberFormat="1" applyFont="1" applyFill="1" applyBorder="1" applyAlignment="1" applyProtection="1">
      <alignment horizontal="left" vertical="center" wrapText="1"/>
    </xf>
    <xf numFmtId="0" fontId="2" fillId="0" borderId="37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5" xfId="0" applyFont="1" applyBorder="1" applyAlignment="1" applyProtection="1">
      <alignment horizontal="left" vertical="center" wrapText="1"/>
    </xf>
    <xf numFmtId="0" fontId="2" fillId="0" borderId="56" xfId="0" applyFont="1" applyBorder="1" applyAlignment="1" applyProtection="1">
      <alignment horizontal="left" vertical="center" wrapText="1"/>
    </xf>
    <xf numFmtId="0" fontId="2" fillId="0" borderId="36" xfId="0" applyNumberFormat="1" applyFont="1" applyFill="1" applyBorder="1" applyAlignment="1" applyProtection="1">
      <alignment vertical="center" wrapText="1"/>
    </xf>
    <xf numFmtId="0" fontId="2" fillId="0" borderId="35" xfId="0" applyNumberFormat="1" applyFont="1" applyFill="1" applyBorder="1" applyAlignment="1" applyProtection="1">
      <alignment vertical="center" wrapText="1"/>
    </xf>
    <xf numFmtId="0" fontId="2" fillId="0" borderId="45" xfId="0" applyNumberFormat="1" applyFont="1" applyFill="1" applyBorder="1" applyAlignment="1" applyProtection="1">
      <alignment vertical="center" wrapText="1"/>
    </xf>
    <xf numFmtId="0" fontId="2" fillId="0" borderId="39" xfId="0" applyNumberFormat="1" applyFont="1" applyFill="1" applyBorder="1" applyAlignment="1" applyProtection="1">
      <alignment horizontal="left" vertical="center"/>
    </xf>
    <xf numFmtId="0" fontId="2" fillId="0" borderId="61" xfId="0" applyNumberFormat="1" applyFont="1" applyFill="1" applyBorder="1" applyAlignment="1" applyProtection="1">
      <alignment horizontal="left" vertical="center"/>
    </xf>
    <xf numFmtId="0" fontId="2" fillId="0" borderId="54" xfId="0" applyNumberFormat="1" applyFont="1" applyFill="1" applyBorder="1" applyAlignment="1" applyProtection="1">
      <alignment horizontal="left" vertical="center"/>
    </xf>
    <xf numFmtId="0" fontId="2" fillId="0" borderId="6" xfId="0" applyNumberFormat="1" applyFont="1" applyFill="1" applyBorder="1" applyAlignment="1" applyProtection="1">
      <alignment horizontal="left" vertical="center"/>
    </xf>
    <xf numFmtId="0" fontId="2" fillId="0" borderId="39" xfId="0" applyNumberFormat="1" applyFont="1" applyFill="1" applyBorder="1" applyAlignment="1" applyProtection="1">
      <alignment vertical="center" wrapText="1"/>
    </xf>
    <xf numFmtId="0" fontId="2" fillId="0" borderId="54" xfId="0" applyNumberFormat="1" applyFont="1" applyFill="1" applyBorder="1" applyAlignment="1" applyProtection="1">
      <alignment vertical="center" wrapText="1"/>
    </xf>
    <xf numFmtId="0" fontId="2" fillId="0" borderId="66" xfId="0" applyNumberFormat="1" applyFont="1" applyFill="1" applyBorder="1" applyAlignment="1" applyProtection="1">
      <alignment horizontal="left" vertical="center"/>
    </xf>
    <xf numFmtId="0" fontId="2" fillId="0" borderId="67" xfId="0" applyNumberFormat="1" applyFont="1" applyFill="1" applyBorder="1" applyAlignment="1" applyProtection="1">
      <alignment horizontal="left" vertical="center"/>
    </xf>
    <xf numFmtId="0" fontId="2" fillId="0" borderId="42" xfId="0" applyNumberFormat="1" applyFont="1" applyFill="1" applyBorder="1" applyAlignment="1" applyProtection="1">
      <alignment vertical="center" wrapText="1"/>
    </xf>
    <xf numFmtId="0" fontId="2" fillId="0" borderId="59" xfId="0" applyNumberFormat="1" applyFont="1" applyFill="1" applyBorder="1" applyAlignment="1" applyProtection="1">
      <alignment vertical="center" wrapText="1"/>
    </xf>
    <xf numFmtId="164" fontId="2" fillId="0" borderId="13" xfId="0" applyNumberFormat="1" applyFont="1" applyFill="1" applyBorder="1" applyAlignment="1" applyProtection="1">
      <alignment vertical="center" wrapText="1"/>
    </xf>
    <xf numFmtId="164" fontId="2" fillId="0" borderId="28" xfId="0" applyNumberFormat="1" applyFont="1" applyFill="1" applyBorder="1" applyAlignment="1" applyProtection="1">
      <alignment vertical="center" wrapText="1"/>
    </xf>
  </cellXfs>
  <cellStyles count="20">
    <cellStyle name="Escribir" xfId="1"/>
    <cellStyle name="Escribir 2" xfId="2"/>
    <cellStyle name="Euro" xfId="3"/>
    <cellStyle name="Millares [0] 2" xfId="4"/>
    <cellStyle name="Millares [0] 3" xfId="5"/>
    <cellStyle name="Millares [0] 3 2" xfId="6"/>
    <cellStyle name="Millares [0] 3 2 2" xfId="7"/>
    <cellStyle name="Millares [0] 3 3" xfId="8"/>
    <cellStyle name="Millares [0] 4" xfId="9"/>
    <cellStyle name="Millares 2" xfId="10"/>
    <cellStyle name="Millares 2 2" xfId="11"/>
    <cellStyle name="Millares 2 2 2" xfId="12"/>
    <cellStyle name="Millares 2 3" xfId="13"/>
    <cellStyle name="Normal" xfId="0" builtinId="0"/>
    <cellStyle name="Normal 2" xfId="14"/>
    <cellStyle name="Normal 2 2" xfId="15"/>
    <cellStyle name="Normal 3" xfId="16"/>
    <cellStyle name="Normal 4" xfId="17"/>
    <cellStyle name="Normal 4 2" xfId="18"/>
    <cellStyle name="Normal 4_A01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nunez/Desktop/2014/EVALUACION%202014/FLORMULARIOS%20REM%20NUEVOS/SA-14_V1.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ERO/16108SA-14_V1.12014-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EBRERO/116108%20SA-14_V1.2-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MARZO%202014/116108%20SA-14_V1.2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1</v>
          </cell>
          <cell r="D2">
            <v>6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6</v>
          </cell>
          <cell r="E3">
            <v>0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 xml:space="preserve">LINARES 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HOSPITAL DE 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 xml:space="preserve">LINARES 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D17" sqref="D17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18337</v>
      </c>
      <c r="C10" s="126">
        <f>+'ENERO '!C10+FEBRERO!C10+'MARZO '!C10+ABRIL!C10+MAYO!C10+JUNIO!C10+JULIO!C10+AGOSTO!C10+SEPTIEMBRE!C10+OCTUBRE!C10+NOVIEMBRE!C10+DICIEMBRE!C10</f>
        <v>3661</v>
      </c>
      <c r="D10" s="126">
        <f>+'ENERO '!D10+FEBRERO!D10+'MARZO '!D10+ABRIL!D10+MAYO!D10+JUNIO!D10+JULIO!D10+AGOSTO!D10+SEPTIEMBRE!D10+OCTUBRE!D10+NOVIEMBRE!D10+DICIEMBRE!D10</f>
        <v>1386</v>
      </c>
      <c r="E10" s="126">
        <f>+'ENERO '!E10+FEBRERO!E10+'MARZO '!E10+ABRIL!E10+MAYO!E10+JUNIO!E10+JULIO!E10+AGOSTO!E10+SEPTIEMBRE!E10+OCTUBRE!E10+NOVIEMBRE!E10+DICIEMBRE!E10</f>
        <v>1087</v>
      </c>
      <c r="F10" s="126">
        <f>+'ENERO '!F10+FEBRERO!F10+'MARZO '!F10+ABRIL!F10+MAYO!F10+JUNIO!F10+JULIO!F10+AGOSTO!F10+SEPTIEMBRE!F10+OCTUBRE!F10+NOVIEMBRE!F10+DICIEMBRE!F10</f>
        <v>1116</v>
      </c>
      <c r="G10" s="126">
        <f>+'ENERO '!G10+FEBRERO!G10+'MARZO '!G10+ABRIL!G10+MAYO!G10+JUNIO!G10+JULIO!G10+AGOSTO!G10+SEPTIEMBRE!G10+OCTUBRE!G10+NOVIEMBRE!G10+DICIEMBRE!G10</f>
        <v>1095</v>
      </c>
      <c r="H10" s="126">
        <f>+'ENERO '!H10+FEBRERO!H10+'MARZO '!H10+ABRIL!H10+MAYO!H10+JUNIO!H10+JULIO!H10+AGOSTO!H10+SEPTIEMBRE!H10+OCTUBRE!H10+NOVIEMBRE!H10+DICIEMBRE!H10</f>
        <v>951</v>
      </c>
      <c r="I10" s="126">
        <f>+'ENERO '!I10+FEBRERO!I10+'MARZO '!I10+ABRIL!I10+MAYO!I10+JUNIO!I10+JULIO!I10+AGOSTO!I10+SEPTIEMBRE!I10+OCTUBRE!I10+NOVIEMBRE!I10+DICIEMBRE!I10</f>
        <v>924</v>
      </c>
      <c r="J10" s="126">
        <f>+'ENERO '!J10+FEBRERO!J10+'MARZO '!J10+ABRIL!J10+MAYO!J10+JUNIO!J10+JULIO!J10+AGOSTO!J10+SEPTIEMBRE!J10+OCTUBRE!J10+NOVIEMBRE!J10+DICIEMBRE!J10</f>
        <v>813</v>
      </c>
      <c r="K10" s="126">
        <f>+'ENERO '!K10+FEBRERO!K10+'MARZO '!K10+ABRIL!K10+MAYO!K10+JUNIO!K10+JULIO!K10+AGOSTO!K10+SEPTIEMBRE!K10+OCTUBRE!K10+NOVIEMBRE!K10+DICIEMBRE!K10</f>
        <v>875</v>
      </c>
      <c r="L10" s="126">
        <f>+'ENERO '!L10+FEBRERO!L10+'MARZO '!L10+ABRIL!L10+MAYO!L10+JUNIO!L10+JULIO!L10+AGOSTO!L10+SEPTIEMBRE!L10+OCTUBRE!L10+NOVIEMBRE!L10+DICIEMBRE!L10</f>
        <v>990</v>
      </c>
      <c r="M10" s="126">
        <f>+'ENERO '!M10+FEBRERO!M10+'MARZO '!M10+ABRIL!M10+MAYO!M10+JUNIO!M10+JULIO!M10+AGOSTO!M10+SEPTIEMBRE!M10+OCTUBRE!M10+NOVIEMBRE!M10+DICIEMBRE!M10</f>
        <v>908</v>
      </c>
      <c r="N10" s="126">
        <f>+'ENERO '!N10+FEBRERO!N10+'MARZO '!N10+ABRIL!N10+MAYO!N10+JUNIO!N10+JULIO!N10+AGOSTO!N10+SEPTIEMBRE!N10+OCTUBRE!N10+NOVIEMBRE!N10+DICIEMBRE!N10</f>
        <v>854</v>
      </c>
      <c r="O10" s="126">
        <f>+'ENERO '!O10+FEBRERO!O10+'MARZO '!O10+ABRIL!O10+MAYO!O10+JUNIO!O10+JULIO!O10+AGOSTO!O10+SEPTIEMBRE!O10+OCTUBRE!O10+NOVIEMBRE!O10+DICIEMBRE!O10</f>
        <v>721</v>
      </c>
      <c r="P10" s="126">
        <f>+'ENERO '!P10+FEBRERO!P10+'MARZO '!P10+ABRIL!P10+MAYO!P10+JUNIO!P10+JULIO!P10+AGOSTO!P10+SEPTIEMBRE!P10+OCTUBRE!P10+NOVIEMBRE!P10+DICIEMBRE!P10</f>
        <v>698</v>
      </c>
      <c r="Q10" s="126">
        <f>+'ENERO '!Q10+FEBRERO!Q10+'MARZO '!Q10+ABRIL!Q10+MAYO!Q10+JUNIO!Q10+JULIO!Q10+AGOSTO!Q10+SEPTIEMBRE!Q10+OCTUBRE!Q10+NOVIEMBRE!Q10+DICIEMBRE!Q10</f>
        <v>723</v>
      </c>
      <c r="R10" s="126">
        <f>+'ENERO '!R10+FEBRERO!R10+'MARZO '!R10+ABRIL!R10+MAYO!R10+JUNIO!R10+JULIO!R10+AGOSTO!R10+SEPTIEMBRE!R10+OCTUBRE!R10+NOVIEMBRE!R10+DICIEMBRE!R10</f>
        <v>600</v>
      </c>
      <c r="S10" s="126">
        <f>+'ENERO '!S10+FEBRERO!S10+'MARZO '!S10+ABRIL!S10+MAYO!S10+JUNIO!S10+JULIO!S10+AGOSTO!S10+SEPTIEMBRE!S10+OCTUBRE!S10+NOVIEMBRE!S10+DICIEMBRE!S10</f>
        <v>935</v>
      </c>
      <c r="T10" s="126">
        <f>+'ENERO '!T10+FEBRERO!T10+'MARZO '!T10+ABRIL!T10+MAYO!T10+JUNIO!T10+JULIO!T10+AGOSTO!T10+SEPTIEMBRE!T10+OCTUBRE!T10+NOVIEMBRE!T10+DICIEMBRE!T10</f>
        <v>9250</v>
      </c>
      <c r="U10" s="126">
        <f>+'ENERO '!U10+FEBRERO!U10+'MARZO '!U10+ABRIL!U10+MAYO!U10+JUNIO!U10+JULIO!U10+AGOSTO!U10+SEPTIEMBRE!U10+OCTUBRE!U10+NOVIEMBRE!U10+DICIEMBRE!U10</f>
        <v>9087</v>
      </c>
      <c r="V10" s="126">
        <f>+'ENERO '!V10+FEBRERO!V10+'MARZO '!V10+ABRIL!V10+MAYO!V10+JUNIO!V10+JULIO!V10+AGOSTO!V10+SEPTIEMBRE!V10+OCTUBRE!V10+NOVIEMBRE!V10+DICIEMBRE!V10</f>
        <v>17519</v>
      </c>
      <c r="W10" s="126">
        <f>+'ENERO '!W10+FEBRERO!W10+'MARZO '!W10+ABRIL!W10+MAYO!W10+JUNIO!W10+JULIO!W10+AGOSTO!W10+SEPTIEMBRE!W10+OCTUBRE!W10+NOVIEMBRE!W10+DICIEMBRE!W10</f>
        <v>356</v>
      </c>
      <c r="X10" s="126">
        <f>+'ENERO '!X10+FEBRERO!X10+'MARZO '!X10+ABRIL!X10+MAYO!X10+JUNIO!X10+JULIO!X10+AGOSTO!X10+SEPTIEMBRE!X10+OCTUBRE!X10+NOVIEMBRE!X10+DICIEMBRE!X10</f>
        <v>288</v>
      </c>
      <c r="Y10" s="126">
        <f>+'ENERO '!Y10+FEBRERO!Y10+'MARZO '!Y10+ABRIL!Y10+MAYO!Y10+JUNIO!Y10+JULIO!Y10+AGOSTO!Y10+SEPTIEMBRE!Y10+OCTUBRE!Y10+NOVIEMBRE!Y10+DICIEMBRE!Y10</f>
        <v>542</v>
      </c>
      <c r="Z10" s="126">
        <f>+'ENERO '!Z10+FEBRERO!Z10+'MARZO '!Z10+ABRIL!Z10+MAYO!Z10+JUNIO!Z10+JULIO!Z10+AGOSTO!Z10+SEPTIEMBRE!Z10+OCTUBRE!Z10+NOVIEMBRE!Z10+DICIEMBRE!Z10</f>
        <v>1840</v>
      </c>
      <c r="AA10" s="126">
        <f>+'ENERO '!AA10+FEBRERO!AA10+'MARZO '!AA10+ABRIL!AA10+MAYO!AA10+JUNIO!AA10+JULIO!AA10+AGOSTO!AA10+SEPTIEMBRE!AA10+OCTUBRE!AA10+NOVIEMBRE!AA10+DICIEMBRE!AA10</f>
        <v>326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1884</v>
      </c>
      <c r="C11" s="126">
        <f>+'ENERO '!C11+FEBRERO!C11+'MARZO '!C11+ABRIL!C11+MAYO!C11+JUNIO!C11+JULIO!C11+AGOSTO!C11+SEPTIEMBRE!C11+OCTUBRE!C11+NOVIEMBRE!C11+DICIEMBRE!C11</f>
        <v>1</v>
      </c>
      <c r="D11" s="126">
        <f>+'ENERO '!D11+FEBRERO!D11+'MARZO '!D11+ABRIL!D11+MAYO!D11+JUNIO!D11+JULIO!D11+AGOSTO!D11+SEPTIEMBRE!D11+OCTUBRE!D11+NOVIEMBRE!D11+DICIEMBRE!D11</f>
        <v>2</v>
      </c>
      <c r="E11" s="126">
        <f>+'ENERO '!E11+FEBRERO!E11+'MARZO '!E11+ABRIL!E11+MAYO!E11+JUNIO!E11+JULIO!E11+AGOSTO!E11+SEPTIEMBRE!E11+OCTUBRE!E11+NOVIEMBRE!E11+DICIEMBRE!E11</f>
        <v>24</v>
      </c>
      <c r="F11" s="126">
        <f>+'ENERO '!F11+FEBRERO!F11+'MARZO '!F11+ABRIL!F11+MAYO!F11+JUNIO!F11+JULIO!F11+AGOSTO!F11+SEPTIEMBRE!F11+OCTUBRE!F11+NOVIEMBRE!F11+DICIEMBRE!F11</f>
        <v>357</v>
      </c>
      <c r="G11" s="126">
        <f>+'ENERO '!G11+FEBRERO!G11+'MARZO '!G11+ABRIL!G11+MAYO!G11+JUNIO!G11+JULIO!G11+AGOSTO!G11+SEPTIEMBRE!G11+OCTUBRE!G11+NOVIEMBRE!G11+DICIEMBRE!G11</f>
        <v>430</v>
      </c>
      <c r="H11" s="126">
        <f>+'ENERO '!H11+FEBRERO!H11+'MARZO '!H11+ABRIL!H11+MAYO!H11+JUNIO!H11+JULIO!H11+AGOSTO!H11+SEPTIEMBRE!H11+OCTUBRE!H11+NOVIEMBRE!H11+DICIEMBRE!H11</f>
        <v>391</v>
      </c>
      <c r="I11" s="126">
        <f>+'ENERO '!I11+FEBRERO!I11+'MARZO '!I11+ABRIL!I11+MAYO!I11+JUNIO!I11+JULIO!I11+AGOSTO!I11+SEPTIEMBRE!I11+OCTUBRE!I11+NOVIEMBRE!I11+DICIEMBRE!I11</f>
        <v>271</v>
      </c>
      <c r="J11" s="126">
        <f>+'ENERO '!J11+FEBRERO!J11+'MARZO '!J11+ABRIL!J11+MAYO!J11+JUNIO!J11+JULIO!J11+AGOSTO!J11+SEPTIEMBRE!J11+OCTUBRE!J11+NOVIEMBRE!J11+DICIEMBRE!J11</f>
        <v>185</v>
      </c>
      <c r="K11" s="126">
        <f>+'ENERO '!K11+FEBRERO!K11+'MARZO '!K11+ABRIL!K11+MAYO!K11+JUNIO!K11+JULIO!K11+AGOSTO!K11+SEPTIEMBRE!K11+OCTUBRE!K11+NOVIEMBRE!K11+DICIEMBRE!K11</f>
        <v>121</v>
      </c>
      <c r="L11" s="126">
        <f>+'ENERO '!L11+FEBRERO!L11+'MARZO '!L11+ABRIL!L11+MAYO!L11+JUNIO!L11+JULIO!L11+AGOSTO!L11+SEPTIEMBRE!L11+OCTUBRE!L11+NOVIEMBRE!L11+DICIEMBRE!L11</f>
        <v>40</v>
      </c>
      <c r="M11" s="126">
        <f>+'ENERO '!M11+FEBRERO!M11+'MARZO '!M11+ABRIL!M11+MAYO!M11+JUNIO!M11+JULIO!M11+AGOSTO!M11+SEPTIEMBRE!M11+OCTUBRE!M11+NOVIEMBRE!M11+DICIEMBRE!M11</f>
        <v>38</v>
      </c>
      <c r="N11" s="126">
        <f>+'ENERO '!N11+FEBRERO!N11+'MARZO '!N11+ABRIL!N11+MAYO!N11+JUNIO!N11+JULIO!N11+AGOSTO!N11+SEPTIEMBRE!N11+OCTUBRE!N11+NOVIEMBRE!N11+DICIEMBRE!N11</f>
        <v>12</v>
      </c>
      <c r="O11" s="126">
        <f>+'ENERO '!O11+FEBRERO!O11+'MARZO '!O11+ABRIL!O11+MAYO!O11+JUNIO!O11+JULIO!O11+AGOSTO!O11+SEPTIEMBRE!O11+OCTUBRE!O11+NOVIEMBRE!O11+DICIEMBRE!O11</f>
        <v>5</v>
      </c>
      <c r="P11" s="126">
        <f>+'ENERO '!P11+FEBRERO!P11+'MARZO '!P11+ABRIL!P11+MAYO!P11+JUNIO!P11+JULIO!P11+AGOSTO!P11+SEPTIEMBRE!P11+OCTUBRE!P11+NOVIEMBRE!P11+DICIEMBRE!P11</f>
        <v>4</v>
      </c>
      <c r="Q11" s="126">
        <f>+'ENERO '!Q11+FEBRERO!Q11+'MARZO '!Q11+ABRIL!Q11+MAYO!Q11+JUNIO!Q11+JULIO!Q11+AGOSTO!Q11+SEPTIEMBRE!Q11+OCTUBRE!Q11+NOVIEMBRE!Q11+DICIEMBRE!Q11</f>
        <v>2</v>
      </c>
      <c r="R11" s="126">
        <f>+'ENERO '!R11+FEBRERO!R11+'MARZO '!R11+ABRIL!R11+MAYO!R11+JUNIO!R11+JULIO!R11+AGOSTO!R11+SEPTIEMBRE!R11+OCTUBRE!R11+NOVIEMBRE!R11+DICIEMBRE!R11</f>
        <v>0</v>
      </c>
      <c r="S11" s="126">
        <f>+'ENERO '!S11+FEBRERO!S11+'MARZO '!S11+ABRIL!S11+MAYO!S11+JUNIO!S11+JULIO!S11+AGOSTO!S11+SEPTIEMBRE!S11+OCTUBRE!S11+NOVIEMBRE!S11+DICIEMBRE!S11</f>
        <v>1</v>
      </c>
      <c r="T11" s="126">
        <f>+'ENERO '!T11+FEBRERO!T11+'MARZO '!T11+ABRIL!T11+MAYO!T11+JUNIO!T11+JULIO!T11+AGOSTO!T11+SEPTIEMBRE!T11+OCTUBRE!T11+NOVIEMBRE!T11+DICIEMBRE!T11</f>
        <v>0</v>
      </c>
      <c r="U11" s="126">
        <f>+'ENERO '!U11+FEBRERO!U11+'MARZO '!U11+ABRIL!U11+MAYO!U11+JUNIO!U11+JULIO!U11+AGOSTO!U11+SEPTIEMBRE!U11+OCTUBRE!U11+NOVIEMBRE!U11+DICIEMBRE!U11</f>
        <v>1884</v>
      </c>
      <c r="V11" s="126">
        <f>+'ENERO '!V11+FEBRERO!V11+'MARZO '!V11+ABRIL!V11+MAYO!V11+JUNIO!V11+JULIO!V11+AGOSTO!V11+SEPTIEMBRE!V11+OCTUBRE!V11+NOVIEMBRE!V11+DICIEMBRE!V11</f>
        <v>1848</v>
      </c>
      <c r="W11" s="126">
        <f>+'ENERO '!W11+FEBRERO!W11+'MARZO '!W11+ABRIL!W11+MAYO!W11+JUNIO!W11+JULIO!W11+AGOSTO!W11+SEPTIEMBRE!W11+OCTUBRE!W11+NOVIEMBRE!W11+DICIEMBRE!W11</f>
        <v>17</v>
      </c>
      <c r="X11" s="126">
        <f>+'ENERO '!X11+FEBRERO!X11+'MARZO '!X11+ABRIL!X11+MAYO!X11+JUNIO!X11+JULIO!X11+AGOSTO!X11+SEPTIEMBRE!X11+OCTUBRE!X11+NOVIEMBRE!X11+DICIEMBRE!X11</f>
        <v>13</v>
      </c>
      <c r="Y11" s="126">
        <f>+'ENERO '!Y11+FEBRERO!Y11+'MARZO '!Y11+ABRIL!Y11+MAYO!Y11+JUNIO!Y11+JULIO!Y11+AGOSTO!Y11+SEPTIEMBRE!Y11+OCTUBRE!Y11+NOVIEMBRE!Y11+DICIEMBRE!Y11</f>
        <v>8</v>
      </c>
      <c r="Z11" s="126">
        <f>+'ENERO '!Z11+FEBRERO!Z11+'MARZO '!Z11+ABRIL!Z11+MAYO!Z11+JUNIO!Z11+JULIO!Z11+AGOSTO!Z11+SEPTIEMBRE!Z11+OCTUBRE!Z11+NOVIEMBRE!Z11+DICIEMBRE!Z11</f>
        <v>196</v>
      </c>
      <c r="AA11" s="126">
        <f>+'ENERO '!AA11+FEBRERO!AA11+'MARZO '!AA11+ABRIL!AA11+MAYO!AA11+JUNIO!AA11+JULIO!AA11+AGOSTO!AA11+SEPTIEMBRE!AA11+OCTUBRE!AA11+NOVIEMBRE!AA11+DICIEMBRE!AA11</f>
        <v>31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847</v>
      </c>
      <c r="C12" s="126">
        <f>+'ENERO '!C12+FEBRERO!C12+'MARZO '!C12+ABRIL!C12+MAYO!C12+JUNIO!C12+JULIO!C12+AGOSTO!C12+SEPTIEMBRE!C12+OCTUBRE!C12+NOVIEMBRE!C12+DICIEMBRE!C12</f>
        <v>0</v>
      </c>
      <c r="D12" s="126">
        <f>+'ENERO '!D12+FEBRERO!D12+'MARZO '!D12+ABRIL!D12+MAYO!D12+JUNIO!D12+JULIO!D12+AGOSTO!D12+SEPTIEMBRE!D12+OCTUBRE!D12+NOVIEMBRE!D12+DICIEMBRE!D12</f>
        <v>0</v>
      </c>
      <c r="E12" s="126">
        <f>+'ENERO '!E12+FEBRERO!E12+'MARZO '!E12+ABRIL!E12+MAYO!E12+JUNIO!E12+JULIO!E12+AGOSTO!E12+SEPTIEMBRE!E12+OCTUBRE!E12+NOVIEMBRE!E12+DICIEMBRE!E12</f>
        <v>6</v>
      </c>
      <c r="F12" s="126">
        <f>+'ENERO '!F12+FEBRERO!F12+'MARZO '!F12+ABRIL!F12+MAYO!F12+JUNIO!F12+JULIO!F12+AGOSTO!F12+SEPTIEMBRE!F12+OCTUBRE!F12+NOVIEMBRE!F12+DICIEMBRE!F12</f>
        <v>136</v>
      </c>
      <c r="G12" s="126">
        <f>+'ENERO '!G12+FEBRERO!G12+'MARZO '!G12+ABRIL!G12+MAYO!G12+JUNIO!G12+JULIO!G12+AGOSTO!G12+SEPTIEMBRE!G12+OCTUBRE!G12+NOVIEMBRE!G12+DICIEMBRE!G12</f>
        <v>153</v>
      </c>
      <c r="H12" s="126">
        <f>+'ENERO '!H12+FEBRERO!H12+'MARZO '!H12+ABRIL!H12+MAYO!H12+JUNIO!H12+JULIO!H12+AGOSTO!H12+SEPTIEMBRE!H12+OCTUBRE!H12+NOVIEMBRE!H12+DICIEMBRE!H12</f>
        <v>183</v>
      </c>
      <c r="I12" s="126">
        <f>+'ENERO '!I12+FEBRERO!I12+'MARZO '!I12+ABRIL!I12+MAYO!I12+JUNIO!I12+JULIO!I12+AGOSTO!I12+SEPTIEMBRE!I12+OCTUBRE!I12+NOVIEMBRE!I12+DICIEMBRE!I12</f>
        <v>134</v>
      </c>
      <c r="J12" s="126">
        <f>+'ENERO '!J12+FEBRERO!J12+'MARZO '!J12+ABRIL!J12+MAYO!J12+JUNIO!J12+JULIO!J12+AGOSTO!J12+SEPTIEMBRE!J12+OCTUBRE!J12+NOVIEMBRE!J12+DICIEMBRE!J12</f>
        <v>87</v>
      </c>
      <c r="K12" s="126">
        <f>+'ENERO '!K12+FEBRERO!K12+'MARZO '!K12+ABRIL!K12+MAYO!K12+JUNIO!K12+JULIO!K12+AGOSTO!K12+SEPTIEMBRE!K12+OCTUBRE!K12+NOVIEMBRE!K12+DICIEMBRE!K12</f>
        <v>71</v>
      </c>
      <c r="L12" s="126">
        <f>+'ENERO '!L12+FEBRERO!L12+'MARZO '!L12+ABRIL!L12+MAYO!L12+JUNIO!L12+JULIO!L12+AGOSTO!L12+SEPTIEMBRE!L12+OCTUBRE!L12+NOVIEMBRE!L12+DICIEMBRE!L12</f>
        <v>25</v>
      </c>
      <c r="M12" s="126">
        <f>+'ENERO '!M12+FEBRERO!M12+'MARZO '!M12+ABRIL!M12+MAYO!M12+JUNIO!M12+JULIO!M12+AGOSTO!M12+SEPTIEMBRE!M12+OCTUBRE!M12+NOVIEMBRE!M12+DICIEMBRE!M12</f>
        <v>19</v>
      </c>
      <c r="N12" s="126">
        <f>+'ENERO '!N12+FEBRERO!N12+'MARZO '!N12+ABRIL!N12+MAYO!N12+JUNIO!N12+JULIO!N12+AGOSTO!N12+SEPTIEMBRE!N12+OCTUBRE!N12+NOVIEMBRE!N12+DICIEMBRE!N12</f>
        <v>7</v>
      </c>
      <c r="O12" s="126">
        <f>+'ENERO '!O12+FEBRERO!O12+'MARZO '!O12+ABRIL!O12+MAYO!O12+JUNIO!O12+JULIO!O12+AGOSTO!O12+SEPTIEMBRE!O12+OCTUBRE!O12+NOVIEMBRE!O12+DICIEMBRE!O12</f>
        <v>7</v>
      </c>
      <c r="P12" s="126">
        <f>+'ENERO '!P12+FEBRERO!P12+'MARZO '!P12+ABRIL!P12+MAYO!P12+JUNIO!P12+JULIO!P12+AGOSTO!P12+SEPTIEMBRE!P12+OCTUBRE!P12+NOVIEMBRE!P12+DICIEMBRE!P12</f>
        <v>9</v>
      </c>
      <c r="Q12" s="126">
        <f>+'ENERO '!Q12+FEBRERO!Q12+'MARZO '!Q12+ABRIL!Q12+MAYO!Q12+JUNIO!Q12+JULIO!Q12+AGOSTO!Q12+SEPTIEMBRE!Q12+OCTUBRE!Q12+NOVIEMBRE!Q12+DICIEMBRE!Q12</f>
        <v>1</v>
      </c>
      <c r="R12" s="126">
        <f>+'ENERO '!R12+FEBRERO!R12+'MARZO '!R12+ABRIL!R12+MAYO!R12+JUNIO!R12+JULIO!R12+AGOSTO!R12+SEPTIEMBRE!R12+OCTUBRE!R12+NOVIEMBRE!R12+DICIEMBRE!R12</f>
        <v>7</v>
      </c>
      <c r="S12" s="126">
        <f>+'ENERO '!S12+FEBRERO!S12+'MARZO '!S12+ABRIL!S12+MAYO!S12+JUNIO!S12+JULIO!S12+AGOSTO!S12+SEPTIEMBRE!S12+OCTUBRE!S12+NOVIEMBRE!S12+DICIEMBRE!S12</f>
        <v>2</v>
      </c>
      <c r="T12" s="126">
        <f>+'ENERO '!T12+FEBRERO!T12+'MARZO '!T12+ABRIL!T12+MAYO!T12+JUNIO!T12+JULIO!T12+AGOSTO!T12+SEPTIEMBRE!T12+OCTUBRE!T12+NOVIEMBRE!T12+DICIEMBRE!T12</f>
        <v>0</v>
      </c>
      <c r="U12" s="126">
        <f>+'ENERO '!U12+FEBRERO!U12+'MARZO '!U12+ABRIL!U12+MAYO!U12+JUNIO!U12+JULIO!U12+AGOSTO!U12+SEPTIEMBRE!U12+OCTUBRE!U12+NOVIEMBRE!U12+DICIEMBRE!U12</f>
        <v>847</v>
      </c>
      <c r="V12" s="126">
        <f>+'ENERO '!V12+FEBRERO!V12+'MARZO '!V12+ABRIL!V12+MAYO!V12+JUNIO!V12+JULIO!V12+AGOSTO!V12+SEPTIEMBRE!V12+OCTUBRE!V12+NOVIEMBRE!V12+DICIEMBRE!V12</f>
        <v>846</v>
      </c>
      <c r="W12" s="126">
        <f>+'ENERO '!W12+FEBRERO!W12+'MARZO '!W12+ABRIL!W12+MAYO!W12+JUNIO!W12+JULIO!W12+AGOSTO!W12+SEPTIEMBRE!W12+OCTUBRE!W12+NOVIEMBRE!W12+DICIEMBRE!W12</f>
        <v>0</v>
      </c>
      <c r="X12" s="126">
        <f>+'ENERO '!X12+FEBRERO!X12+'MARZO '!X12+ABRIL!X12+MAYO!X12+JUNIO!X12+JULIO!X12+AGOSTO!X12+SEPTIEMBRE!X12+OCTUBRE!X12+NOVIEMBRE!X12+DICIEMBRE!X12</f>
        <v>0</v>
      </c>
      <c r="Y12" s="126">
        <f>+'ENERO '!Y12+FEBRERO!Y12+'MARZO '!Y12+ABRIL!Y12+MAYO!Y12+JUNIO!Y12+JULIO!Y12+AGOSTO!Y12+SEPTIEMBRE!Y12+OCTUBRE!Y12+NOVIEMBRE!Y12+DICIEMBRE!Y12</f>
        <v>0</v>
      </c>
      <c r="Z12" s="126">
        <f>+'ENERO '!Z12+FEBRERO!Z12+'MARZO '!Z12+ABRIL!Z12+MAYO!Z12+JUNIO!Z12+JULIO!Z12+AGOSTO!Z12+SEPTIEMBRE!Z12+OCTUBRE!Z12+NOVIEMBRE!Z12+DICIEMBRE!Z12</f>
        <v>0</v>
      </c>
      <c r="AA12" s="126">
        <f>+'ENERO '!AA12+FEBRERO!AA12+'MARZO '!AA12+ABRIL!AA12+MAYO!AA12+JUNIO!AA12+JULIO!AA12+AGOSTO!AA12+SEPTIEMBRE!AA12+OCTUBRE!AA12+NOVIEMBRE!AA12+DICIEMBRE!AA12</f>
        <v>0</v>
      </c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38</v>
      </c>
      <c r="C15" s="126">
        <f>+'ENERO '!C15+FEBRERO!C15+'MARZO '!C15+ABRIL!C15+MAYO!C15+JUNIO!C15+JULIO!C15+AGOSTO!C15+SEPTIEMBRE!C15+OCTUBRE!C15+NOVIEMBRE!C15+DICIEMBRE!C15</f>
        <v>1</v>
      </c>
      <c r="D15" s="126">
        <f>+'ENERO '!D15+FEBRERO!D15+'MARZO '!D15+ABRIL!D15+MAYO!D15+JUNIO!D15+JULIO!D15+AGOSTO!D15+SEPTIEMBRE!D15+OCTUBRE!D15+NOVIEMBRE!D15+DICIEMBRE!D15</f>
        <v>0</v>
      </c>
      <c r="E15" s="126">
        <f>+'ENERO '!E15+FEBRERO!E15+'MARZO '!E15+ABRIL!E15+MAYO!E15+JUNIO!E15+JULIO!E15+AGOSTO!E15+SEPTIEMBRE!E15+OCTUBRE!E15+NOVIEMBRE!E15+DICIEMBRE!E15</f>
        <v>0</v>
      </c>
      <c r="F15" s="126">
        <f>+'ENERO '!F15+FEBRERO!F15+'MARZO '!F15+ABRIL!F15+MAYO!F15+JUNIO!F15+JULIO!F15+AGOSTO!F15+SEPTIEMBRE!F15+OCTUBRE!F15+NOVIEMBRE!F15+DICIEMBRE!F15</f>
        <v>0</v>
      </c>
      <c r="G15" s="126">
        <f>+'ENERO '!G15+FEBRERO!G15+'MARZO '!G15+ABRIL!G15+MAYO!G15+JUNIO!G15+JULIO!G15+AGOSTO!G15+SEPTIEMBRE!G15+OCTUBRE!G15+NOVIEMBRE!G15+DICIEMBRE!G15</f>
        <v>1</v>
      </c>
      <c r="H15" s="126">
        <f>+'ENERO '!H15+FEBRERO!H15+'MARZO '!H15+ABRIL!H15+MAYO!H15+JUNIO!H15+JULIO!H15+AGOSTO!H15+SEPTIEMBRE!H15+OCTUBRE!H15+NOVIEMBRE!H15+DICIEMBRE!H15</f>
        <v>0</v>
      </c>
      <c r="I15" s="126">
        <f>+'ENERO '!I15+FEBRERO!I15+'MARZO '!I15+ABRIL!I15+MAYO!I15+JUNIO!I15+JULIO!I15+AGOSTO!I15+SEPTIEMBRE!I15+OCTUBRE!I15+NOVIEMBRE!I15+DICIEMBRE!I15</f>
        <v>0</v>
      </c>
      <c r="J15" s="126">
        <f>+'ENERO '!J15+FEBRERO!J15+'MARZO '!J15+ABRIL!J15+MAYO!J15+JUNIO!J15+JULIO!J15+AGOSTO!J15+SEPTIEMBRE!J15+OCTUBRE!J15+NOVIEMBRE!J15+DICIEMBRE!J15</f>
        <v>2</v>
      </c>
      <c r="K15" s="126">
        <f>+'ENERO '!K15+FEBRERO!K15+'MARZO '!K15+ABRIL!K15+MAYO!K15+JUNIO!K15+JULIO!K15+AGOSTO!K15+SEPTIEMBRE!K15+OCTUBRE!K15+NOVIEMBRE!K15+DICIEMBRE!K15</f>
        <v>1</v>
      </c>
      <c r="L15" s="126">
        <f>+'ENERO '!L15+FEBRERO!L15+'MARZO '!L15+ABRIL!L15+MAYO!L15+JUNIO!L15+JULIO!L15+AGOSTO!L15+SEPTIEMBRE!L15+OCTUBRE!L15+NOVIEMBRE!L15+DICIEMBRE!L15</f>
        <v>2</v>
      </c>
      <c r="M15" s="126">
        <f>+'ENERO '!M15+FEBRERO!M15+'MARZO '!M15+ABRIL!M15+MAYO!M15+JUNIO!M15+JULIO!M15+AGOSTO!M15+SEPTIEMBRE!M15+OCTUBRE!M15+NOVIEMBRE!M15+DICIEMBRE!M15</f>
        <v>5</v>
      </c>
      <c r="N15" s="126">
        <f>+'ENERO '!N15+FEBRERO!N15+'MARZO '!N15+ABRIL!N15+MAYO!N15+JUNIO!N15+JULIO!N15+AGOSTO!N15+SEPTIEMBRE!N15+OCTUBRE!N15+NOVIEMBRE!N15+DICIEMBRE!N15</f>
        <v>5</v>
      </c>
      <c r="O15" s="126">
        <f>+'ENERO '!O15+FEBRERO!O15+'MARZO '!O15+ABRIL!O15+MAYO!O15+JUNIO!O15+JULIO!O15+AGOSTO!O15+SEPTIEMBRE!O15+OCTUBRE!O15+NOVIEMBRE!O15+DICIEMBRE!O15</f>
        <v>4</v>
      </c>
      <c r="P15" s="126">
        <f>+'ENERO '!P15+FEBRERO!P15+'MARZO '!P15+ABRIL!P15+MAYO!P15+JUNIO!P15+JULIO!P15+AGOSTO!P15+SEPTIEMBRE!P15+OCTUBRE!P15+NOVIEMBRE!P15+DICIEMBRE!P15</f>
        <v>1</v>
      </c>
      <c r="Q15" s="126">
        <f>+'ENERO '!Q15+FEBRERO!Q15+'MARZO '!Q15+ABRIL!Q15+MAYO!Q15+JUNIO!Q15+JULIO!Q15+AGOSTO!Q15+SEPTIEMBRE!Q15+OCTUBRE!Q15+NOVIEMBRE!Q15+DICIEMBRE!Q15</f>
        <v>5</v>
      </c>
      <c r="R15" s="126">
        <f>+'ENERO '!R15+FEBRERO!R15+'MARZO '!R15+ABRIL!R15+MAYO!R15+JUNIO!R15+JULIO!R15+AGOSTO!R15+SEPTIEMBRE!R15+OCTUBRE!R15+NOVIEMBRE!R15+DICIEMBRE!R15</f>
        <v>2</v>
      </c>
      <c r="S15" s="126">
        <f>+'ENERO '!S15+FEBRERO!S15+'MARZO '!S15+ABRIL!S15+MAYO!S15+JUNIO!S15+JULIO!S15+AGOSTO!S15+SEPTIEMBRE!S15+OCTUBRE!S15+NOVIEMBRE!S15+DICIEMBRE!S15</f>
        <v>9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323</v>
      </c>
      <c r="C16" s="126">
        <f>+'ENERO '!C16+FEBRERO!C16+'MARZO '!C16+ABRIL!C16+MAYO!C16+JUNIO!C16+JULIO!C16+AGOSTO!C16+SEPTIEMBRE!C16+OCTUBRE!C16+NOVIEMBRE!C16+DICIEMBRE!C16</f>
        <v>6</v>
      </c>
      <c r="D16" s="126">
        <f>+'ENERO '!D16+FEBRERO!D16+'MARZO '!D16+ABRIL!D16+MAYO!D16+JUNIO!D16+JULIO!D16+AGOSTO!D16+SEPTIEMBRE!D16+OCTUBRE!D16+NOVIEMBRE!D16+DICIEMBRE!D16</f>
        <v>4</v>
      </c>
      <c r="E16" s="126">
        <f>+'ENERO '!E16+FEBRERO!E16+'MARZO '!E16+ABRIL!E16+MAYO!E16+JUNIO!E16+JULIO!E16+AGOSTO!E16+SEPTIEMBRE!E16+OCTUBRE!E16+NOVIEMBRE!E16+DICIEMBRE!E16</f>
        <v>2</v>
      </c>
      <c r="F16" s="126">
        <f>+'ENERO '!F16+FEBRERO!F16+'MARZO '!F16+ABRIL!F16+MAYO!F16+JUNIO!F16+JULIO!F16+AGOSTO!F16+SEPTIEMBRE!F16+OCTUBRE!F16+NOVIEMBRE!F16+DICIEMBRE!F16</f>
        <v>6</v>
      </c>
      <c r="G16" s="126">
        <f>+'ENERO '!G16+FEBRERO!G16+'MARZO '!G16+ABRIL!G16+MAYO!G16+JUNIO!G16+JULIO!G16+AGOSTO!G16+SEPTIEMBRE!G16+OCTUBRE!G16+NOVIEMBRE!G16+DICIEMBRE!G16</f>
        <v>7</v>
      </c>
      <c r="H16" s="126">
        <f>+'ENERO '!H16+FEBRERO!H16+'MARZO '!H16+ABRIL!H16+MAYO!H16+JUNIO!H16+JULIO!H16+AGOSTO!H16+SEPTIEMBRE!H16+OCTUBRE!H16+NOVIEMBRE!H16+DICIEMBRE!H16</f>
        <v>13</v>
      </c>
      <c r="I16" s="126">
        <f>+'ENERO '!I16+FEBRERO!I16+'MARZO '!I16+ABRIL!I16+MAYO!I16+JUNIO!I16+JULIO!I16+AGOSTO!I16+SEPTIEMBRE!I16+OCTUBRE!I16+NOVIEMBRE!I16+DICIEMBRE!I16</f>
        <v>12</v>
      </c>
      <c r="J16" s="126">
        <f>+'ENERO '!J16+FEBRERO!J16+'MARZO '!J16+ABRIL!J16+MAYO!J16+JUNIO!J16+JULIO!J16+AGOSTO!J16+SEPTIEMBRE!J16+OCTUBRE!J16+NOVIEMBRE!J16+DICIEMBRE!J16</f>
        <v>6</v>
      </c>
      <c r="K16" s="126">
        <f>+'ENERO '!K16+FEBRERO!K16+'MARZO '!K16+ABRIL!K16+MAYO!K16+JUNIO!K16+JULIO!K16+AGOSTO!K16+SEPTIEMBRE!K16+OCTUBRE!K16+NOVIEMBRE!K16+DICIEMBRE!K16</f>
        <v>13</v>
      </c>
      <c r="L16" s="126">
        <f>+'ENERO '!L16+FEBRERO!L16+'MARZO '!L16+ABRIL!L16+MAYO!L16+JUNIO!L16+JULIO!L16+AGOSTO!L16+SEPTIEMBRE!L16+OCTUBRE!L16+NOVIEMBRE!L16+DICIEMBRE!L16</f>
        <v>14</v>
      </c>
      <c r="M16" s="126">
        <f>+'ENERO '!M16+FEBRERO!M16+'MARZO '!M16+ABRIL!M16+MAYO!M16+JUNIO!M16+JULIO!M16+AGOSTO!M16+SEPTIEMBRE!M16+OCTUBRE!M16+NOVIEMBRE!M16+DICIEMBRE!M16</f>
        <v>15</v>
      </c>
      <c r="N16" s="126">
        <f>+'ENERO '!N16+FEBRERO!N16+'MARZO '!N16+ABRIL!N16+MAYO!N16+JUNIO!N16+JULIO!N16+AGOSTO!N16+SEPTIEMBRE!N16+OCTUBRE!N16+NOVIEMBRE!N16+DICIEMBRE!N16</f>
        <v>34</v>
      </c>
      <c r="O16" s="126">
        <f>+'ENERO '!O16+FEBRERO!O16+'MARZO '!O16+ABRIL!O16+MAYO!O16+JUNIO!O16+JULIO!O16+AGOSTO!O16+SEPTIEMBRE!O16+OCTUBRE!O16+NOVIEMBRE!O16+DICIEMBRE!O16</f>
        <v>26</v>
      </c>
      <c r="P16" s="126">
        <f>+'ENERO '!P16+FEBRERO!P16+'MARZO '!P16+ABRIL!P16+MAYO!P16+JUNIO!P16+JULIO!P16+AGOSTO!P16+SEPTIEMBRE!P16+OCTUBRE!P16+NOVIEMBRE!P16+DICIEMBRE!P16</f>
        <v>22</v>
      </c>
      <c r="Q16" s="126">
        <f>+'ENERO '!Q16+FEBRERO!Q16+'MARZO '!Q16+ABRIL!Q16+MAYO!Q16+JUNIO!Q16+JULIO!Q16+AGOSTO!Q16+SEPTIEMBRE!Q16+OCTUBRE!Q16+NOVIEMBRE!Q16+DICIEMBRE!Q16</f>
        <v>34</v>
      </c>
      <c r="R16" s="126">
        <f>+'ENERO '!R16+FEBRERO!R16+'MARZO '!R16+ABRIL!R16+MAYO!R16+JUNIO!R16+JULIO!R16+AGOSTO!R16+SEPTIEMBRE!R16+OCTUBRE!R16+NOVIEMBRE!R16+DICIEMBRE!R16</f>
        <v>36</v>
      </c>
      <c r="S16" s="126">
        <f>+'ENERO '!S16+FEBRERO!S16+'MARZO '!S16+ABRIL!S16+MAYO!S16+JUNIO!S16+JULIO!S16+AGOSTO!S16+SEPTIEMBRE!S16+OCTUBRE!S16+NOVIEMBRE!S16+DICIEMBRE!S16</f>
        <v>73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10440</v>
      </c>
      <c r="C17" s="126">
        <f>+'ENERO '!C17+FEBRERO!C17+'MARZO '!C17+ABRIL!C17+MAYO!C17+JUNIO!C17+JULIO!C17+AGOSTO!C17+SEPTIEMBRE!C17+OCTUBRE!C17+NOVIEMBRE!C17+DICIEMBRE!C17</f>
        <v>1721</v>
      </c>
      <c r="D17" s="126">
        <f>+'ENERO '!D17+FEBRERO!D17+'MARZO '!D17+ABRIL!D17+MAYO!D17+JUNIO!D17+JULIO!D17+AGOSTO!D17+SEPTIEMBRE!D17+OCTUBRE!D17+NOVIEMBRE!D17+DICIEMBRE!D17</f>
        <v>516</v>
      </c>
      <c r="E17" s="126">
        <f>+'ENERO '!E17+FEBRERO!E17+'MARZO '!E17+ABRIL!E17+MAYO!E17+JUNIO!E17+JULIO!E17+AGOSTO!E17+SEPTIEMBRE!E17+OCTUBRE!E17+NOVIEMBRE!E17+DICIEMBRE!E17</f>
        <v>409</v>
      </c>
      <c r="F17" s="126">
        <f>+'ENERO '!F17+FEBRERO!F17+'MARZO '!F17+ABRIL!F17+MAYO!F17+JUNIO!F17+JULIO!F17+AGOSTO!F17+SEPTIEMBRE!F17+OCTUBRE!F17+NOVIEMBRE!F17+DICIEMBRE!F17</f>
        <v>539</v>
      </c>
      <c r="G17" s="126">
        <f>+'ENERO '!G17+FEBRERO!G17+'MARZO '!G17+ABRIL!G17+MAYO!G17+JUNIO!G17+JULIO!G17+AGOSTO!G17+SEPTIEMBRE!G17+OCTUBRE!G17+NOVIEMBRE!G17+DICIEMBRE!G17</f>
        <v>601</v>
      </c>
      <c r="H17" s="126">
        <f>+'ENERO '!H17+FEBRERO!H17+'MARZO '!H17+ABRIL!H17+MAYO!H17+JUNIO!H17+JULIO!H17+AGOSTO!H17+SEPTIEMBRE!H17+OCTUBRE!H17+NOVIEMBRE!H17+DICIEMBRE!H17</f>
        <v>545</v>
      </c>
      <c r="I17" s="126">
        <f>+'ENERO '!I17+FEBRERO!I17+'MARZO '!I17+ABRIL!I17+MAYO!I17+JUNIO!I17+JULIO!I17+AGOSTO!I17+SEPTIEMBRE!I17+OCTUBRE!I17+NOVIEMBRE!I17+DICIEMBRE!I17</f>
        <v>518</v>
      </c>
      <c r="J17" s="126">
        <f>+'ENERO '!J17+FEBRERO!J17+'MARZO '!J17+ABRIL!J17+MAYO!J17+JUNIO!J17+JULIO!J17+AGOSTO!J17+SEPTIEMBRE!J17+OCTUBRE!J17+NOVIEMBRE!J17+DICIEMBRE!J17</f>
        <v>465</v>
      </c>
      <c r="K17" s="126">
        <f>+'ENERO '!K17+FEBRERO!K17+'MARZO '!K17+ABRIL!K17+MAYO!K17+JUNIO!K17+JULIO!K17+AGOSTO!K17+SEPTIEMBRE!K17+OCTUBRE!K17+NOVIEMBRE!K17+DICIEMBRE!K17</f>
        <v>518</v>
      </c>
      <c r="L17" s="126">
        <f>+'ENERO '!L17+FEBRERO!L17+'MARZO '!L17+ABRIL!L17+MAYO!L17+JUNIO!L17+JULIO!L17+AGOSTO!L17+SEPTIEMBRE!L17+OCTUBRE!L17+NOVIEMBRE!L17+DICIEMBRE!L17</f>
        <v>610</v>
      </c>
      <c r="M17" s="126">
        <f>+'ENERO '!M17+FEBRERO!M17+'MARZO '!M17+ABRIL!M17+MAYO!M17+JUNIO!M17+JULIO!M17+AGOSTO!M17+SEPTIEMBRE!M17+OCTUBRE!M17+NOVIEMBRE!M17+DICIEMBRE!M17</f>
        <v>579</v>
      </c>
      <c r="N17" s="126">
        <f>+'ENERO '!N17+FEBRERO!N17+'MARZO '!N17+ABRIL!N17+MAYO!N17+JUNIO!N17+JULIO!N17+AGOSTO!N17+SEPTIEMBRE!N17+OCTUBRE!N17+NOVIEMBRE!N17+DICIEMBRE!N17</f>
        <v>560</v>
      </c>
      <c r="O17" s="126">
        <f>+'ENERO '!O17+FEBRERO!O17+'MARZO '!O17+ABRIL!O17+MAYO!O17+JUNIO!O17+JULIO!O17+AGOSTO!O17+SEPTIEMBRE!O17+OCTUBRE!O17+NOVIEMBRE!O17+DICIEMBRE!O17</f>
        <v>503</v>
      </c>
      <c r="P17" s="126">
        <f>+'ENERO '!P17+FEBRERO!P17+'MARZO '!P17+ABRIL!P17+MAYO!P17+JUNIO!P17+JULIO!P17+AGOSTO!P17+SEPTIEMBRE!P17+OCTUBRE!P17+NOVIEMBRE!P17+DICIEMBRE!P17</f>
        <v>511</v>
      </c>
      <c r="Q17" s="126">
        <f>+'ENERO '!Q17+FEBRERO!Q17+'MARZO '!Q17+ABRIL!Q17+MAYO!Q17+JUNIO!Q17+JULIO!Q17+AGOSTO!Q17+SEPTIEMBRE!Q17+OCTUBRE!Q17+NOVIEMBRE!Q17+DICIEMBRE!Q17</f>
        <v>567</v>
      </c>
      <c r="R17" s="126">
        <f>+'ENERO '!R17+FEBRERO!R17+'MARZO '!R17+ABRIL!R17+MAYO!R17+JUNIO!R17+JULIO!R17+AGOSTO!R17+SEPTIEMBRE!R17+OCTUBRE!R17+NOVIEMBRE!R17+DICIEMBRE!R17</f>
        <v>485</v>
      </c>
      <c r="S17" s="126">
        <f>+'ENERO '!S17+FEBRERO!S17+'MARZO '!S17+ABRIL!S17+MAYO!S17+JUNIO!S17+JULIO!S17+AGOSTO!S17+SEPTIEMBRE!S17+OCTUBRE!S17+NOVIEMBRE!S17+DICIEMBRE!S17</f>
        <v>793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7112</v>
      </c>
      <c r="C18" s="126">
        <f>+'ENERO '!C18+FEBRERO!C18+'MARZO '!C18+ABRIL!C18+MAYO!C18+JUNIO!C18+JULIO!C18+AGOSTO!C18+SEPTIEMBRE!C18+OCTUBRE!C18+NOVIEMBRE!C18+DICIEMBRE!C18</f>
        <v>1869</v>
      </c>
      <c r="D18" s="126">
        <f>+'ENERO '!D18+FEBRERO!D18+'MARZO '!D18+ABRIL!D18+MAYO!D18+JUNIO!D18+JULIO!D18+AGOSTO!D18+SEPTIEMBRE!D18+OCTUBRE!D18+NOVIEMBRE!D18+DICIEMBRE!D18</f>
        <v>815</v>
      </c>
      <c r="E18" s="126">
        <f>+'ENERO '!E18+FEBRERO!E18+'MARZO '!E18+ABRIL!E18+MAYO!E18+JUNIO!E18+JULIO!E18+AGOSTO!E18+SEPTIEMBRE!E18+OCTUBRE!E18+NOVIEMBRE!E18+DICIEMBRE!E18</f>
        <v>628</v>
      </c>
      <c r="F18" s="126">
        <f>+'ENERO '!F18+FEBRERO!F18+'MARZO '!F18+ABRIL!F18+MAYO!F18+JUNIO!F18+JULIO!F18+AGOSTO!F18+SEPTIEMBRE!F18+OCTUBRE!F18+NOVIEMBRE!F18+DICIEMBRE!F18</f>
        <v>523</v>
      </c>
      <c r="G18" s="126">
        <f>+'ENERO '!G18+FEBRERO!G18+'MARZO '!G18+ABRIL!G18+MAYO!G18+JUNIO!G18+JULIO!G18+AGOSTO!G18+SEPTIEMBRE!G18+OCTUBRE!G18+NOVIEMBRE!G18+DICIEMBRE!G18</f>
        <v>452</v>
      </c>
      <c r="H18" s="126">
        <f>+'ENERO '!H18+FEBRERO!H18+'MARZO '!H18+ABRIL!H18+MAYO!H18+JUNIO!H18+JULIO!H18+AGOSTO!H18+SEPTIEMBRE!H18+OCTUBRE!H18+NOVIEMBRE!H18+DICIEMBRE!H18</f>
        <v>364</v>
      </c>
      <c r="I18" s="126">
        <f>+'ENERO '!I18+FEBRERO!I18+'MARZO '!I18+ABRIL!I18+MAYO!I18+JUNIO!I18+JULIO!I18+AGOSTO!I18+SEPTIEMBRE!I18+OCTUBRE!I18+NOVIEMBRE!I18+DICIEMBRE!I18</f>
        <v>353</v>
      </c>
      <c r="J18" s="126">
        <f>+'ENERO '!J18+FEBRERO!J18+'MARZO '!J18+ABRIL!J18+MAYO!J18+JUNIO!J18+JULIO!J18+AGOSTO!J18+SEPTIEMBRE!J18+OCTUBRE!J18+NOVIEMBRE!J18+DICIEMBRE!J18</f>
        <v>322</v>
      </c>
      <c r="K18" s="126">
        <f>+'ENERO '!K18+FEBRERO!K18+'MARZO '!K18+ABRIL!K18+MAYO!K18+JUNIO!K18+JULIO!K18+AGOSTO!K18+SEPTIEMBRE!K18+OCTUBRE!K18+NOVIEMBRE!K18+DICIEMBRE!K18</f>
        <v>324</v>
      </c>
      <c r="L18" s="126">
        <f>+'ENERO '!L18+FEBRERO!L18+'MARZO '!L18+ABRIL!L18+MAYO!L18+JUNIO!L18+JULIO!L18+AGOSTO!L18+SEPTIEMBRE!L18+OCTUBRE!L18+NOVIEMBRE!L18+DICIEMBRE!L18</f>
        <v>345</v>
      </c>
      <c r="M18" s="126">
        <f>+'ENERO '!M18+FEBRERO!M18+'MARZO '!M18+ABRIL!M18+MAYO!M18+JUNIO!M18+JULIO!M18+AGOSTO!M18+SEPTIEMBRE!M18+OCTUBRE!M18+NOVIEMBRE!M18+DICIEMBRE!M18</f>
        <v>291</v>
      </c>
      <c r="N18" s="126">
        <f>+'ENERO '!N18+FEBRERO!N18+'MARZO '!N18+ABRIL!N18+MAYO!N18+JUNIO!N18+JULIO!N18+AGOSTO!N18+SEPTIEMBRE!N18+OCTUBRE!N18+NOVIEMBRE!N18+DICIEMBRE!N18</f>
        <v>244</v>
      </c>
      <c r="O18" s="126">
        <f>+'ENERO '!O18+FEBRERO!O18+'MARZO '!O18+ABRIL!O18+MAYO!O18+JUNIO!O18+JULIO!O18+AGOSTO!O18+SEPTIEMBRE!O18+OCTUBRE!O18+NOVIEMBRE!O18+DICIEMBRE!O18</f>
        <v>176</v>
      </c>
      <c r="P18" s="126">
        <f>+'ENERO '!P18+FEBRERO!P18+'MARZO '!P18+ABRIL!P18+MAYO!P18+JUNIO!P18+JULIO!P18+AGOSTO!P18+SEPTIEMBRE!P18+OCTUBRE!P18+NOVIEMBRE!P18+DICIEMBRE!P18</f>
        <v>159</v>
      </c>
      <c r="Q18" s="126">
        <f>+'ENERO '!Q18+FEBRERO!Q18+'MARZO '!Q18+ABRIL!Q18+MAYO!Q18+JUNIO!Q18+JULIO!Q18+AGOSTO!Q18+SEPTIEMBRE!Q18+OCTUBRE!Q18+NOVIEMBRE!Q18+DICIEMBRE!Q18</f>
        <v>114</v>
      </c>
      <c r="R18" s="126">
        <f>+'ENERO '!R18+FEBRERO!R18+'MARZO '!R18+ABRIL!R18+MAYO!R18+JUNIO!R18+JULIO!R18+AGOSTO!R18+SEPTIEMBRE!R18+OCTUBRE!R18+NOVIEMBRE!R18+DICIEMBRE!R18</f>
        <v>74</v>
      </c>
      <c r="S18" s="126">
        <f>+'ENERO '!S18+FEBRERO!S18+'MARZO '!S18+ABRIL!S18+MAYO!S18+JUNIO!S18+JULIO!S18+AGOSTO!S18+SEPTIEMBRE!S18+OCTUBRE!S18+NOVIEMBRE!S18+DICIEMBRE!S18</f>
        <v>59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422</v>
      </c>
      <c r="C19" s="126">
        <f>+'ENERO '!C19+FEBRERO!C19+'MARZO '!C19+ABRIL!C19+MAYO!C19+JUNIO!C19+JULIO!C19+AGOSTO!C19+SEPTIEMBRE!C19+OCTUBRE!C19+NOVIEMBRE!C19+DICIEMBRE!C19</f>
        <v>64</v>
      </c>
      <c r="D19" s="126">
        <f>+'ENERO '!D19+FEBRERO!D19+'MARZO '!D19+ABRIL!D19+MAYO!D19+JUNIO!D19+JULIO!D19+AGOSTO!D19+SEPTIEMBRE!D19+OCTUBRE!D19+NOVIEMBRE!D19+DICIEMBRE!D19</f>
        <v>51</v>
      </c>
      <c r="E19" s="126">
        <f>+'ENERO '!E19+FEBRERO!E19+'MARZO '!E19+ABRIL!E19+MAYO!E19+JUNIO!E19+JULIO!E19+AGOSTO!E19+SEPTIEMBRE!E19+OCTUBRE!E19+NOVIEMBRE!E19+DICIEMBRE!E19</f>
        <v>48</v>
      </c>
      <c r="F19" s="126">
        <f>+'ENERO '!F19+FEBRERO!F19+'MARZO '!F19+ABRIL!F19+MAYO!F19+JUNIO!F19+JULIO!F19+AGOSTO!F19+SEPTIEMBRE!F19+OCTUBRE!F19+NOVIEMBRE!F19+DICIEMBRE!F19</f>
        <v>48</v>
      </c>
      <c r="G19" s="126">
        <f>+'ENERO '!G19+FEBRERO!G19+'MARZO '!G19+ABRIL!G19+MAYO!G19+JUNIO!G19+JULIO!G19+AGOSTO!G19+SEPTIEMBRE!G19+OCTUBRE!G19+NOVIEMBRE!G19+DICIEMBRE!G19</f>
        <v>34</v>
      </c>
      <c r="H19" s="126">
        <f>+'ENERO '!H19+FEBRERO!H19+'MARZO '!H19+ABRIL!H19+MAYO!H19+JUNIO!H19+JULIO!H19+AGOSTO!H19+SEPTIEMBRE!H19+OCTUBRE!H19+NOVIEMBRE!H19+DICIEMBRE!H19</f>
        <v>29</v>
      </c>
      <c r="I19" s="126">
        <f>+'ENERO '!I19+FEBRERO!I19+'MARZO '!I19+ABRIL!I19+MAYO!I19+JUNIO!I19+JULIO!I19+AGOSTO!I19+SEPTIEMBRE!I19+OCTUBRE!I19+NOVIEMBRE!I19+DICIEMBRE!I19</f>
        <v>40</v>
      </c>
      <c r="J19" s="126">
        <f>+'ENERO '!J19+FEBRERO!J19+'MARZO '!J19+ABRIL!J19+MAYO!J19+JUNIO!J19+JULIO!J19+AGOSTO!J19+SEPTIEMBRE!J19+OCTUBRE!J19+NOVIEMBRE!J19+DICIEMBRE!J19</f>
        <v>19</v>
      </c>
      <c r="K19" s="126">
        <f>+'ENERO '!K19+FEBRERO!K19+'MARZO '!K19+ABRIL!K19+MAYO!K19+JUNIO!K19+JULIO!K19+AGOSTO!K19+SEPTIEMBRE!K19+OCTUBRE!K19+NOVIEMBRE!K19+DICIEMBRE!K19</f>
        <v>19</v>
      </c>
      <c r="L19" s="126">
        <f>+'ENERO '!L19+FEBRERO!L19+'MARZO '!L19+ABRIL!L19+MAYO!L19+JUNIO!L19+JULIO!L19+AGOSTO!L19+SEPTIEMBRE!L19+OCTUBRE!L19+NOVIEMBRE!L19+DICIEMBRE!L19</f>
        <v>18</v>
      </c>
      <c r="M19" s="126">
        <f>+'ENERO '!M19+FEBRERO!M19+'MARZO '!M19+ABRIL!M19+MAYO!M19+JUNIO!M19+JULIO!M19+AGOSTO!M19+SEPTIEMBRE!M19+OCTUBRE!M19+NOVIEMBRE!M19+DICIEMBRE!M19</f>
        <v>18</v>
      </c>
      <c r="N19" s="126">
        <f>+'ENERO '!N19+FEBRERO!N19+'MARZO '!N19+ABRIL!N19+MAYO!N19+JUNIO!N19+JULIO!N19+AGOSTO!N19+SEPTIEMBRE!N19+OCTUBRE!N19+NOVIEMBRE!N19+DICIEMBRE!N19</f>
        <v>11</v>
      </c>
      <c r="O19" s="126">
        <f>+'ENERO '!O19+FEBRERO!O19+'MARZO '!O19+ABRIL!O19+MAYO!O19+JUNIO!O19+JULIO!O19+AGOSTO!O19+SEPTIEMBRE!O19+OCTUBRE!O19+NOVIEMBRE!O19+DICIEMBRE!O19</f>
        <v>11</v>
      </c>
      <c r="P19" s="126">
        <f>+'ENERO '!P19+FEBRERO!P19+'MARZO '!P19+ABRIL!P19+MAYO!P19+JUNIO!P19+JULIO!P19+AGOSTO!P19+SEPTIEMBRE!P19+OCTUBRE!P19+NOVIEMBRE!P19+DICIEMBRE!P19</f>
        <v>5</v>
      </c>
      <c r="Q19" s="126">
        <f>+'ENERO '!Q19+FEBRERO!Q19+'MARZO '!Q19+ABRIL!Q19+MAYO!Q19+JUNIO!Q19+JULIO!Q19+AGOSTO!Q19+SEPTIEMBRE!Q19+OCTUBRE!Q19+NOVIEMBRE!Q19+DICIEMBRE!Q19</f>
        <v>3</v>
      </c>
      <c r="R19" s="126">
        <f>+'ENERO '!R19+FEBRERO!R19+'MARZO '!R19+ABRIL!R19+MAYO!R19+JUNIO!R19+JULIO!R19+AGOSTO!R19+SEPTIEMBRE!R19+OCTUBRE!R19+NOVIEMBRE!R19+DICIEMBRE!R19</f>
        <v>3</v>
      </c>
      <c r="S19" s="126">
        <f>+'ENERO '!S19+FEBRERO!S19+'MARZO '!S19+ABRIL!S19+MAYO!S19+JUNIO!S19+JULIO!S19+AGOSTO!S19+SEPTIEMBRE!S19+OCTUBRE!S19+NOVIEMBRE!S19+DICIEMBRE!S19</f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2</v>
      </c>
      <c r="C20" s="126">
        <f>+'ENERO '!C20+FEBRERO!C20+'MARZO '!C20+ABRIL!C20+MAYO!C20+JUNIO!C20+JULIO!C20+AGOSTO!C20+SEPTIEMBRE!C20+OCTUBRE!C20+NOVIEMBRE!C20+DICIEMBRE!C20</f>
        <v>0</v>
      </c>
      <c r="D20" s="126">
        <f>+'ENERO '!D20+FEBRERO!D20+'MARZO '!D20+ABRIL!D20+MAYO!D20+JUNIO!D20+JULIO!D20+AGOSTO!D20+SEPTIEMBRE!D20+OCTUBRE!D20+NOVIEMBRE!D20+DICIEMBRE!D20</f>
        <v>0</v>
      </c>
      <c r="E20" s="126">
        <f>+'ENERO '!E20+FEBRERO!E20+'MARZO '!E20+ABRIL!E20+MAYO!E20+JUNIO!E20+JULIO!E20+AGOSTO!E20+SEPTIEMBRE!E20+OCTUBRE!E20+NOVIEMBRE!E20+DICIEMBRE!E20</f>
        <v>0</v>
      </c>
      <c r="F20" s="126">
        <f>+'ENERO '!F20+FEBRERO!F20+'MARZO '!F20+ABRIL!F20+MAYO!F20+JUNIO!F20+JULIO!F20+AGOSTO!F20+SEPTIEMBRE!F20+OCTUBRE!F20+NOVIEMBRE!F20+DICIEMBRE!F20</f>
        <v>0</v>
      </c>
      <c r="G20" s="126">
        <f>+'ENERO '!G20+FEBRERO!G20+'MARZO '!G20+ABRIL!G20+MAYO!G20+JUNIO!G20+JULIO!G20+AGOSTO!G20+SEPTIEMBRE!G20+OCTUBRE!G20+NOVIEMBRE!G20+DICIEMBRE!G20</f>
        <v>0</v>
      </c>
      <c r="H20" s="126">
        <f>+'ENERO '!H20+FEBRERO!H20+'MARZO '!H20+ABRIL!H20+MAYO!H20+JUNIO!H20+JULIO!H20+AGOSTO!H20+SEPTIEMBRE!H20+OCTUBRE!H20+NOVIEMBRE!H20+DICIEMBRE!H20</f>
        <v>0</v>
      </c>
      <c r="I20" s="126">
        <f>+'ENERO '!I20+FEBRERO!I20+'MARZO '!I20+ABRIL!I20+MAYO!I20+JUNIO!I20+JULIO!I20+AGOSTO!I20+SEPTIEMBRE!I20+OCTUBRE!I20+NOVIEMBRE!I20+DICIEMBRE!I20</f>
        <v>0</v>
      </c>
      <c r="J20" s="126">
        <f>+'ENERO '!J20+FEBRERO!J20+'MARZO '!J20+ABRIL!J20+MAYO!J20+JUNIO!J20+JULIO!J20+AGOSTO!J20+SEPTIEMBRE!J20+OCTUBRE!J20+NOVIEMBRE!J20+DICIEMBRE!J20</f>
        <v>0</v>
      </c>
      <c r="K20" s="126">
        <f>+'ENERO '!K20+FEBRERO!K20+'MARZO '!K20+ABRIL!K20+MAYO!K20+JUNIO!K20+JULIO!K20+AGOSTO!K20+SEPTIEMBRE!K20+OCTUBRE!K20+NOVIEMBRE!K20+DICIEMBRE!K20</f>
        <v>0</v>
      </c>
      <c r="L20" s="126">
        <f>+'ENERO '!L20+FEBRERO!L20+'MARZO '!L20+ABRIL!L20+MAYO!L20+JUNIO!L20+JULIO!L20+AGOSTO!L20+SEPTIEMBRE!L20+OCTUBRE!L20+NOVIEMBRE!L20+DICIEMBRE!L20</f>
        <v>1</v>
      </c>
      <c r="M20" s="126">
        <f>+'ENERO '!M20+FEBRERO!M20+'MARZO '!M20+ABRIL!M20+MAYO!M20+JUNIO!M20+JULIO!M20+AGOSTO!M20+SEPTIEMBRE!M20+OCTUBRE!M20+NOVIEMBRE!M20+DICIEMBRE!M20</f>
        <v>0</v>
      </c>
      <c r="N20" s="126">
        <f>+'ENERO '!N20+FEBRERO!N20+'MARZO '!N20+ABRIL!N20+MAYO!N20+JUNIO!N20+JULIO!N20+AGOSTO!N20+SEPTIEMBRE!N20+OCTUBRE!N20+NOVIEMBRE!N20+DICIEMBRE!N20</f>
        <v>0</v>
      </c>
      <c r="O20" s="126">
        <f>+'ENERO '!O20+FEBRERO!O20+'MARZO '!O20+ABRIL!O20+MAYO!O20+JUNIO!O20+JULIO!O20+AGOSTO!O20+SEPTIEMBRE!O20+OCTUBRE!O20+NOVIEMBRE!O20+DICIEMBRE!O20</f>
        <v>1</v>
      </c>
      <c r="P20" s="126">
        <f>+'ENERO '!P20+FEBRERO!P20+'MARZO '!P20+ABRIL!P20+MAYO!P20+JUNIO!P20+JULIO!P20+AGOSTO!P20+SEPTIEMBRE!P20+OCTUBRE!P20+NOVIEMBRE!P20+DICIEMBRE!P20</f>
        <v>0</v>
      </c>
      <c r="Q20" s="126">
        <f>+'ENERO '!Q20+FEBRERO!Q20+'MARZO '!Q20+ABRIL!Q20+MAYO!Q20+JUNIO!Q20+JULIO!Q20+AGOSTO!Q20+SEPTIEMBRE!Q20+OCTUBRE!Q20+NOVIEMBRE!Q20+DICIEMBRE!Q20</f>
        <v>0</v>
      </c>
      <c r="R20" s="126">
        <f>+'ENERO '!R20+FEBRERO!R20+'MARZO '!R20+ABRIL!R20+MAYO!R20+JUNIO!R20+JULIO!R20+AGOSTO!R20+SEPTIEMBRE!R20+OCTUBRE!R20+NOVIEMBRE!R20+DICIEMBRE!R20</f>
        <v>0</v>
      </c>
      <c r="S20" s="126">
        <f>+'ENERO '!S20+FEBRERO!S20+'MARZO '!S20+ABRIL!S20+MAYO!S20+JUNIO!S20+JULIO!S20+AGOSTO!S20+SEPTIEMBRE!S20+OCTUBRE!S20+NOVIEMBRE!S20+DICIEMBRE!S20</f>
        <v>0</v>
      </c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18337</v>
      </c>
      <c r="C21" s="171">
        <f>SUM(C15:C20)</f>
        <v>3661</v>
      </c>
      <c r="D21" s="172">
        <f>SUM(D15:D20)</f>
        <v>1386</v>
      </c>
      <c r="E21" s="172">
        <f>SUM(E15:E20)</f>
        <v>1087</v>
      </c>
      <c r="F21" s="172">
        <f t="shared" ref="F21:S21" si="1">SUM(F15:F20)</f>
        <v>1116</v>
      </c>
      <c r="G21" s="172">
        <f t="shared" si="1"/>
        <v>1095</v>
      </c>
      <c r="H21" s="172">
        <f t="shared" si="1"/>
        <v>951</v>
      </c>
      <c r="I21" s="172">
        <f t="shared" si="1"/>
        <v>923</v>
      </c>
      <c r="J21" s="172">
        <f t="shared" si="1"/>
        <v>814</v>
      </c>
      <c r="K21" s="172">
        <f t="shared" si="1"/>
        <v>875</v>
      </c>
      <c r="L21" s="172">
        <f t="shared" si="1"/>
        <v>990</v>
      </c>
      <c r="M21" s="172">
        <f t="shared" si="1"/>
        <v>908</v>
      </c>
      <c r="N21" s="172">
        <f t="shared" si="1"/>
        <v>854</v>
      </c>
      <c r="O21" s="172">
        <f t="shared" si="1"/>
        <v>721</v>
      </c>
      <c r="P21" s="172">
        <f t="shared" si="1"/>
        <v>698</v>
      </c>
      <c r="Q21" s="172">
        <f t="shared" si="1"/>
        <v>723</v>
      </c>
      <c r="R21" s="172">
        <f t="shared" si="1"/>
        <v>600</v>
      </c>
      <c r="S21" s="173">
        <f t="shared" si="1"/>
        <v>935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126">
        <f>+'ENERO '!C29+FEBRERO!C29+'MARZO '!C29+ABRIL!C29+MAYO!C29+JUNIO!C29+JULIO!C29+AGOSTO!C29+SEPTIEMBRE!C29+OCTUBRE!C29+NOVIEMBRE!C29+DICIEMBRE!C29</f>
        <v>0</v>
      </c>
      <c r="D29" s="126">
        <f>+'ENERO '!D29+FEBRERO!D29+'MARZO '!D29+ABRIL!D29+MAYO!D29+JUNIO!D29+JULIO!D29+AGOSTO!D29+SEPTIEMBRE!D29+OCTUBRE!D29+NOVIEMBRE!D29+DICIEMBRE!D29</f>
        <v>0</v>
      </c>
      <c r="E29" s="126">
        <f>+'ENERO '!E29+FEBRERO!E29+'MARZO '!E29+ABRIL!E29+MAYO!E29+JUNIO!E29+JULIO!E29+AGOSTO!E29+SEPTIEMBRE!E29+OCTUBRE!E29+NOVIEMBRE!E29+DICIEMBRE!E29</f>
        <v>0</v>
      </c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126">
        <f>+'ENERO '!C30+FEBRERO!C30+'MARZO '!C30+ABRIL!C30+MAYO!C30+JUNIO!C30+JULIO!C30+AGOSTO!C30+SEPTIEMBRE!C30+OCTUBRE!C30+NOVIEMBRE!C30+DICIEMBRE!C30</f>
        <v>0</v>
      </c>
      <c r="D30" s="126">
        <f>+'ENERO '!D30+FEBRERO!D30+'MARZO '!D30+ABRIL!D30+MAYO!D30+JUNIO!D30+JULIO!D30+AGOSTO!D30+SEPTIEMBRE!D30+OCTUBRE!D30+NOVIEMBRE!D30+DICIEMBRE!D30</f>
        <v>0</v>
      </c>
      <c r="E30" s="126">
        <f>+'ENERO '!E30+FEBRERO!E30+'MARZO '!E30+ABRIL!E30+MAYO!E30+JUNIO!E30+JULIO!E30+AGOSTO!E30+SEPTIEMBRE!E30+OCTUBRE!E30+NOVIEMBRE!E30+DICIEMBRE!E30</f>
        <v>0</v>
      </c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126">
        <f>+'ENERO '!C31+FEBRERO!C31+'MARZO '!C31+ABRIL!C31+MAYO!C31+JUNIO!C31+JULIO!C31+AGOSTO!C31+SEPTIEMBRE!C31+OCTUBRE!C31+NOVIEMBRE!C31+DICIEMBRE!C31</f>
        <v>0</v>
      </c>
      <c r="D31" s="126">
        <f>+'ENERO '!D31+FEBRERO!D31+'MARZO '!D31+ABRIL!D31+MAYO!D31+JUNIO!D31+JULIO!D31+AGOSTO!D31+SEPTIEMBRE!D31+OCTUBRE!D31+NOVIEMBRE!D31+DICIEMBRE!D31</f>
        <v>0</v>
      </c>
      <c r="E31" s="126">
        <f>+'ENERO '!E31+FEBRERO!E31+'MARZO '!E31+ABRIL!E31+MAYO!E31+JUNIO!E31+JULIO!E31+AGOSTO!E31+SEPTIEMBRE!E31+OCTUBRE!E31+NOVIEMBRE!E31+DICIEMBRE!E31</f>
        <v>0</v>
      </c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126">
        <f>+'ENERO '!C32+FEBRERO!C32+'MARZO '!C32+ABRIL!C32+MAYO!C32+JUNIO!C32+JULIO!C32+AGOSTO!C32+SEPTIEMBRE!C32+OCTUBRE!C32+NOVIEMBRE!C32+DICIEMBRE!C32</f>
        <v>0</v>
      </c>
      <c r="D32" s="126">
        <f>+'ENERO '!D32+FEBRERO!D32+'MARZO '!D32+ABRIL!D32+MAYO!D32+JUNIO!D32+JULIO!D32+AGOSTO!D32+SEPTIEMBRE!D32+OCTUBRE!D32+NOVIEMBRE!D32+DICIEMBRE!D32</f>
        <v>0</v>
      </c>
      <c r="E32" s="126">
        <f>+'ENERO '!E32+FEBRERO!E32+'MARZO '!E32+ABRIL!E32+MAYO!E32+JUNIO!E32+JULIO!E32+AGOSTO!E32+SEPTIEMBRE!E32+OCTUBRE!E32+NOVIEMBRE!E32+DICIEMBRE!E32</f>
        <v>0</v>
      </c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126">
        <f>+'ENERO '!C33+FEBRERO!C33+'MARZO '!C33+ABRIL!C33+MAYO!C33+JUNIO!C33+JULIO!C33+AGOSTO!C33+SEPTIEMBRE!C33+OCTUBRE!C33+NOVIEMBRE!C33+DICIEMBRE!C33</f>
        <v>0</v>
      </c>
      <c r="D33" s="126">
        <f>+'ENERO '!D33+FEBRERO!D33+'MARZO '!D33+ABRIL!D33+MAYO!D33+JUNIO!D33+JULIO!D33+AGOSTO!D33+SEPTIEMBRE!D33+OCTUBRE!D33+NOVIEMBRE!D33+DICIEMBRE!D33</f>
        <v>0</v>
      </c>
      <c r="E33" s="126">
        <f>+'ENERO '!E33+FEBRERO!E33+'MARZO '!E33+ABRIL!E33+MAYO!E33+JUNIO!E33+JULIO!E33+AGOSTO!E33+SEPTIEMBRE!E33+OCTUBRE!E33+NOVIEMBRE!E33+DICIEMBRE!E33</f>
        <v>0</v>
      </c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126">
        <f>+'ENERO '!C34+FEBRERO!C34+'MARZO '!C34+ABRIL!C34+MAYO!C34+JUNIO!C34+JULIO!C34+AGOSTO!C34+SEPTIEMBRE!C34+OCTUBRE!C34+NOVIEMBRE!C34+DICIEMBRE!C34</f>
        <v>0</v>
      </c>
      <c r="D34" s="126">
        <f>+'ENERO '!D34+FEBRERO!D34+'MARZO '!D34+ABRIL!D34+MAYO!D34+JUNIO!D34+JULIO!D34+AGOSTO!D34+SEPTIEMBRE!D34+OCTUBRE!D34+NOVIEMBRE!D34+DICIEMBRE!D34</f>
        <v>0</v>
      </c>
      <c r="E34" s="126">
        <f>+'ENERO '!E34+FEBRERO!E34+'MARZO '!E34+ABRIL!E34+MAYO!E34+JUNIO!E34+JULIO!E34+AGOSTO!E34+SEPTIEMBRE!E34+OCTUBRE!E34+NOVIEMBRE!E34+DICIEMBRE!E34</f>
        <v>0</v>
      </c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126">
        <f>+'ENERO '!C35+FEBRERO!C35+'MARZO '!C35+ABRIL!C35+MAYO!C35+JUNIO!C35+JULIO!C35+AGOSTO!C35+SEPTIEMBRE!C35+OCTUBRE!C35+NOVIEMBRE!C35+DICIEMBRE!C35</f>
        <v>0</v>
      </c>
      <c r="D35" s="126">
        <f>+'ENERO '!D35+FEBRERO!D35+'MARZO '!D35+ABRIL!D35+MAYO!D35+JUNIO!D35+JULIO!D35+AGOSTO!D35+SEPTIEMBRE!D35+OCTUBRE!D35+NOVIEMBRE!D35+DICIEMBRE!D35</f>
        <v>0</v>
      </c>
      <c r="E35" s="126">
        <f>+'ENERO '!E35+FEBRERO!E35+'MARZO '!E35+ABRIL!E35+MAYO!E35+JUNIO!E35+JULIO!E35+AGOSTO!E35+SEPTIEMBRE!E35+OCTUBRE!E35+NOVIEMBRE!E35+DICIEMBRE!E35</f>
        <v>0</v>
      </c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126">
        <f>+'ENERO '!C36+FEBRERO!C36+'MARZO '!C36+ABRIL!C36+MAYO!C36+JUNIO!C36+JULIO!C36+AGOSTO!C36+SEPTIEMBRE!C36+OCTUBRE!C36+NOVIEMBRE!C36+DICIEMBRE!C36</f>
        <v>0</v>
      </c>
      <c r="D36" s="126">
        <f>+'ENERO '!D36+FEBRERO!D36+'MARZO '!D36+ABRIL!D36+MAYO!D36+JUNIO!D36+JULIO!D36+AGOSTO!D36+SEPTIEMBRE!D36+OCTUBRE!D36+NOVIEMBRE!D36+DICIEMBRE!D36</f>
        <v>0</v>
      </c>
      <c r="E36" s="126">
        <f>+'ENERO '!E36+FEBRERO!E36+'MARZO '!E36+ABRIL!E36+MAYO!E36+JUNIO!E36+JULIO!E36+AGOSTO!E36+SEPTIEMBRE!E36+OCTUBRE!E36+NOVIEMBRE!E36+DICIEMBRE!E36</f>
        <v>0</v>
      </c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126">
        <f>+'ENERO '!C37+FEBRERO!C37+'MARZO '!C37+ABRIL!C37+MAYO!C37+JUNIO!C37+JULIO!C37+AGOSTO!C37+SEPTIEMBRE!C37+OCTUBRE!C37+NOVIEMBRE!C37+DICIEMBRE!C37</f>
        <v>0</v>
      </c>
      <c r="D37" s="126">
        <f>+'ENERO '!D37+FEBRERO!D37+'MARZO '!D37+ABRIL!D37+MAYO!D37+JUNIO!D37+JULIO!D37+AGOSTO!D37+SEPTIEMBRE!D37+OCTUBRE!D37+NOVIEMBRE!D37+DICIEMBRE!D37</f>
        <v>0</v>
      </c>
      <c r="E37" s="126">
        <f>+'ENERO '!E37+FEBRERO!E37+'MARZO '!E37+ABRIL!E37+MAYO!E37+JUNIO!E37+JULIO!E37+AGOSTO!E37+SEPTIEMBRE!E37+OCTUBRE!E37+NOVIEMBRE!E37+DICIEMBRE!E37</f>
        <v>0</v>
      </c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126">
        <f>+'ENERO '!C38+FEBRERO!C38+'MARZO '!C38+ABRIL!C38+MAYO!C38+JUNIO!C38+JULIO!C38+AGOSTO!C38+SEPTIEMBRE!C38+OCTUBRE!C38+NOVIEMBRE!C38+DICIEMBRE!C38</f>
        <v>0</v>
      </c>
      <c r="D38" s="126">
        <f>+'ENERO '!D38+FEBRERO!D38+'MARZO '!D38+ABRIL!D38+MAYO!D38+JUNIO!D38+JULIO!D38+AGOSTO!D38+SEPTIEMBRE!D38+OCTUBRE!D38+NOVIEMBRE!D38+DICIEMBRE!D38</f>
        <v>0</v>
      </c>
      <c r="E38" s="126">
        <f>+'ENERO '!E38+FEBRERO!E38+'MARZO '!E38+ABRIL!E38+MAYO!E38+JUNIO!E38+JULIO!E38+AGOSTO!E38+SEPTIEMBRE!E38+OCTUBRE!E38+NOVIEMBRE!E38+DICIEMBRE!E38</f>
        <v>0</v>
      </c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126">
        <f>+'ENERO '!C39+FEBRERO!C39+'MARZO '!C39+ABRIL!C39+MAYO!C39+JUNIO!C39+JULIO!C39+AGOSTO!C39+SEPTIEMBRE!C39+OCTUBRE!C39+NOVIEMBRE!C39+DICIEMBRE!C39</f>
        <v>0</v>
      </c>
      <c r="D39" s="126">
        <f>+'ENERO '!D39+FEBRERO!D39+'MARZO '!D39+ABRIL!D39+MAYO!D39+JUNIO!D39+JULIO!D39+AGOSTO!D39+SEPTIEMBRE!D39+OCTUBRE!D39+NOVIEMBRE!D39+DICIEMBRE!D39</f>
        <v>0</v>
      </c>
      <c r="E39" s="126">
        <f>+'ENERO '!E39+FEBRERO!E39+'MARZO '!E39+ABRIL!E39+MAYO!E39+JUNIO!E39+JULIO!E39+AGOSTO!E39+SEPTIEMBRE!E39+OCTUBRE!E39+NOVIEMBRE!E39+DICIEMBRE!E39</f>
        <v>0</v>
      </c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126">
        <f>+'ENERO '!C40+FEBRERO!C40+'MARZO '!C40+ABRIL!C40+MAYO!C40+JUNIO!C40+JULIO!C40+AGOSTO!C40+SEPTIEMBRE!C40+OCTUBRE!C40+NOVIEMBRE!C40+DICIEMBRE!C40</f>
        <v>0</v>
      </c>
      <c r="D40" s="126">
        <f>+'ENERO '!D40+FEBRERO!D40+'MARZO '!D40+ABRIL!D40+MAYO!D40+JUNIO!D40+JULIO!D40+AGOSTO!D40+SEPTIEMBRE!D40+OCTUBRE!D40+NOVIEMBRE!D40+DICIEMBRE!D40</f>
        <v>0</v>
      </c>
      <c r="E40" s="126">
        <f>+'ENERO '!E40+FEBRERO!E40+'MARZO '!E40+ABRIL!E40+MAYO!E40+JUNIO!E40+JULIO!E40+AGOSTO!E40+SEPTIEMBRE!E40+OCTUBRE!E40+NOVIEMBRE!E40+DICIEMBRE!E40</f>
        <v>0</v>
      </c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26">
        <f>+'ENERO '!C41+FEBRERO!C41+'MARZO '!C41+ABRIL!C41+MAYO!C41+JUNIO!C41+JULIO!C41+AGOSTO!C41+SEPTIEMBRE!C41+OCTUBRE!C41+NOVIEMBRE!C41+DICIEMBRE!C41</f>
        <v>0</v>
      </c>
      <c r="D41" s="126">
        <f>+'ENERO '!D41+FEBRERO!D41+'MARZO '!D41+ABRIL!D41+MAYO!D41+JUNIO!D41+JULIO!D41+AGOSTO!D41+SEPTIEMBRE!D41+OCTUBRE!D41+NOVIEMBRE!D41+DICIEMBRE!D41</f>
        <v>0</v>
      </c>
      <c r="E41" s="126">
        <f>+'ENERO '!E41+FEBRERO!E41+'MARZO '!E41+ABRIL!E41+MAYO!E41+JUNIO!E41+JULIO!E41+AGOSTO!E41+SEPTIEMBRE!E41+OCTUBRE!E41+NOVIEMBRE!E41+DICIEMBRE!E41</f>
        <v>0</v>
      </c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3123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26">
        <f>+'ENERO '!C69+FEBRERO!C69+'MARZO '!C69+ABRIL!C69+MAYO!C69+JUNIO!C69+JULIO!C69+AGOSTO!C69+SEPTIEMBRE!C69+OCTUBRE!C69+NOVIEMBRE!C69+DICIEMBRE!C69</f>
        <v>2658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126">
        <f>+'ENERO '!C70+FEBRERO!C70+'MARZO '!C70+ABRIL!C70+MAYO!C70+JUNIO!C70+JULIO!C70+AGOSTO!C70+SEPTIEMBRE!C70+OCTUBRE!C70+NOVIEMBRE!C70+DICIEMBRE!C70</f>
        <v>6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26">
        <f>+'ENERO '!C71+FEBRERO!C71+'MARZO '!C71+ABRIL!C71+MAYO!C71+JUNIO!C71+JULIO!C71+AGOSTO!C71+SEPTIEMBRE!C71+OCTUBRE!C71+NOVIEMBRE!C71+DICIEMBRE!C71</f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26">
        <f>+'ENERO '!C72+FEBRERO!C72+'MARZO '!C72+ABRIL!C72+MAYO!C72+JUNIO!C72+JULIO!C72+AGOSTO!C72+SEPTIEMBRE!C72+OCTUBRE!C72+NOVIEMBRE!C72+DICIEMBRE!C72</f>
        <v>133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126">
        <f>+'ENERO '!C73+FEBRERO!C73+'MARZO '!C73+ABRIL!C73+MAYO!C73+JUNIO!C73+JULIO!C73+AGOSTO!C73+SEPTIEMBRE!C73+OCTUBRE!C73+NOVIEMBRE!C73+DICIEMBRE!C73</f>
        <v>326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126">
        <f>+'ENERO '!C74+FEBRERO!C74+'MARZO '!C74+ABRIL!C74+MAYO!C74+JUNIO!C74+JULIO!C74+AGOSTO!C74+SEPTIEMBRE!C74+OCTUBRE!C74+NOVIEMBRE!C74+DICIEMBRE!C74</f>
        <v>0</v>
      </c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126">
        <f>+'ENERO '!C75+FEBRERO!C75+'MARZO '!C75+ABRIL!C75+MAYO!C75+JUNIO!C75+JULIO!C75+AGOSTO!C75+SEPTIEMBRE!C75+OCTUBRE!C75+NOVIEMBRE!C75+DICIEMBRE!C75</f>
        <v>0</v>
      </c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26">
        <f>+'ENERO '!C76+FEBRERO!C76+'MARZO '!C76+ABRIL!C76+MAYO!C76+JUNIO!C76+JULIO!C76+AGOSTO!C76+SEPTIEMBRE!C76+OCTUBRE!C76+NOVIEMBRE!C76+DICIEMBRE!C76</f>
        <v>0</v>
      </c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3</v>
      </c>
      <c r="D79" s="126">
        <f>+'ENERO '!D79+FEBRERO!D79+'MARZO '!D79+ABRIL!D79+MAYO!D79+JUNIO!D79+JULIO!D79+AGOSTO!D79+SEPTIEMBRE!D79+OCTUBRE!D79+NOVIEMBRE!D79+DICIEMBRE!D79</f>
        <v>0</v>
      </c>
      <c r="E79" s="126">
        <f>+'ENERO '!E79+FEBRERO!E79+'MARZO '!E79+ABRIL!E79+MAYO!E79+JUNIO!E79+JULIO!E79+AGOSTO!E79+SEPTIEMBRE!E79+OCTUBRE!E79+NOVIEMBRE!E79+DICIEMBRE!E79</f>
        <v>3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1</v>
      </c>
      <c r="D80" s="126">
        <f>+'ENERO '!D80+FEBRERO!D80+'MARZO '!D80+ABRIL!D80+MAYO!D80+JUNIO!D80+JULIO!D80+AGOSTO!D80+SEPTIEMBRE!D80+OCTUBRE!D80+NOVIEMBRE!D80+DICIEMBRE!D80</f>
        <v>0</v>
      </c>
      <c r="E80" s="126">
        <f>+'ENERO '!E80+FEBRERO!E80+'MARZO '!E80+ABRIL!E80+MAYO!E80+JUNIO!E80+JULIO!E80+AGOSTO!E80+SEPTIEMBRE!E80+OCTUBRE!E80+NOVIEMBRE!E80+DICIEMBRE!E80</f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>
        <f>+'ENERO '!D81+FEBRERO!D81+'MARZO '!D81+ABRIL!D81+MAYO!D81+JUNIO!D81+JULIO!D81+AGOSTO!D81+SEPTIEMBRE!D81+OCTUBRE!D81+NOVIEMBRE!D81+DICIEMBRE!D81</f>
        <v>0</v>
      </c>
      <c r="E81" s="126">
        <f>+'ENERO '!E81+FEBRERO!E81+'MARZO '!E81+ABRIL!E81+MAYO!E81+JUNIO!E81+JULIO!E81+AGOSTO!E81+SEPTIEMBRE!E81+OCTUBRE!E81+NOVIEMBRE!E81+DICIEMBRE!E81</f>
        <v>0</v>
      </c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17</v>
      </c>
      <c r="D82" s="126">
        <f>+'ENERO '!D82+FEBRERO!D82+'MARZO '!D82+ABRIL!D82+MAYO!D82+JUNIO!D82+JULIO!D82+AGOSTO!D82+SEPTIEMBRE!D82+OCTUBRE!D82+NOVIEMBRE!D82+DICIEMBRE!D82</f>
        <v>4</v>
      </c>
      <c r="E82" s="126">
        <f>+'ENERO '!E82+FEBRERO!E82+'MARZO '!E82+ABRIL!E82+MAYO!E82+JUNIO!E82+JULIO!E82+AGOSTO!E82+SEPTIEMBRE!E82+OCTUBRE!E82+NOVIEMBRE!E82+DICIEMBRE!E82</f>
        <v>13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5</v>
      </c>
      <c r="D86" s="108"/>
      <c r="E86" s="108"/>
      <c r="F86" s="126">
        <f>+'ENERO '!F86+FEBRERO!F86+'MARZO '!F86+ABRIL!F86+MAYO!F86+JUNIO!F86+JULIO!F86+AGOSTO!F86+SEPTIEMBRE!F86+OCTUBRE!F86+NOVIEMBRE!F86+DICIEMBRE!F86</f>
        <v>2</v>
      </c>
      <c r="G86" s="126">
        <f>+'ENERO '!G86+FEBRERO!G86+'MARZO '!G86+ABRIL!G86+MAYO!G86+JUNIO!G86+JULIO!G86+AGOSTO!G86+SEPTIEMBRE!G86+OCTUBRE!G86+NOVIEMBRE!G86+DICIEMBRE!G86</f>
        <v>3</v>
      </c>
      <c r="H86" s="126">
        <f>+'ENERO '!H86+FEBRERO!H86+'MARZO '!H86+ABRIL!H86+MAYO!H86+JUNIO!H86+JULIO!H86+AGOSTO!H86+SEPTIEMBRE!H86+OCTUBRE!H86+NOVIEMBRE!H86+DICIEMBRE!H86</f>
        <v>0</v>
      </c>
      <c r="I86" s="126">
        <f>+'ENERO '!I86+FEBRERO!I86+'MARZO '!I86+ABRIL!I86+MAYO!I86+JUNIO!I86+JULIO!I86+AGOSTO!I86+SEPTIEMBRE!I86+OCTUBRE!I86+NOVIEMBRE!I86+DICIEMBRE!I86</f>
        <v>0</v>
      </c>
      <c r="J86" s="126">
        <f>+'ENERO '!J86+FEBRERO!J86+'MARZO '!J86+ABRIL!J86+MAYO!J86+JUNIO!J86+JULIO!J86+AGOSTO!J86+SEPTIEMBRE!J86+OCTUBRE!J86+NOVIEMBRE!J86+DICIEMBRE!J86</f>
        <v>0</v>
      </c>
      <c r="K86" s="126">
        <f>+'ENERO '!K86+FEBRERO!K86+'MARZO '!K86+ABRIL!K86+MAYO!K86+JUNIO!K86+JULIO!K86+AGOSTO!K86+SEPTIEMBRE!K86+OCTUBRE!K86+NOVIEMBRE!K86+DICIEMBRE!K86</f>
        <v>0</v>
      </c>
      <c r="L86" s="108"/>
      <c r="M86" s="184"/>
      <c r="N86" s="185"/>
      <c r="O86" s="126">
        <f>+'ENERO '!O86+FEBRERO!O86+'MARZO '!O86+ABRIL!O86+MAYO!O86+JUNIO!O86+JULIO!O86+AGOSTO!O86+SEPTIEMBRE!O86+OCTUBRE!O86+NOVIEMBRE!O86+DICIEMBRE!O86</f>
        <v>5</v>
      </c>
      <c r="P86" s="126">
        <f>+'ENERO '!P86+FEBRERO!P86+'MARZO '!P86+ABRIL!P86+MAYO!P86+JUNIO!P86+JULIO!P86+AGOSTO!P86+SEPTIEMBRE!P86+OCTUBRE!P86+NOVIEMBRE!P86+DICIEMBRE!P86</f>
        <v>5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6</v>
      </c>
      <c r="D87" s="119"/>
      <c r="E87" s="119"/>
      <c r="F87" s="126">
        <f>+'ENERO '!F87+FEBRERO!F87+'MARZO '!F87+ABRIL!F87+MAYO!F87+JUNIO!F87+JULIO!F87+AGOSTO!F87+SEPTIEMBRE!F87+OCTUBRE!F87+NOVIEMBRE!F87+DICIEMBRE!F87</f>
        <v>0</v>
      </c>
      <c r="G87" s="126">
        <f>+'ENERO '!G87+FEBRERO!G87+'MARZO '!G87+ABRIL!G87+MAYO!G87+JUNIO!G87+JULIO!G87+AGOSTO!G87+SEPTIEMBRE!G87+OCTUBRE!G87+NOVIEMBRE!G87+DICIEMBRE!G87</f>
        <v>0</v>
      </c>
      <c r="H87" s="126">
        <f>+'ENERO '!H87+FEBRERO!H87+'MARZO '!H87+ABRIL!H87+MAYO!H87+JUNIO!H87+JULIO!H87+AGOSTO!H87+SEPTIEMBRE!H87+OCTUBRE!H87+NOVIEMBRE!H87+DICIEMBRE!H87</f>
        <v>3</v>
      </c>
      <c r="I87" s="126">
        <f>+'ENERO '!I87+FEBRERO!I87+'MARZO '!I87+ABRIL!I87+MAYO!I87+JUNIO!I87+JULIO!I87+AGOSTO!I87+SEPTIEMBRE!I87+OCTUBRE!I87+NOVIEMBRE!I87+DICIEMBRE!I87</f>
        <v>0</v>
      </c>
      <c r="J87" s="126">
        <f>+'ENERO '!J87+FEBRERO!J87+'MARZO '!J87+ABRIL!J87+MAYO!J87+JUNIO!J87+JULIO!J87+AGOSTO!J87+SEPTIEMBRE!J87+OCTUBRE!J87+NOVIEMBRE!J87+DICIEMBRE!J87</f>
        <v>3</v>
      </c>
      <c r="K87" s="126">
        <f>+'ENERO '!K87+FEBRERO!K87+'MARZO '!K87+ABRIL!K87+MAYO!K87+JUNIO!K87+JULIO!K87+AGOSTO!K87+SEPTIEMBRE!K87+OCTUBRE!K87+NOVIEMBRE!K87+DICIEMBRE!K87</f>
        <v>0</v>
      </c>
      <c r="L87" s="119"/>
      <c r="M87" s="120"/>
      <c r="N87" s="119"/>
      <c r="O87" s="126">
        <f>+'ENERO '!O87+FEBRERO!O87+'MARZO '!O87+ABRIL!O87+MAYO!O87+JUNIO!O87+JULIO!O87+AGOSTO!O87+SEPTIEMBRE!O87+OCTUBRE!O87+NOVIEMBRE!O87+DICIEMBRE!O87</f>
        <v>6</v>
      </c>
      <c r="P87" s="126">
        <f>+'ENERO '!P87+FEBRERO!P87+'MARZO '!P87+ABRIL!P87+MAYO!P87+JUNIO!P87+JULIO!P87+AGOSTO!P87+SEPTIEMBRE!P87+OCTUBRE!P87+NOVIEMBRE!P87+DICIEMBRE!P87</f>
        <v>6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126">
        <f>+'ENERO '!B91+FEBRERO!B91+'MARZO '!B91+ABRIL!B91+MAYO!B91+JUNIO!B91+JULIO!B91+AGOSTO!B91+SEPTIEMBRE!B91+OCTUBRE!B91+NOVIEMBRE!B91+DICIEMBRE!B91</f>
        <v>2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126">
        <f>+'ENERO '!B92+FEBRERO!B92+'MARZO '!B92+ABRIL!B92+MAYO!B92+JUNIO!B92+JULIO!B92+AGOSTO!B92+SEPTIEMBRE!B92+OCTUBRE!B92+NOVIEMBRE!B92+DICIEMBRE!B92</f>
        <v>0</v>
      </c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126">
        <f>+'ENERO '!B93+FEBRERO!B93+'MARZO '!B93+ABRIL!B93+MAYO!B93+JUNIO!B93+JULIO!B93+AGOSTO!B93+SEPTIEMBRE!B93+OCTUBRE!B93+NOVIEMBRE!B93+DICIEMBRE!B93</f>
        <v>36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126">
        <f>+'ENERO '!B94+FEBRERO!B94+'MARZO '!B94+ABRIL!B94+MAYO!B94+JUNIO!B94+JULIO!B94+AGOSTO!B94+SEPTIEMBRE!B94+OCTUBRE!B94+NOVIEMBRE!B94+DICIEMBRE!B94</f>
        <v>12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126">
        <f>+'ENERO '!B95+FEBRERO!B95+'MARZO '!B95+ABRIL!B95+MAYO!B95+JUNIO!B95+JULIO!B95+AGOSTO!B95+SEPTIEMBRE!B95+OCTUBRE!B95+NOVIEMBRE!B95+DICIEMBRE!B95</f>
        <v>0</v>
      </c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126">
        <f>+'ENERO '!B96+FEBRERO!B96+'MARZO '!B96+ABRIL!B96+MAYO!B96+JUNIO!B96+JULIO!B96+AGOSTO!B96+SEPTIEMBRE!B96+OCTUBRE!B96+NOVIEMBRE!B96+DICIEMBRE!B96</f>
        <v>2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126">
        <f>+'ENERO '!B97+FEBRERO!B97+'MARZO '!B97+ABRIL!B97+MAYO!B97+JUNIO!B97+JULIO!B97+AGOSTO!B97+SEPTIEMBRE!B97+OCTUBRE!B97+NOVIEMBRE!B97+DICIEMBRE!B97</f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126">
        <f>+'ENERO '!B98+FEBRERO!B98+'MARZO '!B98+ABRIL!B98+MAYO!B98+JUNIO!B98+JULIO!B98+AGOSTO!B98+SEPTIEMBRE!B98+OCTUBRE!B98+NOVIEMBRE!B98+DICIEMBRE!B98</f>
        <v>5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126">
        <f>+'ENERO '!B99+FEBRERO!B99+'MARZO '!B99+ABRIL!B99+MAYO!B99+JUNIO!B99+JULIO!B99+AGOSTO!B99+SEPTIEMBRE!B99+OCTUBRE!B99+NOVIEMBRE!B99+DICIEMBRE!B99</f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126">
        <f>+'ENERO '!B100+FEBRERO!B100+'MARZO '!B100+ABRIL!B100+MAYO!B100+JUNIO!B100+JULIO!B100+AGOSTO!B100+SEPTIEMBRE!B100+OCTUBRE!B100+NOVIEMBRE!B100+DICIEMBRE!B100</f>
        <v>49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126">
        <f>+'ENERO '!B101+FEBRERO!B101+'MARZO '!B101+ABRIL!B101+MAYO!B101+JUNIO!B101+JULIO!B101+AGOSTO!B101+SEPTIEMBRE!B101+OCTUBRE!B101+NOVIEMBRE!B101+DICIEMBRE!B101</f>
        <v>173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126">
        <f>+'ENERO '!B102+FEBRERO!B102+'MARZO '!B102+ABRIL!B102+MAYO!B102+JUNIO!B102+JULIO!B102+AGOSTO!B102+SEPTIEMBRE!B102+OCTUBRE!B102+NOVIEMBRE!B102+DICIEMBRE!B102</f>
        <v>99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381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26">
        <f>+'ENERO '!E106+FEBRERO!E106+'MARZO '!E106+ABRIL!E106+MAYO!E106+JUNIO!E106+JULIO!E106+AGOSTO!E106+SEPTIEMBRE!E106+OCTUBRE!E106+NOVIEMBRE!E106+DICIEMBRE!E106</f>
        <v>0</v>
      </c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126">
        <f>+'ENERO '!E109+FEBRERO!E109+'MARZO '!E109+ABRIL!E109+MAYO!E109+JUNIO!E109+JULIO!E109+AGOSTO!E109+SEPTIEMBRE!E109+OCTUBRE!E109+NOVIEMBRE!E109+DICIEMBRE!E109</f>
        <v>0</v>
      </c>
      <c r="F109" s="126">
        <f>+'ENERO '!F109+FEBRERO!F109+'MARZO '!F109+ABRIL!F109+MAYO!F109+JUNIO!F109+JULIO!F109+AGOSTO!F109+SEPTIEMBRE!F109+OCTUBRE!F109+NOVIEMBRE!F109+DICIEMBRE!F109</f>
        <v>0</v>
      </c>
      <c r="G109" s="126">
        <f>+'ENERO '!G109+FEBRERO!G109+'MARZO '!G109+ABRIL!G109+MAYO!G109+JUNIO!G109+JULIO!G109+AGOSTO!G109+SEPTIEMBRE!G109+OCTUBRE!G109+NOVIEMBRE!G109+DICIEMBRE!G109</f>
        <v>0</v>
      </c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26">
        <f>+'ENERO '!E110+FEBRERO!E110+'MARZO '!E110+ABRIL!E110+MAYO!E110+JUNIO!E110+JULIO!E110+AGOSTO!E110+SEPTIEMBRE!E110+OCTUBRE!E110+NOVIEMBRE!E110+DICIEMBRE!E110</f>
        <v>0</v>
      </c>
      <c r="F110" s="126">
        <f>+'ENERO '!F110+FEBRERO!F110+'MARZO '!F110+ABRIL!F110+MAYO!F110+JUNIO!F110+JULIO!F110+AGOSTO!F110+SEPTIEMBRE!F110+OCTUBRE!F110+NOVIEMBRE!F110+DICIEMBRE!F110</f>
        <v>0</v>
      </c>
      <c r="G110" s="126">
        <f>+'ENERO '!G110+FEBRERO!G110+'MARZO '!G110+ABRIL!G110+MAYO!G110+JUNIO!G110+JULIO!G110+AGOSTO!G110+SEPTIEMBRE!G110+OCTUBRE!G110+NOVIEMBRE!G110+DICIEMBRE!G110</f>
        <v>0</v>
      </c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126">
        <f>+'ENERO '!E111+FEBRERO!E111+'MARZO '!E111+ABRIL!E111+MAYO!E111+JUNIO!E111+JULIO!E111+AGOSTO!E111+SEPTIEMBRE!E111+OCTUBRE!E111+NOVIEMBRE!E111+DICIEMBRE!E111</f>
        <v>0</v>
      </c>
      <c r="F111" s="126">
        <f>+'ENERO '!F111+FEBRERO!F111+'MARZO '!F111+ABRIL!F111+MAYO!F111+JUNIO!F111+JULIO!F111+AGOSTO!F111+SEPTIEMBRE!F111+OCTUBRE!F111+NOVIEMBRE!F111+DICIEMBRE!F111</f>
        <v>0</v>
      </c>
      <c r="G111" s="126">
        <f>+'ENERO '!G111+FEBRERO!G111+'MARZO '!G111+ABRIL!G111+MAYO!G111+JUNIO!G111+JULIO!G111+AGOSTO!G111+SEPTIEMBRE!G111+OCTUBRE!G111+NOVIEMBRE!G111+DICIEMBRE!G111</f>
        <v>0</v>
      </c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126">
        <f>+'ENERO '!E112+FEBRERO!E112+'MARZO '!E112+ABRIL!E112+MAYO!E112+JUNIO!E112+JULIO!E112+AGOSTO!E112+SEPTIEMBRE!E112+OCTUBRE!E112+NOVIEMBRE!E112+DICIEMBRE!E112</f>
        <v>0</v>
      </c>
      <c r="F112" s="126">
        <f>+'ENERO '!F112+FEBRERO!F112+'MARZO '!F112+ABRIL!F112+MAYO!F112+JUNIO!F112+JULIO!F112+AGOSTO!F112+SEPTIEMBRE!F112+OCTUBRE!F112+NOVIEMBRE!F112+DICIEMBRE!F112</f>
        <v>0</v>
      </c>
      <c r="G112" s="126">
        <f>+'ENERO '!G112+FEBRERO!G112+'MARZO '!G112+ABRIL!G112+MAYO!G112+JUNIO!G112+JULIO!G112+AGOSTO!G112+SEPTIEMBRE!G112+OCTUBRE!G112+NOVIEMBRE!G112+DICIEMBRE!G112</f>
        <v>0</v>
      </c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126">
        <f>+'ENERO '!E113+FEBRERO!E113+'MARZO '!E113+ABRIL!E113+MAYO!E113+JUNIO!E113+JULIO!E113+AGOSTO!E113+SEPTIEMBRE!E113+OCTUBRE!E113+NOVIEMBRE!E113+DICIEMBRE!E113</f>
        <v>548</v>
      </c>
      <c r="F113" s="126">
        <f>+'ENERO '!F113+FEBRERO!F113+'MARZO '!F113+ABRIL!F113+MAYO!F113+JUNIO!F113+JULIO!F113+AGOSTO!F113+SEPTIEMBRE!F113+OCTUBRE!F113+NOVIEMBRE!F113+DICIEMBRE!F113</f>
        <v>548</v>
      </c>
      <c r="G113" s="126">
        <f>+'ENERO '!G113+FEBRERO!G113+'MARZO '!G113+ABRIL!G113+MAYO!G113+JUNIO!G113+JULIO!G113+AGOSTO!G113+SEPTIEMBRE!G113+OCTUBRE!G113+NOVIEMBRE!G113+DICIEMBRE!G113</f>
        <v>0</v>
      </c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126">
        <f>+'ENERO '!E114+FEBRERO!E114+'MARZO '!E114+ABRIL!E114+MAYO!E114+JUNIO!E114+JULIO!E114+AGOSTO!E114+SEPTIEMBRE!E114+OCTUBRE!E114+NOVIEMBRE!E114+DICIEMBRE!E114</f>
        <v>0</v>
      </c>
      <c r="F114" s="126">
        <f>+'ENERO '!F114+FEBRERO!F114+'MARZO '!F114+ABRIL!F114+MAYO!F114+JUNIO!F114+JULIO!F114+AGOSTO!F114+SEPTIEMBRE!F114+OCTUBRE!F114+NOVIEMBRE!F114+DICIEMBRE!F114</f>
        <v>0</v>
      </c>
      <c r="G114" s="126">
        <f>+'ENERO '!G114+FEBRERO!G114+'MARZO '!G114+ABRIL!G114+MAYO!G114+JUNIO!G114+JULIO!G114+AGOSTO!G114+SEPTIEMBRE!G114+OCTUBRE!G114+NOVIEMBRE!G114+DICIEMBRE!G114</f>
        <v>0</v>
      </c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126">
        <f>+'ENERO '!E115+FEBRERO!E115+'MARZO '!E115+ABRIL!E115+MAYO!E115+JUNIO!E115+JULIO!E115+AGOSTO!E115+SEPTIEMBRE!E115+OCTUBRE!E115+NOVIEMBRE!E115+DICIEMBRE!E115</f>
        <v>0</v>
      </c>
      <c r="F115" s="126">
        <f>+'ENERO '!F115+FEBRERO!F115+'MARZO '!F115+ABRIL!F115+MAYO!F115+JUNIO!F115+JULIO!F115+AGOSTO!F115+SEPTIEMBRE!F115+OCTUBRE!F115+NOVIEMBRE!F115+DICIEMBRE!F115</f>
        <v>0</v>
      </c>
      <c r="G115" s="126">
        <f>+'ENERO '!G115+FEBRERO!G115+'MARZO '!G115+ABRIL!G115+MAYO!G115+JUNIO!G115+JULIO!G115+AGOSTO!G115+SEPTIEMBRE!G115+OCTUBRE!G115+NOVIEMBRE!G115+DICIEMBRE!G115</f>
        <v>0</v>
      </c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126">
        <f>+'ENERO '!E116+FEBRERO!E116+'MARZO '!E116+ABRIL!E116+MAYO!E116+JUNIO!E116+JULIO!E116+AGOSTO!E116+SEPTIEMBRE!E116+OCTUBRE!E116+NOVIEMBRE!E116+DICIEMBRE!E116</f>
        <v>698</v>
      </c>
      <c r="F116" s="126">
        <f>+'ENERO '!F116+FEBRERO!F116+'MARZO '!F116+ABRIL!F116+MAYO!F116+JUNIO!F116+JULIO!F116+AGOSTO!F116+SEPTIEMBRE!F116+OCTUBRE!F116+NOVIEMBRE!F116+DICIEMBRE!F116</f>
        <v>698</v>
      </c>
      <c r="G116" s="126">
        <f>+'ENERO '!G116+FEBRERO!G116+'MARZO '!G116+ABRIL!G116+MAYO!G116+JUNIO!G116+JULIO!G116+AGOSTO!G116+SEPTIEMBRE!G116+OCTUBRE!G116+NOVIEMBRE!G116+DICIEMBRE!G116</f>
        <v>0</v>
      </c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126">
        <f>+'ENERO '!E117+FEBRERO!E117+'MARZO '!E117+ABRIL!E117+MAYO!E117+JUNIO!E117+JULIO!E117+AGOSTO!E117+SEPTIEMBRE!E117+OCTUBRE!E117+NOVIEMBRE!E117+DICIEMBRE!E117</f>
        <v>0</v>
      </c>
      <c r="F117" s="126">
        <f>+'ENERO '!F117+FEBRERO!F117+'MARZO '!F117+ABRIL!F117+MAYO!F117+JUNIO!F117+JULIO!F117+AGOSTO!F117+SEPTIEMBRE!F117+OCTUBRE!F117+NOVIEMBRE!F117+DICIEMBRE!F117</f>
        <v>0</v>
      </c>
      <c r="G117" s="126">
        <f>+'ENERO '!G117+FEBRERO!G117+'MARZO '!G117+ABRIL!G117+MAYO!G117+JUNIO!G117+JULIO!G117+AGOSTO!G117+SEPTIEMBRE!G117+OCTUBRE!G117+NOVIEMBRE!G117+DICIEMBRE!G117</f>
        <v>0</v>
      </c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126">
        <f>+'ENERO '!E118+FEBRERO!E118+'MARZO '!E118+ABRIL!E118+MAYO!E118+JUNIO!E118+JULIO!E118+AGOSTO!E118+SEPTIEMBRE!E118+OCTUBRE!E118+NOVIEMBRE!E118+DICIEMBRE!E118</f>
        <v>0</v>
      </c>
      <c r="F118" s="126">
        <f>+'ENERO '!F118+FEBRERO!F118+'MARZO '!F118+ABRIL!F118+MAYO!F118+JUNIO!F118+JULIO!F118+AGOSTO!F118+SEPTIEMBRE!F118+OCTUBRE!F118+NOVIEMBRE!F118+DICIEMBRE!F118</f>
        <v>0</v>
      </c>
      <c r="G118" s="126">
        <f>+'ENERO '!G118+FEBRERO!G118+'MARZO '!G118+ABRIL!G118+MAYO!G118+JUNIO!G118+JULIO!G118+AGOSTO!G118+SEPTIEMBRE!G118+OCTUBRE!G118+NOVIEMBRE!G118+DICIEMBRE!G118</f>
        <v>0</v>
      </c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26">
        <f>+'ENERO '!C121+FEBRERO!C121+'MARZO '!C121+ABRIL!C121+MAYO!C121+JUNIO!C121+JULIO!C121+AGOSTO!C121+SEPTIEMBRE!C121+OCTUBRE!C121+NOVIEMBRE!C121+DICIEMBRE!C121</f>
        <v>698</v>
      </c>
      <c r="D121" s="126">
        <f>+'ENERO '!D121+FEBRERO!D121+'MARZO '!D121+ABRIL!D121+MAYO!D121+JUNIO!D121+JULIO!D121+AGOSTO!D121+SEPTIEMBRE!D121+OCTUBRE!D121+NOVIEMBRE!D121+DICIEMBRE!D121</f>
        <v>698</v>
      </c>
      <c r="E121" s="126">
        <f>+'ENERO '!E121+FEBRERO!E121+'MARZO '!E121+ABRIL!E121+MAYO!E121+JUNIO!E121+JULIO!E121+AGOSTO!E121+SEPTIEMBRE!E121+OCTUBRE!E121+NOVIEMBRE!E121+DICIEMBRE!E121</f>
        <v>0</v>
      </c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126">
        <f>+'ENERO '!C122+FEBRERO!C122+'MARZO '!C122+ABRIL!C122+MAYO!C122+JUNIO!C122+JULIO!C122+AGOSTO!C122+SEPTIEMBRE!C122+OCTUBRE!C122+NOVIEMBRE!C122+DICIEMBRE!C122</f>
        <v>548</v>
      </c>
      <c r="D122" s="126">
        <f>+'ENERO '!D122+FEBRERO!D122+'MARZO '!D122+ABRIL!D122+MAYO!D122+JUNIO!D122+JULIO!D122+AGOSTO!D122+SEPTIEMBRE!D122+OCTUBRE!D122+NOVIEMBRE!D122+DICIEMBRE!D122</f>
        <v>548</v>
      </c>
      <c r="E122" s="126">
        <f>+'ENERO '!E122+FEBRERO!E122+'MARZO '!E122+ABRIL!E122+MAYO!E122+JUNIO!E122+JULIO!E122+AGOSTO!E122+SEPTIEMBRE!E122+OCTUBRE!E122+NOVIEMBRE!E122+DICIEMBRE!E122</f>
        <v>0</v>
      </c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126">
        <f>+'ENERO '!C123+FEBRERO!C123+'MARZO '!C123+ABRIL!C123+MAYO!C123+JUNIO!C123+JULIO!C123+AGOSTO!C123+SEPTIEMBRE!C123+OCTUBRE!C123+NOVIEMBRE!C123+DICIEMBRE!C123</f>
        <v>0</v>
      </c>
      <c r="D123" s="126">
        <f>+'ENERO '!D123+FEBRERO!D123+'MARZO '!D123+ABRIL!D123+MAYO!D123+JUNIO!D123+JULIO!D123+AGOSTO!D123+SEPTIEMBRE!D123+OCTUBRE!D123+NOVIEMBRE!D123+DICIEMBRE!D123</f>
        <v>0</v>
      </c>
      <c r="E123" s="126">
        <f>+'ENERO '!E123+FEBRERO!E123+'MARZO '!E123+ABRIL!E123+MAYO!E123+JUNIO!E123+JULIO!E123+AGOSTO!E123+SEPTIEMBRE!E123+OCTUBRE!E123+NOVIEMBRE!E123+DICIEMBRE!E123</f>
        <v>0</v>
      </c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26">
        <f>+'ENERO '!C124+FEBRERO!C124+'MARZO '!C124+ABRIL!C124+MAYO!C124+JUNIO!C124+JULIO!C124+AGOSTO!C124+SEPTIEMBRE!C124+OCTUBRE!C124+NOVIEMBRE!C124+DICIEMBRE!C124</f>
        <v>0</v>
      </c>
      <c r="D124" s="126">
        <f>+'ENERO '!D124+FEBRERO!D124+'MARZO '!D124+ABRIL!D124+MAYO!D124+JUNIO!D124+JULIO!D124+AGOSTO!D124+SEPTIEMBRE!D124+OCTUBRE!D124+NOVIEMBRE!D124+DICIEMBRE!D124</f>
        <v>0</v>
      </c>
      <c r="E124" s="126">
        <f>+'ENERO '!E124+FEBRERO!E124+'MARZO '!E124+ABRIL!E124+MAYO!E124+JUNIO!E124+JULIO!E124+AGOSTO!E124+SEPTIEMBRE!E124+OCTUBRE!E124+NOVIEMBRE!E124+DICIEMBRE!E124</f>
        <v>0</v>
      </c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126">
        <f>+'ENERO '!C125+FEBRERO!C125+'MARZO '!C125+ABRIL!C125+MAYO!C125+JUNIO!C125+JULIO!C125+AGOSTO!C125+SEPTIEMBRE!C125+OCTUBRE!C125+NOVIEMBRE!C125+DICIEMBRE!C125</f>
        <v>0</v>
      </c>
      <c r="D125" s="126">
        <f>+'ENERO '!D125+FEBRERO!D125+'MARZO '!D125+ABRIL!D125+MAYO!D125+JUNIO!D125+JULIO!D125+AGOSTO!D125+SEPTIEMBRE!D125+OCTUBRE!D125+NOVIEMBRE!D125+DICIEMBRE!D125</f>
        <v>0</v>
      </c>
      <c r="E125" s="126">
        <f>+'ENERO '!E125+FEBRERO!E125+'MARZO '!E125+ABRIL!E125+MAYO!E125+JUNIO!E125+JULIO!E125+AGOSTO!E125+SEPTIEMBRE!E125+OCTUBRE!E125+NOVIEMBRE!E125+DICIEMBRE!E125</f>
        <v>0</v>
      </c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126">
        <f>+'ENERO '!C126+FEBRERO!C126+'MARZO '!C126+ABRIL!C126+MAYO!C126+JUNIO!C126+JULIO!C126+AGOSTO!C126+SEPTIEMBRE!C126+OCTUBRE!C126+NOVIEMBRE!C126+DICIEMBRE!C126</f>
        <v>0</v>
      </c>
      <c r="D126" s="126">
        <f>+'ENERO '!D126+FEBRERO!D126+'MARZO '!D126+ABRIL!D126+MAYO!D126+JUNIO!D126+JULIO!D126+AGOSTO!D126+SEPTIEMBRE!D126+OCTUBRE!D126+NOVIEMBRE!D126+DICIEMBRE!D126</f>
        <v>0</v>
      </c>
      <c r="E126" s="126">
        <f>+'ENERO '!E126+FEBRERO!E126+'MARZO '!E126+ABRIL!E126+MAYO!E126+JUNIO!E126+JULIO!E126+AGOSTO!E126+SEPTIEMBRE!E126+OCTUBRE!E126+NOVIEMBRE!E126+DICIEMBRE!E126</f>
        <v>0</v>
      </c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>
        <f>+'ENERO '!C130+FEBRERO!C130+'MARZO '!C130+ABRIL!C130+MAYO!C130+JUNIO!C130+JULIO!C130+AGOSTO!C130+SEPTIEMBRE!C130+OCTUBRE!C130+NOVIEMBRE!C130+DICIEMBRE!C130</f>
        <v>0</v>
      </c>
      <c r="D130" s="126">
        <f>+'ENERO '!D130+FEBRERO!D130+'MARZO '!D130+ABRIL!D130+MAYO!D130+JUNIO!D130+JULIO!D130+AGOSTO!D130+SEPTIEMBRE!D130+OCTUBRE!D130+NOVIEMBRE!D130+DICIEMBRE!D130</f>
        <v>0</v>
      </c>
      <c r="E130" s="126">
        <f>+'ENERO '!E130+FEBRERO!E130+'MARZO '!E130+ABRIL!E130+MAYO!E130+JUNIO!E130+JULIO!E130+AGOSTO!E130+SEPTIEMBRE!E130+OCTUBRE!E130+NOVIEMBRE!E130+DICIEMBRE!E130</f>
        <v>0</v>
      </c>
      <c r="F130" s="126">
        <f>+'ENERO '!F130+FEBRERO!F130+'MARZO '!F130+ABRIL!F130+MAYO!F130+JUNIO!F130+JULIO!F130+AGOSTO!F130+SEPTIEMBRE!F130+OCTUBRE!F130+NOVIEMBRE!F130+DICIEMBRE!F130</f>
        <v>0</v>
      </c>
      <c r="G130" s="126">
        <f>+'ENERO '!G130+FEBRERO!G130+'MARZO '!G130+ABRIL!G130+MAYO!G130+JUNIO!G130+JULIO!G130+AGOSTO!G130+SEPTIEMBRE!G130+OCTUBRE!G130+NOVIEMBRE!G130+DICIEMBRE!G130</f>
        <v>0</v>
      </c>
      <c r="H130" s="126">
        <f>+'ENERO '!H130+FEBRERO!H130+'MARZO '!H130+ABRIL!H130+MAYO!H130+JUNIO!H130+JULIO!H130+AGOSTO!H130+SEPTIEMBRE!H130+OCTUBRE!H130+NOVIEMBRE!H130+DICIEMBRE!H130</f>
        <v>0</v>
      </c>
      <c r="I130" s="126">
        <f>+'ENERO '!I130+FEBRERO!I130+'MARZO '!I130+ABRIL!I130+MAYO!I130+JUNIO!I130+JULIO!I130+AGOSTO!I130+SEPTIEMBRE!I130+OCTUBRE!I130+NOVIEMBRE!I130+DICIEMBRE!I130</f>
        <v>0</v>
      </c>
      <c r="J130" s="126">
        <f>+'ENERO '!J130+FEBRERO!J130+'MARZO '!J130+ABRIL!J130+MAYO!J130+JUNIO!J130+JULIO!J130+AGOSTO!J130+SEPTIEMBRE!J130+OCTUBRE!J130+NOVIEMBRE!J130+DICIEMBRE!J130</f>
        <v>0</v>
      </c>
      <c r="K130" s="126">
        <f>+'ENERO '!K130+FEBRERO!K130+'MARZO '!K130+ABRIL!K130+MAYO!K130+JUNIO!K130+JULIO!K130+AGOSTO!K130+SEPTIEMBRE!K130+OCTUBRE!K130+NOVIEMBRE!K130+DICIEMBRE!K130</f>
        <v>0</v>
      </c>
      <c r="L130" s="126">
        <f>+'ENERO '!L130+FEBRERO!L130+'MARZO '!L130+ABRIL!L130+MAYO!L130+JUNIO!L130+JULIO!L130+AGOSTO!L130+SEPTIEMBRE!L130+OCTUBRE!L130+NOVIEMBRE!L130+DICIEMBRE!L130</f>
        <v>0</v>
      </c>
      <c r="M130" s="126">
        <f>+'ENERO '!M130+FEBRERO!M130+'MARZO '!M130+ABRIL!M130+MAYO!M130+JUNIO!M130+JULIO!M130+AGOSTO!M130+SEPTIEMBRE!M130+OCTUBRE!M130+NOVIEMBRE!M130+DICIEMBRE!M130</f>
        <v>0</v>
      </c>
      <c r="N130" s="126">
        <f>+'ENERO '!N130+FEBRERO!N130+'MARZO '!N130+ABRIL!N130+MAYO!N130+JUNIO!N130+JULIO!N130+AGOSTO!N130+SEPTIEMBRE!N130+OCTUBRE!N130+NOVIEMBRE!N130+DICIEMBRE!N130</f>
        <v>0</v>
      </c>
      <c r="O130" s="126">
        <f>+'ENERO '!O130+FEBRERO!O130+'MARZO '!O130+ABRIL!O130+MAYO!O130+JUNIO!O130+JULIO!O130+AGOSTO!O130+SEPTIEMBRE!O130+OCTUBRE!O130+NOVIEMBRE!O130+DICIEMBRE!O130</f>
        <v>0</v>
      </c>
      <c r="P130" s="126">
        <f>+'ENERO '!P130+FEBRERO!P130+'MARZO '!P130+ABRIL!P130+MAYO!P130+JUNIO!P130+JULIO!P130+AGOSTO!P130+SEPTIEMBRE!P130+OCTUBRE!P130+NOVIEMBRE!P130+DICIEMBRE!P130</f>
        <v>0</v>
      </c>
      <c r="Q130" s="126">
        <f>+'ENERO '!Q130+FEBRERO!Q130+'MARZO '!Q130+ABRIL!Q130+MAYO!Q130+JUNIO!Q130+JULIO!Q130+AGOSTO!Q130+SEPTIEMBRE!Q130+OCTUBRE!Q130+NOVIEMBRE!Q130+DICIEMBRE!Q130</f>
        <v>0</v>
      </c>
      <c r="R130" s="126">
        <f>+'ENERO '!R130+FEBRERO!R130+'MARZO '!R130+ABRIL!R130+MAYO!R130+JUNIO!R130+JULIO!R130+AGOSTO!R130+SEPTIEMBRE!R130+OCTUBRE!R130+NOVIEMBRE!R130+DICIEMBRE!R130</f>
        <v>0</v>
      </c>
      <c r="S130" s="126">
        <f>+'ENERO '!S130+FEBRERO!S130+'MARZO '!S130+ABRIL!S130+MAYO!S130+JUNIO!S130+JULIO!S130+AGOSTO!S130+SEPTIEMBRE!S130+OCTUBRE!S130+NOVIEMBRE!S130+DICIEMBRE!S130</f>
        <v>0</v>
      </c>
      <c r="T130" s="126">
        <f>+'ENERO '!T130+FEBRERO!T130+'MARZO '!T130+ABRIL!T130+MAYO!T130+JUNIO!T130+JULIO!T130+AGOSTO!T130+SEPTIEMBRE!T130+OCTUBRE!T130+NOVIEMBRE!T130+DICIEMBRE!T130</f>
        <v>0</v>
      </c>
      <c r="U130" s="126">
        <f>+'ENERO '!U130+FEBRERO!U130+'MARZO '!U130+ABRIL!U130+MAYO!U130+JUNIO!U130+JULIO!U130+AGOSTO!U130+SEPTIEMBRE!U130+OCTUBRE!U130+NOVIEMBRE!U130+DICIEMBRE!U130</f>
        <v>0</v>
      </c>
      <c r="V130" s="126">
        <f>+'ENERO '!V130+FEBRERO!V130+'MARZO '!V130+ABRIL!V130+MAYO!V130+JUNIO!V130+JULIO!V130+AGOSTO!V130+SEPTIEMBRE!V130+OCTUBRE!V130+NOVIEMBRE!V130+DICIEMBRE!V130</f>
        <v>0</v>
      </c>
      <c r="W130" s="126">
        <f>+'ENERO '!W130+FEBRERO!W130+'MARZO '!W130+ABRIL!W130+MAYO!W130+JUNIO!W130+JULIO!W130+AGOSTO!W130+SEPTIEMBRE!W130+OCTUBRE!W130+NOVIEMBRE!W130+DICIEMBRE!W130</f>
        <v>0</v>
      </c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26">
        <f>+'ENERO '!C131+FEBRERO!C131+'MARZO '!C131+ABRIL!C131+MAYO!C131+JUNIO!C131+JULIO!C131+AGOSTO!C131+SEPTIEMBRE!C131+OCTUBRE!C131+NOVIEMBRE!C131+DICIEMBRE!C131</f>
        <v>0</v>
      </c>
      <c r="D131" s="126">
        <f>+'ENERO '!D131+FEBRERO!D131+'MARZO '!D131+ABRIL!D131+MAYO!D131+JUNIO!D131+JULIO!D131+AGOSTO!D131+SEPTIEMBRE!D131+OCTUBRE!D131+NOVIEMBRE!D131+DICIEMBRE!D131</f>
        <v>0</v>
      </c>
      <c r="E131" s="126">
        <f>+'ENERO '!E131+FEBRERO!E131+'MARZO '!E131+ABRIL!E131+MAYO!E131+JUNIO!E131+JULIO!E131+AGOSTO!E131+SEPTIEMBRE!E131+OCTUBRE!E131+NOVIEMBRE!E131+DICIEMBRE!E131</f>
        <v>0</v>
      </c>
      <c r="F131" s="126">
        <f>+'ENERO '!F131+FEBRERO!F131+'MARZO '!F131+ABRIL!F131+MAYO!F131+JUNIO!F131+JULIO!F131+AGOSTO!F131+SEPTIEMBRE!F131+OCTUBRE!F131+NOVIEMBRE!F131+DICIEMBRE!F131</f>
        <v>0</v>
      </c>
      <c r="G131" s="126">
        <f>+'ENERO '!G131+FEBRERO!G131+'MARZO '!G131+ABRIL!G131+MAYO!G131+JUNIO!G131+JULIO!G131+AGOSTO!G131+SEPTIEMBRE!G131+OCTUBRE!G131+NOVIEMBRE!G131+DICIEMBRE!G131</f>
        <v>0</v>
      </c>
      <c r="H131" s="126">
        <f>+'ENERO '!H131+FEBRERO!H131+'MARZO '!H131+ABRIL!H131+MAYO!H131+JUNIO!H131+JULIO!H131+AGOSTO!H131+SEPTIEMBRE!H131+OCTUBRE!H131+NOVIEMBRE!H131+DICIEMBRE!H131</f>
        <v>0</v>
      </c>
      <c r="I131" s="126">
        <f>+'ENERO '!I131+FEBRERO!I131+'MARZO '!I131+ABRIL!I131+MAYO!I131+JUNIO!I131+JULIO!I131+AGOSTO!I131+SEPTIEMBRE!I131+OCTUBRE!I131+NOVIEMBRE!I131+DICIEMBRE!I131</f>
        <v>0</v>
      </c>
      <c r="J131" s="126">
        <f>+'ENERO '!J131+FEBRERO!J131+'MARZO '!J131+ABRIL!J131+MAYO!J131+JUNIO!J131+JULIO!J131+AGOSTO!J131+SEPTIEMBRE!J131+OCTUBRE!J131+NOVIEMBRE!J131+DICIEMBRE!J131</f>
        <v>0</v>
      </c>
      <c r="K131" s="126">
        <f>+'ENERO '!K131+FEBRERO!K131+'MARZO '!K131+ABRIL!K131+MAYO!K131+JUNIO!K131+JULIO!K131+AGOSTO!K131+SEPTIEMBRE!K131+OCTUBRE!K131+NOVIEMBRE!K131+DICIEMBRE!K131</f>
        <v>0</v>
      </c>
      <c r="L131" s="126">
        <f>+'ENERO '!L131+FEBRERO!L131+'MARZO '!L131+ABRIL!L131+MAYO!L131+JUNIO!L131+JULIO!L131+AGOSTO!L131+SEPTIEMBRE!L131+OCTUBRE!L131+NOVIEMBRE!L131+DICIEMBRE!L131</f>
        <v>0</v>
      </c>
      <c r="M131" s="126">
        <f>+'ENERO '!M131+FEBRERO!M131+'MARZO '!M131+ABRIL!M131+MAYO!M131+JUNIO!M131+JULIO!M131+AGOSTO!M131+SEPTIEMBRE!M131+OCTUBRE!M131+NOVIEMBRE!M131+DICIEMBRE!M131</f>
        <v>0</v>
      </c>
      <c r="N131" s="126">
        <f>+'ENERO '!N131+FEBRERO!N131+'MARZO '!N131+ABRIL!N131+MAYO!N131+JUNIO!N131+JULIO!N131+AGOSTO!N131+SEPTIEMBRE!N131+OCTUBRE!N131+NOVIEMBRE!N131+DICIEMBRE!N131</f>
        <v>0</v>
      </c>
      <c r="O131" s="126">
        <f>+'ENERO '!O131+FEBRERO!O131+'MARZO '!O131+ABRIL!O131+MAYO!O131+JUNIO!O131+JULIO!O131+AGOSTO!O131+SEPTIEMBRE!O131+OCTUBRE!O131+NOVIEMBRE!O131+DICIEMBRE!O131</f>
        <v>0</v>
      </c>
      <c r="P131" s="126">
        <f>+'ENERO '!P131+FEBRERO!P131+'MARZO '!P131+ABRIL!P131+MAYO!P131+JUNIO!P131+JULIO!P131+AGOSTO!P131+SEPTIEMBRE!P131+OCTUBRE!P131+NOVIEMBRE!P131+DICIEMBRE!P131</f>
        <v>0</v>
      </c>
      <c r="Q131" s="126">
        <f>+'ENERO '!Q131+FEBRERO!Q131+'MARZO '!Q131+ABRIL!Q131+MAYO!Q131+JUNIO!Q131+JULIO!Q131+AGOSTO!Q131+SEPTIEMBRE!Q131+OCTUBRE!Q131+NOVIEMBRE!Q131+DICIEMBRE!Q131</f>
        <v>0</v>
      </c>
      <c r="R131" s="126">
        <f>+'ENERO '!R131+FEBRERO!R131+'MARZO '!R131+ABRIL!R131+MAYO!R131+JUNIO!R131+JULIO!R131+AGOSTO!R131+SEPTIEMBRE!R131+OCTUBRE!R131+NOVIEMBRE!R131+DICIEMBRE!R131</f>
        <v>0</v>
      </c>
      <c r="S131" s="126">
        <f>+'ENERO '!S131+FEBRERO!S131+'MARZO '!S131+ABRIL!S131+MAYO!S131+JUNIO!S131+JULIO!S131+AGOSTO!S131+SEPTIEMBRE!S131+OCTUBRE!S131+NOVIEMBRE!S131+DICIEMBRE!S131</f>
        <v>0</v>
      </c>
      <c r="T131" s="126">
        <f>+'ENERO '!T131+FEBRERO!T131+'MARZO '!T131+ABRIL!T131+MAYO!T131+JUNIO!T131+JULIO!T131+AGOSTO!T131+SEPTIEMBRE!T131+OCTUBRE!T131+NOVIEMBRE!T131+DICIEMBRE!T131</f>
        <v>0</v>
      </c>
      <c r="U131" s="126">
        <f>+'ENERO '!U131+FEBRERO!U131+'MARZO '!U131+ABRIL!U131+MAYO!U131+JUNIO!U131+JULIO!U131+AGOSTO!U131+SEPTIEMBRE!U131+OCTUBRE!U131+NOVIEMBRE!U131+DICIEMBRE!U131</f>
        <v>0</v>
      </c>
      <c r="V131" s="126">
        <f>+'ENERO '!V131+FEBRERO!V131+'MARZO '!V131+ABRIL!V131+MAYO!V131+JUNIO!V131+JULIO!V131+AGOSTO!V131+SEPTIEMBRE!V131+OCTUBRE!V131+NOVIEMBRE!V131+DICIEMBRE!V131</f>
        <v>0</v>
      </c>
      <c r="W131" s="126">
        <f>+'ENERO '!W131+FEBRERO!W131+'MARZO '!W131+ABRIL!W131+MAYO!W131+JUNIO!W131+JULIO!W131+AGOSTO!W131+SEPTIEMBRE!W131+OCTUBRE!W131+NOVIEMBRE!W131+DICIEMBRE!W131</f>
        <v>0</v>
      </c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6">
        <f>+'ENERO '!C132+FEBRERO!C132+'MARZO '!C132+ABRIL!C132+MAYO!C132+JUNIO!C132+JULIO!C132+AGOSTO!C132+SEPTIEMBRE!C132+OCTUBRE!C132+NOVIEMBRE!C132+DICIEMBRE!C132</f>
        <v>0</v>
      </c>
      <c r="D132" s="126">
        <f>+'ENERO '!D132+FEBRERO!D132+'MARZO '!D132+ABRIL!D132+MAYO!D132+JUNIO!D132+JULIO!D132+AGOSTO!D132+SEPTIEMBRE!D132+OCTUBRE!D132+NOVIEMBRE!D132+DICIEMBRE!D132</f>
        <v>0</v>
      </c>
      <c r="E132" s="126">
        <f>+'ENERO '!E132+FEBRERO!E132+'MARZO '!E132+ABRIL!E132+MAYO!E132+JUNIO!E132+JULIO!E132+AGOSTO!E132+SEPTIEMBRE!E132+OCTUBRE!E132+NOVIEMBRE!E132+DICIEMBRE!E132</f>
        <v>0</v>
      </c>
      <c r="F132" s="126">
        <f>+'ENERO '!F132+FEBRERO!F132+'MARZO '!F132+ABRIL!F132+MAYO!F132+JUNIO!F132+JULIO!F132+AGOSTO!F132+SEPTIEMBRE!F132+OCTUBRE!F132+NOVIEMBRE!F132+DICIEMBRE!F132</f>
        <v>0</v>
      </c>
      <c r="G132" s="126">
        <f>+'ENERO '!G132+FEBRERO!G132+'MARZO '!G132+ABRIL!G132+MAYO!G132+JUNIO!G132+JULIO!G132+AGOSTO!G132+SEPTIEMBRE!G132+OCTUBRE!G132+NOVIEMBRE!G132+DICIEMBRE!G132</f>
        <v>0</v>
      </c>
      <c r="H132" s="126">
        <f>+'ENERO '!H132+FEBRERO!H132+'MARZO '!H132+ABRIL!H132+MAYO!H132+JUNIO!H132+JULIO!H132+AGOSTO!H132+SEPTIEMBRE!H132+OCTUBRE!H132+NOVIEMBRE!H132+DICIEMBRE!H132</f>
        <v>0</v>
      </c>
      <c r="I132" s="126">
        <f>+'ENERO '!I132+FEBRERO!I132+'MARZO '!I132+ABRIL!I132+MAYO!I132+JUNIO!I132+JULIO!I132+AGOSTO!I132+SEPTIEMBRE!I132+OCTUBRE!I132+NOVIEMBRE!I132+DICIEMBRE!I132</f>
        <v>0</v>
      </c>
      <c r="J132" s="126">
        <f>+'ENERO '!J132+FEBRERO!J132+'MARZO '!J132+ABRIL!J132+MAYO!J132+JUNIO!J132+JULIO!J132+AGOSTO!J132+SEPTIEMBRE!J132+OCTUBRE!J132+NOVIEMBRE!J132+DICIEMBRE!J132</f>
        <v>0</v>
      </c>
      <c r="K132" s="126">
        <f>+'ENERO '!K132+FEBRERO!K132+'MARZO '!K132+ABRIL!K132+MAYO!K132+JUNIO!K132+JULIO!K132+AGOSTO!K132+SEPTIEMBRE!K132+OCTUBRE!K132+NOVIEMBRE!K132+DICIEMBRE!K132</f>
        <v>0</v>
      </c>
      <c r="L132" s="126">
        <f>+'ENERO '!L132+FEBRERO!L132+'MARZO '!L132+ABRIL!L132+MAYO!L132+JUNIO!L132+JULIO!L132+AGOSTO!L132+SEPTIEMBRE!L132+OCTUBRE!L132+NOVIEMBRE!L132+DICIEMBRE!L132</f>
        <v>0</v>
      </c>
      <c r="M132" s="126">
        <f>+'ENERO '!M132+FEBRERO!M132+'MARZO '!M132+ABRIL!M132+MAYO!M132+JUNIO!M132+JULIO!M132+AGOSTO!M132+SEPTIEMBRE!M132+OCTUBRE!M132+NOVIEMBRE!M132+DICIEMBRE!M132</f>
        <v>0</v>
      </c>
      <c r="N132" s="126">
        <f>+'ENERO '!N132+FEBRERO!N132+'MARZO '!N132+ABRIL!N132+MAYO!N132+JUNIO!N132+JULIO!N132+AGOSTO!N132+SEPTIEMBRE!N132+OCTUBRE!N132+NOVIEMBRE!N132+DICIEMBRE!N132</f>
        <v>0</v>
      </c>
      <c r="O132" s="126">
        <f>+'ENERO '!O132+FEBRERO!O132+'MARZO '!O132+ABRIL!O132+MAYO!O132+JUNIO!O132+JULIO!O132+AGOSTO!O132+SEPTIEMBRE!O132+OCTUBRE!O132+NOVIEMBRE!O132+DICIEMBRE!O132</f>
        <v>0</v>
      </c>
      <c r="P132" s="126">
        <f>+'ENERO '!P132+FEBRERO!P132+'MARZO '!P132+ABRIL!P132+MAYO!P132+JUNIO!P132+JULIO!P132+AGOSTO!P132+SEPTIEMBRE!P132+OCTUBRE!P132+NOVIEMBRE!P132+DICIEMBRE!P132</f>
        <v>0</v>
      </c>
      <c r="Q132" s="126">
        <f>+'ENERO '!Q132+FEBRERO!Q132+'MARZO '!Q132+ABRIL!Q132+MAYO!Q132+JUNIO!Q132+JULIO!Q132+AGOSTO!Q132+SEPTIEMBRE!Q132+OCTUBRE!Q132+NOVIEMBRE!Q132+DICIEMBRE!Q132</f>
        <v>0</v>
      </c>
      <c r="R132" s="126">
        <f>+'ENERO '!R132+FEBRERO!R132+'MARZO '!R132+ABRIL!R132+MAYO!R132+JUNIO!R132+JULIO!R132+AGOSTO!R132+SEPTIEMBRE!R132+OCTUBRE!R132+NOVIEMBRE!R132+DICIEMBRE!R132</f>
        <v>0</v>
      </c>
      <c r="S132" s="126">
        <f>+'ENERO '!S132+FEBRERO!S132+'MARZO '!S132+ABRIL!S132+MAYO!S132+JUNIO!S132+JULIO!S132+AGOSTO!S132+SEPTIEMBRE!S132+OCTUBRE!S132+NOVIEMBRE!S132+DICIEMBRE!S132</f>
        <v>0</v>
      </c>
      <c r="T132" s="126">
        <f>+'ENERO '!T132+FEBRERO!T132+'MARZO '!T132+ABRIL!T132+MAYO!T132+JUNIO!T132+JULIO!T132+AGOSTO!T132+SEPTIEMBRE!T132+OCTUBRE!T132+NOVIEMBRE!T132+DICIEMBRE!T132</f>
        <v>0</v>
      </c>
      <c r="U132" s="126">
        <f>+'ENERO '!U132+FEBRERO!U132+'MARZO '!U132+ABRIL!U132+MAYO!U132+JUNIO!U132+JULIO!U132+AGOSTO!U132+SEPTIEMBRE!U132+OCTUBRE!U132+NOVIEMBRE!U132+DICIEMBRE!U132</f>
        <v>0</v>
      </c>
      <c r="V132" s="126">
        <f>+'ENERO '!V132+FEBRERO!V132+'MARZO '!V132+ABRIL!V132+MAYO!V132+JUNIO!V132+JULIO!V132+AGOSTO!V132+SEPTIEMBRE!V132+OCTUBRE!V132+NOVIEMBRE!V132+DICIEMBRE!V132</f>
        <v>0</v>
      </c>
      <c r="W132" s="126">
        <f>+'ENERO '!W132+FEBRERO!W132+'MARZO '!W132+ABRIL!W132+MAYO!W132+JUNIO!W132+JULIO!W132+AGOSTO!W132+SEPTIEMBRE!W132+OCTUBRE!W132+NOVIEMBRE!W132+DICIEMBRE!W132</f>
        <v>0</v>
      </c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172460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22" sqref="A22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",[2]NOMBRE!B2," - ","( ",[2]NOMBRE!C2,[2]NOMBRE!D2,[2]NOMBRE!E2,[2]NOMBRE!F2,[2]NOMBRE!G2," )")</f>
        <v>COMUNA: LINARES  - ( 16401 )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",[2]NOMBRE!B3," - ","( ",[2]NOMBRE!C3,[2]NOMBRE!D3,[2]NOMBRE!E3,[2]NOMBRE!F3,[2]NOMBRE!G3,[2]NOMBRE!H3," )")</f>
        <v>ESTABLECIMIENTO/ESTRATEGIA: HOSPITAL DE LINARES  - ( 160108 )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",[2]NOMBRE!B6," - ","( ",[2]NOMBRE!C6,[2]NOMBRE!D6," )")</f>
        <v>MES: ENERO - ( 01 )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",[2]NOMBRE!B7)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6243</v>
      </c>
      <c r="C10" s="126">
        <v>1234</v>
      </c>
      <c r="D10" s="126">
        <v>454</v>
      </c>
      <c r="E10" s="110">
        <v>313</v>
      </c>
      <c r="F10" s="110">
        <v>352</v>
      </c>
      <c r="G10" s="110">
        <v>373</v>
      </c>
      <c r="H10" s="110">
        <v>353</v>
      </c>
      <c r="I10" s="110">
        <v>313</v>
      </c>
      <c r="J10" s="110">
        <v>284</v>
      </c>
      <c r="K10" s="110">
        <v>293</v>
      </c>
      <c r="L10" s="110">
        <v>372</v>
      </c>
      <c r="M10" s="110">
        <v>319</v>
      </c>
      <c r="N10" s="110">
        <v>305</v>
      </c>
      <c r="O10" s="110">
        <v>216</v>
      </c>
      <c r="P10" s="110">
        <v>248</v>
      </c>
      <c r="Q10" s="110">
        <v>269</v>
      </c>
      <c r="R10" s="110">
        <v>211</v>
      </c>
      <c r="S10" s="117">
        <v>334</v>
      </c>
      <c r="T10" s="109">
        <v>3141</v>
      </c>
      <c r="U10" s="123">
        <v>3102</v>
      </c>
      <c r="V10" s="133">
        <v>5942</v>
      </c>
      <c r="W10" s="109">
        <v>139</v>
      </c>
      <c r="X10" s="110">
        <v>84</v>
      </c>
      <c r="Y10" s="110">
        <v>182</v>
      </c>
      <c r="Z10" s="123">
        <v>614</v>
      </c>
      <c r="AA10" s="123">
        <v>107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698</v>
      </c>
      <c r="C11" s="142">
        <v>1</v>
      </c>
      <c r="D11" s="142">
        <v>1</v>
      </c>
      <c r="E11" s="138">
        <v>9</v>
      </c>
      <c r="F11" s="138">
        <v>109</v>
      </c>
      <c r="G11" s="138">
        <v>174</v>
      </c>
      <c r="H11" s="138">
        <v>149</v>
      </c>
      <c r="I11" s="138">
        <v>96</v>
      </c>
      <c r="J11" s="138">
        <v>74</v>
      </c>
      <c r="K11" s="138">
        <v>50</v>
      </c>
      <c r="L11" s="138">
        <v>12</v>
      </c>
      <c r="M11" s="138">
        <v>16</v>
      </c>
      <c r="N11" s="138">
        <v>3</v>
      </c>
      <c r="O11" s="138">
        <v>2</v>
      </c>
      <c r="P11" s="138">
        <v>1</v>
      </c>
      <c r="Q11" s="138">
        <v>1</v>
      </c>
      <c r="R11" s="138"/>
      <c r="S11" s="128"/>
      <c r="T11" s="107"/>
      <c r="U11" s="129">
        <v>698</v>
      </c>
      <c r="V11" s="140">
        <v>685</v>
      </c>
      <c r="W11" s="137">
        <v>4</v>
      </c>
      <c r="X11" s="138">
        <v>3</v>
      </c>
      <c r="Y11" s="138">
        <v>2</v>
      </c>
      <c r="Z11" s="129">
        <v>72</v>
      </c>
      <c r="AA11" s="129">
        <v>10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304</v>
      </c>
      <c r="C12" s="127"/>
      <c r="D12" s="127"/>
      <c r="E12" s="101">
        <v>5</v>
      </c>
      <c r="F12" s="101">
        <v>40</v>
      </c>
      <c r="G12" s="101">
        <v>75</v>
      </c>
      <c r="H12" s="101">
        <v>70</v>
      </c>
      <c r="I12" s="101">
        <v>39</v>
      </c>
      <c r="J12" s="101">
        <v>25</v>
      </c>
      <c r="K12" s="101">
        <v>22</v>
      </c>
      <c r="L12" s="101">
        <v>6</v>
      </c>
      <c r="M12" s="101">
        <v>11</v>
      </c>
      <c r="N12" s="101">
        <v>1</v>
      </c>
      <c r="O12" s="101">
        <v>4</v>
      </c>
      <c r="P12" s="101">
        <v>4</v>
      </c>
      <c r="Q12" s="101"/>
      <c r="R12" s="101">
        <v>2</v>
      </c>
      <c r="S12" s="102"/>
      <c r="T12" s="118"/>
      <c r="U12" s="103">
        <v>304</v>
      </c>
      <c r="V12" s="139">
        <v>304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60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13</v>
      </c>
      <c r="C15" s="109">
        <v>1</v>
      </c>
      <c r="D15" s="110"/>
      <c r="E15" s="110"/>
      <c r="F15" s="110"/>
      <c r="G15" s="110"/>
      <c r="H15" s="110"/>
      <c r="I15" s="110"/>
      <c r="J15" s="110">
        <v>1</v>
      </c>
      <c r="K15" s="110">
        <v>1</v>
      </c>
      <c r="L15" s="110">
        <v>1</v>
      </c>
      <c r="M15" s="110"/>
      <c r="N15" s="110">
        <v>3</v>
      </c>
      <c r="O15" s="110">
        <v>2</v>
      </c>
      <c r="P15" s="110">
        <v>1</v>
      </c>
      <c r="Q15" s="110">
        <v>2</v>
      </c>
      <c r="R15" s="110">
        <v>1</v>
      </c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98</v>
      </c>
      <c r="C16" s="97">
        <v>2</v>
      </c>
      <c r="D16" s="98">
        <v>1</v>
      </c>
      <c r="E16" s="98"/>
      <c r="F16" s="98">
        <v>2</v>
      </c>
      <c r="G16" s="98">
        <v>4</v>
      </c>
      <c r="H16" s="98">
        <v>4</v>
      </c>
      <c r="I16" s="98">
        <v>3</v>
      </c>
      <c r="J16" s="98">
        <v>1</v>
      </c>
      <c r="K16" s="98">
        <v>7</v>
      </c>
      <c r="L16" s="98">
        <v>3</v>
      </c>
      <c r="M16" s="98">
        <v>4</v>
      </c>
      <c r="N16" s="98">
        <v>10</v>
      </c>
      <c r="O16" s="98">
        <v>4</v>
      </c>
      <c r="P16" s="98">
        <v>7</v>
      </c>
      <c r="Q16" s="98">
        <v>13</v>
      </c>
      <c r="R16" s="98">
        <v>8</v>
      </c>
      <c r="S16" s="94">
        <v>25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3609</v>
      </c>
      <c r="C17" s="97">
        <v>612</v>
      </c>
      <c r="D17" s="98">
        <v>185</v>
      </c>
      <c r="E17" s="98">
        <v>129</v>
      </c>
      <c r="F17" s="98">
        <v>168</v>
      </c>
      <c r="G17" s="98">
        <v>204</v>
      </c>
      <c r="H17" s="98">
        <v>196</v>
      </c>
      <c r="I17" s="98">
        <v>169</v>
      </c>
      <c r="J17" s="98">
        <v>156</v>
      </c>
      <c r="K17" s="98">
        <v>168</v>
      </c>
      <c r="L17" s="98">
        <v>232</v>
      </c>
      <c r="M17" s="98">
        <v>210</v>
      </c>
      <c r="N17" s="98">
        <v>196</v>
      </c>
      <c r="O17" s="98">
        <v>150</v>
      </c>
      <c r="P17" s="98">
        <v>173</v>
      </c>
      <c r="Q17" s="98">
        <v>204</v>
      </c>
      <c r="R17" s="98">
        <v>176</v>
      </c>
      <c r="S17" s="94">
        <v>281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2395</v>
      </c>
      <c r="C18" s="97">
        <v>604</v>
      </c>
      <c r="D18" s="98">
        <v>254</v>
      </c>
      <c r="E18" s="98">
        <v>172</v>
      </c>
      <c r="F18" s="98">
        <v>168</v>
      </c>
      <c r="G18" s="98">
        <v>152</v>
      </c>
      <c r="H18" s="98">
        <v>143</v>
      </c>
      <c r="I18" s="98">
        <v>127</v>
      </c>
      <c r="J18" s="98">
        <v>120</v>
      </c>
      <c r="K18" s="98">
        <v>112</v>
      </c>
      <c r="L18" s="98">
        <v>130</v>
      </c>
      <c r="M18" s="98">
        <v>98</v>
      </c>
      <c r="N18" s="98">
        <v>93</v>
      </c>
      <c r="O18" s="98">
        <v>56</v>
      </c>
      <c r="P18" s="98">
        <v>65</v>
      </c>
      <c r="Q18" s="98">
        <v>49</v>
      </c>
      <c r="R18" s="98">
        <v>24</v>
      </c>
      <c r="S18" s="94">
        <v>28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127</v>
      </c>
      <c r="C19" s="114">
        <v>15</v>
      </c>
      <c r="D19" s="115">
        <v>14</v>
      </c>
      <c r="E19" s="115">
        <v>12</v>
      </c>
      <c r="F19" s="115">
        <v>14</v>
      </c>
      <c r="G19" s="115">
        <v>13</v>
      </c>
      <c r="H19" s="115">
        <v>10</v>
      </c>
      <c r="I19" s="115">
        <v>13</v>
      </c>
      <c r="J19" s="115">
        <v>7</v>
      </c>
      <c r="K19" s="115">
        <v>5</v>
      </c>
      <c r="L19" s="115">
        <v>5</v>
      </c>
      <c r="M19" s="115">
        <v>7</v>
      </c>
      <c r="N19" s="115">
        <v>3</v>
      </c>
      <c r="O19" s="115">
        <v>4</v>
      </c>
      <c r="P19" s="115">
        <v>2</v>
      </c>
      <c r="Q19" s="115">
        <v>1</v>
      </c>
      <c r="R19" s="115">
        <v>2</v>
      </c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>
        <v>1</v>
      </c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6243</v>
      </c>
      <c r="C21" s="171">
        <f>SUM(C15:C20)</f>
        <v>1234</v>
      </c>
      <c r="D21" s="172">
        <f>SUM(D15:D20)</f>
        <v>454</v>
      </c>
      <c r="E21" s="172">
        <f>SUM(E15:E20)</f>
        <v>313</v>
      </c>
      <c r="F21" s="172">
        <f t="shared" ref="F21:S21" si="1">SUM(F15:F20)</f>
        <v>352</v>
      </c>
      <c r="G21" s="172">
        <f t="shared" si="1"/>
        <v>373</v>
      </c>
      <c r="H21" s="172">
        <f t="shared" si="1"/>
        <v>353</v>
      </c>
      <c r="I21" s="172">
        <f t="shared" si="1"/>
        <v>312</v>
      </c>
      <c r="J21" s="172">
        <f t="shared" si="1"/>
        <v>285</v>
      </c>
      <c r="K21" s="172">
        <f t="shared" si="1"/>
        <v>293</v>
      </c>
      <c r="L21" s="172">
        <f t="shared" si="1"/>
        <v>372</v>
      </c>
      <c r="M21" s="172">
        <f t="shared" si="1"/>
        <v>319</v>
      </c>
      <c r="N21" s="172">
        <f t="shared" si="1"/>
        <v>305</v>
      </c>
      <c r="O21" s="172">
        <f t="shared" si="1"/>
        <v>216</v>
      </c>
      <c r="P21" s="172">
        <f t="shared" si="1"/>
        <v>248</v>
      </c>
      <c r="Q21" s="172">
        <f t="shared" si="1"/>
        <v>269</v>
      </c>
      <c r="R21" s="172">
        <f t="shared" si="1"/>
        <v>211</v>
      </c>
      <c r="S21" s="173">
        <f t="shared" si="1"/>
        <v>334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IF($B21&lt;&gt;SUM($C21:$S21),1,0)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60" t="s">
        <v>4</v>
      </c>
      <c r="C28" s="160" t="s">
        <v>132</v>
      </c>
      <c r="D28" s="160" t="s">
        <v>133</v>
      </c>
      <c r="E28" s="160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60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1060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>
        <v>931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9" t="s">
        <v>55</v>
      </c>
      <c r="C70" s="89">
        <v>1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66" t="s">
        <v>56</v>
      </c>
      <c r="C71" s="141">
        <v>0</v>
      </c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>
        <v>45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>
        <v>83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64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10</v>
      </c>
      <c r="D82" s="127">
        <v>3</v>
      </c>
      <c r="E82" s="103">
        <v>7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62"/>
      <c r="B85" s="163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1</v>
      </c>
      <c r="D86" s="108"/>
      <c r="E86" s="108"/>
      <c r="F86" s="110">
        <v>1</v>
      </c>
      <c r="G86" s="110"/>
      <c r="H86" s="110"/>
      <c r="I86" s="110"/>
      <c r="J86" s="110"/>
      <c r="K86" s="110"/>
      <c r="L86" s="108"/>
      <c r="M86" s="184"/>
      <c r="N86" s="185"/>
      <c r="O86" s="123">
        <v>1</v>
      </c>
      <c r="P86" s="90">
        <v>1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9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3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>
        <v>1</v>
      </c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>
        <v>2</v>
      </c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21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63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36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138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65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60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65" t="s">
        <v>28</v>
      </c>
      <c r="F108" s="160" t="s">
        <v>7</v>
      </c>
      <c r="G108" s="160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>
        <v>194</v>
      </c>
      <c r="F113" s="91">
        <v>194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>
        <v>222</v>
      </c>
      <c r="F116" s="91">
        <v>222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60" t="s">
        <v>4</v>
      </c>
      <c r="D120" s="160" t="s">
        <v>7</v>
      </c>
      <c r="E120" s="160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61" t="s">
        <v>108</v>
      </c>
      <c r="C121" s="132">
        <v>222</v>
      </c>
      <c r="D121" s="144">
        <v>222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>
        <v>194</v>
      </c>
      <c r="D122" s="111">
        <v>194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61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58941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9:A71"/>
    <mergeCell ref="B106:D106"/>
    <mergeCell ref="A108:D108"/>
    <mergeCell ref="A109:A111"/>
    <mergeCell ref="B109:D109"/>
    <mergeCell ref="B110:D110"/>
    <mergeCell ref="B111:D111"/>
    <mergeCell ref="A72:B72"/>
    <mergeCell ref="A76:B76"/>
    <mergeCell ref="A78:B78"/>
    <mergeCell ref="A79:A80"/>
    <mergeCell ref="A81:B81"/>
    <mergeCell ref="A73:B73"/>
    <mergeCell ref="A74:B74"/>
    <mergeCell ref="A67:B67"/>
    <mergeCell ref="A68:B68"/>
    <mergeCell ref="A56:B56"/>
    <mergeCell ref="A59:B60"/>
    <mergeCell ref="C59:C60"/>
    <mergeCell ref="A53:B53"/>
    <mergeCell ref="A54:B54"/>
    <mergeCell ref="A55:B55"/>
    <mergeCell ref="A57:B57"/>
    <mergeCell ref="A61:B61"/>
    <mergeCell ref="A6:O6"/>
    <mergeCell ref="A8:A9"/>
    <mergeCell ref="B8:B9"/>
    <mergeCell ref="C8:S8"/>
    <mergeCell ref="A23:A24"/>
    <mergeCell ref="B23:B2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8:B48"/>
    <mergeCell ref="A44:B45"/>
    <mergeCell ref="A46:B46"/>
    <mergeCell ref="A47:B47"/>
    <mergeCell ref="C44:C45"/>
    <mergeCell ref="D44:T44"/>
    <mergeCell ref="A49:B49"/>
    <mergeCell ref="D59:T59"/>
    <mergeCell ref="U59:V59"/>
    <mergeCell ref="W59:W60"/>
    <mergeCell ref="A62:B62"/>
    <mergeCell ref="A64:B64"/>
    <mergeCell ref="A75:B75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A112:A118"/>
    <mergeCell ref="B112:B114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2" sqref="B22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",[3]NOMBRE!B2," - ","( ",[3]NOMBRE!C2,[3]NOMBRE!D2,[3]NOMBRE!E2,[3]NOMBRE!F2,[3]NOMBRE!G2," )")</f>
        <v>COMUNA: LINARES 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",[3]NOMBRE!B3," - ","( ",[3]NOMBRE!C3,[3]NOMBRE!D3,[3]NOMBRE!E3,[3]NOMBRE!F3,[3]NOMBRE!G3,[3]NOMBRE!H3," )")</f>
        <v>ESTABLECIMIENTO/ESTRATEGIA: HOSPITAL DE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",[3]NOMBRE!B6," - ","( ",[3]NOMBRE!C6,[3]NOMBRE!D6," )")</f>
        <v>MES: FEBRERO - ( 02 )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",[3]NOMBRE!B7)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5595</v>
      </c>
      <c r="C10" s="126">
        <v>1034</v>
      </c>
      <c r="D10" s="126">
        <v>389</v>
      </c>
      <c r="E10" s="110">
        <v>282</v>
      </c>
      <c r="F10" s="110">
        <v>351</v>
      </c>
      <c r="G10" s="110">
        <v>380</v>
      </c>
      <c r="H10" s="110">
        <v>297</v>
      </c>
      <c r="I10" s="110">
        <v>303</v>
      </c>
      <c r="J10" s="110">
        <v>258</v>
      </c>
      <c r="K10" s="110">
        <v>276</v>
      </c>
      <c r="L10" s="110">
        <v>298</v>
      </c>
      <c r="M10" s="110">
        <v>300</v>
      </c>
      <c r="N10" s="110">
        <v>262</v>
      </c>
      <c r="O10" s="110">
        <v>237</v>
      </c>
      <c r="P10" s="110">
        <v>221</v>
      </c>
      <c r="Q10" s="110">
        <v>228</v>
      </c>
      <c r="R10" s="110">
        <v>185</v>
      </c>
      <c r="S10" s="117">
        <v>294</v>
      </c>
      <c r="T10" s="109">
        <v>2825</v>
      </c>
      <c r="U10" s="123">
        <v>2770</v>
      </c>
      <c r="V10" s="133">
        <v>5379</v>
      </c>
      <c r="W10" s="109">
        <v>107</v>
      </c>
      <c r="X10" s="110">
        <v>99</v>
      </c>
      <c r="Y10" s="110">
        <v>186</v>
      </c>
      <c r="Z10" s="123">
        <v>618</v>
      </c>
      <c r="AA10" s="123">
        <v>94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596</v>
      </c>
      <c r="C11" s="142"/>
      <c r="D11" s="142">
        <v>1</v>
      </c>
      <c r="E11" s="138">
        <v>6</v>
      </c>
      <c r="F11" s="138">
        <v>120</v>
      </c>
      <c r="G11" s="138">
        <v>138</v>
      </c>
      <c r="H11" s="138">
        <v>126</v>
      </c>
      <c r="I11" s="138">
        <v>83</v>
      </c>
      <c r="J11" s="138">
        <v>60</v>
      </c>
      <c r="K11" s="138">
        <v>33</v>
      </c>
      <c r="L11" s="138">
        <v>11</v>
      </c>
      <c r="M11" s="138">
        <v>11</v>
      </c>
      <c r="N11" s="138">
        <v>4</v>
      </c>
      <c r="O11" s="138">
        <v>1</v>
      </c>
      <c r="P11" s="138">
        <v>2</v>
      </c>
      <c r="Q11" s="138"/>
      <c r="R11" s="138"/>
      <c r="S11" s="128"/>
      <c r="T11" s="107"/>
      <c r="U11" s="129">
        <v>596</v>
      </c>
      <c r="V11" s="140">
        <v>582</v>
      </c>
      <c r="W11" s="137">
        <v>8</v>
      </c>
      <c r="X11" s="138">
        <v>7</v>
      </c>
      <c r="Y11" s="138">
        <v>6</v>
      </c>
      <c r="Z11" s="129">
        <v>57</v>
      </c>
      <c r="AA11" s="129">
        <v>13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281</v>
      </c>
      <c r="C12" s="127"/>
      <c r="D12" s="127"/>
      <c r="E12" s="101"/>
      <c r="F12" s="101">
        <v>54</v>
      </c>
      <c r="G12" s="101">
        <v>47</v>
      </c>
      <c r="H12" s="101">
        <v>61</v>
      </c>
      <c r="I12" s="101">
        <v>43</v>
      </c>
      <c r="J12" s="101">
        <v>35</v>
      </c>
      <c r="K12" s="101">
        <v>22</v>
      </c>
      <c r="L12" s="101">
        <v>9</v>
      </c>
      <c r="M12" s="101">
        <v>4</v>
      </c>
      <c r="N12" s="101">
        <v>2</v>
      </c>
      <c r="O12" s="101">
        <v>1</v>
      </c>
      <c r="P12" s="101">
        <v>1</v>
      </c>
      <c r="Q12" s="101"/>
      <c r="R12" s="101">
        <v>2</v>
      </c>
      <c r="S12" s="102"/>
      <c r="T12" s="118"/>
      <c r="U12" s="103">
        <v>281</v>
      </c>
      <c r="V12" s="139">
        <v>281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3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5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>
        <v>1</v>
      </c>
      <c r="N15" s="110"/>
      <c r="O15" s="110">
        <v>1</v>
      </c>
      <c r="P15" s="110"/>
      <c r="Q15" s="110"/>
      <c r="R15" s="110">
        <v>1</v>
      </c>
      <c r="S15" s="123">
        <v>2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116</v>
      </c>
      <c r="C16" s="97">
        <v>3</v>
      </c>
      <c r="D16" s="98">
        <v>3</v>
      </c>
      <c r="E16" s="98">
        <v>1</v>
      </c>
      <c r="F16" s="98">
        <v>3</v>
      </c>
      <c r="G16" s="98">
        <v>2</v>
      </c>
      <c r="H16" s="98">
        <v>3</v>
      </c>
      <c r="I16" s="98">
        <v>2</v>
      </c>
      <c r="J16" s="98">
        <v>4</v>
      </c>
      <c r="K16" s="98">
        <v>1</v>
      </c>
      <c r="L16" s="98">
        <v>6</v>
      </c>
      <c r="M16" s="98">
        <v>5</v>
      </c>
      <c r="N16" s="98">
        <v>13</v>
      </c>
      <c r="O16" s="98">
        <v>9</v>
      </c>
      <c r="P16" s="98">
        <v>8</v>
      </c>
      <c r="Q16" s="98">
        <v>10</v>
      </c>
      <c r="R16" s="98">
        <v>17</v>
      </c>
      <c r="S16" s="94">
        <v>26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3290</v>
      </c>
      <c r="C17" s="97">
        <v>475</v>
      </c>
      <c r="D17" s="98">
        <v>146</v>
      </c>
      <c r="E17" s="98">
        <v>105</v>
      </c>
      <c r="F17" s="98">
        <v>180</v>
      </c>
      <c r="G17" s="98">
        <v>228</v>
      </c>
      <c r="H17" s="98">
        <v>185</v>
      </c>
      <c r="I17" s="98">
        <v>184</v>
      </c>
      <c r="J17" s="98">
        <v>162</v>
      </c>
      <c r="K17" s="98">
        <v>177</v>
      </c>
      <c r="L17" s="98">
        <v>179</v>
      </c>
      <c r="M17" s="98">
        <v>197</v>
      </c>
      <c r="N17" s="98">
        <v>170</v>
      </c>
      <c r="O17" s="98">
        <v>163</v>
      </c>
      <c r="P17" s="98">
        <v>174</v>
      </c>
      <c r="Q17" s="98">
        <v>178</v>
      </c>
      <c r="R17" s="98">
        <v>141</v>
      </c>
      <c r="S17" s="94">
        <v>246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2046</v>
      </c>
      <c r="C18" s="97">
        <v>521</v>
      </c>
      <c r="D18" s="98">
        <v>224</v>
      </c>
      <c r="E18" s="98">
        <v>160</v>
      </c>
      <c r="F18" s="98">
        <v>155</v>
      </c>
      <c r="G18" s="98">
        <v>142</v>
      </c>
      <c r="H18" s="98">
        <v>106</v>
      </c>
      <c r="I18" s="98">
        <v>104</v>
      </c>
      <c r="J18" s="98">
        <v>85</v>
      </c>
      <c r="K18" s="98">
        <v>93</v>
      </c>
      <c r="L18" s="98">
        <v>107</v>
      </c>
      <c r="M18" s="98">
        <v>91</v>
      </c>
      <c r="N18" s="98">
        <v>76</v>
      </c>
      <c r="O18" s="98">
        <v>61</v>
      </c>
      <c r="P18" s="98">
        <v>38</v>
      </c>
      <c r="Q18" s="98">
        <v>39</v>
      </c>
      <c r="R18" s="98">
        <v>25</v>
      </c>
      <c r="S18" s="94">
        <v>19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138</v>
      </c>
      <c r="C19" s="114">
        <v>35</v>
      </c>
      <c r="D19" s="115">
        <v>16</v>
      </c>
      <c r="E19" s="115">
        <v>16</v>
      </c>
      <c r="F19" s="115">
        <v>13</v>
      </c>
      <c r="G19" s="115">
        <v>8</v>
      </c>
      <c r="H19" s="115">
        <v>3</v>
      </c>
      <c r="I19" s="115">
        <v>13</v>
      </c>
      <c r="J19" s="115">
        <v>7</v>
      </c>
      <c r="K19" s="115">
        <v>5</v>
      </c>
      <c r="L19" s="115">
        <v>6</v>
      </c>
      <c r="M19" s="115">
        <v>6</v>
      </c>
      <c r="N19" s="115">
        <v>3</v>
      </c>
      <c r="O19" s="115">
        <v>3</v>
      </c>
      <c r="P19" s="115">
        <v>1</v>
      </c>
      <c r="Q19" s="115">
        <v>1</v>
      </c>
      <c r="R19" s="115">
        <v>1</v>
      </c>
      <c r="S19" s="95">
        <v>1</v>
      </c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5595</v>
      </c>
      <c r="C21" s="171">
        <f>SUM(C15:C20)</f>
        <v>1034</v>
      </c>
      <c r="D21" s="172">
        <f>SUM(D15:D20)</f>
        <v>389</v>
      </c>
      <c r="E21" s="172">
        <f>SUM(E15:E20)</f>
        <v>282</v>
      </c>
      <c r="F21" s="172">
        <f t="shared" ref="F21:S21" si="1">SUM(F15:F20)</f>
        <v>351</v>
      </c>
      <c r="G21" s="172">
        <f t="shared" si="1"/>
        <v>380</v>
      </c>
      <c r="H21" s="172">
        <f t="shared" si="1"/>
        <v>297</v>
      </c>
      <c r="I21" s="172">
        <f t="shared" si="1"/>
        <v>303</v>
      </c>
      <c r="J21" s="172">
        <f t="shared" si="1"/>
        <v>258</v>
      </c>
      <c r="K21" s="172">
        <f t="shared" si="1"/>
        <v>276</v>
      </c>
      <c r="L21" s="172">
        <f t="shared" si="1"/>
        <v>298</v>
      </c>
      <c r="M21" s="172">
        <f t="shared" si="1"/>
        <v>300</v>
      </c>
      <c r="N21" s="172">
        <f t="shared" si="1"/>
        <v>262</v>
      </c>
      <c r="O21" s="172">
        <f t="shared" si="1"/>
        <v>237</v>
      </c>
      <c r="P21" s="172">
        <f t="shared" si="1"/>
        <v>221</v>
      </c>
      <c r="Q21" s="172">
        <f t="shared" si="1"/>
        <v>228</v>
      </c>
      <c r="R21" s="172">
        <f t="shared" si="1"/>
        <v>185</v>
      </c>
      <c r="S21" s="173">
        <f t="shared" si="1"/>
        <v>294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3" t="s">
        <v>4</v>
      </c>
      <c r="C28" s="203" t="s">
        <v>132</v>
      </c>
      <c r="D28" s="203" t="s">
        <v>133</v>
      </c>
      <c r="E28" s="203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203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1038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>
        <v>862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98" t="s">
        <v>55</v>
      </c>
      <c r="C70" s="89">
        <v>3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99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>
        <v>54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>
        <v>119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97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1</v>
      </c>
      <c r="D80" s="100"/>
      <c r="E80" s="103">
        <v>1</v>
      </c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3</v>
      </c>
      <c r="D82" s="127"/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1"/>
      <c r="B85" s="202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4</v>
      </c>
      <c r="D86" s="108"/>
      <c r="E86" s="108"/>
      <c r="F86" s="110">
        <v>1</v>
      </c>
      <c r="G86" s="110">
        <v>3</v>
      </c>
      <c r="H86" s="110"/>
      <c r="I86" s="110"/>
      <c r="J86" s="110"/>
      <c r="K86" s="110"/>
      <c r="L86" s="108"/>
      <c r="M86" s="184"/>
      <c r="N86" s="185"/>
      <c r="O86" s="123">
        <v>4</v>
      </c>
      <c r="P86" s="90">
        <v>4</v>
      </c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>
        <f>IF($C86=0,"",IF($P86="",IF($C86="","",1),0))</f>
        <v>0</v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2</v>
      </c>
      <c r="D87" s="119"/>
      <c r="E87" s="119"/>
      <c r="F87" s="127"/>
      <c r="G87" s="101"/>
      <c r="H87" s="101">
        <v>1</v>
      </c>
      <c r="I87" s="101"/>
      <c r="J87" s="101">
        <v>1</v>
      </c>
      <c r="K87" s="101"/>
      <c r="L87" s="119"/>
      <c r="M87" s="120"/>
      <c r="N87" s="119"/>
      <c r="O87" s="103">
        <v>2</v>
      </c>
      <c r="P87" s="93">
        <v>2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>
        <v>1</v>
      </c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11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4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1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13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53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38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121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200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3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200" t="s">
        <v>28</v>
      </c>
      <c r="F108" s="203" t="s">
        <v>7</v>
      </c>
      <c r="G108" s="203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>
        <v>164</v>
      </c>
      <c r="F113" s="91">
        <v>164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>
        <v>258</v>
      </c>
      <c r="F116" s="91">
        <v>258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203" t="s">
        <v>4</v>
      </c>
      <c r="D120" s="203" t="s">
        <v>7</v>
      </c>
      <c r="E120" s="203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204" t="s">
        <v>108</v>
      </c>
      <c r="C121" s="132">
        <v>258</v>
      </c>
      <c r="D121" s="144">
        <v>258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>
        <v>164</v>
      </c>
      <c r="D122" s="111">
        <v>164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204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53273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tabSelected="1" workbookViewId="0">
      <selection activeCell="G22" sqref="G22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",[4]NOMBRE!B2," - ","( ",[4]NOMBRE!C2,[4]NOMBRE!D2,[4]NOMBRE!E2,[4]NOMBRE!F2,[4]NOMBRE!G2," )")</f>
        <v>COMUNA: LINARES - ( 07401 )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",[4]NOMBRE!B3," - ","( ",[4]NOMBRE!C3,[4]NOMBRE!D3,[4]NOMBRE!E3,[4]NOMBRE!F3,[4]NOMBRE!G3,[4]NOMBRE!H3," )")</f>
        <v>ESTABLECIMIENTO/ESTRATEGIA: LINARES  - ( 116108 )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",[4]NOMBRE!B6," - ","( ",[4]NOMBRE!C6,[4]NOMBRE!D6," )")</f>
        <v>MES: MARZO - ( 03 )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",[4]NOMBRE!B7)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6499</v>
      </c>
      <c r="C10" s="126">
        <v>1393</v>
      </c>
      <c r="D10" s="126">
        <v>543</v>
      </c>
      <c r="E10" s="110">
        <v>492</v>
      </c>
      <c r="F10" s="110">
        <v>413</v>
      </c>
      <c r="G10" s="110">
        <v>342</v>
      </c>
      <c r="H10" s="110">
        <v>301</v>
      </c>
      <c r="I10" s="110">
        <v>308</v>
      </c>
      <c r="J10" s="110">
        <v>271</v>
      </c>
      <c r="K10" s="110">
        <v>306</v>
      </c>
      <c r="L10" s="110">
        <v>320</v>
      </c>
      <c r="M10" s="110">
        <v>289</v>
      </c>
      <c r="N10" s="110">
        <v>287</v>
      </c>
      <c r="O10" s="110">
        <v>268</v>
      </c>
      <c r="P10" s="110">
        <v>229</v>
      </c>
      <c r="Q10" s="110">
        <v>226</v>
      </c>
      <c r="R10" s="110">
        <v>204</v>
      </c>
      <c r="S10" s="117">
        <v>307</v>
      </c>
      <c r="T10" s="109">
        <v>3284</v>
      </c>
      <c r="U10" s="123">
        <v>3215</v>
      </c>
      <c r="V10" s="133">
        <v>6198</v>
      </c>
      <c r="W10" s="109">
        <v>110</v>
      </c>
      <c r="X10" s="110">
        <v>105</v>
      </c>
      <c r="Y10" s="110">
        <v>174</v>
      </c>
      <c r="Z10" s="123">
        <v>608</v>
      </c>
      <c r="AA10" s="123">
        <v>125</v>
      </c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>
        <f>IF($B10=0,"",IF($V10="",IF($B10="","",1),0))</f>
        <v>0</v>
      </c>
      <c r="BW10" s="148">
        <f>IF(B10=0,"",IF(AND(B10&lt;&gt;0,W10="",X10="",Y10="",Z10=""),1,0))</f>
        <v>0</v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590</v>
      </c>
      <c r="C11" s="142"/>
      <c r="D11" s="142"/>
      <c r="E11" s="138">
        <v>9</v>
      </c>
      <c r="F11" s="138">
        <v>128</v>
      </c>
      <c r="G11" s="138">
        <v>118</v>
      </c>
      <c r="H11" s="138">
        <v>116</v>
      </c>
      <c r="I11" s="138">
        <v>92</v>
      </c>
      <c r="J11" s="138">
        <v>51</v>
      </c>
      <c r="K11" s="138">
        <v>38</v>
      </c>
      <c r="L11" s="138">
        <v>17</v>
      </c>
      <c r="M11" s="138">
        <v>11</v>
      </c>
      <c r="N11" s="138">
        <v>5</v>
      </c>
      <c r="O11" s="138">
        <v>2</v>
      </c>
      <c r="P11" s="138">
        <v>1</v>
      </c>
      <c r="Q11" s="138">
        <v>1</v>
      </c>
      <c r="R11" s="138"/>
      <c r="S11" s="128">
        <v>1</v>
      </c>
      <c r="T11" s="107"/>
      <c r="U11" s="129">
        <v>590</v>
      </c>
      <c r="V11" s="140">
        <v>581</v>
      </c>
      <c r="W11" s="137">
        <v>5</v>
      </c>
      <c r="X11" s="138">
        <v>3</v>
      </c>
      <c r="Y11" s="138"/>
      <c r="Z11" s="129">
        <v>67</v>
      </c>
      <c r="AA11" s="129">
        <v>8</v>
      </c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>
        <f>IF($B11=0,"",IF($V11="",IF($B11="","",1),0))</f>
        <v>0</v>
      </c>
      <c r="BW11" s="148">
        <f>IF(B11=0,"",IF(AND(B11&lt;&gt;0,W11="",X11="",Y11="",Z11=""),1,0))</f>
        <v>0</v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262</v>
      </c>
      <c r="C12" s="127"/>
      <c r="D12" s="127"/>
      <c r="E12" s="101">
        <v>1</v>
      </c>
      <c r="F12" s="101">
        <v>42</v>
      </c>
      <c r="G12" s="101">
        <v>31</v>
      </c>
      <c r="H12" s="101">
        <v>52</v>
      </c>
      <c r="I12" s="101">
        <v>52</v>
      </c>
      <c r="J12" s="101">
        <v>27</v>
      </c>
      <c r="K12" s="101">
        <v>27</v>
      </c>
      <c r="L12" s="101">
        <v>10</v>
      </c>
      <c r="M12" s="101">
        <v>4</v>
      </c>
      <c r="N12" s="101">
        <v>4</v>
      </c>
      <c r="O12" s="101">
        <v>2</v>
      </c>
      <c r="P12" s="101">
        <v>4</v>
      </c>
      <c r="Q12" s="101">
        <v>1</v>
      </c>
      <c r="R12" s="101">
        <v>3</v>
      </c>
      <c r="S12" s="102">
        <v>2</v>
      </c>
      <c r="T12" s="118"/>
      <c r="U12" s="103">
        <v>262</v>
      </c>
      <c r="V12" s="139">
        <v>261</v>
      </c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>
        <f>IF($B12=0,"",IF($V12="",IF($B12="","",1),0))</f>
        <v>0</v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205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20</v>
      </c>
      <c r="C15" s="109"/>
      <c r="D15" s="110"/>
      <c r="E15" s="110"/>
      <c r="F15" s="110"/>
      <c r="G15" s="110">
        <v>1</v>
      </c>
      <c r="H15" s="110"/>
      <c r="I15" s="110"/>
      <c r="J15" s="110">
        <v>1</v>
      </c>
      <c r="K15" s="110"/>
      <c r="L15" s="110">
        <v>1</v>
      </c>
      <c r="M15" s="110">
        <v>4</v>
      </c>
      <c r="N15" s="110">
        <v>2</v>
      </c>
      <c r="O15" s="110">
        <v>1</v>
      </c>
      <c r="P15" s="110"/>
      <c r="Q15" s="110">
        <v>3</v>
      </c>
      <c r="R15" s="110"/>
      <c r="S15" s="123">
        <v>7</v>
      </c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109</v>
      </c>
      <c r="C16" s="97">
        <v>1</v>
      </c>
      <c r="D16" s="98"/>
      <c r="E16" s="98">
        <v>1</v>
      </c>
      <c r="F16" s="98">
        <v>1</v>
      </c>
      <c r="G16" s="98">
        <v>1</v>
      </c>
      <c r="H16" s="98">
        <v>6</v>
      </c>
      <c r="I16" s="98">
        <v>7</v>
      </c>
      <c r="J16" s="98">
        <v>1</v>
      </c>
      <c r="K16" s="98">
        <v>5</v>
      </c>
      <c r="L16" s="98">
        <v>5</v>
      </c>
      <c r="M16" s="98">
        <v>6</v>
      </c>
      <c r="N16" s="98">
        <v>11</v>
      </c>
      <c r="O16" s="98">
        <v>13</v>
      </c>
      <c r="P16" s="98">
        <v>7</v>
      </c>
      <c r="Q16" s="98">
        <v>11</v>
      </c>
      <c r="R16" s="98">
        <v>11</v>
      </c>
      <c r="S16" s="94">
        <v>22</v>
      </c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3541</v>
      </c>
      <c r="C17" s="97">
        <v>634</v>
      </c>
      <c r="D17" s="98">
        <v>185</v>
      </c>
      <c r="E17" s="98">
        <v>175</v>
      </c>
      <c r="F17" s="98">
        <v>191</v>
      </c>
      <c r="G17" s="98">
        <v>169</v>
      </c>
      <c r="H17" s="98">
        <v>164</v>
      </c>
      <c r="I17" s="98">
        <v>165</v>
      </c>
      <c r="J17" s="98">
        <v>147</v>
      </c>
      <c r="K17" s="98">
        <v>173</v>
      </c>
      <c r="L17" s="98">
        <v>199</v>
      </c>
      <c r="M17" s="98">
        <v>172</v>
      </c>
      <c r="N17" s="98">
        <v>194</v>
      </c>
      <c r="O17" s="98">
        <v>190</v>
      </c>
      <c r="P17" s="98">
        <v>164</v>
      </c>
      <c r="Q17" s="98">
        <v>185</v>
      </c>
      <c r="R17" s="98">
        <v>168</v>
      </c>
      <c r="S17" s="94">
        <v>266</v>
      </c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2671</v>
      </c>
      <c r="C18" s="97">
        <v>744</v>
      </c>
      <c r="D18" s="98">
        <v>337</v>
      </c>
      <c r="E18" s="98">
        <v>296</v>
      </c>
      <c r="F18" s="98">
        <v>200</v>
      </c>
      <c r="G18" s="98">
        <v>158</v>
      </c>
      <c r="H18" s="98">
        <v>115</v>
      </c>
      <c r="I18" s="98">
        <v>122</v>
      </c>
      <c r="J18" s="98">
        <v>117</v>
      </c>
      <c r="K18" s="98">
        <v>119</v>
      </c>
      <c r="L18" s="98">
        <v>108</v>
      </c>
      <c r="M18" s="98">
        <v>102</v>
      </c>
      <c r="N18" s="98">
        <v>75</v>
      </c>
      <c r="O18" s="98">
        <v>59</v>
      </c>
      <c r="P18" s="98">
        <v>56</v>
      </c>
      <c r="Q18" s="98">
        <v>26</v>
      </c>
      <c r="R18" s="98">
        <v>25</v>
      </c>
      <c r="S18" s="94">
        <v>12</v>
      </c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157</v>
      </c>
      <c r="C19" s="114">
        <v>14</v>
      </c>
      <c r="D19" s="115">
        <v>21</v>
      </c>
      <c r="E19" s="115">
        <v>20</v>
      </c>
      <c r="F19" s="115">
        <v>21</v>
      </c>
      <c r="G19" s="115">
        <v>13</v>
      </c>
      <c r="H19" s="115">
        <v>16</v>
      </c>
      <c r="I19" s="115">
        <v>14</v>
      </c>
      <c r="J19" s="115">
        <v>5</v>
      </c>
      <c r="K19" s="115">
        <v>9</v>
      </c>
      <c r="L19" s="115">
        <v>7</v>
      </c>
      <c r="M19" s="115">
        <v>5</v>
      </c>
      <c r="N19" s="115">
        <v>5</v>
      </c>
      <c r="O19" s="115">
        <v>4</v>
      </c>
      <c r="P19" s="115">
        <v>2</v>
      </c>
      <c r="Q19" s="115">
        <v>1</v>
      </c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1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>
        <v>1</v>
      </c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6499</v>
      </c>
      <c r="C21" s="171">
        <f>SUM(C15:C20)</f>
        <v>1393</v>
      </c>
      <c r="D21" s="172">
        <f>SUM(D15:D20)</f>
        <v>543</v>
      </c>
      <c r="E21" s="172">
        <f>SUM(E15:E20)</f>
        <v>492</v>
      </c>
      <c r="F21" s="172">
        <f t="shared" ref="F21:S21" si="1">SUM(F15:F20)</f>
        <v>413</v>
      </c>
      <c r="G21" s="172">
        <f t="shared" si="1"/>
        <v>342</v>
      </c>
      <c r="H21" s="172">
        <f t="shared" si="1"/>
        <v>301</v>
      </c>
      <c r="I21" s="172">
        <f t="shared" si="1"/>
        <v>308</v>
      </c>
      <c r="J21" s="172">
        <f t="shared" si="1"/>
        <v>271</v>
      </c>
      <c r="K21" s="172">
        <f t="shared" si="1"/>
        <v>306</v>
      </c>
      <c r="L21" s="172">
        <f t="shared" si="1"/>
        <v>320</v>
      </c>
      <c r="M21" s="172">
        <f t="shared" si="1"/>
        <v>289</v>
      </c>
      <c r="N21" s="172">
        <f t="shared" si="1"/>
        <v>287</v>
      </c>
      <c r="O21" s="172">
        <f t="shared" si="1"/>
        <v>268</v>
      </c>
      <c r="P21" s="172">
        <f t="shared" si="1"/>
        <v>229</v>
      </c>
      <c r="Q21" s="172">
        <f t="shared" si="1"/>
        <v>226</v>
      </c>
      <c r="R21" s="172">
        <f t="shared" si="1"/>
        <v>204</v>
      </c>
      <c r="S21" s="173">
        <f t="shared" si="1"/>
        <v>307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205" t="s">
        <v>4</v>
      </c>
      <c r="C28" s="205" t="s">
        <v>132</v>
      </c>
      <c r="D28" s="205" t="s">
        <v>133</v>
      </c>
      <c r="E28" s="205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205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1025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>
        <v>865</v>
      </c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211" t="s">
        <v>55</v>
      </c>
      <c r="C70" s="89">
        <v>2</v>
      </c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212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>
        <v>34</v>
      </c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>
        <v>124</v>
      </c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210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1</v>
      </c>
      <c r="D79" s="108"/>
      <c r="E79" s="123">
        <v>1</v>
      </c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4</v>
      </c>
      <c r="D82" s="127">
        <v>1</v>
      </c>
      <c r="E82" s="103">
        <v>3</v>
      </c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208"/>
      <c r="B85" s="209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4</v>
      </c>
      <c r="D87" s="119"/>
      <c r="E87" s="119"/>
      <c r="F87" s="127"/>
      <c r="G87" s="101"/>
      <c r="H87" s="101">
        <v>2</v>
      </c>
      <c r="I87" s="101"/>
      <c r="J87" s="101">
        <v>2</v>
      </c>
      <c r="K87" s="101"/>
      <c r="L87" s="119"/>
      <c r="M87" s="120"/>
      <c r="N87" s="119"/>
      <c r="O87" s="103">
        <v>4</v>
      </c>
      <c r="P87" s="93">
        <v>4</v>
      </c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>
        <f>IF($C87=0,"",IF($P87="",IF($C87="","",1),0))</f>
        <v>0</v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>
        <v>16</v>
      </c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>
        <v>5</v>
      </c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>
        <v>1</v>
      </c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>
        <v>3</v>
      </c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>
        <v>15</v>
      </c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>
        <v>57</v>
      </c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>
        <v>25</v>
      </c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122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207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205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207" t="s">
        <v>28</v>
      </c>
      <c r="F108" s="205" t="s">
        <v>7</v>
      </c>
      <c r="G108" s="205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>
        <v>190</v>
      </c>
      <c r="F113" s="91">
        <v>190</v>
      </c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>
        <f t="shared" si="7"/>
        <v>0</v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>
        <v>218</v>
      </c>
      <c r="F116" s="91">
        <v>218</v>
      </c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>
        <f t="shared" si="7"/>
        <v>0</v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205" t="s">
        <v>4</v>
      </c>
      <c r="D120" s="205" t="s">
        <v>7</v>
      </c>
      <c r="E120" s="205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206" t="s">
        <v>108</v>
      </c>
      <c r="C121" s="132">
        <v>218</v>
      </c>
      <c r="D121" s="144">
        <v>218</v>
      </c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>
        <v>190</v>
      </c>
      <c r="D122" s="111">
        <v>190</v>
      </c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206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60246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sqref="A1:XFD1048576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sqref="A1:XFD1048576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sqref="A1:XFD1048576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23" sqref="A23:A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23" sqref="A23:A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23" sqref="A23:A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67:B67"/>
    <mergeCell ref="A68:B68"/>
    <mergeCell ref="A64:B64"/>
    <mergeCell ref="A108:D108"/>
    <mergeCell ref="A109:A111"/>
    <mergeCell ref="B109:D109"/>
    <mergeCell ref="B110:D110"/>
    <mergeCell ref="B111:D111"/>
    <mergeCell ref="A73:B73"/>
    <mergeCell ref="A74:B74"/>
    <mergeCell ref="A75:B75"/>
    <mergeCell ref="A69:A71"/>
    <mergeCell ref="A72:B72"/>
    <mergeCell ref="A76:B76"/>
    <mergeCell ref="A78:B78"/>
    <mergeCell ref="A79:A80"/>
    <mergeCell ref="A53:B53"/>
    <mergeCell ref="A54:B54"/>
    <mergeCell ref="A55:B55"/>
    <mergeCell ref="A57:B57"/>
    <mergeCell ref="A61:B61"/>
    <mergeCell ref="A56:B56"/>
    <mergeCell ref="A59:B60"/>
    <mergeCell ref="A6:O6"/>
    <mergeCell ref="A8:A9"/>
    <mergeCell ref="B8:B9"/>
    <mergeCell ref="C8:S8"/>
    <mergeCell ref="C44:C45"/>
    <mergeCell ref="A23:A24"/>
    <mergeCell ref="B23:B24"/>
    <mergeCell ref="A44:B45"/>
    <mergeCell ref="D44:T44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A46:B46"/>
    <mergeCell ref="A47:B47"/>
    <mergeCell ref="A48:B48"/>
    <mergeCell ref="A49:B49"/>
    <mergeCell ref="C59:C60"/>
    <mergeCell ref="D59:T59"/>
    <mergeCell ref="U59:V59"/>
    <mergeCell ref="W59:W60"/>
    <mergeCell ref="A62:B62"/>
    <mergeCell ref="A81:B81"/>
    <mergeCell ref="A82:B82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A112:A118"/>
    <mergeCell ref="B112:B114"/>
    <mergeCell ref="C112:D112"/>
    <mergeCell ref="C113:D113"/>
    <mergeCell ref="C114:D114"/>
    <mergeCell ref="B115:B118"/>
    <mergeCell ref="C115:D115"/>
    <mergeCell ref="C116:D116"/>
    <mergeCell ref="C117:D117"/>
    <mergeCell ref="C118:D118"/>
    <mergeCell ref="C128:S128"/>
    <mergeCell ref="T128:U128"/>
    <mergeCell ref="V128:W128"/>
    <mergeCell ref="A120:B120"/>
    <mergeCell ref="A121:A123"/>
    <mergeCell ref="A124:A126"/>
    <mergeCell ref="A128:A129"/>
    <mergeCell ref="B128:B129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3" sqref="B23:B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B23" sqref="B23:B24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31"/>
  <sheetViews>
    <sheetView workbookViewId="0">
      <selection activeCell="A6" sqref="A6:O6"/>
    </sheetView>
  </sheetViews>
  <sheetFormatPr baseColWidth="10" defaultRowHeight="15" x14ac:dyDescent="0.2"/>
  <cols>
    <col min="1" max="1" width="33.5703125" style="36" customWidth="1"/>
    <col min="2" max="2" width="19.28515625" style="36" customWidth="1"/>
    <col min="3" max="3" width="10.7109375" style="36" customWidth="1"/>
    <col min="4" max="4" width="11.42578125" style="40"/>
    <col min="5" max="5" width="11.140625" style="40" customWidth="1"/>
    <col min="6" max="6" width="9.85546875" style="40" customWidth="1"/>
    <col min="7" max="7" width="10.7109375" style="40" customWidth="1"/>
    <col min="8" max="8" width="9.85546875" style="40" customWidth="1"/>
    <col min="9" max="11" width="10.28515625" style="40" customWidth="1"/>
    <col min="12" max="13" width="10.7109375" style="40" customWidth="1"/>
    <col min="14" max="14" width="9.85546875" style="40" customWidth="1"/>
    <col min="15" max="15" width="8.7109375" style="1" customWidth="1"/>
    <col min="16" max="16" width="9.42578125" style="2" customWidth="1"/>
    <col min="17" max="18" width="9" style="2" customWidth="1"/>
    <col min="19" max="19" width="8.85546875" style="2" customWidth="1"/>
    <col min="20" max="20" width="9.42578125" style="2" customWidth="1"/>
    <col min="21" max="21" width="8" style="2" customWidth="1"/>
    <col min="22" max="22" width="10.85546875" style="2" customWidth="1"/>
    <col min="23" max="23" width="10.140625" style="2" customWidth="1"/>
    <col min="24" max="24" width="12" style="2" customWidth="1"/>
    <col min="25" max="25" width="12.85546875" style="2" customWidth="1"/>
    <col min="26" max="26" width="13.7109375" style="2" customWidth="1"/>
    <col min="27" max="27" width="14.140625" style="2" customWidth="1"/>
    <col min="28" max="28" width="12.28515625" style="2" customWidth="1"/>
    <col min="29" max="29" width="17.7109375" style="2" customWidth="1"/>
    <col min="30" max="32" width="12.7109375" style="2" customWidth="1"/>
    <col min="33" max="33" width="14.42578125" style="2" customWidth="1"/>
    <col min="34" max="39" width="12.7109375" style="2" customWidth="1"/>
    <col min="40" max="59" width="10.85546875" style="2" customWidth="1"/>
    <col min="60" max="63" width="12.7109375" style="2" customWidth="1"/>
    <col min="64" max="88" width="12.7109375" style="2" hidden="1" customWidth="1"/>
    <col min="89" max="89" width="10.85546875" style="2" hidden="1" customWidth="1"/>
    <col min="90" max="91" width="10.85546875" style="2" customWidth="1"/>
    <col min="92" max="256" width="11.42578125" style="2"/>
    <col min="257" max="257" width="33.5703125" style="2" customWidth="1"/>
    <col min="258" max="258" width="19.28515625" style="2" customWidth="1"/>
    <col min="259" max="259" width="10.7109375" style="2" customWidth="1"/>
    <col min="260" max="260" width="11.42578125" style="2"/>
    <col min="261" max="261" width="11.140625" style="2" customWidth="1"/>
    <col min="262" max="262" width="9.85546875" style="2" customWidth="1"/>
    <col min="263" max="263" width="10.7109375" style="2" customWidth="1"/>
    <col min="264" max="264" width="9.85546875" style="2" customWidth="1"/>
    <col min="265" max="267" width="10.28515625" style="2" customWidth="1"/>
    <col min="268" max="269" width="10.7109375" style="2" customWidth="1"/>
    <col min="270" max="270" width="9.85546875" style="2" customWidth="1"/>
    <col min="271" max="271" width="8.7109375" style="2" customWidth="1"/>
    <col min="272" max="272" width="9.42578125" style="2" customWidth="1"/>
    <col min="273" max="274" width="9" style="2" customWidth="1"/>
    <col min="275" max="275" width="8.85546875" style="2" customWidth="1"/>
    <col min="276" max="276" width="9.42578125" style="2" customWidth="1"/>
    <col min="277" max="277" width="8" style="2" customWidth="1"/>
    <col min="278" max="278" width="10.85546875" style="2" customWidth="1"/>
    <col min="279" max="279" width="10.140625" style="2" customWidth="1"/>
    <col min="280" max="280" width="12" style="2" customWidth="1"/>
    <col min="281" max="281" width="12.85546875" style="2" customWidth="1"/>
    <col min="282" max="282" width="13.7109375" style="2" customWidth="1"/>
    <col min="283" max="283" width="14.140625" style="2" customWidth="1"/>
    <col min="284" max="284" width="12.28515625" style="2" customWidth="1"/>
    <col min="285" max="285" width="17.7109375" style="2" customWidth="1"/>
    <col min="286" max="288" width="12.7109375" style="2" customWidth="1"/>
    <col min="289" max="289" width="14.42578125" style="2" customWidth="1"/>
    <col min="290" max="295" width="12.7109375" style="2" customWidth="1"/>
    <col min="296" max="315" width="10.85546875" style="2" customWidth="1"/>
    <col min="316" max="319" width="12.7109375" style="2" customWidth="1"/>
    <col min="320" max="345" width="0" style="2" hidden="1" customWidth="1"/>
    <col min="346" max="347" width="10.85546875" style="2" customWidth="1"/>
    <col min="348" max="512" width="11.42578125" style="2"/>
    <col min="513" max="513" width="33.5703125" style="2" customWidth="1"/>
    <col min="514" max="514" width="19.28515625" style="2" customWidth="1"/>
    <col min="515" max="515" width="10.7109375" style="2" customWidth="1"/>
    <col min="516" max="516" width="11.42578125" style="2"/>
    <col min="517" max="517" width="11.140625" style="2" customWidth="1"/>
    <col min="518" max="518" width="9.85546875" style="2" customWidth="1"/>
    <col min="519" max="519" width="10.7109375" style="2" customWidth="1"/>
    <col min="520" max="520" width="9.85546875" style="2" customWidth="1"/>
    <col min="521" max="523" width="10.28515625" style="2" customWidth="1"/>
    <col min="524" max="525" width="10.7109375" style="2" customWidth="1"/>
    <col min="526" max="526" width="9.85546875" style="2" customWidth="1"/>
    <col min="527" max="527" width="8.7109375" style="2" customWidth="1"/>
    <col min="528" max="528" width="9.42578125" style="2" customWidth="1"/>
    <col min="529" max="530" width="9" style="2" customWidth="1"/>
    <col min="531" max="531" width="8.85546875" style="2" customWidth="1"/>
    <col min="532" max="532" width="9.42578125" style="2" customWidth="1"/>
    <col min="533" max="533" width="8" style="2" customWidth="1"/>
    <col min="534" max="534" width="10.85546875" style="2" customWidth="1"/>
    <col min="535" max="535" width="10.140625" style="2" customWidth="1"/>
    <col min="536" max="536" width="12" style="2" customWidth="1"/>
    <col min="537" max="537" width="12.85546875" style="2" customWidth="1"/>
    <col min="538" max="538" width="13.7109375" style="2" customWidth="1"/>
    <col min="539" max="539" width="14.140625" style="2" customWidth="1"/>
    <col min="540" max="540" width="12.28515625" style="2" customWidth="1"/>
    <col min="541" max="541" width="17.7109375" style="2" customWidth="1"/>
    <col min="542" max="544" width="12.7109375" style="2" customWidth="1"/>
    <col min="545" max="545" width="14.42578125" style="2" customWidth="1"/>
    <col min="546" max="551" width="12.7109375" style="2" customWidth="1"/>
    <col min="552" max="571" width="10.85546875" style="2" customWidth="1"/>
    <col min="572" max="575" width="12.7109375" style="2" customWidth="1"/>
    <col min="576" max="601" width="0" style="2" hidden="1" customWidth="1"/>
    <col min="602" max="603" width="10.85546875" style="2" customWidth="1"/>
    <col min="604" max="768" width="11.42578125" style="2"/>
    <col min="769" max="769" width="33.5703125" style="2" customWidth="1"/>
    <col min="770" max="770" width="19.28515625" style="2" customWidth="1"/>
    <col min="771" max="771" width="10.7109375" style="2" customWidth="1"/>
    <col min="772" max="772" width="11.42578125" style="2"/>
    <col min="773" max="773" width="11.140625" style="2" customWidth="1"/>
    <col min="774" max="774" width="9.85546875" style="2" customWidth="1"/>
    <col min="775" max="775" width="10.7109375" style="2" customWidth="1"/>
    <col min="776" max="776" width="9.85546875" style="2" customWidth="1"/>
    <col min="777" max="779" width="10.28515625" style="2" customWidth="1"/>
    <col min="780" max="781" width="10.7109375" style="2" customWidth="1"/>
    <col min="782" max="782" width="9.85546875" style="2" customWidth="1"/>
    <col min="783" max="783" width="8.7109375" style="2" customWidth="1"/>
    <col min="784" max="784" width="9.42578125" style="2" customWidth="1"/>
    <col min="785" max="786" width="9" style="2" customWidth="1"/>
    <col min="787" max="787" width="8.85546875" style="2" customWidth="1"/>
    <col min="788" max="788" width="9.42578125" style="2" customWidth="1"/>
    <col min="789" max="789" width="8" style="2" customWidth="1"/>
    <col min="790" max="790" width="10.85546875" style="2" customWidth="1"/>
    <col min="791" max="791" width="10.140625" style="2" customWidth="1"/>
    <col min="792" max="792" width="12" style="2" customWidth="1"/>
    <col min="793" max="793" width="12.85546875" style="2" customWidth="1"/>
    <col min="794" max="794" width="13.7109375" style="2" customWidth="1"/>
    <col min="795" max="795" width="14.140625" style="2" customWidth="1"/>
    <col min="796" max="796" width="12.28515625" style="2" customWidth="1"/>
    <col min="797" max="797" width="17.7109375" style="2" customWidth="1"/>
    <col min="798" max="800" width="12.7109375" style="2" customWidth="1"/>
    <col min="801" max="801" width="14.42578125" style="2" customWidth="1"/>
    <col min="802" max="807" width="12.7109375" style="2" customWidth="1"/>
    <col min="808" max="827" width="10.85546875" style="2" customWidth="1"/>
    <col min="828" max="831" width="12.7109375" style="2" customWidth="1"/>
    <col min="832" max="857" width="0" style="2" hidden="1" customWidth="1"/>
    <col min="858" max="859" width="10.85546875" style="2" customWidth="1"/>
    <col min="860" max="1024" width="11.42578125" style="2"/>
    <col min="1025" max="1025" width="33.5703125" style="2" customWidth="1"/>
    <col min="1026" max="1026" width="19.28515625" style="2" customWidth="1"/>
    <col min="1027" max="1027" width="10.7109375" style="2" customWidth="1"/>
    <col min="1028" max="1028" width="11.42578125" style="2"/>
    <col min="1029" max="1029" width="11.140625" style="2" customWidth="1"/>
    <col min="1030" max="1030" width="9.85546875" style="2" customWidth="1"/>
    <col min="1031" max="1031" width="10.7109375" style="2" customWidth="1"/>
    <col min="1032" max="1032" width="9.85546875" style="2" customWidth="1"/>
    <col min="1033" max="1035" width="10.28515625" style="2" customWidth="1"/>
    <col min="1036" max="1037" width="10.7109375" style="2" customWidth="1"/>
    <col min="1038" max="1038" width="9.85546875" style="2" customWidth="1"/>
    <col min="1039" max="1039" width="8.7109375" style="2" customWidth="1"/>
    <col min="1040" max="1040" width="9.42578125" style="2" customWidth="1"/>
    <col min="1041" max="1042" width="9" style="2" customWidth="1"/>
    <col min="1043" max="1043" width="8.85546875" style="2" customWidth="1"/>
    <col min="1044" max="1044" width="9.42578125" style="2" customWidth="1"/>
    <col min="1045" max="1045" width="8" style="2" customWidth="1"/>
    <col min="1046" max="1046" width="10.85546875" style="2" customWidth="1"/>
    <col min="1047" max="1047" width="10.140625" style="2" customWidth="1"/>
    <col min="1048" max="1048" width="12" style="2" customWidth="1"/>
    <col min="1049" max="1049" width="12.85546875" style="2" customWidth="1"/>
    <col min="1050" max="1050" width="13.7109375" style="2" customWidth="1"/>
    <col min="1051" max="1051" width="14.140625" style="2" customWidth="1"/>
    <col min="1052" max="1052" width="12.28515625" style="2" customWidth="1"/>
    <col min="1053" max="1053" width="17.7109375" style="2" customWidth="1"/>
    <col min="1054" max="1056" width="12.7109375" style="2" customWidth="1"/>
    <col min="1057" max="1057" width="14.42578125" style="2" customWidth="1"/>
    <col min="1058" max="1063" width="12.7109375" style="2" customWidth="1"/>
    <col min="1064" max="1083" width="10.85546875" style="2" customWidth="1"/>
    <col min="1084" max="1087" width="12.7109375" style="2" customWidth="1"/>
    <col min="1088" max="1113" width="0" style="2" hidden="1" customWidth="1"/>
    <col min="1114" max="1115" width="10.85546875" style="2" customWidth="1"/>
    <col min="1116" max="1280" width="11.42578125" style="2"/>
    <col min="1281" max="1281" width="33.5703125" style="2" customWidth="1"/>
    <col min="1282" max="1282" width="19.28515625" style="2" customWidth="1"/>
    <col min="1283" max="1283" width="10.7109375" style="2" customWidth="1"/>
    <col min="1284" max="1284" width="11.42578125" style="2"/>
    <col min="1285" max="1285" width="11.140625" style="2" customWidth="1"/>
    <col min="1286" max="1286" width="9.85546875" style="2" customWidth="1"/>
    <col min="1287" max="1287" width="10.7109375" style="2" customWidth="1"/>
    <col min="1288" max="1288" width="9.85546875" style="2" customWidth="1"/>
    <col min="1289" max="1291" width="10.28515625" style="2" customWidth="1"/>
    <col min="1292" max="1293" width="10.7109375" style="2" customWidth="1"/>
    <col min="1294" max="1294" width="9.85546875" style="2" customWidth="1"/>
    <col min="1295" max="1295" width="8.7109375" style="2" customWidth="1"/>
    <col min="1296" max="1296" width="9.42578125" style="2" customWidth="1"/>
    <col min="1297" max="1298" width="9" style="2" customWidth="1"/>
    <col min="1299" max="1299" width="8.85546875" style="2" customWidth="1"/>
    <col min="1300" max="1300" width="9.42578125" style="2" customWidth="1"/>
    <col min="1301" max="1301" width="8" style="2" customWidth="1"/>
    <col min="1302" max="1302" width="10.85546875" style="2" customWidth="1"/>
    <col min="1303" max="1303" width="10.140625" style="2" customWidth="1"/>
    <col min="1304" max="1304" width="12" style="2" customWidth="1"/>
    <col min="1305" max="1305" width="12.85546875" style="2" customWidth="1"/>
    <col min="1306" max="1306" width="13.7109375" style="2" customWidth="1"/>
    <col min="1307" max="1307" width="14.140625" style="2" customWidth="1"/>
    <col min="1308" max="1308" width="12.28515625" style="2" customWidth="1"/>
    <col min="1309" max="1309" width="17.7109375" style="2" customWidth="1"/>
    <col min="1310" max="1312" width="12.7109375" style="2" customWidth="1"/>
    <col min="1313" max="1313" width="14.42578125" style="2" customWidth="1"/>
    <col min="1314" max="1319" width="12.7109375" style="2" customWidth="1"/>
    <col min="1320" max="1339" width="10.85546875" style="2" customWidth="1"/>
    <col min="1340" max="1343" width="12.7109375" style="2" customWidth="1"/>
    <col min="1344" max="1369" width="0" style="2" hidden="1" customWidth="1"/>
    <col min="1370" max="1371" width="10.85546875" style="2" customWidth="1"/>
    <col min="1372" max="1536" width="11.42578125" style="2"/>
    <col min="1537" max="1537" width="33.5703125" style="2" customWidth="1"/>
    <col min="1538" max="1538" width="19.28515625" style="2" customWidth="1"/>
    <col min="1539" max="1539" width="10.7109375" style="2" customWidth="1"/>
    <col min="1540" max="1540" width="11.42578125" style="2"/>
    <col min="1541" max="1541" width="11.140625" style="2" customWidth="1"/>
    <col min="1542" max="1542" width="9.85546875" style="2" customWidth="1"/>
    <col min="1543" max="1543" width="10.7109375" style="2" customWidth="1"/>
    <col min="1544" max="1544" width="9.85546875" style="2" customWidth="1"/>
    <col min="1545" max="1547" width="10.28515625" style="2" customWidth="1"/>
    <col min="1548" max="1549" width="10.7109375" style="2" customWidth="1"/>
    <col min="1550" max="1550" width="9.85546875" style="2" customWidth="1"/>
    <col min="1551" max="1551" width="8.7109375" style="2" customWidth="1"/>
    <col min="1552" max="1552" width="9.42578125" style="2" customWidth="1"/>
    <col min="1553" max="1554" width="9" style="2" customWidth="1"/>
    <col min="1555" max="1555" width="8.85546875" style="2" customWidth="1"/>
    <col min="1556" max="1556" width="9.42578125" style="2" customWidth="1"/>
    <col min="1557" max="1557" width="8" style="2" customWidth="1"/>
    <col min="1558" max="1558" width="10.85546875" style="2" customWidth="1"/>
    <col min="1559" max="1559" width="10.140625" style="2" customWidth="1"/>
    <col min="1560" max="1560" width="12" style="2" customWidth="1"/>
    <col min="1561" max="1561" width="12.85546875" style="2" customWidth="1"/>
    <col min="1562" max="1562" width="13.7109375" style="2" customWidth="1"/>
    <col min="1563" max="1563" width="14.140625" style="2" customWidth="1"/>
    <col min="1564" max="1564" width="12.28515625" style="2" customWidth="1"/>
    <col min="1565" max="1565" width="17.7109375" style="2" customWidth="1"/>
    <col min="1566" max="1568" width="12.7109375" style="2" customWidth="1"/>
    <col min="1569" max="1569" width="14.42578125" style="2" customWidth="1"/>
    <col min="1570" max="1575" width="12.7109375" style="2" customWidth="1"/>
    <col min="1576" max="1595" width="10.85546875" style="2" customWidth="1"/>
    <col min="1596" max="1599" width="12.7109375" style="2" customWidth="1"/>
    <col min="1600" max="1625" width="0" style="2" hidden="1" customWidth="1"/>
    <col min="1626" max="1627" width="10.85546875" style="2" customWidth="1"/>
    <col min="1628" max="1792" width="11.42578125" style="2"/>
    <col min="1793" max="1793" width="33.5703125" style="2" customWidth="1"/>
    <col min="1794" max="1794" width="19.28515625" style="2" customWidth="1"/>
    <col min="1795" max="1795" width="10.7109375" style="2" customWidth="1"/>
    <col min="1796" max="1796" width="11.42578125" style="2"/>
    <col min="1797" max="1797" width="11.140625" style="2" customWidth="1"/>
    <col min="1798" max="1798" width="9.85546875" style="2" customWidth="1"/>
    <col min="1799" max="1799" width="10.7109375" style="2" customWidth="1"/>
    <col min="1800" max="1800" width="9.85546875" style="2" customWidth="1"/>
    <col min="1801" max="1803" width="10.28515625" style="2" customWidth="1"/>
    <col min="1804" max="1805" width="10.7109375" style="2" customWidth="1"/>
    <col min="1806" max="1806" width="9.85546875" style="2" customWidth="1"/>
    <col min="1807" max="1807" width="8.7109375" style="2" customWidth="1"/>
    <col min="1808" max="1808" width="9.42578125" style="2" customWidth="1"/>
    <col min="1809" max="1810" width="9" style="2" customWidth="1"/>
    <col min="1811" max="1811" width="8.85546875" style="2" customWidth="1"/>
    <col min="1812" max="1812" width="9.42578125" style="2" customWidth="1"/>
    <col min="1813" max="1813" width="8" style="2" customWidth="1"/>
    <col min="1814" max="1814" width="10.85546875" style="2" customWidth="1"/>
    <col min="1815" max="1815" width="10.140625" style="2" customWidth="1"/>
    <col min="1816" max="1816" width="12" style="2" customWidth="1"/>
    <col min="1817" max="1817" width="12.85546875" style="2" customWidth="1"/>
    <col min="1818" max="1818" width="13.7109375" style="2" customWidth="1"/>
    <col min="1819" max="1819" width="14.140625" style="2" customWidth="1"/>
    <col min="1820" max="1820" width="12.28515625" style="2" customWidth="1"/>
    <col min="1821" max="1821" width="17.7109375" style="2" customWidth="1"/>
    <col min="1822" max="1824" width="12.7109375" style="2" customWidth="1"/>
    <col min="1825" max="1825" width="14.42578125" style="2" customWidth="1"/>
    <col min="1826" max="1831" width="12.7109375" style="2" customWidth="1"/>
    <col min="1832" max="1851" width="10.85546875" style="2" customWidth="1"/>
    <col min="1852" max="1855" width="12.7109375" style="2" customWidth="1"/>
    <col min="1856" max="1881" width="0" style="2" hidden="1" customWidth="1"/>
    <col min="1882" max="1883" width="10.85546875" style="2" customWidth="1"/>
    <col min="1884" max="2048" width="11.42578125" style="2"/>
    <col min="2049" max="2049" width="33.5703125" style="2" customWidth="1"/>
    <col min="2050" max="2050" width="19.28515625" style="2" customWidth="1"/>
    <col min="2051" max="2051" width="10.7109375" style="2" customWidth="1"/>
    <col min="2052" max="2052" width="11.42578125" style="2"/>
    <col min="2053" max="2053" width="11.140625" style="2" customWidth="1"/>
    <col min="2054" max="2054" width="9.85546875" style="2" customWidth="1"/>
    <col min="2055" max="2055" width="10.7109375" style="2" customWidth="1"/>
    <col min="2056" max="2056" width="9.85546875" style="2" customWidth="1"/>
    <col min="2057" max="2059" width="10.28515625" style="2" customWidth="1"/>
    <col min="2060" max="2061" width="10.7109375" style="2" customWidth="1"/>
    <col min="2062" max="2062" width="9.85546875" style="2" customWidth="1"/>
    <col min="2063" max="2063" width="8.7109375" style="2" customWidth="1"/>
    <col min="2064" max="2064" width="9.42578125" style="2" customWidth="1"/>
    <col min="2065" max="2066" width="9" style="2" customWidth="1"/>
    <col min="2067" max="2067" width="8.85546875" style="2" customWidth="1"/>
    <col min="2068" max="2068" width="9.42578125" style="2" customWidth="1"/>
    <col min="2069" max="2069" width="8" style="2" customWidth="1"/>
    <col min="2070" max="2070" width="10.85546875" style="2" customWidth="1"/>
    <col min="2071" max="2071" width="10.140625" style="2" customWidth="1"/>
    <col min="2072" max="2072" width="12" style="2" customWidth="1"/>
    <col min="2073" max="2073" width="12.85546875" style="2" customWidth="1"/>
    <col min="2074" max="2074" width="13.7109375" style="2" customWidth="1"/>
    <col min="2075" max="2075" width="14.140625" style="2" customWidth="1"/>
    <col min="2076" max="2076" width="12.28515625" style="2" customWidth="1"/>
    <col min="2077" max="2077" width="17.7109375" style="2" customWidth="1"/>
    <col min="2078" max="2080" width="12.7109375" style="2" customWidth="1"/>
    <col min="2081" max="2081" width="14.42578125" style="2" customWidth="1"/>
    <col min="2082" max="2087" width="12.7109375" style="2" customWidth="1"/>
    <col min="2088" max="2107" width="10.85546875" style="2" customWidth="1"/>
    <col min="2108" max="2111" width="12.7109375" style="2" customWidth="1"/>
    <col min="2112" max="2137" width="0" style="2" hidden="1" customWidth="1"/>
    <col min="2138" max="2139" width="10.85546875" style="2" customWidth="1"/>
    <col min="2140" max="2304" width="11.42578125" style="2"/>
    <col min="2305" max="2305" width="33.5703125" style="2" customWidth="1"/>
    <col min="2306" max="2306" width="19.28515625" style="2" customWidth="1"/>
    <col min="2307" max="2307" width="10.7109375" style="2" customWidth="1"/>
    <col min="2308" max="2308" width="11.42578125" style="2"/>
    <col min="2309" max="2309" width="11.140625" style="2" customWidth="1"/>
    <col min="2310" max="2310" width="9.85546875" style="2" customWidth="1"/>
    <col min="2311" max="2311" width="10.7109375" style="2" customWidth="1"/>
    <col min="2312" max="2312" width="9.85546875" style="2" customWidth="1"/>
    <col min="2313" max="2315" width="10.28515625" style="2" customWidth="1"/>
    <col min="2316" max="2317" width="10.7109375" style="2" customWidth="1"/>
    <col min="2318" max="2318" width="9.85546875" style="2" customWidth="1"/>
    <col min="2319" max="2319" width="8.7109375" style="2" customWidth="1"/>
    <col min="2320" max="2320" width="9.42578125" style="2" customWidth="1"/>
    <col min="2321" max="2322" width="9" style="2" customWidth="1"/>
    <col min="2323" max="2323" width="8.85546875" style="2" customWidth="1"/>
    <col min="2324" max="2324" width="9.42578125" style="2" customWidth="1"/>
    <col min="2325" max="2325" width="8" style="2" customWidth="1"/>
    <col min="2326" max="2326" width="10.85546875" style="2" customWidth="1"/>
    <col min="2327" max="2327" width="10.140625" style="2" customWidth="1"/>
    <col min="2328" max="2328" width="12" style="2" customWidth="1"/>
    <col min="2329" max="2329" width="12.85546875" style="2" customWidth="1"/>
    <col min="2330" max="2330" width="13.7109375" style="2" customWidth="1"/>
    <col min="2331" max="2331" width="14.140625" style="2" customWidth="1"/>
    <col min="2332" max="2332" width="12.28515625" style="2" customWidth="1"/>
    <col min="2333" max="2333" width="17.7109375" style="2" customWidth="1"/>
    <col min="2334" max="2336" width="12.7109375" style="2" customWidth="1"/>
    <col min="2337" max="2337" width="14.42578125" style="2" customWidth="1"/>
    <col min="2338" max="2343" width="12.7109375" style="2" customWidth="1"/>
    <col min="2344" max="2363" width="10.85546875" style="2" customWidth="1"/>
    <col min="2364" max="2367" width="12.7109375" style="2" customWidth="1"/>
    <col min="2368" max="2393" width="0" style="2" hidden="1" customWidth="1"/>
    <col min="2394" max="2395" width="10.85546875" style="2" customWidth="1"/>
    <col min="2396" max="2560" width="11.42578125" style="2"/>
    <col min="2561" max="2561" width="33.5703125" style="2" customWidth="1"/>
    <col min="2562" max="2562" width="19.28515625" style="2" customWidth="1"/>
    <col min="2563" max="2563" width="10.7109375" style="2" customWidth="1"/>
    <col min="2564" max="2564" width="11.42578125" style="2"/>
    <col min="2565" max="2565" width="11.140625" style="2" customWidth="1"/>
    <col min="2566" max="2566" width="9.85546875" style="2" customWidth="1"/>
    <col min="2567" max="2567" width="10.7109375" style="2" customWidth="1"/>
    <col min="2568" max="2568" width="9.85546875" style="2" customWidth="1"/>
    <col min="2569" max="2571" width="10.28515625" style="2" customWidth="1"/>
    <col min="2572" max="2573" width="10.7109375" style="2" customWidth="1"/>
    <col min="2574" max="2574" width="9.85546875" style="2" customWidth="1"/>
    <col min="2575" max="2575" width="8.7109375" style="2" customWidth="1"/>
    <col min="2576" max="2576" width="9.42578125" style="2" customWidth="1"/>
    <col min="2577" max="2578" width="9" style="2" customWidth="1"/>
    <col min="2579" max="2579" width="8.85546875" style="2" customWidth="1"/>
    <col min="2580" max="2580" width="9.42578125" style="2" customWidth="1"/>
    <col min="2581" max="2581" width="8" style="2" customWidth="1"/>
    <col min="2582" max="2582" width="10.85546875" style="2" customWidth="1"/>
    <col min="2583" max="2583" width="10.140625" style="2" customWidth="1"/>
    <col min="2584" max="2584" width="12" style="2" customWidth="1"/>
    <col min="2585" max="2585" width="12.85546875" style="2" customWidth="1"/>
    <col min="2586" max="2586" width="13.7109375" style="2" customWidth="1"/>
    <col min="2587" max="2587" width="14.140625" style="2" customWidth="1"/>
    <col min="2588" max="2588" width="12.28515625" style="2" customWidth="1"/>
    <col min="2589" max="2589" width="17.7109375" style="2" customWidth="1"/>
    <col min="2590" max="2592" width="12.7109375" style="2" customWidth="1"/>
    <col min="2593" max="2593" width="14.42578125" style="2" customWidth="1"/>
    <col min="2594" max="2599" width="12.7109375" style="2" customWidth="1"/>
    <col min="2600" max="2619" width="10.85546875" style="2" customWidth="1"/>
    <col min="2620" max="2623" width="12.7109375" style="2" customWidth="1"/>
    <col min="2624" max="2649" width="0" style="2" hidden="1" customWidth="1"/>
    <col min="2650" max="2651" width="10.85546875" style="2" customWidth="1"/>
    <col min="2652" max="2816" width="11.42578125" style="2"/>
    <col min="2817" max="2817" width="33.5703125" style="2" customWidth="1"/>
    <col min="2818" max="2818" width="19.28515625" style="2" customWidth="1"/>
    <col min="2819" max="2819" width="10.7109375" style="2" customWidth="1"/>
    <col min="2820" max="2820" width="11.42578125" style="2"/>
    <col min="2821" max="2821" width="11.140625" style="2" customWidth="1"/>
    <col min="2822" max="2822" width="9.85546875" style="2" customWidth="1"/>
    <col min="2823" max="2823" width="10.7109375" style="2" customWidth="1"/>
    <col min="2824" max="2824" width="9.85546875" style="2" customWidth="1"/>
    <col min="2825" max="2827" width="10.28515625" style="2" customWidth="1"/>
    <col min="2828" max="2829" width="10.7109375" style="2" customWidth="1"/>
    <col min="2830" max="2830" width="9.85546875" style="2" customWidth="1"/>
    <col min="2831" max="2831" width="8.7109375" style="2" customWidth="1"/>
    <col min="2832" max="2832" width="9.42578125" style="2" customWidth="1"/>
    <col min="2833" max="2834" width="9" style="2" customWidth="1"/>
    <col min="2835" max="2835" width="8.85546875" style="2" customWidth="1"/>
    <col min="2836" max="2836" width="9.42578125" style="2" customWidth="1"/>
    <col min="2837" max="2837" width="8" style="2" customWidth="1"/>
    <col min="2838" max="2838" width="10.85546875" style="2" customWidth="1"/>
    <col min="2839" max="2839" width="10.140625" style="2" customWidth="1"/>
    <col min="2840" max="2840" width="12" style="2" customWidth="1"/>
    <col min="2841" max="2841" width="12.85546875" style="2" customWidth="1"/>
    <col min="2842" max="2842" width="13.7109375" style="2" customWidth="1"/>
    <col min="2843" max="2843" width="14.140625" style="2" customWidth="1"/>
    <col min="2844" max="2844" width="12.28515625" style="2" customWidth="1"/>
    <col min="2845" max="2845" width="17.7109375" style="2" customWidth="1"/>
    <col min="2846" max="2848" width="12.7109375" style="2" customWidth="1"/>
    <col min="2849" max="2849" width="14.42578125" style="2" customWidth="1"/>
    <col min="2850" max="2855" width="12.7109375" style="2" customWidth="1"/>
    <col min="2856" max="2875" width="10.85546875" style="2" customWidth="1"/>
    <col min="2876" max="2879" width="12.7109375" style="2" customWidth="1"/>
    <col min="2880" max="2905" width="0" style="2" hidden="1" customWidth="1"/>
    <col min="2906" max="2907" width="10.85546875" style="2" customWidth="1"/>
    <col min="2908" max="3072" width="11.42578125" style="2"/>
    <col min="3073" max="3073" width="33.5703125" style="2" customWidth="1"/>
    <col min="3074" max="3074" width="19.28515625" style="2" customWidth="1"/>
    <col min="3075" max="3075" width="10.7109375" style="2" customWidth="1"/>
    <col min="3076" max="3076" width="11.42578125" style="2"/>
    <col min="3077" max="3077" width="11.140625" style="2" customWidth="1"/>
    <col min="3078" max="3078" width="9.85546875" style="2" customWidth="1"/>
    <col min="3079" max="3079" width="10.7109375" style="2" customWidth="1"/>
    <col min="3080" max="3080" width="9.85546875" style="2" customWidth="1"/>
    <col min="3081" max="3083" width="10.28515625" style="2" customWidth="1"/>
    <col min="3084" max="3085" width="10.7109375" style="2" customWidth="1"/>
    <col min="3086" max="3086" width="9.85546875" style="2" customWidth="1"/>
    <col min="3087" max="3087" width="8.7109375" style="2" customWidth="1"/>
    <col min="3088" max="3088" width="9.42578125" style="2" customWidth="1"/>
    <col min="3089" max="3090" width="9" style="2" customWidth="1"/>
    <col min="3091" max="3091" width="8.85546875" style="2" customWidth="1"/>
    <col min="3092" max="3092" width="9.42578125" style="2" customWidth="1"/>
    <col min="3093" max="3093" width="8" style="2" customWidth="1"/>
    <col min="3094" max="3094" width="10.85546875" style="2" customWidth="1"/>
    <col min="3095" max="3095" width="10.140625" style="2" customWidth="1"/>
    <col min="3096" max="3096" width="12" style="2" customWidth="1"/>
    <col min="3097" max="3097" width="12.85546875" style="2" customWidth="1"/>
    <col min="3098" max="3098" width="13.7109375" style="2" customWidth="1"/>
    <col min="3099" max="3099" width="14.140625" style="2" customWidth="1"/>
    <col min="3100" max="3100" width="12.28515625" style="2" customWidth="1"/>
    <col min="3101" max="3101" width="17.7109375" style="2" customWidth="1"/>
    <col min="3102" max="3104" width="12.7109375" style="2" customWidth="1"/>
    <col min="3105" max="3105" width="14.42578125" style="2" customWidth="1"/>
    <col min="3106" max="3111" width="12.7109375" style="2" customWidth="1"/>
    <col min="3112" max="3131" width="10.85546875" style="2" customWidth="1"/>
    <col min="3132" max="3135" width="12.7109375" style="2" customWidth="1"/>
    <col min="3136" max="3161" width="0" style="2" hidden="1" customWidth="1"/>
    <col min="3162" max="3163" width="10.85546875" style="2" customWidth="1"/>
    <col min="3164" max="3328" width="11.42578125" style="2"/>
    <col min="3329" max="3329" width="33.5703125" style="2" customWidth="1"/>
    <col min="3330" max="3330" width="19.28515625" style="2" customWidth="1"/>
    <col min="3331" max="3331" width="10.7109375" style="2" customWidth="1"/>
    <col min="3332" max="3332" width="11.42578125" style="2"/>
    <col min="3333" max="3333" width="11.140625" style="2" customWidth="1"/>
    <col min="3334" max="3334" width="9.85546875" style="2" customWidth="1"/>
    <col min="3335" max="3335" width="10.7109375" style="2" customWidth="1"/>
    <col min="3336" max="3336" width="9.85546875" style="2" customWidth="1"/>
    <col min="3337" max="3339" width="10.28515625" style="2" customWidth="1"/>
    <col min="3340" max="3341" width="10.7109375" style="2" customWidth="1"/>
    <col min="3342" max="3342" width="9.85546875" style="2" customWidth="1"/>
    <col min="3343" max="3343" width="8.7109375" style="2" customWidth="1"/>
    <col min="3344" max="3344" width="9.42578125" style="2" customWidth="1"/>
    <col min="3345" max="3346" width="9" style="2" customWidth="1"/>
    <col min="3347" max="3347" width="8.85546875" style="2" customWidth="1"/>
    <col min="3348" max="3348" width="9.42578125" style="2" customWidth="1"/>
    <col min="3349" max="3349" width="8" style="2" customWidth="1"/>
    <col min="3350" max="3350" width="10.85546875" style="2" customWidth="1"/>
    <col min="3351" max="3351" width="10.140625" style="2" customWidth="1"/>
    <col min="3352" max="3352" width="12" style="2" customWidth="1"/>
    <col min="3353" max="3353" width="12.85546875" style="2" customWidth="1"/>
    <col min="3354" max="3354" width="13.7109375" style="2" customWidth="1"/>
    <col min="3355" max="3355" width="14.140625" style="2" customWidth="1"/>
    <col min="3356" max="3356" width="12.28515625" style="2" customWidth="1"/>
    <col min="3357" max="3357" width="17.7109375" style="2" customWidth="1"/>
    <col min="3358" max="3360" width="12.7109375" style="2" customWidth="1"/>
    <col min="3361" max="3361" width="14.42578125" style="2" customWidth="1"/>
    <col min="3362" max="3367" width="12.7109375" style="2" customWidth="1"/>
    <col min="3368" max="3387" width="10.85546875" style="2" customWidth="1"/>
    <col min="3388" max="3391" width="12.7109375" style="2" customWidth="1"/>
    <col min="3392" max="3417" width="0" style="2" hidden="1" customWidth="1"/>
    <col min="3418" max="3419" width="10.85546875" style="2" customWidth="1"/>
    <col min="3420" max="3584" width="11.42578125" style="2"/>
    <col min="3585" max="3585" width="33.5703125" style="2" customWidth="1"/>
    <col min="3586" max="3586" width="19.28515625" style="2" customWidth="1"/>
    <col min="3587" max="3587" width="10.7109375" style="2" customWidth="1"/>
    <col min="3588" max="3588" width="11.42578125" style="2"/>
    <col min="3589" max="3589" width="11.140625" style="2" customWidth="1"/>
    <col min="3590" max="3590" width="9.85546875" style="2" customWidth="1"/>
    <col min="3591" max="3591" width="10.7109375" style="2" customWidth="1"/>
    <col min="3592" max="3592" width="9.85546875" style="2" customWidth="1"/>
    <col min="3593" max="3595" width="10.28515625" style="2" customWidth="1"/>
    <col min="3596" max="3597" width="10.7109375" style="2" customWidth="1"/>
    <col min="3598" max="3598" width="9.85546875" style="2" customWidth="1"/>
    <col min="3599" max="3599" width="8.7109375" style="2" customWidth="1"/>
    <col min="3600" max="3600" width="9.42578125" style="2" customWidth="1"/>
    <col min="3601" max="3602" width="9" style="2" customWidth="1"/>
    <col min="3603" max="3603" width="8.85546875" style="2" customWidth="1"/>
    <col min="3604" max="3604" width="9.42578125" style="2" customWidth="1"/>
    <col min="3605" max="3605" width="8" style="2" customWidth="1"/>
    <col min="3606" max="3606" width="10.85546875" style="2" customWidth="1"/>
    <col min="3607" max="3607" width="10.140625" style="2" customWidth="1"/>
    <col min="3608" max="3608" width="12" style="2" customWidth="1"/>
    <col min="3609" max="3609" width="12.85546875" style="2" customWidth="1"/>
    <col min="3610" max="3610" width="13.7109375" style="2" customWidth="1"/>
    <col min="3611" max="3611" width="14.140625" style="2" customWidth="1"/>
    <col min="3612" max="3612" width="12.28515625" style="2" customWidth="1"/>
    <col min="3613" max="3613" width="17.7109375" style="2" customWidth="1"/>
    <col min="3614" max="3616" width="12.7109375" style="2" customWidth="1"/>
    <col min="3617" max="3617" width="14.42578125" style="2" customWidth="1"/>
    <col min="3618" max="3623" width="12.7109375" style="2" customWidth="1"/>
    <col min="3624" max="3643" width="10.85546875" style="2" customWidth="1"/>
    <col min="3644" max="3647" width="12.7109375" style="2" customWidth="1"/>
    <col min="3648" max="3673" width="0" style="2" hidden="1" customWidth="1"/>
    <col min="3674" max="3675" width="10.85546875" style="2" customWidth="1"/>
    <col min="3676" max="3840" width="11.42578125" style="2"/>
    <col min="3841" max="3841" width="33.5703125" style="2" customWidth="1"/>
    <col min="3842" max="3842" width="19.28515625" style="2" customWidth="1"/>
    <col min="3843" max="3843" width="10.7109375" style="2" customWidth="1"/>
    <col min="3844" max="3844" width="11.42578125" style="2"/>
    <col min="3845" max="3845" width="11.140625" style="2" customWidth="1"/>
    <col min="3846" max="3846" width="9.85546875" style="2" customWidth="1"/>
    <col min="3847" max="3847" width="10.7109375" style="2" customWidth="1"/>
    <col min="3848" max="3848" width="9.85546875" style="2" customWidth="1"/>
    <col min="3849" max="3851" width="10.28515625" style="2" customWidth="1"/>
    <col min="3852" max="3853" width="10.7109375" style="2" customWidth="1"/>
    <col min="3854" max="3854" width="9.85546875" style="2" customWidth="1"/>
    <col min="3855" max="3855" width="8.7109375" style="2" customWidth="1"/>
    <col min="3856" max="3856" width="9.42578125" style="2" customWidth="1"/>
    <col min="3857" max="3858" width="9" style="2" customWidth="1"/>
    <col min="3859" max="3859" width="8.85546875" style="2" customWidth="1"/>
    <col min="3860" max="3860" width="9.42578125" style="2" customWidth="1"/>
    <col min="3861" max="3861" width="8" style="2" customWidth="1"/>
    <col min="3862" max="3862" width="10.85546875" style="2" customWidth="1"/>
    <col min="3863" max="3863" width="10.140625" style="2" customWidth="1"/>
    <col min="3864" max="3864" width="12" style="2" customWidth="1"/>
    <col min="3865" max="3865" width="12.85546875" style="2" customWidth="1"/>
    <col min="3866" max="3866" width="13.7109375" style="2" customWidth="1"/>
    <col min="3867" max="3867" width="14.140625" style="2" customWidth="1"/>
    <col min="3868" max="3868" width="12.28515625" style="2" customWidth="1"/>
    <col min="3869" max="3869" width="17.7109375" style="2" customWidth="1"/>
    <col min="3870" max="3872" width="12.7109375" style="2" customWidth="1"/>
    <col min="3873" max="3873" width="14.42578125" style="2" customWidth="1"/>
    <col min="3874" max="3879" width="12.7109375" style="2" customWidth="1"/>
    <col min="3880" max="3899" width="10.85546875" style="2" customWidth="1"/>
    <col min="3900" max="3903" width="12.7109375" style="2" customWidth="1"/>
    <col min="3904" max="3929" width="0" style="2" hidden="1" customWidth="1"/>
    <col min="3930" max="3931" width="10.85546875" style="2" customWidth="1"/>
    <col min="3932" max="4096" width="11.42578125" style="2"/>
    <col min="4097" max="4097" width="33.5703125" style="2" customWidth="1"/>
    <col min="4098" max="4098" width="19.28515625" style="2" customWidth="1"/>
    <col min="4099" max="4099" width="10.7109375" style="2" customWidth="1"/>
    <col min="4100" max="4100" width="11.42578125" style="2"/>
    <col min="4101" max="4101" width="11.140625" style="2" customWidth="1"/>
    <col min="4102" max="4102" width="9.85546875" style="2" customWidth="1"/>
    <col min="4103" max="4103" width="10.7109375" style="2" customWidth="1"/>
    <col min="4104" max="4104" width="9.85546875" style="2" customWidth="1"/>
    <col min="4105" max="4107" width="10.28515625" style="2" customWidth="1"/>
    <col min="4108" max="4109" width="10.7109375" style="2" customWidth="1"/>
    <col min="4110" max="4110" width="9.85546875" style="2" customWidth="1"/>
    <col min="4111" max="4111" width="8.7109375" style="2" customWidth="1"/>
    <col min="4112" max="4112" width="9.42578125" style="2" customWidth="1"/>
    <col min="4113" max="4114" width="9" style="2" customWidth="1"/>
    <col min="4115" max="4115" width="8.85546875" style="2" customWidth="1"/>
    <col min="4116" max="4116" width="9.42578125" style="2" customWidth="1"/>
    <col min="4117" max="4117" width="8" style="2" customWidth="1"/>
    <col min="4118" max="4118" width="10.85546875" style="2" customWidth="1"/>
    <col min="4119" max="4119" width="10.140625" style="2" customWidth="1"/>
    <col min="4120" max="4120" width="12" style="2" customWidth="1"/>
    <col min="4121" max="4121" width="12.85546875" style="2" customWidth="1"/>
    <col min="4122" max="4122" width="13.7109375" style="2" customWidth="1"/>
    <col min="4123" max="4123" width="14.140625" style="2" customWidth="1"/>
    <col min="4124" max="4124" width="12.28515625" style="2" customWidth="1"/>
    <col min="4125" max="4125" width="17.7109375" style="2" customWidth="1"/>
    <col min="4126" max="4128" width="12.7109375" style="2" customWidth="1"/>
    <col min="4129" max="4129" width="14.42578125" style="2" customWidth="1"/>
    <col min="4130" max="4135" width="12.7109375" style="2" customWidth="1"/>
    <col min="4136" max="4155" width="10.85546875" style="2" customWidth="1"/>
    <col min="4156" max="4159" width="12.7109375" style="2" customWidth="1"/>
    <col min="4160" max="4185" width="0" style="2" hidden="1" customWidth="1"/>
    <col min="4186" max="4187" width="10.85546875" style="2" customWidth="1"/>
    <col min="4188" max="4352" width="11.42578125" style="2"/>
    <col min="4353" max="4353" width="33.5703125" style="2" customWidth="1"/>
    <col min="4354" max="4354" width="19.28515625" style="2" customWidth="1"/>
    <col min="4355" max="4355" width="10.7109375" style="2" customWidth="1"/>
    <col min="4356" max="4356" width="11.42578125" style="2"/>
    <col min="4357" max="4357" width="11.140625" style="2" customWidth="1"/>
    <col min="4358" max="4358" width="9.85546875" style="2" customWidth="1"/>
    <col min="4359" max="4359" width="10.7109375" style="2" customWidth="1"/>
    <col min="4360" max="4360" width="9.85546875" style="2" customWidth="1"/>
    <col min="4361" max="4363" width="10.28515625" style="2" customWidth="1"/>
    <col min="4364" max="4365" width="10.7109375" style="2" customWidth="1"/>
    <col min="4366" max="4366" width="9.85546875" style="2" customWidth="1"/>
    <col min="4367" max="4367" width="8.7109375" style="2" customWidth="1"/>
    <col min="4368" max="4368" width="9.42578125" style="2" customWidth="1"/>
    <col min="4369" max="4370" width="9" style="2" customWidth="1"/>
    <col min="4371" max="4371" width="8.85546875" style="2" customWidth="1"/>
    <col min="4372" max="4372" width="9.42578125" style="2" customWidth="1"/>
    <col min="4373" max="4373" width="8" style="2" customWidth="1"/>
    <col min="4374" max="4374" width="10.85546875" style="2" customWidth="1"/>
    <col min="4375" max="4375" width="10.140625" style="2" customWidth="1"/>
    <col min="4376" max="4376" width="12" style="2" customWidth="1"/>
    <col min="4377" max="4377" width="12.85546875" style="2" customWidth="1"/>
    <col min="4378" max="4378" width="13.7109375" style="2" customWidth="1"/>
    <col min="4379" max="4379" width="14.140625" style="2" customWidth="1"/>
    <col min="4380" max="4380" width="12.28515625" style="2" customWidth="1"/>
    <col min="4381" max="4381" width="17.7109375" style="2" customWidth="1"/>
    <col min="4382" max="4384" width="12.7109375" style="2" customWidth="1"/>
    <col min="4385" max="4385" width="14.42578125" style="2" customWidth="1"/>
    <col min="4386" max="4391" width="12.7109375" style="2" customWidth="1"/>
    <col min="4392" max="4411" width="10.85546875" style="2" customWidth="1"/>
    <col min="4412" max="4415" width="12.7109375" style="2" customWidth="1"/>
    <col min="4416" max="4441" width="0" style="2" hidden="1" customWidth="1"/>
    <col min="4442" max="4443" width="10.85546875" style="2" customWidth="1"/>
    <col min="4444" max="4608" width="11.42578125" style="2"/>
    <col min="4609" max="4609" width="33.5703125" style="2" customWidth="1"/>
    <col min="4610" max="4610" width="19.28515625" style="2" customWidth="1"/>
    <col min="4611" max="4611" width="10.7109375" style="2" customWidth="1"/>
    <col min="4612" max="4612" width="11.42578125" style="2"/>
    <col min="4613" max="4613" width="11.140625" style="2" customWidth="1"/>
    <col min="4614" max="4614" width="9.85546875" style="2" customWidth="1"/>
    <col min="4615" max="4615" width="10.7109375" style="2" customWidth="1"/>
    <col min="4616" max="4616" width="9.85546875" style="2" customWidth="1"/>
    <col min="4617" max="4619" width="10.28515625" style="2" customWidth="1"/>
    <col min="4620" max="4621" width="10.7109375" style="2" customWidth="1"/>
    <col min="4622" max="4622" width="9.85546875" style="2" customWidth="1"/>
    <col min="4623" max="4623" width="8.7109375" style="2" customWidth="1"/>
    <col min="4624" max="4624" width="9.42578125" style="2" customWidth="1"/>
    <col min="4625" max="4626" width="9" style="2" customWidth="1"/>
    <col min="4627" max="4627" width="8.85546875" style="2" customWidth="1"/>
    <col min="4628" max="4628" width="9.42578125" style="2" customWidth="1"/>
    <col min="4629" max="4629" width="8" style="2" customWidth="1"/>
    <col min="4630" max="4630" width="10.85546875" style="2" customWidth="1"/>
    <col min="4631" max="4631" width="10.140625" style="2" customWidth="1"/>
    <col min="4632" max="4632" width="12" style="2" customWidth="1"/>
    <col min="4633" max="4633" width="12.85546875" style="2" customWidth="1"/>
    <col min="4634" max="4634" width="13.7109375" style="2" customWidth="1"/>
    <col min="4635" max="4635" width="14.140625" style="2" customWidth="1"/>
    <col min="4636" max="4636" width="12.28515625" style="2" customWidth="1"/>
    <col min="4637" max="4637" width="17.7109375" style="2" customWidth="1"/>
    <col min="4638" max="4640" width="12.7109375" style="2" customWidth="1"/>
    <col min="4641" max="4641" width="14.42578125" style="2" customWidth="1"/>
    <col min="4642" max="4647" width="12.7109375" style="2" customWidth="1"/>
    <col min="4648" max="4667" width="10.85546875" style="2" customWidth="1"/>
    <col min="4668" max="4671" width="12.7109375" style="2" customWidth="1"/>
    <col min="4672" max="4697" width="0" style="2" hidden="1" customWidth="1"/>
    <col min="4698" max="4699" width="10.85546875" style="2" customWidth="1"/>
    <col min="4700" max="4864" width="11.42578125" style="2"/>
    <col min="4865" max="4865" width="33.5703125" style="2" customWidth="1"/>
    <col min="4866" max="4866" width="19.28515625" style="2" customWidth="1"/>
    <col min="4867" max="4867" width="10.7109375" style="2" customWidth="1"/>
    <col min="4868" max="4868" width="11.42578125" style="2"/>
    <col min="4869" max="4869" width="11.140625" style="2" customWidth="1"/>
    <col min="4870" max="4870" width="9.85546875" style="2" customWidth="1"/>
    <col min="4871" max="4871" width="10.7109375" style="2" customWidth="1"/>
    <col min="4872" max="4872" width="9.85546875" style="2" customWidth="1"/>
    <col min="4873" max="4875" width="10.28515625" style="2" customWidth="1"/>
    <col min="4876" max="4877" width="10.7109375" style="2" customWidth="1"/>
    <col min="4878" max="4878" width="9.85546875" style="2" customWidth="1"/>
    <col min="4879" max="4879" width="8.7109375" style="2" customWidth="1"/>
    <col min="4880" max="4880" width="9.42578125" style="2" customWidth="1"/>
    <col min="4881" max="4882" width="9" style="2" customWidth="1"/>
    <col min="4883" max="4883" width="8.85546875" style="2" customWidth="1"/>
    <col min="4884" max="4884" width="9.42578125" style="2" customWidth="1"/>
    <col min="4885" max="4885" width="8" style="2" customWidth="1"/>
    <col min="4886" max="4886" width="10.85546875" style="2" customWidth="1"/>
    <col min="4887" max="4887" width="10.140625" style="2" customWidth="1"/>
    <col min="4888" max="4888" width="12" style="2" customWidth="1"/>
    <col min="4889" max="4889" width="12.85546875" style="2" customWidth="1"/>
    <col min="4890" max="4890" width="13.7109375" style="2" customWidth="1"/>
    <col min="4891" max="4891" width="14.140625" style="2" customWidth="1"/>
    <col min="4892" max="4892" width="12.28515625" style="2" customWidth="1"/>
    <col min="4893" max="4893" width="17.7109375" style="2" customWidth="1"/>
    <col min="4894" max="4896" width="12.7109375" style="2" customWidth="1"/>
    <col min="4897" max="4897" width="14.42578125" style="2" customWidth="1"/>
    <col min="4898" max="4903" width="12.7109375" style="2" customWidth="1"/>
    <col min="4904" max="4923" width="10.85546875" style="2" customWidth="1"/>
    <col min="4924" max="4927" width="12.7109375" style="2" customWidth="1"/>
    <col min="4928" max="4953" width="0" style="2" hidden="1" customWidth="1"/>
    <col min="4954" max="4955" width="10.85546875" style="2" customWidth="1"/>
    <col min="4956" max="5120" width="11.42578125" style="2"/>
    <col min="5121" max="5121" width="33.5703125" style="2" customWidth="1"/>
    <col min="5122" max="5122" width="19.28515625" style="2" customWidth="1"/>
    <col min="5123" max="5123" width="10.7109375" style="2" customWidth="1"/>
    <col min="5124" max="5124" width="11.42578125" style="2"/>
    <col min="5125" max="5125" width="11.140625" style="2" customWidth="1"/>
    <col min="5126" max="5126" width="9.85546875" style="2" customWidth="1"/>
    <col min="5127" max="5127" width="10.7109375" style="2" customWidth="1"/>
    <col min="5128" max="5128" width="9.85546875" style="2" customWidth="1"/>
    <col min="5129" max="5131" width="10.28515625" style="2" customWidth="1"/>
    <col min="5132" max="5133" width="10.7109375" style="2" customWidth="1"/>
    <col min="5134" max="5134" width="9.85546875" style="2" customWidth="1"/>
    <col min="5135" max="5135" width="8.7109375" style="2" customWidth="1"/>
    <col min="5136" max="5136" width="9.42578125" style="2" customWidth="1"/>
    <col min="5137" max="5138" width="9" style="2" customWidth="1"/>
    <col min="5139" max="5139" width="8.85546875" style="2" customWidth="1"/>
    <col min="5140" max="5140" width="9.42578125" style="2" customWidth="1"/>
    <col min="5141" max="5141" width="8" style="2" customWidth="1"/>
    <col min="5142" max="5142" width="10.85546875" style="2" customWidth="1"/>
    <col min="5143" max="5143" width="10.140625" style="2" customWidth="1"/>
    <col min="5144" max="5144" width="12" style="2" customWidth="1"/>
    <col min="5145" max="5145" width="12.85546875" style="2" customWidth="1"/>
    <col min="5146" max="5146" width="13.7109375" style="2" customWidth="1"/>
    <col min="5147" max="5147" width="14.140625" style="2" customWidth="1"/>
    <col min="5148" max="5148" width="12.28515625" style="2" customWidth="1"/>
    <col min="5149" max="5149" width="17.7109375" style="2" customWidth="1"/>
    <col min="5150" max="5152" width="12.7109375" style="2" customWidth="1"/>
    <col min="5153" max="5153" width="14.42578125" style="2" customWidth="1"/>
    <col min="5154" max="5159" width="12.7109375" style="2" customWidth="1"/>
    <col min="5160" max="5179" width="10.85546875" style="2" customWidth="1"/>
    <col min="5180" max="5183" width="12.7109375" style="2" customWidth="1"/>
    <col min="5184" max="5209" width="0" style="2" hidden="1" customWidth="1"/>
    <col min="5210" max="5211" width="10.85546875" style="2" customWidth="1"/>
    <col min="5212" max="5376" width="11.42578125" style="2"/>
    <col min="5377" max="5377" width="33.5703125" style="2" customWidth="1"/>
    <col min="5378" max="5378" width="19.28515625" style="2" customWidth="1"/>
    <col min="5379" max="5379" width="10.7109375" style="2" customWidth="1"/>
    <col min="5380" max="5380" width="11.42578125" style="2"/>
    <col min="5381" max="5381" width="11.140625" style="2" customWidth="1"/>
    <col min="5382" max="5382" width="9.85546875" style="2" customWidth="1"/>
    <col min="5383" max="5383" width="10.7109375" style="2" customWidth="1"/>
    <col min="5384" max="5384" width="9.85546875" style="2" customWidth="1"/>
    <col min="5385" max="5387" width="10.28515625" style="2" customWidth="1"/>
    <col min="5388" max="5389" width="10.7109375" style="2" customWidth="1"/>
    <col min="5390" max="5390" width="9.85546875" style="2" customWidth="1"/>
    <col min="5391" max="5391" width="8.7109375" style="2" customWidth="1"/>
    <col min="5392" max="5392" width="9.42578125" style="2" customWidth="1"/>
    <col min="5393" max="5394" width="9" style="2" customWidth="1"/>
    <col min="5395" max="5395" width="8.85546875" style="2" customWidth="1"/>
    <col min="5396" max="5396" width="9.42578125" style="2" customWidth="1"/>
    <col min="5397" max="5397" width="8" style="2" customWidth="1"/>
    <col min="5398" max="5398" width="10.85546875" style="2" customWidth="1"/>
    <col min="5399" max="5399" width="10.140625" style="2" customWidth="1"/>
    <col min="5400" max="5400" width="12" style="2" customWidth="1"/>
    <col min="5401" max="5401" width="12.85546875" style="2" customWidth="1"/>
    <col min="5402" max="5402" width="13.7109375" style="2" customWidth="1"/>
    <col min="5403" max="5403" width="14.140625" style="2" customWidth="1"/>
    <col min="5404" max="5404" width="12.28515625" style="2" customWidth="1"/>
    <col min="5405" max="5405" width="17.7109375" style="2" customWidth="1"/>
    <col min="5406" max="5408" width="12.7109375" style="2" customWidth="1"/>
    <col min="5409" max="5409" width="14.42578125" style="2" customWidth="1"/>
    <col min="5410" max="5415" width="12.7109375" style="2" customWidth="1"/>
    <col min="5416" max="5435" width="10.85546875" style="2" customWidth="1"/>
    <col min="5436" max="5439" width="12.7109375" style="2" customWidth="1"/>
    <col min="5440" max="5465" width="0" style="2" hidden="1" customWidth="1"/>
    <col min="5466" max="5467" width="10.85546875" style="2" customWidth="1"/>
    <col min="5468" max="5632" width="11.42578125" style="2"/>
    <col min="5633" max="5633" width="33.5703125" style="2" customWidth="1"/>
    <col min="5634" max="5634" width="19.28515625" style="2" customWidth="1"/>
    <col min="5635" max="5635" width="10.7109375" style="2" customWidth="1"/>
    <col min="5636" max="5636" width="11.42578125" style="2"/>
    <col min="5637" max="5637" width="11.140625" style="2" customWidth="1"/>
    <col min="5638" max="5638" width="9.85546875" style="2" customWidth="1"/>
    <col min="5639" max="5639" width="10.7109375" style="2" customWidth="1"/>
    <col min="5640" max="5640" width="9.85546875" style="2" customWidth="1"/>
    <col min="5641" max="5643" width="10.28515625" style="2" customWidth="1"/>
    <col min="5644" max="5645" width="10.7109375" style="2" customWidth="1"/>
    <col min="5646" max="5646" width="9.85546875" style="2" customWidth="1"/>
    <col min="5647" max="5647" width="8.7109375" style="2" customWidth="1"/>
    <col min="5648" max="5648" width="9.42578125" style="2" customWidth="1"/>
    <col min="5649" max="5650" width="9" style="2" customWidth="1"/>
    <col min="5651" max="5651" width="8.85546875" style="2" customWidth="1"/>
    <col min="5652" max="5652" width="9.42578125" style="2" customWidth="1"/>
    <col min="5653" max="5653" width="8" style="2" customWidth="1"/>
    <col min="5654" max="5654" width="10.85546875" style="2" customWidth="1"/>
    <col min="5655" max="5655" width="10.140625" style="2" customWidth="1"/>
    <col min="5656" max="5656" width="12" style="2" customWidth="1"/>
    <col min="5657" max="5657" width="12.85546875" style="2" customWidth="1"/>
    <col min="5658" max="5658" width="13.7109375" style="2" customWidth="1"/>
    <col min="5659" max="5659" width="14.140625" style="2" customWidth="1"/>
    <col min="5660" max="5660" width="12.28515625" style="2" customWidth="1"/>
    <col min="5661" max="5661" width="17.7109375" style="2" customWidth="1"/>
    <col min="5662" max="5664" width="12.7109375" style="2" customWidth="1"/>
    <col min="5665" max="5665" width="14.42578125" style="2" customWidth="1"/>
    <col min="5666" max="5671" width="12.7109375" style="2" customWidth="1"/>
    <col min="5672" max="5691" width="10.85546875" style="2" customWidth="1"/>
    <col min="5692" max="5695" width="12.7109375" style="2" customWidth="1"/>
    <col min="5696" max="5721" width="0" style="2" hidden="1" customWidth="1"/>
    <col min="5722" max="5723" width="10.85546875" style="2" customWidth="1"/>
    <col min="5724" max="5888" width="11.42578125" style="2"/>
    <col min="5889" max="5889" width="33.5703125" style="2" customWidth="1"/>
    <col min="5890" max="5890" width="19.28515625" style="2" customWidth="1"/>
    <col min="5891" max="5891" width="10.7109375" style="2" customWidth="1"/>
    <col min="5892" max="5892" width="11.42578125" style="2"/>
    <col min="5893" max="5893" width="11.140625" style="2" customWidth="1"/>
    <col min="5894" max="5894" width="9.85546875" style="2" customWidth="1"/>
    <col min="5895" max="5895" width="10.7109375" style="2" customWidth="1"/>
    <col min="5896" max="5896" width="9.85546875" style="2" customWidth="1"/>
    <col min="5897" max="5899" width="10.28515625" style="2" customWidth="1"/>
    <col min="5900" max="5901" width="10.7109375" style="2" customWidth="1"/>
    <col min="5902" max="5902" width="9.85546875" style="2" customWidth="1"/>
    <col min="5903" max="5903" width="8.7109375" style="2" customWidth="1"/>
    <col min="5904" max="5904" width="9.42578125" style="2" customWidth="1"/>
    <col min="5905" max="5906" width="9" style="2" customWidth="1"/>
    <col min="5907" max="5907" width="8.85546875" style="2" customWidth="1"/>
    <col min="5908" max="5908" width="9.42578125" style="2" customWidth="1"/>
    <col min="5909" max="5909" width="8" style="2" customWidth="1"/>
    <col min="5910" max="5910" width="10.85546875" style="2" customWidth="1"/>
    <col min="5911" max="5911" width="10.140625" style="2" customWidth="1"/>
    <col min="5912" max="5912" width="12" style="2" customWidth="1"/>
    <col min="5913" max="5913" width="12.85546875" style="2" customWidth="1"/>
    <col min="5914" max="5914" width="13.7109375" style="2" customWidth="1"/>
    <col min="5915" max="5915" width="14.140625" style="2" customWidth="1"/>
    <col min="5916" max="5916" width="12.28515625" style="2" customWidth="1"/>
    <col min="5917" max="5917" width="17.7109375" style="2" customWidth="1"/>
    <col min="5918" max="5920" width="12.7109375" style="2" customWidth="1"/>
    <col min="5921" max="5921" width="14.42578125" style="2" customWidth="1"/>
    <col min="5922" max="5927" width="12.7109375" style="2" customWidth="1"/>
    <col min="5928" max="5947" width="10.85546875" style="2" customWidth="1"/>
    <col min="5948" max="5951" width="12.7109375" style="2" customWidth="1"/>
    <col min="5952" max="5977" width="0" style="2" hidden="1" customWidth="1"/>
    <col min="5978" max="5979" width="10.85546875" style="2" customWidth="1"/>
    <col min="5980" max="6144" width="11.42578125" style="2"/>
    <col min="6145" max="6145" width="33.5703125" style="2" customWidth="1"/>
    <col min="6146" max="6146" width="19.28515625" style="2" customWidth="1"/>
    <col min="6147" max="6147" width="10.7109375" style="2" customWidth="1"/>
    <col min="6148" max="6148" width="11.42578125" style="2"/>
    <col min="6149" max="6149" width="11.140625" style="2" customWidth="1"/>
    <col min="6150" max="6150" width="9.85546875" style="2" customWidth="1"/>
    <col min="6151" max="6151" width="10.7109375" style="2" customWidth="1"/>
    <col min="6152" max="6152" width="9.85546875" style="2" customWidth="1"/>
    <col min="6153" max="6155" width="10.28515625" style="2" customWidth="1"/>
    <col min="6156" max="6157" width="10.7109375" style="2" customWidth="1"/>
    <col min="6158" max="6158" width="9.85546875" style="2" customWidth="1"/>
    <col min="6159" max="6159" width="8.7109375" style="2" customWidth="1"/>
    <col min="6160" max="6160" width="9.42578125" style="2" customWidth="1"/>
    <col min="6161" max="6162" width="9" style="2" customWidth="1"/>
    <col min="6163" max="6163" width="8.85546875" style="2" customWidth="1"/>
    <col min="6164" max="6164" width="9.42578125" style="2" customWidth="1"/>
    <col min="6165" max="6165" width="8" style="2" customWidth="1"/>
    <col min="6166" max="6166" width="10.85546875" style="2" customWidth="1"/>
    <col min="6167" max="6167" width="10.140625" style="2" customWidth="1"/>
    <col min="6168" max="6168" width="12" style="2" customWidth="1"/>
    <col min="6169" max="6169" width="12.85546875" style="2" customWidth="1"/>
    <col min="6170" max="6170" width="13.7109375" style="2" customWidth="1"/>
    <col min="6171" max="6171" width="14.140625" style="2" customWidth="1"/>
    <col min="6172" max="6172" width="12.28515625" style="2" customWidth="1"/>
    <col min="6173" max="6173" width="17.7109375" style="2" customWidth="1"/>
    <col min="6174" max="6176" width="12.7109375" style="2" customWidth="1"/>
    <col min="6177" max="6177" width="14.42578125" style="2" customWidth="1"/>
    <col min="6178" max="6183" width="12.7109375" style="2" customWidth="1"/>
    <col min="6184" max="6203" width="10.85546875" style="2" customWidth="1"/>
    <col min="6204" max="6207" width="12.7109375" style="2" customWidth="1"/>
    <col min="6208" max="6233" width="0" style="2" hidden="1" customWidth="1"/>
    <col min="6234" max="6235" width="10.85546875" style="2" customWidth="1"/>
    <col min="6236" max="6400" width="11.42578125" style="2"/>
    <col min="6401" max="6401" width="33.5703125" style="2" customWidth="1"/>
    <col min="6402" max="6402" width="19.28515625" style="2" customWidth="1"/>
    <col min="6403" max="6403" width="10.7109375" style="2" customWidth="1"/>
    <col min="6404" max="6404" width="11.42578125" style="2"/>
    <col min="6405" max="6405" width="11.140625" style="2" customWidth="1"/>
    <col min="6406" max="6406" width="9.85546875" style="2" customWidth="1"/>
    <col min="6407" max="6407" width="10.7109375" style="2" customWidth="1"/>
    <col min="6408" max="6408" width="9.85546875" style="2" customWidth="1"/>
    <col min="6409" max="6411" width="10.28515625" style="2" customWidth="1"/>
    <col min="6412" max="6413" width="10.7109375" style="2" customWidth="1"/>
    <col min="6414" max="6414" width="9.85546875" style="2" customWidth="1"/>
    <col min="6415" max="6415" width="8.7109375" style="2" customWidth="1"/>
    <col min="6416" max="6416" width="9.42578125" style="2" customWidth="1"/>
    <col min="6417" max="6418" width="9" style="2" customWidth="1"/>
    <col min="6419" max="6419" width="8.85546875" style="2" customWidth="1"/>
    <col min="6420" max="6420" width="9.42578125" style="2" customWidth="1"/>
    <col min="6421" max="6421" width="8" style="2" customWidth="1"/>
    <col min="6422" max="6422" width="10.85546875" style="2" customWidth="1"/>
    <col min="6423" max="6423" width="10.140625" style="2" customWidth="1"/>
    <col min="6424" max="6424" width="12" style="2" customWidth="1"/>
    <col min="6425" max="6425" width="12.85546875" style="2" customWidth="1"/>
    <col min="6426" max="6426" width="13.7109375" style="2" customWidth="1"/>
    <col min="6427" max="6427" width="14.140625" style="2" customWidth="1"/>
    <col min="6428" max="6428" width="12.28515625" style="2" customWidth="1"/>
    <col min="6429" max="6429" width="17.7109375" style="2" customWidth="1"/>
    <col min="6430" max="6432" width="12.7109375" style="2" customWidth="1"/>
    <col min="6433" max="6433" width="14.42578125" style="2" customWidth="1"/>
    <col min="6434" max="6439" width="12.7109375" style="2" customWidth="1"/>
    <col min="6440" max="6459" width="10.85546875" style="2" customWidth="1"/>
    <col min="6460" max="6463" width="12.7109375" style="2" customWidth="1"/>
    <col min="6464" max="6489" width="0" style="2" hidden="1" customWidth="1"/>
    <col min="6490" max="6491" width="10.85546875" style="2" customWidth="1"/>
    <col min="6492" max="6656" width="11.42578125" style="2"/>
    <col min="6657" max="6657" width="33.5703125" style="2" customWidth="1"/>
    <col min="6658" max="6658" width="19.28515625" style="2" customWidth="1"/>
    <col min="6659" max="6659" width="10.7109375" style="2" customWidth="1"/>
    <col min="6660" max="6660" width="11.42578125" style="2"/>
    <col min="6661" max="6661" width="11.140625" style="2" customWidth="1"/>
    <col min="6662" max="6662" width="9.85546875" style="2" customWidth="1"/>
    <col min="6663" max="6663" width="10.7109375" style="2" customWidth="1"/>
    <col min="6664" max="6664" width="9.85546875" style="2" customWidth="1"/>
    <col min="6665" max="6667" width="10.28515625" style="2" customWidth="1"/>
    <col min="6668" max="6669" width="10.7109375" style="2" customWidth="1"/>
    <col min="6670" max="6670" width="9.85546875" style="2" customWidth="1"/>
    <col min="6671" max="6671" width="8.7109375" style="2" customWidth="1"/>
    <col min="6672" max="6672" width="9.42578125" style="2" customWidth="1"/>
    <col min="6673" max="6674" width="9" style="2" customWidth="1"/>
    <col min="6675" max="6675" width="8.85546875" style="2" customWidth="1"/>
    <col min="6676" max="6676" width="9.42578125" style="2" customWidth="1"/>
    <col min="6677" max="6677" width="8" style="2" customWidth="1"/>
    <col min="6678" max="6678" width="10.85546875" style="2" customWidth="1"/>
    <col min="6679" max="6679" width="10.140625" style="2" customWidth="1"/>
    <col min="6680" max="6680" width="12" style="2" customWidth="1"/>
    <col min="6681" max="6681" width="12.85546875" style="2" customWidth="1"/>
    <col min="6682" max="6682" width="13.7109375" style="2" customWidth="1"/>
    <col min="6683" max="6683" width="14.140625" style="2" customWidth="1"/>
    <col min="6684" max="6684" width="12.28515625" style="2" customWidth="1"/>
    <col min="6685" max="6685" width="17.7109375" style="2" customWidth="1"/>
    <col min="6686" max="6688" width="12.7109375" style="2" customWidth="1"/>
    <col min="6689" max="6689" width="14.42578125" style="2" customWidth="1"/>
    <col min="6690" max="6695" width="12.7109375" style="2" customWidth="1"/>
    <col min="6696" max="6715" width="10.85546875" style="2" customWidth="1"/>
    <col min="6716" max="6719" width="12.7109375" style="2" customWidth="1"/>
    <col min="6720" max="6745" width="0" style="2" hidden="1" customWidth="1"/>
    <col min="6746" max="6747" width="10.85546875" style="2" customWidth="1"/>
    <col min="6748" max="6912" width="11.42578125" style="2"/>
    <col min="6913" max="6913" width="33.5703125" style="2" customWidth="1"/>
    <col min="6914" max="6914" width="19.28515625" style="2" customWidth="1"/>
    <col min="6915" max="6915" width="10.7109375" style="2" customWidth="1"/>
    <col min="6916" max="6916" width="11.42578125" style="2"/>
    <col min="6917" max="6917" width="11.140625" style="2" customWidth="1"/>
    <col min="6918" max="6918" width="9.85546875" style="2" customWidth="1"/>
    <col min="6919" max="6919" width="10.7109375" style="2" customWidth="1"/>
    <col min="6920" max="6920" width="9.85546875" style="2" customWidth="1"/>
    <col min="6921" max="6923" width="10.28515625" style="2" customWidth="1"/>
    <col min="6924" max="6925" width="10.7109375" style="2" customWidth="1"/>
    <col min="6926" max="6926" width="9.85546875" style="2" customWidth="1"/>
    <col min="6927" max="6927" width="8.7109375" style="2" customWidth="1"/>
    <col min="6928" max="6928" width="9.42578125" style="2" customWidth="1"/>
    <col min="6929" max="6930" width="9" style="2" customWidth="1"/>
    <col min="6931" max="6931" width="8.85546875" style="2" customWidth="1"/>
    <col min="6932" max="6932" width="9.42578125" style="2" customWidth="1"/>
    <col min="6933" max="6933" width="8" style="2" customWidth="1"/>
    <col min="6934" max="6934" width="10.85546875" style="2" customWidth="1"/>
    <col min="6935" max="6935" width="10.140625" style="2" customWidth="1"/>
    <col min="6936" max="6936" width="12" style="2" customWidth="1"/>
    <col min="6937" max="6937" width="12.85546875" style="2" customWidth="1"/>
    <col min="6938" max="6938" width="13.7109375" style="2" customWidth="1"/>
    <col min="6939" max="6939" width="14.140625" style="2" customWidth="1"/>
    <col min="6940" max="6940" width="12.28515625" style="2" customWidth="1"/>
    <col min="6941" max="6941" width="17.7109375" style="2" customWidth="1"/>
    <col min="6942" max="6944" width="12.7109375" style="2" customWidth="1"/>
    <col min="6945" max="6945" width="14.42578125" style="2" customWidth="1"/>
    <col min="6946" max="6951" width="12.7109375" style="2" customWidth="1"/>
    <col min="6952" max="6971" width="10.85546875" style="2" customWidth="1"/>
    <col min="6972" max="6975" width="12.7109375" style="2" customWidth="1"/>
    <col min="6976" max="7001" width="0" style="2" hidden="1" customWidth="1"/>
    <col min="7002" max="7003" width="10.85546875" style="2" customWidth="1"/>
    <col min="7004" max="7168" width="11.42578125" style="2"/>
    <col min="7169" max="7169" width="33.5703125" style="2" customWidth="1"/>
    <col min="7170" max="7170" width="19.28515625" style="2" customWidth="1"/>
    <col min="7171" max="7171" width="10.7109375" style="2" customWidth="1"/>
    <col min="7172" max="7172" width="11.42578125" style="2"/>
    <col min="7173" max="7173" width="11.140625" style="2" customWidth="1"/>
    <col min="7174" max="7174" width="9.85546875" style="2" customWidth="1"/>
    <col min="7175" max="7175" width="10.7109375" style="2" customWidth="1"/>
    <col min="7176" max="7176" width="9.85546875" style="2" customWidth="1"/>
    <col min="7177" max="7179" width="10.28515625" style="2" customWidth="1"/>
    <col min="7180" max="7181" width="10.7109375" style="2" customWidth="1"/>
    <col min="7182" max="7182" width="9.85546875" style="2" customWidth="1"/>
    <col min="7183" max="7183" width="8.7109375" style="2" customWidth="1"/>
    <col min="7184" max="7184" width="9.42578125" style="2" customWidth="1"/>
    <col min="7185" max="7186" width="9" style="2" customWidth="1"/>
    <col min="7187" max="7187" width="8.85546875" style="2" customWidth="1"/>
    <col min="7188" max="7188" width="9.42578125" style="2" customWidth="1"/>
    <col min="7189" max="7189" width="8" style="2" customWidth="1"/>
    <col min="7190" max="7190" width="10.85546875" style="2" customWidth="1"/>
    <col min="7191" max="7191" width="10.140625" style="2" customWidth="1"/>
    <col min="7192" max="7192" width="12" style="2" customWidth="1"/>
    <col min="7193" max="7193" width="12.85546875" style="2" customWidth="1"/>
    <col min="7194" max="7194" width="13.7109375" style="2" customWidth="1"/>
    <col min="7195" max="7195" width="14.140625" style="2" customWidth="1"/>
    <col min="7196" max="7196" width="12.28515625" style="2" customWidth="1"/>
    <col min="7197" max="7197" width="17.7109375" style="2" customWidth="1"/>
    <col min="7198" max="7200" width="12.7109375" style="2" customWidth="1"/>
    <col min="7201" max="7201" width="14.42578125" style="2" customWidth="1"/>
    <col min="7202" max="7207" width="12.7109375" style="2" customWidth="1"/>
    <col min="7208" max="7227" width="10.85546875" style="2" customWidth="1"/>
    <col min="7228" max="7231" width="12.7109375" style="2" customWidth="1"/>
    <col min="7232" max="7257" width="0" style="2" hidden="1" customWidth="1"/>
    <col min="7258" max="7259" width="10.85546875" style="2" customWidth="1"/>
    <col min="7260" max="7424" width="11.42578125" style="2"/>
    <col min="7425" max="7425" width="33.5703125" style="2" customWidth="1"/>
    <col min="7426" max="7426" width="19.28515625" style="2" customWidth="1"/>
    <col min="7427" max="7427" width="10.7109375" style="2" customWidth="1"/>
    <col min="7428" max="7428" width="11.42578125" style="2"/>
    <col min="7429" max="7429" width="11.140625" style="2" customWidth="1"/>
    <col min="7430" max="7430" width="9.85546875" style="2" customWidth="1"/>
    <col min="7431" max="7431" width="10.7109375" style="2" customWidth="1"/>
    <col min="7432" max="7432" width="9.85546875" style="2" customWidth="1"/>
    <col min="7433" max="7435" width="10.28515625" style="2" customWidth="1"/>
    <col min="7436" max="7437" width="10.7109375" style="2" customWidth="1"/>
    <col min="7438" max="7438" width="9.85546875" style="2" customWidth="1"/>
    <col min="7439" max="7439" width="8.7109375" style="2" customWidth="1"/>
    <col min="7440" max="7440" width="9.42578125" style="2" customWidth="1"/>
    <col min="7441" max="7442" width="9" style="2" customWidth="1"/>
    <col min="7443" max="7443" width="8.85546875" style="2" customWidth="1"/>
    <col min="7444" max="7444" width="9.42578125" style="2" customWidth="1"/>
    <col min="7445" max="7445" width="8" style="2" customWidth="1"/>
    <col min="7446" max="7446" width="10.85546875" style="2" customWidth="1"/>
    <col min="7447" max="7447" width="10.140625" style="2" customWidth="1"/>
    <col min="7448" max="7448" width="12" style="2" customWidth="1"/>
    <col min="7449" max="7449" width="12.85546875" style="2" customWidth="1"/>
    <col min="7450" max="7450" width="13.7109375" style="2" customWidth="1"/>
    <col min="7451" max="7451" width="14.140625" style="2" customWidth="1"/>
    <col min="7452" max="7452" width="12.28515625" style="2" customWidth="1"/>
    <col min="7453" max="7453" width="17.7109375" style="2" customWidth="1"/>
    <col min="7454" max="7456" width="12.7109375" style="2" customWidth="1"/>
    <col min="7457" max="7457" width="14.42578125" style="2" customWidth="1"/>
    <col min="7458" max="7463" width="12.7109375" style="2" customWidth="1"/>
    <col min="7464" max="7483" width="10.85546875" style="2" customWidth="1"/>
    <col min="7484" max="7487" width="12.7109375" style="2" customWidth="1"/>
    <col min="7488" max="7513" width="0" style="2" hidden="1" customWidth="1"/>
    <col min="7514" max="7515" width="10.85546875" style="2" customWidth="1"/>
    <col min="7516" max="7680" width="11.42578125" style="2"/>
    <col min="7681" max="7681" width="33.5703125" style="2" customWidth="1"/>
    <col min="7682" max="7682" width="19.28515625" style="2" customWidth="1"/>
    <col min="7683" max="7683" width="10.7109375" style="2" customWidth="1"/>
    <col min="7684" max="7684" width="11.42578125" style="2"/>
    <col min="7685" max="7685" width="11.140625" style="2" customWidth="1"/>
    <col min="7686" max="7686" width="9.85546875" style="2" customWidth="1"/>
    <col min="7687" max="7687" width="10.7109375" style="2" customWidth="1"/>
    <col min="7688" max="7688" width="9.85546875" style="2" customWidth="1"/>
    <col min="7689" max="7691" width="10.28515625" style="2" customWidth="1"/>
    <col min="7692" max="7693" width="10.7109375" style="2" customWidth="1"/>
    <col min="7694" max="7694" width="9.85546875" style="2" customWidth="1"/>
    <col min="7695" max="7695" width="8.7109375" style="2" customWidth="1"/>
    <col min="7696" max="7696" width="9.42578125" style="2" customWidth="1"/>
    <col min="7697" max="7698" width="9" style="2" customWidth="1"/>
    <col min="7699" max="7699" width="8.85546875" style="2" customWidth="1"/>
    <col min="7700" max="7700" width="9.42578125" style="2" customWidth="1"/>
    <col min="7701" max="7701" width="8" style="2" customWidth="1"/>
    <col min="7702" max="7702" width="10.85546875" style="2" customWidth="1"/>
    <col min="7703" max="7703" width="10.140625" style="2" customWidth="1"/>
    <col min="7704" max="7704" width="12" style="2" customWidth="1"/>
    <col min="7705" max="7705" width="12.85546875" style="2" customWidth="1"/>
    <col min="7706" max="7706" width="13.7109375" style="2" customWidth="1"/>
    <col min="7707" max="7707" width="14.140625" style="2" customWidth="1"/>
    <col min="7708" max="7708" width="12.28515625" style="2" customWidth="1"/>
    <col min="7709" max="7709" width="17.7109375" style="2" customWidth="1"/>
    <col min="7710" max="7712" width="12.7109375" style="2" customWidth="1"/>
    <col min="7713" max="7713" width="14.42578125" style="2" customWidth="1"/>
    <col min="7714" max="7719" width="12.7109375" style="2" customWidth="1"/>
    <col min="7720" max="7739" width="10.85546875" style="2" customWidth="1"/>
    <col min="7740" max="7743" width="12.7109375" style="2" customWidth="1"/>
    <col min="7744" max="7769" width="0" style="2" hidden="1" customWidth="1"/>
    <col min="7770" max="7771" width="10.85546875" style="2" customWidth="1"/>
    <col min="7772" max="7936" width="11.42578125" style="2"/>
    <col min="7937" max="7937" width="33.5703125" style="2" customWidth="1"/>
    <col min="7938" max="7938" width="19.28515625" style="2" customWidth="1"/>
    <col min="7939" max="7939" width="10.7109375" style="2" customWidth="1"/>
    <col min="7940" max="7940" width="11.42578125" style="2"/>
    <col min="7941" max="7941" width="11.140625" style="2" customWidth="1"/>
    <col min="7942" max="7942" width="9.85546875" style="2" customWidth="1"/>
    <col min="7943" max="7943" width="10.7109375" style="2" customWidth="1"/>
    <col min="7944" max="7944" width="9.85546875" style="2" customWidth="1"/>
    <col min="7945" max="7947" width="10.28515625" style="2" customWidth="1"/>
    <col min="7948" max="7949" width="10.7109375" style="2" customWidth="1"/>
    <col min="7950" max="7950" width="9.85546875" style="2" customWidth="1"/>
    <col min="7951" max="7951" width="8.7109375" style="2" customWidth="1"/>
    <col min="7952" max="7952" width="9.42578125" style="2" customWidth="1"/>
    <col min="7953" max="7954" width="9" style="2" customWidth="1"/>
    <col min="7955" max="7955" width="8.85546875" style="2" customWidth="1"/>
    <col min="7956" max="7956" width="9.42578125" style="2" customWidth="1"/>
    <col min="7957" max="7957" width="8" style="2" customWidth="1"/>
    <col min="7958" max="7958" width="10.85546875" style="2" customWidth="1"/>
    <col min="7959" max="7959" width="10.140625" style="2" customWidth="1"/>
    <col min="7960" max="7960" width="12" style="2" customWidth="1"/>
    <col min="7961" max="7961" width="12.85546875" style="2" customWidth="1"/>
    <col min="7962" max="7962" width="13.7109375" style="2" customWidth="1"/>
    <col min="7963" max="7963" width="14.140625" style="2" customWidth="1"/>
    <col min="7964" max="7964" width="12.28515625" style="2" customWidth="1"/>
    <col min="7965" max="7965" width="17.7109375" style="2" customWidth="1"/>
    <col min="7966" max="7968" width="12.7109375" style="2" customWidth="1"/>
    <col min="7969" max="7969" width="14.42578125" style="2" customWidth="1"/>
    <col min="7970" max="7975" width="12.7109375" style="2" customWidth="1"/>
    <col min="7976" max="7995" width="10.85546875" style="2" customWidth="1"/>
    <col min="7996" max="7999" width="12.7109375" style="2" customWidth="1"/>
    <col min="8000" max="8025" width="0" style="2" hidden="1" customWidth="1"/>
    <col min="8026" max="8027" width="10.85546875" style="2" customWidth="1"/>
    <col min="8028" max="8192" width="11.42578125" style="2"/>
    <col min="8193" max="8193" width="33.5703125" style="2" customWidth="1"/>
    <col min="8194" max="8194" width="19.28515625" style="2" customWidth="1"/>
    <col min="8195" max="8195" width="10.7109375" style="2" customWidth="1"/>
    <col min="8196" max="8196" width="11.42578125" style="2"/>
    <col min="8197" max="8197" width="11.140625" style="2" customWidth="1"/>
    <col min="8198" max="8198" width="9.85546875" style="2" customWidth="1"/>
    <col min="8199" max="8199" width="10.7109375" style="2" customWidth="1"/>
    <col min="8200" max="8200" width="9.85546875" style="2" customWidth="1"/>
    <col min="8201" max="8203" width="10.28515625" style="2" customWidth="1"/>
    <col min="8204" max="8205" width="10.7109375" style="2" customWidth="1"/>
    <col min="8206" max="8206" width="9.85546875" style="2" customWidth="1"/>
    <col min="8207" max="8207" width="8.7109375" style="2" customWidth="1"/>
    <col min="8208" max="8208" width="9.42578125" style="2" customWidth="1"/>
    <col min="8209" max="8210" width="9" style="2" customWidth="1"/>
    <col min="8211" max="8211" width="8.85546875" style="2" customWidth="1"/>
    <col min="8212" max="8212" width="9.42578125" style="2" customWidth="1"/>
    <col min="8213" max="8213" width="8" style="2" customWidth="1"/>
    <col min="8214" max="8214" width="10.85546875" style="2" customWidth="1"/>
    <col min="8215" max="8215" width="10.140625" style="2" customWidth="1"/>
    <col min="8216" max="8216" width="12" style="2" customWidth="1"/>
    <col min="8217" max="8217" width="12.85546875" style="2" customWidth="1"/>
    <col min="8218" max="8218" width="13.7109375" style="2" customWidth="1"/>
    <col min="8219" max="8219" width="14.140625" style="2" customWidth="1"/>
    <col min="8220" max="8220" width="12.28515625" style="2" customWidth="1"/>
    <col min="8221" max="8221" width="17.7109375" style="2" customWidth="1"/>
    <col min="8222" max="8224" width="12.7109375" style="2" customWidth="1"/>
    <col min="8225" max="8225" width="14.42578125" style="2" customWidth="1"/>
    <col min="8226" max="8231" width="12.7109375" style="2" customWidth="1"/>
    <col min="8232" max="8251" width="10.85546875" style="2" customWidth="1"/>
    <col min="8252" max="8255" width="12.7109375" style="2" customWidth="1"/>
    <col min="8256" max="8281" width="0" style="2" hidden="1" customWidth="1"/>
    <col min="8282" max="8283" width="10.85546875" style="2" customWidth="1"/>
    <col min="8284" max="8448" width="11.42578125" style="2"/>
    <col min="8449" max="8449" width="33.5703125" style="2" customWidth="1"/>
    <col min="8450" max="8450" width="19.28515625" style="2" customWidth="1"/>
    <col min="8451" max="8451" width="10.7109375" style="2" customWidth="1"/>
    <col min="8452" max="8452" width="11.42578125" style="2"/>
    <col min="8453" max="8453" width="11.140625" style="2" customWidth="1"/>
    <col min="8454" max="8454" width="9.85546875" style="2" customWidth="1"/>
    <col min="8455" max="8455" width="10.7109375" style="2" customWidth="1"/>
    <col min="8456" max="8456" width="9.85546875" style="2" customWidth="1"/>
    <col min="8457" max="8459" width="10.28515625" style="2" customWidth="1"/>
    <col min="8460" max="8461" width="10.7109375" style="2" customWidth="1"/>
    <col min="8462" max="8462" width="9.85546875" style="2" customWidth="1"/>
    <col min="8463" max="8463" width="8.7109375" style="2" customWidth="1"/>
    <col min="8464" max="8464" width="9.42578125" style="2" customWidth="1"/>
    <col min="8465" max="8466" width="9" style="2" customWidth="1"/>
    <col min="8467" max="8467" width="8.85546875" style="2" customWidth="1"/>
    <col min="8468" max="8468" width="9.42578125" style="2" customWidth="1"/>
    <col min="8469" max="8469" width="8" style="2" customWidth="1"/>
    <col min="8470" max="8470" width="10.85546875" style="2" customWidth="1"/>
    <col min="8471" max="8471" width="10.140625" style="2" customWidth="1"/>
    <col min="8472" max="8472" width="12" style="2" customWidth="1"/>
    <col min="8473" max="8473" width="12.85546875" style="2" customWidth="1"/>
    <col min="8474" max="8474" width="13.7109375" style="2" customWidth="1"/>
    <col min="8475" max="8475" width="14.140625" style="2" customWidth="1"/>
    <col min="8476" max="8476" width="12.28515625" style="2" customWidth="1"/>
    <col min="8477" max="8477" width="17.7109375" style="2" customWidth="1"/>
    <col min="8478" max="8480" width="12.7109375" style="2" customWidth="1"/>
    <col min="8481" max="8481" width="14.42578125" style="2" customWidth="1"/>
    <col min="8482" max="8487" width="12.7109375" style="2" customWidth="1"/>
    <col min="8488" max="8507" width="10.85546875" style="2" customWidth="1"/>
    <col min="8508" max="8511" width="12.7109375" style="2" customWidth="1"/>
    <col min="8512" max="8537" width="0" style="2" hidden="1" customWidth="1"/>
    <col min="8538" max="8539" width="10.85546875" style="2" customWidth="1"/>
    <col min="8540" max="8704" width="11.42578125" style="2"/>
    <col min="8705" max="8705" width="33.5703125" style="2" customWidth="1"/>
    <col min="8706" max="8706" width="19.28515625" style="2" customWidth="1"/>
    <col min="8707" max="8707" width="10.7109375" style="2" customWidth="1"/>
    <col min="8708" max="8708" width="11.42578125" style="2"/>
    <col min="8709" max="8709" width="11.140625" style="2" customWidth="1"/>
    <col min="8710" max="8710" width="9.85546875" style="2" customWidth="1"/>
    <col min="8711" max="8711" width="10.7109375" style="2" customWidth="1"/>
    <col min="8712" max="8712" width="9.85546875" style="2" customWidth="1"/>
    <col min="8713" max="8715" width="10.28515625" style="2" customWidth="1"/>
    <col min="8716" max="8717" width="10.7109375" style="2" customWidth="1"/>
    <col min="8718" max="8718" width="9.85546875" style="2" customWidth="1"/>
    <col min="8719" max="8719" width="8.7109375" style="2" customWidth="1"/>
    <col min="8720" max="8720" width="9.42578125" style="2" customWidth="1"/>
    <col min="8721" max="8722" width="9" style="2" customWidth="1"/>
    <col min="8723" max="8723" width="8.85546875" style="2" customWidth="1"/>
    <col min="8724" max="8724" width="9.42578125" style="2" customWidth="1"/>
    <col min="8725" max="8725" width="8" style="2" customWidth="1"/>
    <col min="8726" max="8726" width="10.85546875" style="2" customWidth="1"/>
    <col min="8727" max="8727" width="10.140625" style="2" customWidth="1"/>
    <col min="8728" max="8728" width="12" style="2" customWidth="1"/>
    <col min="8729" max="8729" width="12.85546875" style="2" customWidth="1"/>
    <col min="8730" max="8730" width="13.7109375" style="2" customWidth="1"/>
    <col min="8731" max="8731" width="14.140625" style="2" customWidth="1"/>
    <col min="8732" max="8732" width="12.28515625" style="2" customWidth="1"/>
    <col min="8733" max="8733" width="17.7109375" style="2" customWidth="1"/>
    <col min="8734" max="8736" width="12.7109375" style="2" customWidth="1"/>
    <col min="8737" max="8737" width="14.42578125" style="2" customWidth="1"/>
    <col min="8738" max="8743" width="12.7109375" style="2" customWidth="1"/>
    <col min="8744" max="8763" width="10.85546875" style="2" customWidth="1"/>
    <col min="8764" max="8767" width="12.7109375" style="2" customWidth="1"/>
    <col min="8768" max="8793" width="0" style="2" hidden="1" customWidth="1"/>
    <col min="8794" max="8795" width="10.85546875" style="2" customWidth="1"/>
    <col min="8796" max="8960" width="11.42578125" style="2"/>
    <col min="8961" max="8961" width="33.5703125" style="2" customWidth="1"/>
    <col min="8962" max="8962" width="19.28515625" style="2" customWidth="1"/>
    <col min="8963" max="8963" width="10.7109375" style="2" customWidth="1"/>
    <col min="8964" max="8964" width="11.42578125" style="2"/>
    <col min="8965" max="8965" width="11.140625" style="2" customWidth="1"/>
    <col min="8966" max="8966" width="9.85546875" style="2" customWidth="1"/>
    <col min="8967" max="8967" width="10.7109375" style="2" customWidth="1"/>
    <col min="8968" max="8968" width="9.85546875" style="2" customWidth="1"/>
    <col min="8969" max="8971" width="10.28515625" style="2" customWidth="1"/>
    <col min="8972" max="8973" width="10.7109375" style="2" customWidth="1"/>
    <col min="8974" max="8974" width="9.85546875" style="2" customWidth="1"/>
    <col min="8975" max="8975" width="8.7109375" style="2" customWidth="1"/>
    <col min="8976" max="8976" width="9.42578125" style="2" customWidth="1"/>
    <col min="8977" max="8978" width="9" style="2" customWidth="1"/>
    <col min="8979" max="8979" width="8.85546875" style="2" customWidth="1"/>
    <col min="8980" max="8980" width="9.42578125" style="2" customWidth="1"/>
    <col min="8981" max="8981" width="8" style="2" customWidth="1"/>
    <col min="8982" max="8982" width="10.85546875" style="2" customWidth="1"/>
    <col min="8983" max="8983" width="10.140625" style="2" customWidth="1"/>
    <col min="8984" max="8984" width="12" style="2" customWidth="1"/>
    <col min="8985" max="8985" width="12.85546875" style="2" customWidth="1"/>
    <col min="8986" max="8986" width="13.7109375" style="2" customWidth="1"/>
    <col min="8987" max="8987" width="14.140625" style="2" customWidth="1"/>
    <col min="8988" max="8988" width="12.28515625" style="2" customWidth="1"/>
    <col min="8989" max="8989" width="17.7109375" style="2" customWidth="1"/>
    <col min="8990" max="8992" width="12.7109375" style="2" customWidth="1"/>
    <col min="8993" max="8993" width="14.42578125" style="2" customWidth="1"/>
    <col min="8994" max="8999" width="12.7109375" style="2" customWidth="1"/>
    <col min="9000" max="9019" width="10.85546875" style="2" customWidth="1"/>
    <col min="9020" max="9023" width="12.7109375" style="2" customWidth="1"/>
    <col min="9024" max="9049" width="0" style="2" hidden="1" customWidth="1"/>
    <col min="9050" max="9051" width="10.85546875" style="2" customWidth="1"/>
    <col min="9052" max="9216" width="11.42578125" style="2"/>
    <col min="9217" max="9217" width="33.5703125" style="2" customWidth="1"/>
    <col min="9218" max="9218" width="19.28515625" style="2" customWidth="1"/>
    <col min="9219" max="9219" width="10.7109375" style="2" customWidth="1"/>
    <col min="9220" max="9220" width="11.42578125" style="2"/>
    <col min="9221" max="9221" width="11.140625" style="2" customWidth="1"/>
    <col min="9222" max="9222" width="9.85546875" style="2" customWidth="1"/>
    <col min="9223" max="9223" width="10.7109375" style="2" customWidth="1"/>
    <col min="9224" max="9224" width="9.85546875" style="2" customWidth="1"/>
    <col min="9225" max="9227" width="10.28515625" style="2" customWidth="1"/>
    <col min="9228" max="9229" width="10.7109375" style="2" customWidth="1"/>
    <col min="9230" max="9230" width="9.85546875" style="2" customWidth="1"/>
    <col min="9231" max="9231" width="8.7109375" style="2" customWidth="1"/>
    <col min="9232" max="9232" width="9.42578125" style="2" customWidth="1"/>
    <col min="9233" max="9234" width="9" style="2" customWidth="1"/>
    <col min="9235" max="9235" width="8.85546875" style="2" customWidth="1"/>
    <col min="9236" max="9236" width="9.42578125" style="2" customWidth="1"/>
    <col min="9237" max="9237" width="8" style="2" customWidth="1"/>
    <col min="9238" max="9238" width="10.85546875" style="2" customWidth="1"/>
    <col min="9239" max="9239" width="10.140625" style="2" customWidth="1"/>
    <col min="9240" max="9240" width="12" style="2" customWidth="1"/>
    <col min="9241" max="9241" width="12.85546875" style="2" customWidth="1"/>
    <col min="9242" max="9242" width="13.7109375" style="2" customWidth="1"/>
    <col min="9243" max="9243" width="14.140625" style="2" customWidth="1"/>
    <col min="9244" max="9244" width="12.28515625" style="2" customWidth="1"/>
    <col min="9245" max="9245" width="17.7109375" style="2" customWidth="1"/>
    <col min="9246" max="9248" width="12.7109375" style="2" customWidth="1"/>
    <col min="9249" max="9249" width="14.42578125" style="2" customWidth="1"/>
    <col min="9250" max="9255" width="12.7109375" style="2" customWidth="1"/>
    <col min="9256" max="9275" width="10.85546875" style="2" customWidth="1"/>
    <col min="9276" max="9279" width="12.7109375" style="2" customWidth="1"/>
    <col min="9280" max="9305" width="0" style="2" hidden="1" customWidth="1"/>
    <col min="9306" max="9307" width="10.85546875" style="2" customWidth="1"/>
    <col min="9308" max="9472" width="11.42578125" style="2"/>
    <col min="9473" max="9473" width="33.5703125" style="2" customWidth="1"/>
    <col min="9474" max="9474" width="19.28515625" style="2" customWidth="1"/>
    <col min="9475" max="9475" width="10.7109375" style="2" customWidth="1"/>
    <col min="9476" max="9476" width="11.42578125" style="2"/>
    <col min="9477" max="9477" width="11.140625" style="2" customWidth="1"/>
    <col min="9478" max="9478" width="9.85546875" style="2" customWidth="1"/>
    <col min="9479" max="9479" width="10.7109375" style="2" customWidth="1"/>
    <col min="9480" max="9480" width="9.85546875" style="2" customWidth="1"/>
    <col min="9481" max="9483" width="10.28515625" style="2" customWidth="1"/>
    <col min="9484" max="9485" width="10.7109375" style="2" customWidth="1"/>
    <col min="9486" max="9486" width="9.85546875" style="2" customWidth="1"/>
    <col min="9487" max="9487" width="8.7109375" style="2" customWidth="1"/>
    <col min="9488" max="9488" width="9.42578125" style="2" customWidth="1"/>
    <col min="9489" max="9490" width="9" style="2" customWidth="1"/>
    <col min="9491" max="9491" width="8.85546875" style="2" customWidth="1"/>
    <col min="9492" max="9492" width="9.42578125" style="2" customWidth="1"/>
    <col min="9493" max="9493" width="8" style="2" customWidth="1"/>
    <col min="9494" max="9494" width="10.85546875" style="2" customWidth="1"/>
    <col min="9495" max="9495" width="10.140625" style="2" customWidth="1"/>
    <col min="9496" max="9496" width="12" style="2" customWidth="1"/>
    <col min="9497" max="9497" width="12.85546875" style="2" customWidth="1"/>
    <col min="9498" max="9498" width="13.7109375" style="2" customWidth="1"/>
    <col min="9499" max="9499" width="14.140625" style="2" customWidth="1"/>
    <col min="9500" max="9500" width="12.28515625" style="2" customWidth="1"/>
    <col min="9501" max="9501" width="17.7109375" style="2" customWidth="1"/>
    <col min="9502" max="9504" width="12.7109375" style="2" customWidth="1"/>
    <col min="9505" max="9505" width="14.42578125" style="2" customWidth="1"/>
    <col min="9506" max="9511" width="12.7109375" style="2" customWidth="1"/>
    <col min="9512" max="9531" width="10.85546875" style="2" customWidth="1"/>
    <col min="9532" max="9535" width="12.7109375" style="2" customWidth="1"/>
    <col min="9536" max="9561" width="0" style="2" hidden="1" customWidth="1"/>
    <col min="9562" max="9563" width="10.85546875" style="2" customWidth="1"/>
    <col min="9564" max="9728" width="11.42578125" style="2"/>
    <col min="9729" max="9729" width="33.5703125" style="2" customWidth="1"/>
    <col min="9730" max="9730" width="19.28515625" style="2" customWidth="1"/>
    <col min="9731" max="9731" width="10.7109375" style="2" customWidth="1"/>
    <col min="9732" max="9732" width="11.42578125" style="2"/>
    <col min="9733" max="9733" width="11.140625" style="2" customWidth="1"/>
    <col min="9734" max="9734" width="9.85546875" style="2" customWidth="1"/>
    <col min="9735" max="9735" width="10.7109375" style="2" customWidth="1"/>
    <col min="9736" max="9736" width="9.85546875" style="2" customWidth="1"/>
    <col min="9737" max="9739" width="10.28515625" style="2" customWidth="1"/>
    <col min="9740" max="9741" width="10.7109375" style="2" customWidth="1"/>
    <col min="9742" max="9742" width="9.85546875" style="2" customWidth="1"/>
    <col min="9743" max="9743" width="8.7109375" style="2" customWidth="1"/>
    <col min="9744" max="9744" width="9.42578125" style="2" customWidth="1"/>
    <col min="9745" max="9746" width="9" style="2" customWidth="1"/>
    <col min="9747" max="9747" width="8.85546875" style="2" customWidth="1"/>
    <col min="9748" max="9748" width="9.42578125" style="2" customWidth="1"/>
    <col min="9749" max="9749" width="8" style="2" customWidth="1"/>
    <col min="9750" max="9750" width="10.85546875" style="2" customWidth="1"/>
    <col min="9751" max="9751" width="10.140625" style="2" customWidth="1"/>
    <col min="9752" max="9752" width="12" style="2" customWidth="1"/>
    <col min="9753" max="9753" width="12.85546875" style="2" customWidth="1"/>
    <col min="9754" max="9754" width="13.7109375" style="2" customWidth="1"/>
    <col min="9755" max="9755" width="14.140625" style="2" customWidth="1"/>
    <col min="9756" max="9756" width="12.28515625" style="2" customWidth="1"/>
    <col min="9757" max="9757" width="17.7109375" style="2" customWidth="1"/>
    <col min="9758" max="9760" width="12.7109375" style="2" customWidth="1"/>
    <col min="9761" max="9761" width="14.42578125" style="2" customWidth="1"/>
    <col min="9762" max="9767" width="12.7109375" style="2" customWidth="1"/>
    <col min="9768" max="9787" width="10.85546875" style="2" customWidth="1"/>
    <col min="9788" max="9791" width="12.7109375" style="2" customWidth="1"/>
    <col min="9792" max="9817" width="0" style="2" hidden="1" customWidth="1"/>
    <col min="9818" max="9819" width="10.85546875" style="2" customWidth="1"/>
    <col min="9820" max="9984" width="11.42578125" style="2"/>
    <col min="9985" max="9985" width="33.5703125" style="2" customWidth="1"/>
    <col min="9986" max="9986" width="19.28515625" style="2" customWidth="1"/>
    <col min="9987" max="9987" width="10.7109375" style="2" customWidth="1"/>
    <col min="9988" max="9988" width="11.42578125" style="2"/>
    <col min="9989" max="9989" width="11.140625" style="2" customWidth="1"/>
    <col min="9990" max="9990" width="9.85546875" style="2" customWidth="1"/>
    <col min="9991" max="9991" width="10.7109375" style="2" customWidth="1"/>
    <col min="9992" max="9992" width="9.85546875" style="2" customWidth="1"/>
    <col min="9993" max="9995" width="10.28515625" style="2" customWidth="1"/>
    <col min="9996" max="9997" width="10.7109375" style="2" customWidth="1"/>
    <col min="9998" max="9998" width="9.85546875" style="2" customWidth="1"/>
    <col min="9999" max="9999" width="8.7109375" style="2" customWidth="1"/>
    <col min="10000" max="10000" width="9.42578125" style="2" customWidth="1"/>
    <col min="10001" max="10002" width="9" style="2" customWidth="1"/>
    <col min="10003" max="10003" width="8.85546875" style="2" customWidth="1"/>
    <col min="10004" max="10004" width="9.42578125" style="2" customWidth="1"/>
    <col min="10005" max="10005" width="8" style="2" customWidth="1"/>
    <col min="10006" max="10006" width="10.85546875" style="2" customWidth="1"/>
    <col min="10007" max="10007" width="10.140625" style="2" customWidth="1"/>
    <col min="10008" max="10008" width="12" style="2" customWidth="1"/>
    <col min="10009" max="10009" width="12.85546875" style="2" customWidth="1"/>
    <col min="10010" max="10010" width="13.7109375" style="2" customWidth="1"/>
    <col min="10011" max="10011" width="14.140625" style="2" customWidth="1"/>
    <col min="10012" max="10012" width="12.28515625" style="2" customWidth="1"/>
    <col min="10013" max="10013" width="17.7109375" style="2" customWidth="1"/>
    <col min="10014" max="10016" width="12.7109375" style="2" customWidth="1"/>
    <col min="10017" max="10017" width="14.42578125" style="2" customWidth="1"/>
    <col min="10018" max="10023" width="12.7109375" style="2" customWidth="1"/>
    <col min="10024" max="10043" width="10.85546875" style="2" customWidth="1"/>
    <col min="10044" max="10047" width="12.7109375" style="2" customWidth="1"/>
    <col min="10048" max="10073" width="0" style="2" hidden="1" customWidth="1"/>
    <col min="10074" max="10075" width="10.85546875" style="2" customWidth="1"/>
    <col min="10076" max="10240" width="11.42578125" style="2"/>
    <col min="10241" max="10241" width="33.5703125" style="2" customWidth="1"/>
    <col min="10242" max="10242" width="19.28515625" style="2" customWidth="1"/>
    <col min="10243" max="10243" width="10.7109375" style="2" customWidth="1"/>
    <col min="10244" max="10244" width="11.42578125" style="2"/>
    <col min="10245" max="10245" width="11.140625" style="2" customWidth="1"/>
    <col min="10246" max="10246" width="9.85546875" style="2" customWidth="1"/>
    <col min="10247" max="10247" width="10.7109375" style="2" customWidth="1"/>
    <col min="10248" max="10248" width="9.85546875" style="2" customWidth="1"/>
    <col min="10249" max="10251" width="10.28515625" style="2" customWidth="1"/>
    <col min="10252" max="10253" width="10.7109375" style="2" customWidth="1"/>
    <col min="10254" max="10254" width="9.85546875" style="2" customWidth="1"/>
    <col min="10255" max="10255" width="8.7109375" style="2" customWidth="1"/>
    <col min="10256" max="10256" width="9.42578125" style="2" customWidth="1"/>
    <col min="10257" max="10258" width="9" style="2" customWidth="1"/>
    <col min="10259" max="10259" width="8.85546875" style="2" customWidth="1"/>
    <col min="10260" max="10260" width="9.42578125" style="2" customWidth="1"/>
    <col min="10261" max="10261" width="8" style="2" customWidth="1"/>
    <col min="10262" max="10262" width="10.85546875" style="2" customWidth="1"/>
    <col min="10263" max="10263" width="10.140625" style="2" customWidth="1"/>
    <col min="10264" max="10264" width="12" style="2" customWidth="1"/>
    <col min="10265" max="10265" width="12.85546875" style="2" customWidth="1"/>
    <col min="10266" max="10266" width="13.7109375" style="2" customWidth="1"/>
    <col min="10267" max="10267" width="14.140625" style="2" customWidth="1"/>
    <col min="10268" max="10268" width="12.28515625" style="2" customWidth="1"/>
    <col min="10269" max="10269" width="17.7109375" style="2" customWidth="1"/>
    <col min="10270" max="10272" width="12.7109375" style="2" customWidth="1"/>
    <col min="10273" max="10273" width="14.42578125" style="2" customWidth="1"/>
    <col min="10274" max="10279" width="12.7109375" style="2" customWidth="1"/>
    <col min="10280" max="10299" width="10.85546875" style="2" customWidth="1"/>
    <col min="10300" max="10303" width="12.7109375" style="2" customWidth="1"/>
    <col min="10304" max="10329" width="0" style="2" hidden="1" customWidth="1"/>
    <col min="10330" max="10331" width="10.85546875" style="2" customWidth="1"/>
    <col min="10332" max="10496" width="11.42578125" style="2"/>
    <col min="10497" max="10497" width="33.5703125" style="2" customWidth="1"/>
    <col min="10498" max="10498" width="19.28515625" style="2" customWidth="1"/>
    <col min="10499" max="10499" width="10.7109375" style="2" customWidth="1"/>
    <col min="10500" max="10500" width="11.42578125" style="2"/>
    <col min="10501" max="10501" width="11.140625" style="2" customWidth="1"/>
    <col min="10502" max="10502" width="9.85546875" style="2" customWidth="1"/>
    <col min="10503" max="10503" width="10.7109375" style="2" customWidth="1"/>
    <col min="10504" max="10504" width="9.85546875" style="2" customWidth="1"/>
    <col min="10505" max="10507" width="10.28515625" style="2" customWidth="1"/>
    <col min="10508" max="10509" width="10.7109375" style="2" customWidth="1"/>
    <col min="10510" max="10510" width="9.85546875" style="2" customWidth="1"/>
    <col min="10511" max="10511" width="8.7109375" style="2" customWidth="1"/>
    <col min="10512" max="10512" width="9.42578125" style="2" customWidth="1"/>
    <col min="10513" max="10514" width="9" style="2" customWidth="1"/>
    <col min="10515" max="10515" width="8.85546875" style="2" customWidth="1"/>
    <col min="10516" max="10516" width="9.42578125" style="2" customWidth="1"/>
    <col min="10517" max="10517" width="8" style="2" customWidth="1"/>
    <col min="10518" max="10518" width="10.85546875" style="2" customWidth="1"/>
    <col min="10519" max="10519" width="10.140625" style="2" customWidth="1"/>
    <col min="10520" max="10520" width="12" style="2" customWidth="1"/>
    <col min="10521" max="10521" width="12.85546875" style="2" customWidth="1"/>
    <col min="10522" max="10522" width="13.7109375" style="2" customWidth="1"/>
    <col min="10523" max="10523" width="14.140625" style="2" customWidth="1"/>
    <col min="10524" max="10524" width="12.28515625" style="2" customWidth="1"/>
    <col min="10525" max="10525" width="17.7109375" style="2" customWidth="1"/>
    <col min="10526" max="10528" width="12.7109375" style="2" customWidth="1"/>
    <col min="10529" max="10529" width="14.42578125" style="2" customWidth="1"/>
    <col min="10530" max="10535" width="12.7109375" style="2" customWidth="1"/>
    <col min="10536" max="10555" width="10.85546875" style="2" customWidth="1"/>
    <col min="10556" max="10559" width="12.7109375" style="2" customWidth="1"/>
    <col min="10560" max="10585" width="0" style="2" hidden="1" customWidth="1"/>
    <col min="10586" max="10587" width="10.85546875" style="2" customWidth="1"/>
    <col min="10588" max="10752" width="11.42578125" style="2"/>
    <col min="10753" max="10753" width="33.5703125" style="2" customWidth="1"/>
    <col min="10754" max="10754" width="19.28515625" style="2" customWidth="1"/>
    <col min="10755" max="10755" width="10.7109375" style="2" customWidth="1"/>
    <col min="10756" max="10756" width="11.42578125" style="2"/>
    <col min="10757" max="10757" width="11.140625" style="2" customWidth="1"/>
    <col min="10758" max="10758" width="9.85546875" style="2" customWidth="1"/>
    <col min="10759" max="10759" width="10.7109375" style="2" customWidth="1"/>
    <col min="10760" max="10760" width="9.85546875" style="2" customWidth="1"/>
    <col min="10761" max="10763" width="10.28515625" style="2" customWidth="1"/>
    <col min="10764" max="10765" width="10.7109375" style="2" customWidth="1"/>
    <col min="10766" max="10766" width="9.85546875" style="2" customWidth="1"/>
    <col min="10767" max="10767" width="8.7109375" style="2" customWidth="1"/>
    <col min="10768" max="10768" width="9.42578125" style="2" customWidth="1"/>
    <col min="10769" max="10770" width="9" style="2" customWidth="1"/>
    <col min="10771" max="10771" width="8.85546875" style="2" customWidth="1"/>
    <col min="10772" max="10772" width="9.42578125" style="2" customWidth="1"/>
    <col min="10773" max="10773" width="8" style="2" customWidth="1"/>
    <col min="10774" max="10774" width="10.85546875" style="2" customWidth="1"/>
    <col min="10775" max="10775" width="10.140625" style="2" customWidth="1"/>
    <col min="10776" max="10776" width="12" style="2" customWidth="1"/>
    <col min="10777" max="10777" width="12.85546875" style="2" customWidth="1"/>
    <col min="10778" max="10778" width="13.7109375" style="2" customWidth="1"/>
    <col min="10779" max="10779" width="14.140625" style="2" customWidth="1"/>
    <col min="10780" max="10780" width="12.28515625" style="2" customWidth="1"/>
    <col min="10781" max="10781" width="17.7109375" style="2" customWidth="1"/>
    <col min="10782" max="10784" width="12.7109375" style="2" customWidth="1"/>
    <col min="10785" max="10785" width="14.42578125" style="2" customWidth="1"/>
    <col min="10786" max="10791" width="12.7109375" style="2" customWidth="1"/>
    <col min="10792" max="10811" width="10.85546875" style="2" customWidth="1"/>
    <col min="10812" max="10815" width="12.7109375" style="2" customWidth="1"/>
    <col min="10816" max="10841" width="0" style="2" hidden="1" customWidth="1"/>
    <col min="10842" max="10843" width="10.85546875" style="2" customWidth="1"/>
    <col min="10844" max="11008" width="11.42578125" style="2"/>
    <col min="11009" max="11009" width="33.5703125" style="2" customWidth="1"/>
    <col min="11010" max="11010" width="19.28515625" style="2" customWidth="1"/>
    <col min="11011" max="11011" width="10.7109375" style="2" customWidth="1"/>
    <col min="11012" max="11012" width="11.42578125" style="2"/>
    <col min="11013" max="11013" width="11.140625" style="2" customWidth="1"/>
    <col min="11014" max="11014" width="9.85546875" style="2" customWidth="1"/>
    <col min="11015" max="11015" width="10.7109375" style="2" customWidth="1"/>
    <col min="11016" max="11016" width="9.85546875" style="2" customWidth="1"/>
    <col min="11017" max="11019" width="10.28515625" style="2" customWidth="1"/>
    <col min="11020" max="11021" width="10.7109375" style="2" customWidth="1"/>
    <col min="11022" max="11022" width="9.85546875" style="2" customWidth="1"/>
    <col min="11023" max="11023" width="8.7109375" style="2" customWidth="1"/>
    <col min="11024" max="11024" width="9.42578125" style="2" customWidth="1"/>
    <col min="11025" max="11026" width="9" style="2" customWidth="1"/>
    <col min="11027" max="11027" width="8.85546875" style="2" customWidth="1"/>
    <col min="11028" max="11028" width="9.42578125" style="2" customWidth="1"/>
    <col min="11029" max="11029" width="8" style="2" customWidth="1"/>
    <col min="11030" max="11030" width="10.85546875" style="2" customWidth="1"/>
    <col min="11031" max="11031" width="10.140625" style="2" customWidth="1"/>
    <col min="11032" max="11032" width="12" style="2" customWidth="1"/>
    <col min="11033" max="11033" width="12.85546875" style="2" customWidth="1"/>
    <col min="11034" max="11034" width="13.7109375" style="2" customWidth="1"/>
    <col min="11035" max="11035" width="14.140625" style="2" customWidth="1"/>
    <col min="11036" max="11036" width="12.28515625" style="2" customWidth="1"/>
    <col min="11037" max="11037" width="17.7109375" style="2" customWidth="1"/>
    <col min="11038" max="11040" width="12.7109375" style="2" customWidth="1"/>
    <col min="11041" max="11041" width="14.42578125" style="2" customWidth="1"/>
    <col min="11042" max="11047" width="12.7109375" style="2" customWidth="1"/>
    <col min="11048" max="11067" width="10.85546875" style="2" customWidth="1"/>
    <col min="11068" max="11071" width="12.7109375" style="2" customWidth="1"/>
    <col min="11072" max="11097" width="0" style="2" hidden="1" customWidth="1"/>
    <col min="11098" max="11099" width="10.85546875" style="2" customWidth="1"/>
    <col min="11100" max="11264" width="11.42578125" style="2"/>
    <col min="11265" max="11265" width="33.5703125" style="2" customWidth="1"/>
    <col min="11266" max="11266" width="19.28515625" style="2" customWidth="1"/>
    <col min="11267" max="11267" width="10.7109375" style="2" customWidth="1"/>
    <col min="11268" max="11268" width="11.42578125" style="2"/>
    <col min="11269" max="11269" width="11.140625" style="2" customWidth="1"/>
    <col min="11270" max="11270" width="9.85546875" style="2" customWidth="1"/>
    <col min="11271" max="11271" width="10.7109375" style="2" customWidth="1"/>
    <col min="11272" max="11272" width="9.85546875" style="2" customWidth="1"/>
    <col min="11273" max="11275" width="10.28515625" style="2" customWidth="1"/>
    <col min="11276" max="11277" width="10.7109375" style="2" customWidth="1"/>
    <col min="11278" max="11278" width="9.85546875" style="2" customWidth="1"/>
    <col min="11279" max="11279" width="8.7109375" style="2" customWidth="1"/>
    <col min="11280" max="11280" width="9.42578125" style="2" customWidth="1"/>
    <col min="11281" max="11282" width="9" style="2" customWidth="1"/>
    <col min="11283" max="11283" width="8.85546875" style="2" customWidth="1"/>
    <col min="11284" max="11284" width="9.42578125" style="2" customWidth="1"/>
    <col min="11285" max="11285" width="8" style="2" customWidth="1"/>
    <col min="11286" max="11286" width="10.85546875" style="2" customWidth="1"/>
    <col min="11287" max="11287" width="10.140625" style="2" customWidth="1"/>
    <col min="11288" max="11288" width="12" style="2" customWidth="1"/>
    <col min="11289" max="11289" width="12.85546875" style="2" customWidth="1"/>
    <col min="11290" max="11290" width="13.7109375" style="2" customWidth="1"/>
    <col min="11291" max="11291" width="14.140625" style="2" customWidth="1"/>
    <col min="11292" max="11292" width="12.28515625" style="2" customWidth="1"/>
    <col min="11293" max="11293" width="17.7109375" style="2" customWidth="1"/>
    <col min="11294" max="11296" width="12.7109375" style="2" customWidth="1"/>
    <col min="11297" max="11297" width="14.42578125" style="2" customWidth="1"/>
    <col min="11298" max="11303" width="12.7109375" style="2" customWidth="1"/>
    <col min="11304" max="11323" width="10.85546875" style="2" customWidth="1"/>
    <col min="11324" max="11327" width="12.7109375" style="2" customWidth="1"/>
    <col min="11328" max="11353" width="0" style="2" hidden="1" customWidth="1"/>
    <col min="11354" max="11355" width="10.85546875" style="2" customWidth="1"/>
    <col min="11356" max="11520" width="11.42578125" style="2"/>
    <col min="11521" max="11521" width="33.5703125" style="2" customWidth="1"/>
    <col min="11522" max="11522" width="19.28515625" style="2" customWidth="1"/>
    <col min="11523" max="11523" width="10.7109375" style="2" customWidth="1"/>
    <col min="11524" max="11524" width="11.42578125" style="2"/>
    <col min="11525" max="11525" width="11.140625" style="2" customWidth="1"/>
    <col min="11526" max="11526" width="9.85546875" style="2" customWidth="1"/>
    <col min="11527" max="11527" width="10.7109375" style="2" customWidth="1"/>
    <col min="11528" max="11528" width="9.85546875" style="2" customWidth="1"/>
    <col min="11529" max="11531" width="10.28515625" style="2" customWidth="1"/>
    <col min="11532" max="11533" width="10.7109375" style="2" customWidth="1"/>
    <col min="11534" max="11534" width="9.85546875" style="2" customWidth="1"/>
    <col min="11535" max="11535" width="8.7109375" style="2" customWidth="1"/>
    <col min="11536" max="11536" width="9.42578125" style="2" customWidth="1"/>
    <col min="11537" max="11538" width="9" style="2" customWidth="1"/>
    <col min="11539" max="11539" width="8.85546875" style="2" customWidth="1"/>
    <col min="11540" max="11540" width="9.42578125" style="2" customWidth="1"/>
    <col min="11541" max="11541" width="8" style="2" customWidth="1"/>
    <col min="11542" max="11542" width="10.85546875" style="2" customWidth="1"/>
    <col min="11543" max="11543" width="10.140625" style="2" customWidth="1"/>
    <col min="11544" max="11544" width="12" style="2" customWidth="1"/>
    <col min="11545" max="11545" width="12.85546875" style="2" customWidth="1"/>
    <col min="11546" max="11546" width="13.7109375" style="2" customWidth="1"/>
    <col min="11547" max="11547" width="14.140625" style="2" customWidth="1"/>
    <col min="11548" max="11548" width="12.28515625" style="2" customWidth="1"/>
    <col min="11549" max="11549" width="17.7109375" style="2" customWidth="1"/>
    <col min="11550" max="11552" width="12.7109375" style="2" customWidth="1"/>
    <col min="11553" max="11553" width="14.42578125" style="2" customWidth="1"/>
    <col min="11554" max="11559" width="12.7109375" style="2" customWidth="1"/>
    <col min="11560" max="11579" width="10.85546875" style="2" customWidth="1"/>
    <col min="11580" max="11583" width="12.7109375" style="2" customWidth="1"/>
    <col min="11584" max="11609" width="0" style="2" hidden="1" customWidth="1"/>
    <col min="11610" max="11611" width="10.85546875" style="2" customWidth="1"/>
    <col min="11612" max="11776" width="11.42578125" style="2"/>
    <col min="11777" max="11777" width="33.5703125" style="2" customWidth="1"/>
    <col min="11778" max="11778" width="19.28515625" style="2" customWidth="1"/>
    <col min="11779" max="11779" width="10.7109375" style="2" customWidth="1"/>
    <col min="11780" max="11780" width="11.42578125" style="2"/>
    <col min="11781" max="11781" width="11.140625" style="2" customWidth="1"/>
    <col min="11782" max="11782" width="9.85546875" style="2" customWidth="1"/>
    <col min="11783" max="11783" width="10.7109375" style="2" customWidth="1"/>
    <col min="11784" max="11784" width="9.85546875" style="2" customWidth="1"/>
    <col min="11785" max="11787" width="10.28515625" style="2" customWidth="1"/>
    <col min="11788" max="11789" width="10.7109375" style="2" customWidth="1"/>
    <col min="11790" max="11790" width="9.85546875" style="2" customWidth="1"/>
    <col min="11791" max="11791" width="8.7109375" style="2" customWidth="1"/>
    <col min="11792" max="11792" width="9.42578125" style="2" customWidth="1"/>
    <col min="11793" max="11794" width="9" style="2" customWidth="1"/>
    <col min="11795" max="11795" width="8.85546875" style="2" customWidth="1"/>
    <col min="11796" max="11796" width="9.42578125" style="2" customWidth="1"/>
    <col min="11797" max="11797" width="8" style="2" customWidth="1"/>
    <col min="11798" max="11798" width="10.85546875" style="2" customWidth="1"/>
    <col min="11799" max="11799" width="10.140625" style="2" customWidth="1"/>
    <col min="11800" max="11800" width="12" style="2" customWidth="1"/>
    <col min="11801" max="11801" width="12.85546875" style="2" customWidth="1"/>
    <col min="11802" max="11802" width="13.7109375" style="2" customWidth="1"/>
    <col min="11803" max="11803" width="14.140625" style="2" customWidth="1"/>
    <col min="11804" max="11804" width="12.28515625" style="2" customWidth="1"/>
    <col min="11805" max="11805" width="17.7109375" style="2" customWidth="1"/>
    <col min="11806" max="11808" width="12.7109375" style="2" customWidth="1"/>
    <col min="11809" max="11809" width="14.42578125" style="2" customWidth="1"/>
    <col min="11810" max="11815" width="12.7109375" style="2" customWidth="1"/>
    <col min="11816" max="11835" width="10.85546875" style="2" customWidth="1"/>
    <col min="11836" max="11839" width="12.7109375" style="2" customWidth="1"/>
    <col min="11840" max="11865" width="0" style="2" hidden="1" customWidth="1"/>
    <col min="11866" max="11867" width="10.85546875" style="2" customWidth="1"/>
    <col min="11868" max="12032" width="11.42578125" style="2"/>
    <col min="12033" max="12033" width="33.5703125" style="2" customWidth="1"/>
    <col min="12034" max="12034" width="19.28515625" style="2" customWidth="1"/>
    <col min="12035" max="12035" width="10.7109375" style="2" customWidth="1"/>
    <col min="12036" max="12036" width="11.42578125" style="2"/>
    <col min="12037" max="12037" width="11.140625" style="2" customWidth="1"/>
    <col min="12038" max="12038" width="9.85546875" style="2" customWidth="1"/>
    <col min="12039" max="12039" width="10.7109375" style="2" customWidth="1"/>
    <col min="12040" max="12040" width="9.85546875" style="2" customWidth="1"/>
    <col min="12041" max="12043" width="10.28515625" style="2" customWidth="1"/>
    <col min="12044" max="12045" width="10.7109375" style="2" customWidth="1"/>
    <col min="12046" max="12046" width="9.85546875" style="2" customWidth="1"/>
    <col min="12047" max="12047" width="8.7109375" style="2" customWidth="1"/>
    <col min="12048" max="12048" width="9.42578125" style="2" customWidth="1"/>
    <col min="12049" max="12050" width="9" style="2" customWidth="1"/>
    <col min="12051" max="12051" width="8.85546875" style="2" customWidth="1"/>
    <col min="12052" max="12052" width="9.42578125" style="2" customWidth="1"/>
    <col min="12053" max="12053" width="8" style="2" customWidth="1"/>
    <col min="12054" max="12054" width="10.85546875" style="2" customWidth="1"/>
    <col min="12055" max="12055" width="10.140625" style="2" customWidth="1"/>
    <col min="12056" max="12056" width="12" style="2" customWidth="1"/>
    <col min="12057" max="12057" width="12.85546875" style="2" customWidth="1"/>
    <col min="12058" max="12058" width="13.7109375" style="2" customWidth="1"/>
    <col min="12059" max="12059" width="14.140625" style="2" customWidth="1"/>
    <col min="12060" max="12060" width="12.28515625" style="2" customWidth="1"/>
    <col min="12061" max="12061" width="17.7109375" style="2" customWidth="1"/>
    <col min="12062" max="12064" width="12.7109375" style="2" customWidth="1"/>
    <col min="12065" max="12065" width="14.42578125" style="2" customWidth="1"/>
    <col min="12066" max="12071" width="12.7109375" style="2" customWidth="1"/>
    <col min="12072" max="12091" width="10.85546875" style="2" customWidth="1"/>
    <col min="12092" max="12095" width="12.7109375" style="2" customWidth="1"/>
    <col min="12096" max="12121" width="0" style="2" hidden="1" customWidth="1"/>
    <col min="12122" max="12123" width="10.85546875" style="2" customWidth="1"/>
    <col min="12124" max="12288" width="11.42578125" style="2"/>
    <col min="12289" max="12289" width="33.5703125" style="2" customWidth="1"/>
    <col min="12290" max="12290" width="19.28515625" style="2" customWidth="1"/>
    <col min="12291" max="12291" width="10.7109375" style="2" customWidth="1"/>
    <col min="12292" max="12292" width="11.42578125" style="2"/>
    <col min="12293" max="12293" width="11.140625" style="2" customWidth="1"/>
    <col min="12294" max="12294" width="9.85546875" style="2" customWidth="1"/>
    <col min="12295" max="12295" width="10.7109375" style="2" customWidth="1"/>
    <col min="12296" max="12296" width="9.85546875" style="2" customWidth="1"/>
    <col min="12297" max="12299" width="10.28515625" style="2" customWidth="1"/>
    <col min="12300" max="12301" width="10.7109375" style="2" customWidth="1"/>
    <col min="12302" max="12302" width="9.85546875" style="2" customWidth="1"/>
    <col min="12303" max="12303" width="8.7109375" style="2" customWidth="1"/>
    <col min="12304" max="12304" width="9.42578125" style="2" customWidth="1"/>
    <col min="12305" max="12306" width="9" style="2" customWidth="1"/>
    <col min="12307" max="12307" width="8.85546875" style="2" customWidth="1"/>
    <col min="12308" max="12308" width="9.42578125" style="2" customWidth="1"/>
    <col min="12309" max="12309" width="8" style="2" customWidth="1"/>
    <col min="12310" max="12310" width="10.85546875" style="2" customWidth="1"/>
    <col min="12311" max="12311" width="10.140625" style="2" customWidth="1"/>
    <col min="12312" max="12312" width="12" style="2" customWidth="1"/>
    <col min="12313" max="12313" width="12.85546875" style="2" customWidth="1"/>
    <col min="12314" max="12314" width="13.7109375" style="2" customWidth="1"/>
    <col min="12315" max="12315" width="14.140625" style="2" customWidth="1"/>
    <col min="12316" max="12316" width="12.28515625" style="2" customWidth="1"/>
    <col min="12317" max="12317" width="17.7109375" style="2" customWidth="1"/>
    <col min="12318" max="12320" width="12.7109375" style="2" customWidth="1"/>
    <col min="12321" max="12321" width="14.42578125" style="2" customWidth="1"/>
    <col min="12322" max="12327" width="12.7109375" style="2" customWidth="1"/>
    <col min="12328" max="12347" width="10.85546875" style="2" customWidth="1"/>
    <col min="12348" max="12351" width="12.7109375" style="2" customWidth="1"/>
    <col min="12352" max="12377" width="0" style="2" hidden="1" customWidth="1"/>
    <col min="12378" max="12379" width="10.85546875" style="2" customWidth="1"/>
    <col min="12380" max="12544" width="11.42578125" style="2"/>
    <col min="12545" max="12545" width="33.5703125" style="2" customWidth="1"/>
    <col min="12546" max="12546" width="19.28515625" style="2" customWidth="1"/>
    <col min="12547" max="12547" width="10.7109375" style="2" customWidth="1"/>
    <col min="12548" max="12548" width="11.42578125" style="2"/>
    <col min="12549" max="12549" width="11.140625" style="2" customWidth="1"/>
    <col min="12550" max="12550" width="9.85546875" style="2" customWidth="1"/>
    <col min="12551" max="12551" width="10.7109375" style="2" customWidth="1"/>
    <col min="12552" max="12552" width="9.85546875" style="2" customWidth="1"/>
    <col min="12553" max="12555" width="10.28515625" style="2" customWidth="1"/>
    <col min="12556" max="12557" width="10.7109375" style="2" customWidth="1"/>
    <col min="12558" max="12558" width="9.85546875" style="2" customWidth="1"/>
    <col min="12559" max="12559" width="8.7109375" style="2" customWidth="1"/>
    <col min="12560" max="12560" width="9.42578125" style="2" customWidth="1"/>
    <col min="12561" max="12562" width="9" style="2" customWidth="1"/>
    <col min="12563" max="12563" width="8.85546875" style="2" customWidth="1"/>
    <col min="12564" max="12564" width="9.42578125" style="2" customWidth="1"/>
    <col min="12565" max="12565" width="8" style="2" customWidth="1"/>
    <col min="12566" max="12566" width="10.85546875" style="2" customWidth="1"/>
    <col min="12567" max="12567" width="10.140625" style="2" customWidth="1"/>
    <col min="12568" max="12568" width="12" style="2" customWidth="1"/>
    <col min="12569" max="12569" width="12.85546875" style="2" customWidth="1"/>
    <col min="12570" max="12570" width="13.7109375" style="2" customWidth="1"/>
    <col min="12571" max="12571" width="14.140625" style="2" customWidth="1"/>
    <col min="12572" max="12572" width="12.28515625" style="2" customWidth="1"/>
    <col min="12573" max="12573" width="17.7109375" style="2" customWidth="1"/>
    <col min="12574" max="12576" width="12.7109375" style="2" customWidth="1"/>
    <col min="12577" max="12577" width="14.42578125" style="2" customWidth="1"/>
    <col min="12578" max="12583" width="12.7109375" style="2" customWidth="1"/>
    <col min="12584" max="12603" width="10.85546875" style="2" customWidth="1"/>
    <col min="12604" max="12607" width="12.7109375" style="2" customWidth="1"/>
    <col min="12608" max="12633" width="0" style="2" hidden="1" customWidth="1"/>
    <col min="12634" max="12635" width="10.85546875" style="2" customWidth="1"/>
    <col min="12636" max="12800" width="11.42578125" style="2"/>
    <col min="12801" max="12801" width="33.5703125" style="2" customWidth="1"/>
    <col min="12802" max="12802" width="19.28515625" style="2" customWidth="1"/>
    <col min="12803" max="12803" width="10.7109375" style="2" customWidth="1"/>
    <col min="12804" max="12804" width="11.42578125" style="2"/>
    <col min="12805" max="12805" width="11.140625" style="2" customWidth="1"/>
    <col min="12806" max="12806" width="9.85546875" style="2" customWidth="1"/>
    <col min="12807" max="12807" width="10.7109375" style="2" customWidth="1"/>
    <col min="12808" max="12808" width="9.85546875" style="2" customWidth="1"/>
    <col min="12809" max="12811" width="10.28515625" style="2" customWidth="1"/>
    <col min="12812" max="12813" width="10.7109375" style="2" customWidth="1"/>
    <col min="12814" max="12814" width="9.85546875" style="2" customWidth="1"/>
    <col min="12815" max="12815" width="8.7109375" style="2" customWidth="1"/>
    <col min="12816" max="12816" width="9.42578125" style="2" customWidth="1"/>
    <col min="12817" max="12818" width="9" style="2" customWidth="1"/>
    <col min="12819" max="12819" width="8.85546875" style="2" customWidth="1"/>
    <col min="12820" max="12820" width="9.42578125" style="2" customWidth="1"/>
    <col min="12821" max="12821" width="8" style="2" customWidth="1"/>
    <col min="12822" max="12822" width="10.85546875" style="2" customWidth="1"/>
    <col min="12823" max="12823" width="10.140625" style="2" customWidth="1"/>
    <col min="12824" max="12824" width="12" style="2" customWidth="1"/>
    <col min="12825" max="12825" width="12.85546875" style="2" customWidth="1"/>
    <col min="12826" max="12826" width="13.7109375" style="2" customWidth="1"/>
    <col min="12827" max="12827" width="14.140625" style="2" customWidth="1"/>
    <col min="12828" max="12828" width="12.28515625" style="2" customWidth="1"/>
    <col min="12829" max="12829" width="17.7109375" style="2" customWidth="1"/>
    <col min="12830" max="12832" width="12.7109375" style="2" customWidth="1"/>
    <col min="12833" max="12833" width="14.42578125" style="2" customWidth="1"/>
    <col min="12834" max="12839" width="12.7109375" style="2" customWidth="1"/>
    <col min="12840" max="12859" width="10.85546875" style="2" customWidth="1"/>
    <col min="12860" max="12863" width="12.7109375" style="2" customWidth="1"/>
    <col min="12864" max="12889" width="0" style="2" hidden="1" customWidth="1"/>
    <col min="12890" max="12891" width="10.85546875" style="2" customWidth="1"/>
    <col min="12892" max="13056" width="11.42578125" style="2"/>
    <col min="13057" max="13057" width="33.5703125" style="2" customWidth="1"/>
    <col min="13058" max="13058" width="19.28515625" style="2" customWidth="1"/>
    <col min="13059" max="13059" width="10.7109375" style="2" customWidth="1"/>
    <col min="13060" max="13060" width="11.42578125" style="2"/>
    <col min="13061" max="13061" width="11.140625" style="2" customWidth="1"/>
    <col min="13062" max="13062" width="9.85546875" style="2" customWidth="1"/>
    <col min="13063" max="13063" width="10.7109375" style="2" customWidth="1"/>
    <col min="13064" max="13064" width="9.85546875" style="2" customWidth="1"/>
    <col min="13065" max="13067" width="10.28515625" style="2" customWidth="1"/>
    <col min="13068" max="13069" width="10.7109375" style="2" customWidth="1"/>
    <col min="13070" max="13070" width="9.85546875" style="2" customWidth="1"/>
    <col min="13071" max="13071" width="8.7109375" style="2" customWidth="1"/>
    <col min="13072" max="13072" width="9.42578125" style="2" customWidth="1"/>
    <col min="13073" max="13074" width="9" style="2" customWidth="1"/>
    <col min="13075" max="13075" width="8.85546875" style="2" customWidth="1"/>
    <col min="13076" max="13076" width="9.42578125" style="2" customWidth="1"/>
    <col min="13077" max="13077" width="8" style="2" customWidth="1"/>
    <col min="13078" max="13078" width="10.85546875" style="2" customWidth="1"/>
    <col min="13079" max="13079" width="10.140625" style="2" customWidth="1"/>
    <col min="13080" max="13080" width="12" style="2" customWidth="1"/>
    <col min="13081" max="13081" width="12.85546875" style="2" customWidth="1"/>
    <col min="13082" max="13082" width="13.7109375" style="2" customWidth="1"/>
    <col min="13083" max="13083" width="14.140625" style="2" customWidth="1"/>
    <col min="13084" max="13084" width="12.28515625" style="2" customWidth="1"/>
    <col min="13085" max="13085" width="17.7109375" style="2" customWidth="1"/>
    <col min="13086" max="13088" width="12.7109375" style="2" customWidth="1"/>
    <col min="13089" max="13089" width="14.42578125" style="2" customWidth="1"/>
    <col min="13090" max="13095" width="12.7109375" style="2" customWidth="1"/>
    <col min="13096" max="13115" width="10.85546875" style="2" customWidth="1"/>
    <col min="13116" max="13119" width="12.7109375" style="2" customWidth="1"/>
    <col min="13120" max="13145" width="0" style="2" hidden="1" customWidth="1"/>
    <col min="13146" max="13147" width="10.85546875" style="2" customWidth="1"/>
    <col min="13148" max="13312" width="11.42578125" style="2"/>
    <col min="13313" max="13313" width="33.5703125" style="2" customWidth="1"/>
    <col min="13314" max="13314" width="19.28515625" style="2" customWidth="1"/>
    <col min="13315" max="13315" width="10.7109375" style="2" customWidth="1"/>
    <col min="13316" max="13316" width="11.42578125" style="2"/>
    <col min="13317" max="13317" width="11.140625" style="2" customWidth="1"/>
    <col min="13318" max="13318" width="9.85546875" style="2" customWidth="1"/>
    <col min="13319" max="13319" width="10.7109375" style="2" customWidth="1"/>
    <col min="13320" max="13320" width="9.85546875" style="2" customWidth="1"/>
    <col min="13321" max="13323" width="10.28515625" style="2" customWidth="1"/>
    <col min="13324" max="13325" width="10.7109375" style="2" customWidth="1"/>
    <col min="13326" max="13326" width="9.85546875" style="2" customWidth="1"/>
    <col min="13327" max="13327" width="8.7109375" style="2" customWidth="1"/>
    <col min="13328" max="13328" width="9.42578125" style="2" customWidth="1"/>
    <col min="13329" max="13330" width="9" style="2" customWidth="1"/>
    <col min="13331" max="13331" width="8.85546875" style="2" customWidth="1"/>
    <col min="13332" max="13332" width="9.42578125" style="2" customWidth="1"/>
    <col min="13333" max="13333" width="8" style="2" customWidth="1"/>
    <col min="13334" max="13334" width="10.85546875" style="2" customWidth="1"/>
    <col min="13335" max="13335" width="10.140625" style="2" customWidth="1"/>
    <col min="13336" max="13336" width="12" style="2" customWidth="1"/>
    <col min="13337" max="13337" width="12.85546875" style="2" customWidth="1"/>
    <col min="13338" max="13338" width="13.7109375" style="2" customWidth="1"/>
    <col min="13339" max="13339" width="14.140625" style="2" customWidth="1"/>
    <col min="13340" max="13340" width="12.28515625" style="2" customWidth="1"/>
    <col min="13341" max="13341" width="17.7109375" style="2" customWidth="1"/>
    <col min="13342" max="13344" width="12.7109375" style="2" customWidth="1"/>
    <col min="13345" max="13345" width="14.42578125" style="2" customWidth="1"/>
    <col min="13346" max="13351" width="12.7109375" style="2" customWidth="1"/>
    <col min="13352" max="13371" width="10.85546875" style="2" customWidth="1"/>
    <col min="13372" max="13375" width="12.7109375" style="2" customWidth="1"/>
    <col min="13376" max="13401" width="0" style="2" hidden="1" customWidth="1"/>
    <col min="13402" max="13403" width="10.85546875" style="2" customWidth="1"/>
    <col min="13404" max="13568" width="11.42578125" style="2"/>
    <col min="13569" max="13569" width="33.5703125" style="2" customWidth="1"/>
    <col min="13570" max="13570" width="19.28515625" style="2" customWidth="1"/>
    <col min="13571" max="13571" width="10.7109375" style="2" customWidth="1"/>
    <col min="13572" max="13572" width="11.42578125" style="2"/>
    <col min="13573" max="13573" width="11.140625" style="2" customWidth="1"/>
    <col min="13574" max="13574" width="9.85546875" style="2" customWidth="1"/>
    <col min="13575" max="13575" width="10.7109375" style="2" customWidth="1"/>
    <col min="13576" max="13576" width="9.85546875" style="2" customWidth="1"/>
    <col min="13577" max="13579" width="10.28515625" style="2" customWidth="1"/>
    <col min="13580" max="13581" width="10.7109375" style="2" customWidth="1"/>
    <col min="13582" max="13582" width="9.85546875" style="2" customWidth="1"/>
    <col min="13583" max="13583" width="8.7109375" style="2" customWidth="1"/>
    <col min="13584" max="13584" width="9.42578125" style="2" customWidth="1"/>
    <col min="13585" max="13586" width="9" style="2" customWidth="1"/>
    <col min="13587" max="13587" width="8.85546875" style="2" customWidth="1"/>
    <col min="13588" max="13588" width="9.42578125" style="2" customWidth="1"/>
    <col min="13589" max="13589" width="8" style="2" customWidth="1"/>
    <col min="13590" max="13590" width="10.85546875" style="2" customWidth="1"/>
    <col min="13591" max="13591" width="10.140625" style="2" customWidth="1"/>
    <col min="13592" max="13592" width="12" style="2" customWidth="1"/>
    <col min="13593" max="13593" width="12.85546875" style="2" customWidth="1"/>
    <col min="13594" max="13594" width="13.7109375" style="2" customWidth="1"/>
    <col min="13595" max="13595" width="14.140625" style="2" customWidth="1"/>
    <col min="13596" max="13596" width="12.28515625" style="2" customWidth="1"/>
    <col min="13597" max="13597" width="17.7109375" style="2" customWidth="1"/>
    <col min="13598" max="13600" width="12.7109375" style="2" customWidth="1"/>
    <col min="13601" max="13601" width="14.42578125" style="2" customWidth="1"/>
    <col min="13602" max="13607" width="12.7109375" style="2" customWidth="1"/>
    <col min="13608" max="13627" width="10.85546875" style="2" customWidth="1"/>
    <col min="13628" max="13631" width="12.7109375" style="2" customWidth="1"/>
    <col min="13632" max="13657" width="0" style="2" hidden="1" customWidth="1"/>
    <col min="13658" max="13659" width="10.85546875" style="2" customWidth="1"/>
    <col min="13660" max="13824" width="11.42578125" style="2"/>
    <col min="13825" max="13825" width="33.5703125" style="2" customWidth="1"/>
    <col min="13826" max="13826" width="19.28515625" style="2" customWidth="1"/>
    <col min="13827" max="13827" width="10.7109375" style="2" customWidth="1"/>
    <col min="13828" max="13828" width="11.42578125" style="2"/>
    <col min="13829" max="13829" width="11.140625" style="2" customWidth="1"/>
    <col min="13830" max="13830" width="9.85546875" style="2" customWidth="1"/>
    <col min="13831" max="13831" width="10.7109375" style="2" customWidth="1"/>
    <col min="13832" max="13832" width="9.85546875" style="2" customWidth="1"/>
    <col min="13833" max="13835" width="10.28515625" style="2" customWidth="1"/>
    <col min="13836" max="13837" width="10.7109375" style="2" customWidth="1"/>
    <col min="13838" max="13838" width="9.85546875" style="2" customWidth="1"/>
    <col min="13839" max="13839" width="8.7109375" style="2" customWidth="1"/>
    <col min="13840" max="13840" width="9.42578125" style="2" customWidth="1"/>
    <col min="13841" max="13842" width="9" style="2" customWidth="1"/>
    <col min="13843" max="13843" width="8.85546875" style="2" customWidth="1"/>
    <col min="13844" max="13844" width="9.42578125" style="2" customWidth="1"/>
    <col min="13845" max="13845" width="8" style="2" customWidth="1"/>
    <col min="13846" max="13846" width="10.85546875" style="2" customWidth="1"/>
    <col min="13847" max="13847" width="10.140625" style="2" customWidth="1"/>
    <col min="13848" max="13848" width="12" style="2" customWidth="1"/>
    <col min="13849" max="13849" width="12.85546875" style="2" customWidth="1"/>
    <col min="13850" max="13850" width="13.7109375" style="2" customWidth="1"/>
    <col min="13851" max="13851" width="14.140625" style="2" customWidth="1"/>
    <col min="13852" max="13852" width="12.28515625" style="2" customWidth="1"/>
    <col min="13853" max="13853" width="17.7109375" style="2" customWidth="1"/>
    <col min="13854" max="13856" width="12.7109375" style="2" customWidth="1"/>
    <col min="13857" max="13857" width="14.42578125" style="2" customWidth="1"/>
    <col min="13858" max="13863" width="12.7109375" style="2" customWidth="1"/>
    <col min="13864" max="13883" width="10.85546875" style="2" customWidth="1"/>
    <col min="13884" max="13887" width="12.7109375" style="2" customWidth="1"/>
    <col min="13888" max="13913" width="0" style="2" hidden="1" customWidth="1"/>
    <col min="13914" max="13915" width="10.85546875" style="2" customWidth="1"/>
    <col min="13916" max="14080" width="11.42578125" style="2"/>
    <col min="14081" max="14081" width="33.5703125" style="2" customWidth="1"/>
    <col min="14082" max="14082" width="19.28515625" style="2" customWidth="1"/>
    <col min="14083" max="14083" width="10.7109375" style="2" customWidth="1"/>
    <col min="14084" max="14084" width="11.42578125" style="2"/>
    <col min="14085" max="14085" width="11.140625" style="2" customWidth="1"/>
    <col min="14086" max="14086" width="9.85546875" style="2" customWidth="1"/>
    <col min="14087" max="14087" width="10.7109375" style="2" customWidth="1"/>
    <col min="14088" max="14088" width="9.85546875" style="2" customWidth="1"/>
    <col min="14089" max="14091" width="10.28515625" style="2" customWidth="1"/>
    <col min="14092" max="14093" width="10.7109375" style="2" customWidth="1"/>
    <col min="14094" max="14094" width="9.85546875" style="2" customWidth="1"/>
    <col min="14095" max="14095" width="8.7109375" style="2" customWidth="1"/>
    <col min="14096" max="14096" width="9.42578125" style="2" customWidth="1"/>
    <col min="14097" max="14098" width="9" style="2" customWidth="1"/>
    <col min="14099" max="14099" width="8.85546875" style="2" customWidth="1"/>
    <col min="14100" max="14100" width="9.42578125" style="2" customWidth="1"/>
    <col min="14101" max="14101" width="8" style="2" customWidth="1"/>
    <col min="14102" max="14102" width="10.85546875" style="2" customWidth="1"/>
    <col min="14103" max="14103" width="10.140625" style="2" customWidth="1"/>
    <col min="14104" max="14104" width="12" style="2" customWidth="1"/>
    <col min="14105" max="14105" width="12.85546875" style="2" customWidth="1"/>
    <col min="14106" max="14106" width="13.7109375" style="2" customWidth="1"/>
    <col min="14107" max="14107" width="14.140625" style="2" customWidth="1"/>
    <col min="14108" max="14108" width="12.28515625" style="2" customWidth="1"/>
    <col min="14109" max="14109" width="17.7109375" style="2" customWidth="1"/>
    <col min="14110" max="14112" width="12.7109375" style="2" customWidth="1"/>
    <col min="14113" max="14113" width="14.42578125" style="2" customWidth="1"/>
    <col min="14114" max="14119" width="12.7109375" style="2" customWidth="1"/>
    <col min="14120" max="14139" width="10.85546875" style="2" customWidth="1"/>
    <col min="14140" max="14143" width="12.7109375" style="2" customWidth="1"/>
    <col min="14144" max="14169" width="0" style="2" hidden="1" customWidth="1"/>
    <col min="14170" max="14171" width="10.85546875" style="2" customWidth="1"/>
    <col min="14172" max="14336" width="11.42578125" style="2"/>
    <col min="14337" max="14337" width="33.5703125" style="2" customWidth="1"/>
    <col min="14338" max="14338" width="19.28515625" style="2" customWidth="1"/>
    <col min="14339" max="14339" width="10.7109375" style="2" customWidth="1"/>
    <col min="14340" max="14340" width="11.42578125" style="2"/>
    <col min="14341" max="14341" width="11.140625" style="2" customWidth="1"/>
    <col min="14342" max="14342" width="9.85546875" style="2" customWidth="1"/>
    <col min="14343" max="14343" width="10.7109375" style="2" customWidth="1"/>
    <col min="14344" max="14344" width="9.85546875" style="2" customWidth="1"/>
    <col min="14345" max="14347" width="10.28515625" style="2" customWidth="1"/>
    <col min="14348" max="14349" width="10.7109375" style="2" customWidth="1"/>
    <col min="14350" max="14350" width="9.85546875" style="2" customWidth="1"/>
    <col min="14351" max="14351" width="8.7109375" style="2" customWidth="1"/>
    <col min="14352" max="14352" width="9.42578125" style="2" customWidth="1"/>
    <col min="14353" max="14354" width="9" style="2" customWidth="1"/>
    <col min="14355" max="14355" width="8.85546875" style="2" customWidth="1"/>
    <col min="14356" max="14356" width="9.42578125" style="2" customWidth="1"/>
    <col min="14357" max="14357" width="8" style="2" customWidth="1"/>
    <col min="14358" max="14358" width="10.85546875" style="2" customWidth="1"/>
    <col min="14359" max="14359" width="10.140625" style="2" customWidth="1"/>
    <col min="14360" max="14360" width="12" style="2" customWidth="1"/>
    <col min="14361" max="14361" width="12.85546875" style="2" customWidth="1"/>
    <col min="14362" max="14362" width="13.7109375" style="2" customWidth="1"/>
    <col min="14363" max="14363" width="14.140625" style="2" customWidth="1"/>
    <col min="14364" max="14364" width="12.28515625" style="2" customWidth="1"/>
    <col min="14365" max="14365" width="17.7109375" style="2" customWidth="1"/>
    <col min="14366" max="14368" width="12.7109375" style="2" customWidth="1"/>
    <col min="14369" max="14369" width="14.42578125" style="2" customWidth="1"/>
    <col min="14370" max="14375" width="12.7109375" style="2" customWidth="1"/>
    <col min="14376" max="14395" width="10.85546875" style="2" customWidth="1"/>
    <col min="14396" max="14399" width="12.7109375" style="2" customWidth="1"/>
    <col min="14400" max="14425" width="0" style="2" hidden="1" customWidth="1"/>
    <col min="14426" max="14427" width="10.85546875" style="2" customWidth="1"/>
    <col min="14428" max="14592" width="11.42578125" style="2"/>
    <col min="14593" max="14593" width="33.5703125" style="2" customWidth="1"/>
    <col min="14594" max="14594" width="19.28515625" style="2" customWidth="1"/>
    <col min="14595" max="14595" width="10.7109375" style="2" customWidth="1"/>
    <col min="14596" max="14596" width="11.42578125" style="2"/>
    <col min="14597" max="14597" width="11.140625" style="2" customWidth="1"/>
    <col min="14598" max="14598" width="9.85546875" style="2" customWidth="1"/>
    <col min="14599" max="14599" width="10.7109375" style="2" customWidth="1"/>
    <col min="14600" max="14600" width="9.85546875" style="2" customWidth="1"/>
    <col min="14601" max="14603" width="10.28515625" style="2" customWidth="1"/>
    <col min="14604" max="14605" width="10.7109375" style="2" customWidth="1"/>
    <col min="14606" max="14606" width="9.85546875" style="2" customWidth="1"/>
    <col min="14607" max="14607" width="8.7109375" style="2" customWidth="1"/>
    <col min="14608" max="14608" width="9.42578125" style="2" customWidth="1"/>
    <col min="14609" max="14610" width="9" style="2" customWidth="1"/>
    <col min="14611" max="14611" width="8.85546875" style="2" customWidth="1"/>
    <col min="14612" max="14612" width="9.42578125" style="2" customWidth="1"/>
    <col min="14613" max="14613" width="8" style="2" customWidth="1"/>
    <col min="14614" max="14614" width="10.85546875" style="2" customWidth="1"/>
    <col min="14615" max="14615" width="10.140625" style="2" customWidth="1"/>
    <col min="14616" max="14616" width="12" style="2" customWidth="1"/>
    <col min="14617" max="14617" width="12.85546875" style="2" customWidth="1"/>
    <col min="14618" max="14618" width="13.7109375" style="2" customWidth="1"/>
    <col min="14619" max="14619" width="14.140625" style="2" customWidth="1"/>
    <col min="14620" max="14620" width="12.28515625" style="2" customWidth="1"/>
    <col min="14621" max="14621" width="17.7109375" style="2" customWidth="1"/>
    <col min="14622" max="14624" width="12.7109375" style="2" customWidth="1"/>
    <col min="14625" max="14625" width="14.42578125" style="2" customWidth="1"/>
    <col min="14626" max="14631" width="12.7109375" style="2" customWidth="1"/>
    <col min="14632" max="14651" width="10.85546875" style="2" customWidth="1"/>
    <col min="14652" max="14655" width="12.7109375" style="2" customWidth="1"/>
    <col min="14656" max="14681" width="0" style="2" hidden="1" customWidth="1"/>
    <col min="14682" max="14683" width="10.85546875" style="2" customWidth="1"/>
    <col min="14684" max="14848" width="11.42578125" style="2"/>
    <col min="14849" max="14849" width="33.5703125" style="2" customWidth="1"/>
    <col min="14850" max="14850" width="19.28515625" style="2" customWidth="1"/>
    <col min="14851" max="14851" width="10.7109375" style="2" customWidth="1"/>
    <col min="14852" max="14852" width="11.42578125" style="2"/>
    <col min="14853" max="14853" width="11.140625" style="2" customWidth="1"/>
    <col min="14854" max="14854" width="9.85546875" style="2" customWidth="1"/>
    <col min="14855" max="14855" width="10.7109375" style="2" customWidth="1"/>
    <col min="14856" max="14856" width="9.85546875" style="2" customWidth="1"/>
    <col min="14857" max="14859" width="10.28515625" style="2" customWidth="1"/>
    <col min="14860" max="14861" width="10.7109375" style="2" customWidth="1"/>
    <col min="14862" max="14862" width="9.85546875" style="2" customWidth="1"/>
    <col min="14863" max="14863" width="8.7109375" style="2" customWidth="1"/>
    <col min="14864" max="14864" width="9.42578125" style="2" customWidth="1"/>
    <col min="14865" max="14866" width="9" style="2" customWidth="1"/>
    <col min="14867" max="14867" width="8.85546875" style="2" customWidth="1"/>
    <col min="14868" max="14868" width="9.42578125" style="2" customWidth="1"/>
    <col min="14869" max="14869" width="8" style="2" customWidth="1"/>
    <col min="14870" max="14870" width="10.85546875" style="2" customWidth="1"/>
    <col min="14871" max="14871" width="10.140625" style="2" customWidth="1"/>
    <col min="14872" max="14872" width="12" style="2" customWidth="1"/>
    <col min="14873" max="14873" width="12.85546875" style="2" customWidth="1"/>
    <col min="14874" max="14874" width="13.7109375" style="2" customWidth="1"/>
    <col min="14875" max="14875" width="14.140625" style="2" customWidth="1"/>
    <col min="14876" max="14876" width="12.28515625" style="2" customWidth="1"/>
    <col min="14877" max="14877" width="17.7109375" style="2" customWidth="1"/>
    <col min="14878" max="14880" width="12.7109375" style="2" customWidth="1"/>
    <col min="14881" max="14881" width="14.42578125" style="2" customWidth="1"/>
    <col min="14882" max="14887" width="12.7109375" style="2" customWidth="1"/>
    <col min="14888" max="14907" width="10.85546875" style="2" customWidth="1"/>
    <col min="14908" max="14911" width="12.7109375" style="2" customWidth="1"/>
    <col min="14912" max="14937" width="0" style="2" hidden="1" customWidth="1"/>
    <col min="14938" max="14939" width="10.85546875" style="2" customWidth="1"/>
    <col min="14940" max="15104" width="11.42578125" style="2"/>
    <col min="15105" max="15105" width="33.5703125" style="2" customWidth="1"/>
    <col min="15106" max="15106" width="19.28515625" style="2" customWidth="1"/>
    <col min="15107" max="15107" width="10.7109375" style="2" customWidth="1"/>
    <col min="15108" max="15108" width="11.42578125" style="2"/>
    <col min="15109" max="15109" width="11.140625" style="2" customWidth="1"/>
    <col min="15110" max="15110" width="9.85546875" style="2" customWidth="1"/>
    <col min="15111" max="15111" width="10.7109375" style="2" customWidth="1"/>
    <col min="15112" max="15112" width="9.85546875" style="2" customWidth="1"/>
    <col min="15113" max="15115" width="10.28515625" style="2" customWidth="1"/>
    <col min="15116" max="15117" width="10.7109375" style="2" customWidth="1"/>
    <col min="15118" max="15118" width="9.85546875" style="2" customWidth="1"/>
    <col min="15119" max="15119" width="8.7109375" style="2" customWidth="1"/>
    <col min="15120" max="15120" width="9.42578125" style="2" customWidth="1"/>
    <col min="15121" max="15122" width="9" style="2" customWidth="1"/>
    <col min="15123" max="15123" width="8.85546875" style="2" customWidth="1"/>
    <col min="15124" max="15124" width="9.42578125" style="2" customWidth="1"/>
    <col min="15125" max="15125" width="8" style="2" customWidth="1"/>
    <col min="15126" max="15126" width="10.85546875" style="2" customWidth="1"/>
    <col min="15127" max="15127" width="10.140625" style="2" customWidth="1"/>
    <col min="15128" max="15128" width="12" style="2" customWidth="1"/>
    <col min="15129" max="15129" width="12.85546875" style="2" customWidth="1"/>
    <col min="15130" max="15130" width="13.7109375" style="2" customWidth="1"/>
    <col min="15131" max="15131" width="14.140625" style="2" customWidth="1"/>
    <col min="15132" max="15132" width="12.28515625" style="2" customWidth="1"/>
    <col min="15133" max="15133" width="17.7109375" style="2" customWidth="1"/>
    <col min="15134" max="15136" width="12.7109375" style="2" customWidth="1"/>
    <col min="15137" max="15137" width="14.42578125" style="2" customWidth="1"/>
    <col min="15138" max="15143" width="12.7109375" style="2" customWidth="1"/>
    <col min="15144" max="15163" width="10.85546875" style="2" customWidth="1"/>
    <col min="15164" max="15167" width="12.7109375" style="2" customWidth="1"/>
    <col min="15168" max="15193" width="0" style="2" hidden="1" customWidth="1"/>
    <col min="15194" max="15195" width="10.85546875" style="2" customWidth="1"/>
    <col min="15196" max="15360" width="11.42578125" style="2"/>
    <col min="15361" max="15361" width="33.5703125" style="2" customWidth="1"/>
    <col min="15362" max="15362" width="19.28515625" style="2" customWidth="1"/>
    <col min="15363" max="15363" width="10.7109375" style="2" customWidth="1"/>
    <col min="15364" max="15364" width="11.42578125" style="2"/>
    <col min="15365" max="15365" width="11.140625" style="2" customWidth="1"/>
    <col min="15366" max="15366" width="9.85546875" style="2" customWidth="1"/>
    <col min="15367" max="15367" width="10.7109375" style="2" customWidth="1"/>
    <col min="15368" max="15368" width="9.85546875" style="2" customWidth="1"/>
    <col min="15369" max="15371" width="10.28515625" style="2" customWidth="1"/>
    <col min="15372" max="15373" width="10.7109375" style="2" customWidth="1"/>
    <col min="15374" max="15374" width="9.85546875" style="2" customWidth="1"/>
    <col min="15375" max="15375" width="8.7109375" style="2" customWidth="1"/>
    <col min="15376" max="15376" width="9.42578125" style="2" customWidth="1"/>
    <col min="15377" max="15378" width="9" style="2" customWidth="1"/>
    <col min="15379" max="15379" width="8.85546875" style="2" customWidth="1"/>
    <col min="15380" max="15380" width="9.42578125" style="2" customWidth="1"/>
    <col min="15381" max="15381" width="8" style="2" customWidth="1"/>
    <col min="15382" max="15382" width="10.85546875" style="2" customWidth="1"/>
    <col min="15383" max="15383" width="10.140625" style="2" customWidth="1"/>
    <col min="15384" max="15384" width="12" style="2" customWidth="1"/>
    <col min="15385" max="15385" width="12.85546875" style="2" customWidth="1"/>
    <col min="15386" max="15386" width="13.7109375" style="2" customWidth="1"/>
    <col min="15387" max="15387" width="14.140625" style="2" customWidth="1"/>
    <col min="15388" max="15388" width="12.28515625" style="2" customWidth="1"/>
    <col min="15389" max="15389" width="17.7109375" style="2" customWidth="1"/>
    <col min="15390" max="15392" width="12.7109375" style="2" customWidth="1"/>
    <col min="15393" max="15393" width="14.42578125" style="2" customWidth="1"/>
    <col min="15394" max="15399" width="12.7109375" style="2" customWidth="1"/>
    <col min="15400" max="15419" width="10.85546875" style="2" customWidth="1"/>
    <col min="15420" max="15423" width="12.7109375" style="2" customWidth="1"/>
    <col min="15424" max="15449" width="0" style="2" hidden="1" customWidth="1"/>
    <col min="15450" max="15451" width="10.85546875" style="2" customWidth="1"/>
    <col min="15452" max="15616" width="11.42578125" style="2"/>
    <col min="15617" max="15617" width="33.5703125" style="2" customWidth="1"/>
    <col min="15618" max="15618" width="19.28515625" style="2" customWidth="1"/>
    <col min="15619" max="15619" width="10.7109375" style="2" customWidth="1"/>
    <col min="15620" max="15620" width="11.42578125" style="2"/>
    <col min="15621" max="15621" width="11.140625" style="2" customWidth="1"/>
    <col min="15622" max="15622" width="9.85546875" style="2" customWidth="1"/>
    <col min="15623" max="15623" width="10.7109375" style="2" customWidth="1"/>
    <col min="15624" max="15624" width="9.85546875" style="2" customWidth="1"/>
    <col min="15625" max="15627" width="10.28515625" style="2" customWidth="1"/>
    <col min="15628" max="15629" width="10.7109375" style="2" customWidth="1"/>
    <col min="15630" max="15630" width="9.85546875" style="2" customWidth="1"/>
    <col min="15631" max="15631" width="8.7109375" style="2" customWidth="1"/>
    <col min="15632" max="15632" width="9.42578125" style="2" customWidth="1"/>
    <col min="15633" max="15634" width="9" style="2" customWidth="1"/>
    <col min="15635" max="15635" width="8.85546875" style="2" customWidth="1"/>
    <col min="15636" max="15636" width="9.42578125" style="2" customWidth="1"/>
    <col min="15637" max="15637" width="8" style="2" customWidth="1"/>
    <col min="15638" max="15638" width="10.85546875" style="2" customWidth="1"/>
    <col min="15639" max="15639" width="10.140625" style="2" customWidth="1"/>
    <col min="15640" max="15640" width="12" style="2" customWidth="1"/>
    <col min="15641" max="15641" width="12.85546875" style="2" customWidth="1"/>
    <col min="15642" max="15642" width="13.7109375" style="2" customWidth="1"/>
    <col min="15643" max="15643" width="14.140625" style="2" customWidth="1"/>
    <col min="15644" max="15644" width="12.28515625" style="2" customWidth="1"/>
    <col min="15645" max="15645" width="17.7109375" style="2" customWidth="1"/>
    <col min="15646" max="15648" width="12.7109375" style="2" customWidth="1"/>
    <col min="15649" max="15649" width="14.42578125" style="2" customWidth="1"/>
    <col min="15650" max="15655" width="12.7109375" style="2" customWidth="1"/>
    <col min="15656" max="15675" width="10.85546875" style="2" customWidth="1"/>
    <col min="15676" max="15679" width="12.7109375" style="2" customWidth="1"/>
    <col min="15680" max="15705" width="0" style="2" hidden="1" customWidth="1"/>
    <col min="15706" max="15707" width="10.85546875" style="2" customWidth="1"/>
    <col min="15708" max="15872" width="11.42578125" style="2"/>
    <col min="15873" max="15873" width="33.5703125" style="2" customWidth="1"/>
    <col min="15874" max="15874" width="19.28515625" style="2" customWidth="1"/>
    <col min="15875" max="15875" width="10.7109375" style="2" customWidth="1"/>
    <col min="15876" max="15876" width="11.42578125" style="2"/>
    <col min="15877" max="15877" width="11.140625" style="2" customWidth="1"/>
    <col min="15878" max="15878" width="9.85546875" style="2" customWidth="1"/>
    <col min="15879" max="15879" width="10.7109375" style="2" customWidth="1"/>
    <col min="15880" max="15880" width="9.85546875" style="2" customWidth="1"/>
    <col min="15881" max="15883" width="10.28515625" style="2" customWidth="1"/>
    <col min="15884" max="15885" width="10.7109375" style="2" customWidth="1"/>
    <col min="15886" max="15886" width="9.85546875" style="2" customWidth="1"/>
    <col min="15887" max="15887" width="8.7109375" style="2" customWidth="1"/>
    <col min="15888" max="15888" width="9.42578125" style="2" customWidth="1"/>
    <col min="15889" max="15890" width="9" style="2" customWidth="1"/>
    <col min="15891" max="15891" width="8.85546875" style="2" customWidth="1"/>
    <col min="15892" max="15892" width="9.42578125" style="2" customWidth="1"/>
    <col min="15893" max="15893" width="8" style="2" customWidth="1"/>
    <col min="15894" max="15894" width="10.85546875" style="2" customWidth="1"/>
    <col min="15895" max="15895" width="10.140625" style="2" customWidth="1"/>
    <col min="15896" max="15896" width="12" style="2" customWidth="1"/>
    <col min="15897" max="15897" width="12.85546875" style="2" customWidth="1"/>
    <col min="15898" max="15898" width="13.7109375" style="2" customWidth="1"/>
    <col min="15899" max="15899" width="14.140625" style="2" customWidth="1"/>
    <col min="15900" max="15900" width="12.28515625" style="2" customWidth="1"/>
    <col min="15901" max="15901" width="17.7109375" style="2" customWidth="1"/>
    <col min="15902" max="15904" width="12.7109375" style="2" customWidth="1"/>
    <col min="15905" max="15905" width="14.42578125" style="2" customWidth="1"/>
    <col min="15906" max="15911" width="12.7109375" style="2" customWidth="1"/>
    <col min="15912" max="15931" width="10.85546875" style="2" customWidth="1"/>
    <col min="15932" max="15935" width="12.7109375" style="2" customWidth="1"/>
    <col min="15936" max="15961" width="0" style="2" hidden="1" customWidth="1"/>
    <col min="15962" max="15963" width="10.85546875" style="2" customWidth="1"/>
    <col min="15964" max="16128" width="11.42578125" style="2"/>
    <col min="16129" max="16129" width="33.5703125" style="2" customWidth="1"/>
    <col min="16130" max="16130" width="19.28515625" style="2" customWidth="1"/>
    <col min="16131" max="16131" width="10.7109375" style="2" customWidth="1"/>
    <col min="16132" max="16132" width="11.42578125" style="2"/>
    <col min="16133" max="16133" width="11.140625" style="2" customWidth="1"/>
    <col min="16134" max="16134" width="9.85546875" style="2" customWidth="1"/>
    <col min="16135" max="16135" width="10.7109375" style="2" customWidth="1"/>
    <col min="16136" max="16136" width="9.85546875" style="2" customWidth="1"/>
    <col min="16137" max="16139" width="10.28515625" style="2" customWidth="1"/>
    <col min="16140" max="16141" width="10.7109375" style="2" customWidth="1"/>
    <col min="16142" max="16142" width="9.85546875" style="2" customWidth="1"/>
    <col min="16143" max="16143" width="8.7109375" style="2" customWidth="1"/>
    <col min="16144" max="16144" width="9.42578125" style="2" customWidth="1"/>
    <col min="16145" max="16146" width="9" style="2" customWidth="1"/>
    <col min="16147" max="16147" width="8.85546875" style="2" customWidth="1"/>
    <col min="16148" max="16148" width="9.42578125" style="2" customWidth="1"/>
    <col min="16149" max="16149" width="8" style="2" customWidth="1"/>
    <col min="16150" max="16150" width="10.85546875" style="2" customWidth="1"/>
    <col min="16151" max="16151" width="10.140625" style="2" customWidth="1"/>
    <col min="16152" max="16152" width="12" style="2" customWidth="1"/>
    <col min="16153" max="16153" width="12.85546875" style="2" customWidth="1"/>
    <col min="16154" max="16154" width="13.7109375" style="2" customWidth="1"/>
    <col min="16155" max="16155" width="14.140625" style="2" customWidth="1"/>
    <col min="16156" max="16156" width="12.28515625" style="2" customWidth="1"/>
    <col min="16157" max="16157" width="17.7109375" style="2" customWidth="1"/>
    <col min="16158" max="16160" width="12.7109375" style="2" customWidth="1"/>
    <col min="16161" max="16161" width="14.42578125" style="2" customWidth="1"/>
    <col min="16162" max="16167" width="12.7109375" style="2" customWidth="1"/>
    <col min="16168" max="16187" width="10.85546875" style="2" customWidth="1"/>
    <col min="16188" max="16191" width="12.7109375" style="2" customWidth="1"/>
    <col min="16192" max="16217" width="0" style="2" hidden="1" customWidth="1"/>
    <col min="16218" max="16219" width="10.85546875" style="2" customWidth="1"/>
    <col min="16220" max="16384" width="11.42578125" style="2"/>
  </cols>
  <sheetData>
    <row r="1" spans="1:76" s="8" customFormat="1" ht="12.75" customHeight="1" x14ac:dyDescent="0.2">
      <c r="A1" s="145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O1" s="12"/>
    </row>
    <row r="2" spans="1:76" s="8" customFormat="1" ht="12.75" customHeight="1" x14ac:dyDescent="0.2">
      <c r="A2" s="145" t="str">
        <f>CONCATENATE("COMUNA: ",[1]NOMBRE!B2," - ","( ",[1]NOMBRE!C2,[1]NOMBRE!D2,[1]NOMBRE!E2,[1]NOMBRE!F2,[1]NOMBRE!G2," )")</f>
        <v>COMUNA:  - (  )</v>
      </c>
      <c r="B2" s="7"/>
      <c r="C2" s="7"/>
      <c r="D2" s="7"/>
      <c r="E2" s="7"/>
      <c r="F2" s="7"/>
      <c r="G2" s="7"/>
      <c r="H2" s="7"/>
      <c r="I2" s="7"/>
      <c r="J2" s="7"/>
      <c r="K2" s="7"/>
      <c r="O2" s="12"/>
    </row>
    <row r="3" spans="1:76" s="8" customFormat="1" ht="12.75" customHeight="1" x14ac:dyDescent="0.2">
      <c r="A3" s="145" t="str">
        <f>CONCATENATE("ESTABLECIMIENTO/ESTRATEGIA: ",[1]NOMBRE!B3," - ","( ",[1]NOMBRE!C3,[1]NOMBRE!D3,[1]NOMBRE!E3,[1]NOMBRE!F3,[1]NOMBRE!G3,[1]NOMBRE!H3," )")</f>
        <v>ESTABLECIMIENTO/ESTRATEGIA:  - (  )</v>
      </c>
      <c r="B3" s="7"/>
      <c r="C3" s="7"/>
      <c r="D3" s="9"/>
      <c r="E3" s="7"/>
      <c r="F3" s="7"/>
      <c r="G3" s="7"/>
      <c r="H3" s="7"/>
      <c r="I3" s="7"/>
      <c r="J3" s="7"/>
      <c r="K3" s="7"/>
      <c r="O3" s="12"/>
    </row>
    <row r="4" spans="1:76" s="8" customFormat="1" ht="12.75" customHeight="1" x14ac:dyDescent="0.2">
      <c r="A4" s="145" t="str">
        <f>CONCATENATE("MES: ",[1]NOMBRE!B6," - ","( ",[1]NOMBRE!C6,[1]NOMBRE!D6," )")</f>
        <v>MES:  - (  )</v>
      </c>
      <c r="B4" s="7"/>
      <c r="C4" s="7"/>
      <c r="D4" s="7"/>
      <c r="E4" s="7"/>
      <c r="F4" s="7"/>
      <c r="G4" s="7"/>
      <c r="H4" s="7"/>
      <c r="I4" s="7"/>
      <c r="J4" s="7"/>
      <c r="K4" s="7"/>
      <c r="O4" s="12"/>
    </row>
    <row r="5" spans="1:76" s="8" customFormat="1" ht="12.75" customHeight="1" x14ac:dyDescent="0.2">
      <c r="A5" s="6" t="str">
        <f>CONCATENATE("AÑO: ",[1]NOMBRE!B7)</f>
        <v>AÑO: 2014</v>
      </c>
      <c r="B5" s="7"/>
      <c r="C5" s="7"/>
      <c r="D5" s="7"/>
      <c r="E5" s="7"/>
      <c r="F5" s="7"/>
      <c r="G5" s="7"/>
      <c r="H5" s="7"/>
      <c r="I5" s="7"/>
      <c r="J5" s="7"/>
      <c r="K5" s="7"/>
      <c r="O5" s="12"/>
    </row>
    <row r="6" spans="1:76" s="3" customFormat="1" ht="39.75" customHeight="1" x14ac:dyDescent="0.15">
      <c r="A6" s="263" t="s">
        <v>1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3"/>
      <c r="P6" s="33"/>
      <c r="Q6" s="33"/>
      <c r="R6" s="33"/>
      <c r="S6" s="33"/>
      <c r="T6" s="4"/>
      <c r="U6" s="4"/>
      <c r="V6" s="4"/>
      <c r="W6" s="4"/>
      <c r="X6" s="4"/>
      <c r="Y6" s="4"/>
    </row>
    <row r="7" spans="1:76" s="3" customFormat="1" ht="45" customHeight="1" x14ac:dyDescent="0.2">
      <c r="A7" s="47" t="s">
        <v>2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39"/>
      <c r="Q7" s="39"/>
      <c r="R7" s="39"/>
      <c r="S7" s="39"/>
      <c r="T7" s="4"/>
      <c r="U7" s="4"/>
      <c r="V7" s="4"/>
      <c r="W7" s="4"/>
      <c r="X7" s="4"/>
      <c r="Y7" s="4"/>
    </row>
    <row r="8" spans="1:76" s="5" customFormat="1" ht="47.25" customHeight="1" x14ac:dyDescent="0.15">
      <c r="A8" s="222" t="s">
        <v>3</v>
      </c>
      <c r="B8" s="224" t="s">
        <v>4</v>
      </c>
      <c r="C8" s="213" t="s">
        <v>5</v>
      </c>
      <c r="D8" s="214"/>
      <c r="E8" s="214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5"/>
      <c r="T8" s="213" t="s">
        <v>6</v>
      </c>
      <c r="U8" s="215"/>
      <c r="V8" s="224" t="s">
        <v>7</v>
      </c>
      <c r="W8" s="213" t="s">
        <v>8</v>
      </c>
      <c r="X8" s="214"/>
      <c r="Y8" s="214"/>
      <c r="Z8" s="215"/>
      <c r="AA8" s="224" t="s">
        <v>115</v>
      </c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</row>
    <row r="9" spans="1:76" s="5" customFormat="1" ht="34.5" customHeight="1" x14ac:dyDescent="0.15">
      <c r="A9" s="223"/>
      <c r="B9" s="225"/>
      <c r="C9" s="49" t="s">
        <v>116</v>
      </c>
      <c r="D9" s="167" t="s">
        <v>117</v>
      </c>
      <c r="E9" s="17" t="s">
        <v>9</v>
      </c>
      <c r="F9" s="17" t="s">
        <v>10</v>
      </c>
      <c r="G9" s="17" t="s">
        <v>11</v>
      </c>
      <c r="H9" s="168" t="s">
        <v>118</v>
      </c>
      <c r="I9" s="168" t="s">
        <v>119</v>
      </c>
      <c r="J9" s="168" t="s">
        <v>120</v>
      </c>
      <c r="K9" s="168" t="s">
        <v>121</v>
      </c>
      <c r="L9" s="168" t="s">
        <v>122</v>
      </c>
      <c r="M9" s="168" t="s">
        <v>123</v>
      </c>
      <c r="N9" s="168" t="s">
        <v>124</v>
      </c>
      <c r="O9" s="168" t="s">
        <v>125</v>
      </c>
      <c r="P9" s="168" t="s">
        <v>126</v>
      </c>
      <c r="Q9" s="168" t="s">
        <v>127</v>
      </c>
      <c r="R9" s="168" t="s">
        <v>128</v>
      </c>
      <c r="S9" s="169" t="s">
        <v>129</v>
      </c>
      <c r="T9" s="50" t="s">
        <v>12</v>
      </c>
      <c r="U9" s="19" t="s">
        <v>13</v>
      </c>
      <c r="V9" s="225"/>
      <c r="W9" s="18" t="s">
        <v>130</v>
      </c>
      <c r="X9" s="51" t="s">
        <v>14</v>
      </c>
      <c r="Y9" s="51" t="s">
        <v>131</v>
      </c>
      <c r="Z9" s="19" t="s">
        <v>15</v>
      </c>
      <c r="AA9" s="225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</row>
    <row r="10" spans="1:76" s="5" customFormat="1" ht="15.75" customHeight="1" x14ac:dyDescent="0.15">
      <c r="A10" s="52" t="s">
        <v>16</v>
      </c>
      <c r="B10" s="104">
        <f>SUM(C10:S10)</f>
        <v>0</v>
      </c>
      <c r="C10" s="126"/>
      <c r="D10" s="126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7"/>
      <c r="T10" s="109"/>
      <c r="U10" s="123"/>
      <c r="V10" s="133"/>
      <c r="W10" s="109"/>
      <c r="X10" s="110"/>
      <c r="Y10" s="110"/>
      <c r="Z10" s="123"/>
      <c r="AA10" s="123"/>
      <c r="AB10" s="170" t="str">
        <f>+BP10&amp;BQ10&amp;BR10&amp;BS10</f>
        <v/>
      </c>
      <c r="AE10" s="3"/>
      <c r="AF10" s="3"/>
      <c r="AM10" s="3"/>
      <c r="BP10" s="78" t="str">
        <f>IF($B10&lt;&gt;($T10+$U10)," El número atenciones según sexo NO puede ser diferente al Total.","")</f>
        <v/>
      </c>
      <c r="BQ10" s="37" t="str">
        <f>IF($B10=0,"",IF($V10="",IF($B10="",""," No olvide escribir la columna Beneficiarios."),""))</f>
        <v/>
      </c>
      <c r="BR10" s="37" t="str">
        <f>IF($B10&lt;$V10," El número de Beneficiarios NO puede ser mayor que el Total.","")</f>
        <v/>
      </c>
      <c r="BS10" s="147" t="s">
        <v>17</v>
      </c>
      <c r="BT10" s="148">
        <f>IF($B10&lt;&gt;($T10+$U10),1,0)</f>
        <v>0</v>
      </c>
      <c r="BU10" s="148">
        <f>IF($B10&lt;$V10,1,0)</f>
        <v>0</v>
      </c>
      <c r="BV10" s="148" t="str">
        <f>IF($B10=0,"",IF($V10="",IF($B10="","",1),0))</f>
        <v/>
      </c>
      <c r="BW10" s="148" t="str">
        <f>IF(B10=0,"",IF(AND(B10&lt;&gt;0,W10="",X10="",Y10="",Z10=""),1,0))</f>
        <v/>
      </c>
      <c r="BX10" s="20"/>
    </row>
    <row r="11" spans="1:76" s="5" customFormat="1" ht="21.75" customHeight="1" x14ac:dyDescent="0.15">
      <c r="A11" s="30" t="s">
        <v>18</v>
      </c>
      <c r="B11" s="112">
        <f>SUM(C11:S11)</f>
        <v>0</v>
      </c>
      <c r="C11" s="142"/>
      <c r="D11" s="142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  <c r="S11" s="128"/>
      <c r="T11" s="107"/>
      <c r="U11" s="129"/>
      <c r="V11" s="140"/>
      <c r="W11" s="137">
        <v>0</v>
      </c>
      <c r="X11" s="138">
        <v>0</v>
      </c>
      <c r="Y11" s="138">
        <v>0</v>
      </c>
      <c r="Z11" s="129">
        <v>0</v>
      </c>
      <c r="AA11" s="129"/>
      <c r="AB11" s="170" t="str">
        <f>+BP11&amp;BQ11&amp;BR11&amp;BS11</f>
        <v/>
      </c>
      <c r="AC11" s="8"/>
      <c r="AD11" s="8"/>
      <c r="AE11" s="3"/>
      <c r="AF11" s="3"/>
      <c r="AM11" s="3"/>
      <c r="BP11" s="78" t="str">
        <f>IF($B11&lt;&gt;($T11+$U11)," El número atenciones según sexo NO puede ser diferente al Total.","")</f>
        <v/>
      </c>
      <c r="BQ11" s="37" t="str">
        <f>IF($B11=0,"",IF($V11="",IF($B11="",""," No olvide escribir la columna Beneficiarios."),""))</f>
        <v/>
      </c>
      <c r="BR11" s="37" t="str">
        <f>IF($B11&lt;$V11," El número de Beneficiarios NO puede ser mayor que el Total.","")</f>
        <v/>
      </c>
      <c r="BS11" s="147" t="s">
        <v>17</v>
      </c>
      <c r="BT11" s="148">
        <f>IF($B11&lt;&gt;($T11+$U11),1,0)</f>
        <v>0</v>
      </c>
      <c r="BU11" s="148">
        <f>IF($B11&lt;$V11,1,0)</f>
        <v>0</v>
      </c>
      <c r="BV11" s="148" t="str">
        <f>IF($B11=0,"",IF($V11="",IF($B11="","",1),0))</f>
        <v/>
      </c>
      <c r="BW11" s="148" t="str">
        <f>IF(B11=0,"",IF(AND(B11&lt;&gt;0,W11="",X11="",Y11="",Z11=""),1,0))</f>
        <v/>
      </c>
      <c r="BX11" s="20"/>
    </row>
    <row r="12" spans="1:76" s="5" customFormat="1" ht="15.75" customHeight="1" x14ac:dyDescent="0.15">
      <c r="A12" s="24" t="s">
        <v>19</v>
      </c>
      <c r="B12" s="106">
        <f>SUM(C12:S12)</f>
        <v>0</v>
      </c>
      <c r="C12" s="127"/>
      <c r="D12" s="127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2"/>
      <c r="T12" s="118"/>
      <c r="U12" s="103"/>
      <c r="V12" s="139"/>
      <c r="W12" s="118"/>
      <c r="X12" s="119"/>
      <c r="Y12" s="119"/>
      <c r="Z12" s="120"/>
      <c r="AA12" s="120"/>
      <c r="AB12" s="170" t="str">
        <f>+BP12&amp;BQ12&amp;BR12&amp;BS12</f>
        <v/>
      </c>
      <c r="AC12" s="8"/>
      <c r="AD12" s="8"/>
      <c r="AE12" s="3"/>
      <c r="AF12" s="3"/>
      <c r="AM12" s="3"/>
      <c r="BP12" s="78" t="str">
        <f>IF($B12&lt;&gt;($T12+$U12)," El número atenciones según sexo NO puede ser diferente al Total.","")</f>
        <v/>
      </c>
      <c r="BQ12" s="37" t="str">
        <f>IF($B12=0,"",IF($V12="",IF($B12="",""," No olvide escribir la columna Beneficiarios."),""))</f>
        <v/>
      </c>
      <c r="BR12" s="37" t="str">
        <f>IF($B12&lt;$V12," El número de Beneficiarios NO puede ser mayor que el Total.","")</f>
        <v/>
      </c>
      <c r="BS12" s="147"/>
      <c r="BT12" s="148">
        <f>IF($B12&lt;&gt;($T12+$U12),1,0)</f>
        <v>0</v>
      </c>
      <c r="BU12" s="148">
        <f>IF($B12&lt;$V12,1,0)</f>
        <v>0</v>
      </c>
      <c r="BV12" s="148" t="str">
        <f>IF($B12=0,"",IF($V12="",IF($B12="","",1),0))</f>
        <v/>
      </c>
      <c r="BW12" s="148"/>
      <c r="BX12" s="20"/>
    </row>
    <row r="13" spans="1:76" s="3" customFormat="1" ht="30" customHeight="1" x14ac:dyDescent="0.2">
      <c r="A13" s="53" t="s">
        <v>20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4"/>
      <c r="O13" s="54"/>
      <c r="P13" s="42"/>
      <c r="Q13" s="42"/>
      <c r="R13" s="42"/>
      <c r="S13" s="42"/>
      <c r="T13" s="4"/>
      <c r="U13" s="4"/>
      <c r="V13" s="4"/>
      <c r="W13" s="4"/>
      <c r="X13" s="4"/>
      <c r="Y13" s="4"/>
    </row>
    <row r="14" spans="1:76" s="5" customFormat="1" ht="24" customHeight="1" x14ac:dyDescent="0.15">
      <c r="A14" s="44" t="s">
        <v>21</v>
      </c>
      <c r="B14" s="157" t="s">
        <v>4</v>
      </c>
      <c r="C14" s="49" t="s">
        <v>116</v>
      </c>
      <c r="D14" s="167" t="s">
        <v>117</v>
      </c>
      <c r="E14" s="17" t="s">
        <v>9</v>
      </c>
      <c r="F14" s="17" t="s">
        <v>10</v>
      </c>
      <c r="G14" s="17" t="s">
        <v>11</v>
      </c>
      <c r="H14" s="168" t="s">
        <v>118</v>
      </c>
      <c r="I14" s="168" t="s">
        <v>119</v>
      </c>
      <c r="J14" s="168" t="s">
        <v>120</v>
      </c>
      <c r="K14" s="168" t="s">
        <v>121</v>
      </c>
      <c r="L14" s="168" t="s">
        <v>122</v>
      </c>
      <c r="M14" s="168" t="s">
        <v>123</v>
      </c>
      <c r="N14" s="168" t="s">
        <v>124</v>
      </c>
      <c r="O14" s="168" t="s">
        <v>125</v>
      </c>
      <c r="P14" s="168" t="s">
        <v>126</v>
      </c>
      <c r="Q14" s="168" t="s">
        <v>127</v>
      </c>
      <c r="R14" s="168" t="s">
        <v>128</v>
      </c>
      <c r="S14" s="169" t="s">
        <v>129</v>
      </c>
      <c r="T14" s="4"/>
      <c r="U14" s="4"/>
      <c r="V14" s="4"/>
      <c r="W14" s="4"/>
      <c r="X14" s="4"/>
      <c r="Y14" s="4"/>
      <c r="Z14" s="3"/>
      <c r="AA14" s="3"/>
      <c r="AB14" s="3"/>
      <c r="AC14" s="3"/>
      <c r="AD14" s="3"/>
      <c r="AE14" s="3"/>
      <c r="AL14" s="3"/>
      <c r="BP14" s="3"/>
      <c r="BQ14" s="3"/>
      <c r="BR14" s="3"/>
      <c r="BS14" s="3"/>
      <c r="BT14" s="3"/>
      <c r="BU14" s="3"/>
    </row>
    <row r="15" spans="1:76" s="5" customFormat="1" ht="15.75" customHeight="1" x14ac:dyDescent="0.15">
      <c r="A15" s="79" t="s">
        <v>22</v>
      </c>
      <c r="B15" s="104">
        <f t="shared" ref="B15:B21" si="0">SUM(C15:S15)</f>
        <v>0</v>
      </c>
      <c r="C15" s="109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23"/>
      <c r="T15" s="4"/>
      <c r="U15" s="4"/>
      <c r="V15" s="4"/>
      <c r="W15" s="4"/>
      <c r="X15" s="4"/>
      <c r="Y15" s="4"/>
      <c r="Z15" s="3"/>
      <c r="AA15" s="3"/>
      <c r="AB15" s="3"/>
      <c r="AC15" s="3"/>
      <c r="AD15" s="3"/>
      <c r="AE15" s="3"/>
      <c r="AL15" s="3"/>
      <c r="BP15" s="3"/>
      <c r="BQ15" s="78"/>
      <c r="BR15" s="3"/>
      <c r="BS15" s="3"/>
      <c r="BT15" s="148"/>
      <c r="BU15" s="3"/>
    </row>
    <row r="16" spans="1:76" s="5" customFormat="1" ht="15.75" customHeight="1" x14ac:dyDescent="0.15">
      <c r="A16" s="80" t="s">
        <v>23</v>
      </c>
      <c r="B16" s="105">
        <f t="shared" si="0"/>
        <v>0</v>
      </c>
      <c r="C16" s="97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4"/>
      <c r="T16" s="4"/>
      <c r="U16" s="4"/>
      <c r="V16" s="4"/>
      <c r="W16" s="4"/>
      <c r="X16" s="4"/>
      <c r="Y16" s="4"/>
      <c r="Z16" s="3"/>
      <c r="AA16" s="3"/>
      <c r="AB16" s="3"/>
      <c r="AC16" s="3"/>
      <c r="AD16" s="3"/>
      <c r="AE16" s="3"/>
      <c r="AL16" s="3"/>
      <c r="BP16" s="3"/>
      <c r="BQ16" s="78"/>
      <c r="BR16" s="3"/>
      <c r="BS16" s="3"/>
      <c r="BT16" s="148"/>
      <c r="BU16" s="3"/>
    </row>
    <row r="17" spans="1:75" s="5" customFormat="1" ht="15.75" customHeight="1" x14ac:dyDescent="0.15">
      <c r="A17" s="80" t="s">
        <v>24</v>
      </c>
      <c r="B17" s="105">
        <f t="shared" si="0"/>
        <v>0</v>
      </c>
      <c r="C17" s="97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98"/>
      <c r="Q17" s="98"/>
      <c r="R17" s="98"/>
      <c r="S17" s="94"/>
      <c r="T17" s="4"/>
      <c r="U17" s="4"/>
      <c r="V17" s="4"/>
      <c r="W17" s="4"/>
      <c r="X17" s="4"/>
      <c r="Y17" s="4"/>
      <c r="Z17" s="3"/>
      <c r="AA17" s="3"/>
      <c r="AB17" s="3"/>
      <c r="AC17" s="3"/>
      <c r="AD17" s="3"/>
      <c r="AE17" s="3"/>
      <c r="AL17" s="3"/>
      <c r="BP17" s="3"/>
      <c r="BQ17" s="78"/>
      <c r="BR17" s="3"/>
      <c r="BS17" s="3"/>
      <c r="BT17" s="148"/>
      <c r="BU17" s="3"/>
    </row>
    <row r="18" spans="1:75" s="5" customFormat="1" ht="15.75" customHeight="1" x14ac:dyDescent="0.15">
      <c r="A18" s="80" t="s">
        <v>25</v>
      </c>
      <c r="B18" s="105">
        <f t="shared" si="0"/>
        <v>0</v>
      </c>
      <c r="C18" s="97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  <c r="Q18" s="98"/>
      <c r="R18" s="98"/>
      <c r="S18" s="94"/>
      <c r="T18" s="4"/>
      <c r="U18" s="4"/>
      <c r="V18" s="4"/>
      <c r="W18" s="4"/>
      <c r="X18" s="4"/>
      <c r="Y18" s="4"/>
      <c r="Z18" s="3"/>
      <c r="AA18" s="3"/>
      <c r="AB18" s="3"/>
      <c r="AC18" s="3"/>
      <c r="AD18" s="3"/>
      <c r="AE18" s="3"/>
      <c r="AL18" s="3"/>
      <c r="BP18" s="3"/>
      <c r="BQ18" s="78"/>
      <c r="BR18" s="3"/>
      <c r="BS18" s="3"/>
      <c r="BT18" s="148"/>
      <c r="BU18" s="3"/>
    </row>
    <row r="19" spans="1:75" s="5" customFormat="1" ht="15.75" customHeight="1" x14ac:dyDescent="0.15">
      <c r="A19" s="81" t="s">
        <v>26</v>
      </c>
      <c r="B19" s="113">
        <f t="shared" si="0"/>
        <v>0</v>
      </c>
      <c r="C19" s="114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95"/>
      <c r="T19" s="4"/>
      <c r="U19" s="4"/>
      <c r="V19" s="4"/>
      <c r="W19" s="4"/>
      <c r="X19" s="4"/>
      <c r="Y19" s="4"/>
      <c r="Z19" s="3"/>
      <c r="AA19" s="3"/>
      <c r="AB19" s="3"/>
      <c r="AC19" s="3"/>
      <c r="AD19" s="3"/>
      <c r="AE19" s="3"/>
      <c r="AL19" s="3"/>
      <c r="BP19" s="3"/>
      <c r="BQ19" s="78"/>
      <c r="BR19" s="3"/>
      <c r="BS19" s="3"/>
      <c r="BT19" s="148"/>
      <c r="BU19" s="3"/>
    </row>
    <row r="20" spans="1:75" s="5" customFormat="1" ht="15.75" customHeight="1" x14ac:dyDescent="0.15">
      <c r="A20" s="82" t="s">
        <v>27</v>
      </c>
      <c r="B20" s="106">
        <f t="shared" si="0"/>
        <v>0</v>
      </c>
      <c r="C20" s="100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3"/>
      <c r="T20" s="4"/>
      <c r="U20" s="4"/>
      <c r="V20" s="4"/>
      <c r="W20" s="4"/>
      <c r="X20" s="4"/>
      <c r="Y20" s="4"/>
      <c r="Z20" s="3"/>
      <c r="AA20" s="3"/>
      <c r="AB20" s="3"/>
      <c r="AC20" s="3"/>
      <c r="AD20" s="3"/>
      <c r="AE20" s="3"/>
      <c r="AL20" s="3"/>
      <c r="BP20" s="3"/>
      <c r="BQ20" s="78"/>
      <c r="BR20" s="3"/>
      <c r="BS20" s="3"/>
      <c r="BT20" s="148"/>
      <c r="BU20" s="3"/>
    </row>
    <row r="21" spans="1:75" s="5" customFormat="1" ht="15.75" customHeight="1" x14ac:dyDescent="0.15">
      <c r="A21" s="23" t="s">
        <v>28</v>
      </c>
      <c r="B21" s="121">
        <f t="shared" si="0"/>
        <v>0</v>
      </c>
      <c r="C21" s="171">
        <f>SUM(C15:C20)</f>
        <v>0</v>
      </c>
      <c r="D21" s="172">
        <f>SUM(D15:D20)</f>
        <v>0</v>
      </c>
      <c r="E21" s="172">
        <f>SUM(E15:E20)</f>
        <v>0</v>
      </c>
      <c r="F21" s="172">
        <f t="shared" ref="F21:S21" si="1">SUM(F15:F20)</f>
        <v>0</v>
      </c>
      <c r="G21" s="172">
        <f t="shared" si="1"/>
        <v>0</v>
      </c>
      <c r="H21" s="172">
        <f t="shared" si="1"/>
        <v>0</v>
      </c>
      <c r="I21" s="172">
        <f t="shared" si="1"/>
        <v>0</v>
      </c>
      <c r="J21" s="172">
        <f t="shared" si="1"/>
        <v>0</v>
      </c>
      <c r="K21" s="172">
        <f t="shared" si="1"/>
        <v>0</v>
      </c>
      <c r="L21" s="172">
        <f t="shared" si="1"/>
        <v>0</v>
      </c>
      <c r="M21" s="172">
        <f t="shared" si="1"/>
        <v>0</v>
      </c>
      <c r="N21" s="172">
        <f t="shared" si="1"/>
        <v>0</v>
      </c>
      <c r="O21" s="172">
        <f t="shared" si="1"/>
        <v>0</v>
      </c>
      <c r="P21" s="172">
        <f t="shared" si="1"/>
        <v>0</v>
      </c>
      <c r="Q21" s="172">
        <f t="shared" si="1"/>
        <v>0</v>
      </c>
      <c r="R21" s="172">
        <f t="shared" si="1"/>
        <v>0</v>
      </c>
      <c r="S21" s="173">
        <f t="shared" si="1"/>
        <v>0</v>
      </c>
      <c r="T21" s="174" t="str">
        <f>+BQ21&amp;BP21</f>
        <v/>
      </c>
      <c r="U21" s="4"/>
      <c r="V21" s="4"/>
      <c r="W21" s="4"/>
      <c r="Y21" s="4"/>
      <c r="Z21" s="3"/>
      <c r="AA21" s="3"/>
      <c r="AB21" s="8"/>
      <c r="AC21" s="3"/>
      <c r="AD21" s="3"/>
      <c r="AE21" s="3"/>
      <c r="AL21" s="3"/>
      <c r="BP21" s="78" t="str">
        <f>+IF(B21=SUM(C10:S10),"","El Total de la sección A.2  DEBE ser coincidente con Atención Médica informada en sección A.1 :    "&amp;SUM(C10:S10)&amp;""&amp;"  ("&amp;C10&amp;"+"&amp;D10&amp;"+"&amp;E10&amp;"+"&amp;F10&amp;"+"&amp;G10&amp;"+"&amp;H10&amp;"+"&amp;I10&amp;"+"&amp;J10&amp;"+"&amp;K10&amp;"+"&amp;L10&amp;"+"&amp;M10&amp;"+"&amp;N10&amp;"+"&amp;O10&amp;"+"&amp;P10&amp;"+"&amp;Q10&amp;"+"&amp;R10&amp;"+"&amp;S10&amp;")"&amp;"    EN SECCIÓN A.2   INFORMA :    "&amp;" "&amp;B21)</f>
        <v/>
      </c>
      <c r="BQ21" s="78" t="str">
        <f>IF($B21&lt;&gt;SUM($C21:$S21),"NO ALTERE LAS FÓRMULAS, la suma de las edades NO es igual al Total. ","")</f>
        <v/>
      </c>
      <c r="BR21" s="20"/>
      <c r="BS21" s="20"/>
      <c r="BT21" s="148">
        <f>IF($B21&lt;&gt;SUM($C10:$S10),1,0)</f>
        <v>0</v>
      </c>
      <c r="BU21" s="148">
        <f>IF(B21&lt;&gt;SUM(C21:S21),1,0)</f>
        <v>0</v>
      </c>
    </row>
    <row r="22" spans="1:75" s="3" customFormat="1" ht="30" customHeight="1" x14ac:dyDescent="0.2">
      <c r="A22" s="47" t="s">
        <v>29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8"/>
      <c r="O22" s="8"/>
      <c r="P22" s="8"/>
      <c r="Q22" s="8"/>
      <c r="R22" s="8"/>
      <c r="S22" s="8"/>
      <c r="T22" s="4"/>
      <c r="U22" s="4"/>
      <c r="V22" s="4"/>
      <c r="W22" s="4"/>
      <c r="X22" s="4"/>
      <c r="Y22" s="4"/>
    </row>
    <row r="23" spans="1:75" s="5" customFormat="1" ht="29.25" customHeight="1" x14ac:dyDescent="0.15">
      <c r="A23" s="224" t="s">
        <v>30</v>
      </c>
      <c r="B23" s="224" t="s">
        <v>4</v>
      </c>
      <c r="C23" s="214" t="s">
        <v>5</v>
      </c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5"/>
      <c r="T23" s="214" t="s">
        <v>6</v>
      </c>
      <c r="U23" s="215"/>
      <c r="V23" s="224" t="s">
        <v>31</v>
      </c>
      <c r="W23" s="213" t="s">
        <v>32</v>
      </c>
      <c r="X23" s="214"/>
      <c r="Y23" s="215"/>
      <c r="Z23" s="3"/>
      <c r="AA23" s="3"/>
      <c r="AB23" s="3"/>
      <c r="AC23" s="3"/>
      <c r="AD23" s="3"/>
      <c r="AE23" s="3"/>
      <c r="AL23" s="3"/>
      <c r="BP23" s="3"/>
      <c r="BQ23" s="3"/>
      <c r="BR23" s="3"/>
      <c r="BS23" s="3"/>
      <c r="BT23" s="3"/>
      <c r="BU23" s="3"/>
    </row>
    <row r="24" spans="1:75" s="5" customFormat="1" ht="33.75" customHeight="1" x14ac:dyDescent="0.15">
      <c r="A24" s="225"/>
      <c r="B24" s="225"/>
      <c r="C24" s="49" t="s">
        <v>116</v>
      </c>
      <c r="D24" s="167" t="s">
        <v>117</v>
      </c>
      <c r="E24" s="17" t="s">
        <v>9</v>
      </c>
      <c r="F24" s="17" t="s">
        <v>10</v>
      </c>
      <c r="G24" s="17" t="s">
        <v>11</v>
      </c>
      <c r="H24" s="168" t="s">
        <v>118</v>
      </c>
      <c r="I24" s="168" t="s">
        <v>119</v>
      </c>
      <c r="J24" s="168" t="s">
        <v>120</v>
      </c>
      <c r="K24" s="168" t="s">
        <v>121</v>
      </c>
      <c r="L24" s="168" t="s">
        <v>122</v>
      </c>
      <c r="M24" s="168" t="s">
        <v>123</v>
      </c>
      <c r="N24" s="168" t="s">
        <v>124</v>
      </c>
      <c r="O24" s="168" t="s">
        <v>125</v>
      </c>
      <c r="P24" s="168" t="s">
        <v>126</v>
      </c>
      <c r="Q24" s="168" t="s">
        <v>127</v>
      </c>
      <c r="R24" s="168" t="s">
        <v>128</v>
      </c>
      <c r="S24" s="169" t="s">
        <v>129</v>
      </c>
      <c r="T24" s="50" t="s">
        <v>12</v>
      </c>
      <c r="U24" s="19" t="s">
        <v>13</v>
      </c>
      <c r="V24" s="225"/>
      <c r="W24" s="18" t="s">
        <v>130</v>
      </c>
      <c r="X24" s="51" t="s">
        <v>33</v>
      </c>
      <c r="Y24" s="19" t="s">
        <v>34</v>
      </c>
      <c r="Z24" s="3"/>
      <c r="AA24" s="3"/>
      <c r="AB24" s="3"/>
      <c r="AC24" s="3"/>
      <c r="AD24" s="3"/>
      <c r="AE24" s="3"/>
      <c r="AL24" s="3"/>
      <c r="BP24" s="3"/>
      <c r="BQ24" s="3"/>
      <c r="BR24" s="3"/>
      <c r="BS24" s="3"/>
      <c r="BT24" s="3"/>
      <c r="BU24" s="3"/>
    </row>
    <row r="25" spans="1:75" s="5" customFormat="1" ht="15.75" customHeight="1" x14ac:dyDescent="0.15">
      <c r="A25" s="29" t="s">
        <v>35</v>
      </c>
      <c r="B25" s="143">
        <f>SUM(C25:S25)</f>
        <v>0</v>
      </c>
      <c r="C25" s="109"/>
      <c r="D25" s="126"/>
      <c r="E25" s="110"/>
      <c r="F25" s="110"/>
      <c r="G25" s="110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23"/>
      <c r="T25" s="109"/>
      <c r="U25" s="110"/>
      <c r="V25" s="90"/>
      <c r="W25" s="109"/>
      <c r="X25" s="110"/>
      <c r="Y25" s="123"/>
      <c r="Z25" s="170" t="str">
        <f>+BP25&amp;BQ25&amp;BR25&amp;BS25</f>
        <v/>
      </c>
      <c r="AA25" s="16"/>
      <c r="AD25" s="3"/>
      <c r="AE25" s="3"/>
      <c r="AL25" s="3"/>
      <c r="BP25" s="78" t="str">
        <f>IF($B25&lt;&gt;($T25+$U25)," El número atenciones según sexo NO puede ser diferente al Total.","")</f>
        <v/>
      </c>
      <c r="BQ25" s="78" t="str">
        <f>IF($B25=0,"",IF($V25="",IF($B25="",""," No olvide escribir la columna Beneficiarios."),""))</f>
        <v/>
      </c>
      <c r="BR25" s="78" t="str">
        <f>IF($B25&lt;$V25," El número de Beneficiarios NO puede ser mayor que el Total.","")</f>
        <v/>
      </c>
      <c r="BS25" s="78" t="str">
        <f>IF($B25&lt;&gt;SUM($C25:$S25),"NO ALTERE LAS FÓRMULAS, la suma de las edades NO es igual al Total. ","")</f>
        <v/>
      </c>
      <c r="BT25" s="148">
        <f>IF($B25&lt;&gt;($T25+$U25),1,0)</f>
        <v>0</v>
      </c>
      <c r="BU25" s="148">
        <f>IF($B25&lt;$V25,1,0)</f>
        <v>0</v>
      </c>
      <c r="BV25" s="148" t="str">
        <f>IF($B25=0,"",IF($V25="",IF($B25="","",1),0))</f>
        <v/>
      </c>
      <c r="BW25" s="148">
        <f>IF($B25&lt;&gt;SUM($C25:$S25),1,0)</f>
        <v>0</v>
      </c>
    </row>
    <row r="26" spans="1:75" s="5" customFormat="1" ht="15.75" customHeight="1" x14ac:dyDescent="0.15">
      <c r="A26" s="31" t="s">
        <v>36</v>
      </c>
      <c r="B26" s="134">
        <f>SUM(C26:S26)</f>
        <v>0</v>
      </c>
      <c r="C26" s="100"/>
      <c r="D26" s="127"/>
      <c r="E26" s="101"/>
      <c r="F26" s="101"/>
      <c r="G26" s="101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3"/>
      <c r="T26" s="100"/>
      <c r="U26" s="101"/>
      <c r="V26" s="93"/>
      <c r="W26" s="100"/>
      <c r="X26" s="101"/>
      <c r="Y26" s="103"/>
      <c r="Z26" s="170" t="str">
        <f>+BP26&amp;BQ26&amp;BR26&amp;BS26</f>
        <v/>
      </c>
      <c r="AA26" s="16"/>
      <c r="AB26" s="8"/>
      <c r="AC26" s="8"/>
      <c r="AD26" s="3"/>
      <c r="AE26" s="3"/>
      <c r="AL26" s="3"/>
      <c r="BP26" s="78" t="str">
        <f>IF($B26&lt;&gt;($T26+$U26)," El número atenciones según sexo NO puede ser diferente al Total.","")</f>
        <v/>
      </c>
      <c r="BQ26" s="78" t="str">
        <f>IF($B26=0,"",IF($V26="",IF($B26="",""," No olvide escribir la columna Beneficiarios."),""))</f>
        <v/>
      </c>
      <c r="BR26" s="78" t="str">
        <f>IF($B26&lt;$V26," El número de Beneficiarios NO puede ser mayor que el Total.","")</f>
        <v/>
      </c>
      <c r="BS26" s="78" t="str">
        <f>IF($B26&lt;&gt;SUM($C26:$S26),"NO ALTERE LAS FÓRMULAS, la suma de las edades NO es igual al Total. ","")</f>
        <v/>
      </c>
      <c r="BT26" s="148">
        <f>IF($B26&lt;&gt;($T26+$U26),1,0)</f>
        <v>0</v>
      </c>
      <c r="BU26" s="148">
        <f>IF($B26&lt;$V26,1,0)</f>
        <v>0</v>
      </c>
      <c r="BV26" s="148" t="str">
        <f>IF($B26=0,"",IF($V26="",IF($B26="","",1),0))</f>
        <v/>
      </c>
      <c r="BW26" s="148">
        <f>IF($B26&lt;&gt;SUM($C26:$S26),1,0)</f>
        <v>0</v>
      </c>
    </row>
    <row r="27" spans="1:75" s="3" customFormat="1" ht="30" customHeight="1" x14ac:dyDescent="0.2">
      <c r="A27" s="53" t="s">
        <v>37</v>
      </c>
      <c r="B27" s="53"/>
      <c r="C27" s="53"/>
      <c r="D27" s="53"/>
      <c r="E27" s="53"/>
      <c r="F27" s="53"/>
      <c r="G27" s="53"/>
      <c r="H27" s="53"/>
      <c r="I27" s="56"/>
      <c r="J27" s="56"/>
      <c r="K27" s="56"/>
      <c r="L27" s="56"/>
      <c r="M27" s="56"/>
      <c r="N27" s="56"/>
      <c r="O27" s="56"/>
      <c r="P27" s="42"/>
      <c r="Q27" s="42"/>
      <c r="R27" s="42"/>
      <c r="S27" s="42"/>
      <c r="T27" s="4"/>
      <c r="U27" s="4"/>
      <c r="V27" s="4"/>
      <c r="W27" s="4"/>
      <c r="X27" s="4"/>
      <c r="Y27" s="4"/>
    </row>
    <row r="28" spans="1:75" s="5" customFormat="1" ht="33" customHeight="1" x14ac:dyDescent="0.15">
      <c r="A28" s="44" t="s">
        <v>38</v>
      </c>
      <c r="B28" s="157" t="s">
        <v>4</v>
      </c>
      <c r="C28" s="157" t="s">
        <v>132</v>
      </c>
      <c r="D28" s="157" t="s">
        <v>133</v>
      </c>
      <c r="E28" s="157" t="s">
        <v>134</v>
      </c>
      <c r="F28" s="175"/>
      <c r="G28" s="7"/>
      <c r="H28" s="7"/>
      <c r="I28" s="7"/>
      <c r="J28" s="7"/>
      <c r="K28" s="7"/>
      <c r="L28" s="7"/>
      <c r="M28" s="7"/>
      <c r="N28" s="146" t="s">
        <v>39</v>
      </c>
      <c r="O28" s="7"/>
      <c r="P28" s="7"/>
      <c r="Q28" s="7"/>
      <c r="R28" s="4"/>
      <c r="S28" s="4"/>
      <c r="T28" s="4"/>
      <c r="U28" s="4"/>
      <c r="V28" s="4"/>
      <c r="W28" s="4"/>
      <c r="X28" s="3"/>
      <c r="Y28" s="3"/>
      <c r="Z28" s="3"/>
      <c r="AA28" s="3"/>
      <c r="AB28" s="3"/>
      <c r="AC28" s="3"/>
      <c r="AJ28" s="3"/>
      <c r="BN28" s="3"/>
      <c r="BO28" s="3"/>
      <c r="BP28" s="3"/>
      <c r="BQ28" s="3"/>
      <c r="BR28" s="3"/>
      <c r="BS28" s="3"/>
      <c r="BT28" s="3"/>
      <c r="BU28" s="3"/>
    </row>
    <row r="29" spans="1:75" s="5" customFormat="1" ht="15.75" customHeight="1" x14ac:dyDescent="0.15">
      <c r="A29" s="83" t="s">
        <v>40</v>
      </c>
      <c r="B29" s="176">
        <f>SUM(C29:E29)</f>
        <v>0</v>
      </c>
      <c r="C29" s="90"/>
      <c r="D29" s="90"/>
      <c r="E29" s="90"/>
      <c r="F29" s="7"/>
      <c r="G29" s="7"/>
      <c r="H29" s="8"/>
      <c r="I29" s="8"/>
      <c r="J29" s="8"/>
      <c r="K29" s="8"/>
      <c r="L29" s="8"/>
      <c r="M29" s="8"/>
      <c r="N29" s="8"/>
      <c r="O29" s="8"/>
      <c r="P29" s="8"/>
      <c r="Q29" s="8"/>
      <c r="R29" s="4"/>
      <c r="S29" s="4"/>
      <c r="T29" s="4"/>
      <c r="U29" s="4"/>
      <c r="V29" s="4"/>
      <c r="W29" s="4"/>
      <c r="X29" s="3"/>
      <c r="Y29" s="3"/>
      <c r="Z29" s="3"/>
      <c r="AA29" s="3"/>
      <c r="AB29" s="3"/>
      <c r="AC29" s="3"/>
      <c r="AJ29" s="3"/>
      <c r="BO29" s="3"/>
      <c r="BP29" s="78"/>
      <c r="BQ29" s="3"/>
      <c r="BR29" s="3"/>
      <c r="BS29" s="3"/>
      <c r="BT29" s="148"/>
      <c r="BU29" s="3"/>
    </row>
    <row r="30" spans="1:75" s="5" customFormat="1" ht="15.75" customHeight="1" x14ac:dyDescent="0.15">
      <c r="A30" s="62" t="s">
        <v>135</v>
      </c>
      <c r="B30" s="177">
        <f t="shared" ref="B30:B41" si="2">SUM(C30:E30)</f>
        <v>0</v>
      </c>
      <c r="C30" s="91"/>
      <c r="D30" s="91"/>
      <c r="E30" s="91"/>
      <c r="F30" s="7"/>
      <c r="G30" s="7"/>
      <c r="H30" s="8"/>
      <c r="I30" s="8"/>
      <c r="J30" s="8"/>
      <c r="K30" s="8"/>
      <c r="L30" s="8"/>
      <c r="M30" s="8"/>
      <c r="N30" s="8"/>
      <c r="O30" s="8"/>
      <c r="P30" s="8"/>
      <c r="Q30" s="8"/>
      <c r="R30" s="4"/>
      <c r="S30" s="4"/>
      <c r="T30" s="4"/>
      <c r="U30" s="4"/>
      <c r="V30" s="4"/>
      <c r="W30" s="4"/>
      <c r="X30" s="3"/>
      <c r="Y30" s="3"/>
      <c r="Z30" s="3"/>
      <c r="AA30" s="3"/>
      <c r="AB30" s="3"/>
      <c r="AC30" s="3"/>
      <c r="AJ30" s="3"/>
      <c r="BO30" s="3"/>
      <c r="BP30" s="78"/>
      <c r="BQ30" s="3"/>
      <c r="BR30" s="3"/>
      <c r="BS30" s="3"/>
      <c r="BT30" s="148"/>
      <c r="BU30" s="3"/>
    </row>
    <row r="31" spans="1:75" s="5" customFormat="1" ht="15.75" customHeight="1" x14ac:dyDescent="0.15">
      <c r="A31" s="62" t="s">
        <v>136</v>
      </c>
      <c r="B31" s="177">
        <f t="shared" si="2"/>
        <v>0</v>
      </c>
      <c r="C31" s="91"/>
      <c r="D31" s="91"/>
      <c r="E31" s="91"/>
      <c r="F31" s="7"/>
      <c r="G31" s="7"/>
      <c r="H31" s="8"/>
      <c r="I31" s="8"/>
      <c r="J31" s="8"/>
      <c r="K31" s="8"/>
      <c r="L31" s="8"/>
      <c r="M31" s="8"/>
      <c r="N31" s="8"/>
      <c r="O31" s="8"/>
      <c r="P31" s="8"/>
      <c r="Q31" s="8"/>
      <c r="R31" s="4"/>
      <c r="S31" s="4"/>
      <c r="T31" s="4"/>
      <c r="U31" s="4"/>
      <c r="V31" s="4"/>
      <c r="W31" s="4"/>
      <c r="X31" s="3"/>
      <c r="Y31" s="3"/>
      <c r="Z31" s="3"/>
      <c r="AA31" s="3"/>
      <c r="AB31" s="3"/>
      <c r="AC31" s="3"/>
      <c r="AJ31" s="3"/>
      <c r="BO31" s="3"/>
      <c r="BP31" s="78"/>
      <c r="BQ31" s="3"/>
      <c r="BR31" s="3"/>
      <c r="BS31" s="3"/>
      <c r="BT31" s="148"/>
      <c r="BU31" s="3"/>
    </row>
    <row r="32" spans="1:75" s="5" customFormat="1" ht="15.75" customHeight="1" x14ac:dyDescent="0.15">
      <c r="A32" s="62" t="s">
        <v>137</v>
      </c>
      <c r="B32" s="177">
        <f t="shared" si="2"/>
        <v>0</v>
      </c>
      <c r="C32" s="91"/>
      <c r="D32" s="91"/>
      <c r="E32" s="91"/>
      <c r="F32" s="7"/>
      <c r="G32" s="7"/>
      <c r="H32" s="8"/>
      <c r="I32" s="8"/>
      <c r="J32" s="8"/>
      <c r="K32" s="8"/>
      <c r="L32" s="8"/>
      <c r="M32" s="8"/>
      <c r="N32" s="8"/>
      <c r="O32" s="8"/>
      <c r="P32" s="8"/>
      <c r="Q32" s="8"/>
      <c r="R32" s="4"/>
      <c r="S32" s="4"/>
      <c r="T32" s="4"/>
      <c r="U32" s="4"/>
      <c r="V32" s="4"/>
      <c r="W32" s="4"/>
      <c r="X32" s="3"/>
      <c r="Y32" s="3"/>
      <c r="Z32" s="3"/>
      <c r="AA32" s="3"/>
      <c r="AB32" s="3"/>
      <c r="AC32" s="3"/>
      <c r="AJ32" s="3"/>
      <c r="BO32" s="3"/>
      <c r="BP32" s="78"/>
      <c r="BQ32" s="3"/>
      <c r="BR32" s="3"/>
      <c r="BS32" s="3"/>
      <c r="BT32" s="148"/>
      <c r="BU32" s="3"/>
    </row>
    <row r="33" spans="1:75" s="5" customFormat="1" ht="15.75" customHeight="1" x14ac:dyDescent="0.15">
      <c r="A33" s="62" t="s">
        <v>138</v>
      </c>
      <c r="B33" s="177">
        <f t="shared" si="2"/>
        <v>0</v>
      </c>
      <c r="C33" s="91"/>
      <c r="D33" s="91"/>
      <c r="E33" s="91"/>
      <c r="F33" s="7"/>
      <c r="G33" s="7"/>
      <c r="H33" s="8"/>
      <c r="I33" s="8"/>
      <c r="J33" s="8"/>
      <c r="K33" s="8"/>
      <c r="L33" s="8"/>
      <c r="M33" s="8"/>
      <c r="N33" s="8"/>
      <c r="O33" s="8"/>
      <c r="P33" s="8"/>
      <c r="Q33" s="8"/>
      <c r="R33" s="4"/>
      <c r="S33" s="4"/>
      <c r="T33" s="4"/>
      <c r="U33" s="4"/>
      <c r="V33" s="4"/>
      <c r="W33" s="4"/>
      <c r="X33" s="3"/>
      <c r="Y33" s="3"/>
      <c r="Z33" s="3"/>
      <c r="AA33" s="3"/>
      <c r="AB33" s="3"/>
      <c r="AC33" s="3"/>
      <c r="AJ33" s="3"/>
      <c r="BO33" s="3"/>
      <c r="BP33" s="78"/>
      <c r="BQ33" s="3"/>
      <c r="BR33" s="3"/>
      <c r="BS33" s="3"/>
      <c r="BT33" s="148"/>
      <c r="BU33" s="3"/>
    </row>
    <row r="34" spans="1:75" s="5" customFormat="1" ht="15.75" customHeight="1" x14ac:dyDescent="0.15">
      <c r="A34" s="62" t="s">
        <v>139</v>
      </c>
      <c r="B34" s="177">
        <f t="shared" si="2"/>
        <v>0</v>
      </c>
      <c r="C34" s="91"/>
      <c r="D34" s="91"/>
      <c r="E34" s="91"/>
      <c r="F34" s="7"/>
      <c r="G34" s="7"/>
      <c r="H34" s="8"/>
      <c r="I34" s="8"/>
      <c r="J34" s="8"/>
      <c r="K34" s="8"/>
      <c r="L34" s="8"/>
      <c r="M34" s="8"/>
      <c r="N34" s="8"/>
      <c r="O34" s="8"/>
      <c r="P34" s="8"/>
      <c r="Q34" s="8"/>
      <c r="R34" s="4"/>
      <c r="S34" s="4"/>
      <c r="T34" s="4"/>
      <c r="U34" s="4"/>
      <c r="V34" s="4"/>
      <c r="W34" s="4"/>
      <c r="X34" s="3"/>
      <c r="Y34" s="3"/>
      <c r="Z34" s="3"/>
      <c r="AA34" s="3"/>
      <c r="AB34" s="3"/>
      <c r="AC34" s="3"/>
      <c r="AJ34" s="3"/>
      <c r="BO34" s="3"/>
      <c r="BP34" s="78"/>
      <c r="BQ34" s="3"/>
      <c r="BR34" s="3"/>
      <c r="BS34" s="3"/>
      <c r="BT34" s="148"/>
      <c r="BU34" s="3"/>
    </row>
    <row r="35" spans="1:75" s="5" customFormat="1" ht="15.75" customHeight="1" x14ac:dyDescent="0.15">
      <c r="A35" s="62" t="s">
        <v>41</v>
      </c>
      <c r="B35" s="177">
        <f t="shared" si="2"/>
        <v>0</v>
      </c>
      <c r="C35" s="91"/>
      <c r="D35" s="91"/>
      <c r="E35" s="91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4"/>
      <c r="S35" s="4"/>
      <c r="T35" s="4"/>
      <c r="U35" s="4"/>
      <c r="V35" s="4"/>
      <c r="W35" s="4"/>
      <c r="X35" s="3"/>
      <c r="Y35" s="3"/>
      <c r="Z35" s="3"/>
      <c r="AA35" s="3"/>
      <c r="AB35" s="3"/>
      <c r="AC35" s="3"/>
      <c r="AJ35" s="3"/>
      <c r="BO35" s="3"/>
      <c r="BP35" s="78"/>
      <c r="BQ35" s="3"/>
      <c r="BR35" s="3"/>
      <c r="BS35" s="3"/>
      <c r="BT35" s="148"/>
      <c r="BU35" s="3"/>
      <c r="BV35" s="3"/>
      <c r="BW35" s="3"/>
    </row>
    <row r="36" spans="1:75" s="5" customFormat="1" ht="15.75" customHeight="1" x14ac:dyDescent="0.15">
      <c r="A36" s="62" t="s">
        <v>140</v>
      </c>
      <c r="B36" s="177">
        <f t="shared" si="2"/>
        <v>0</v>
      </c>
      <c r="C36" s="91"/>
      <c r="D36" s="91"/>
      <c r="E36" s="91"/>
      <c r="F36" s="7"/>
      <c r="G36" s="7"/>
      <c r="H36" s="8"/>
      <c r="I36" s="8"/>
      <c r="J36" s="8"/>
      <c r="K36" s="8"/>
      <c r="L36" s="8"/>
      <c r="M36" s="8"/>
      <c r="N36" s="8"/>
      <c r="O36" s="8"/>
      <c r="P36" s="8"/>
      <c r="Q36" s="8"/>
      <c r="R36" s="4"/>
      <c r="S36" s="4"/>
      <c r="T36" s="4"/>
      <c r="U36" s="4"/>
      <c r="V36" s="4"/>
      <c r="W36" s="4"/>
      <c r="X36" s="3"/>
      <c r="Y36" s="3"/>
      <c r="Z36" s="3"/>
      <c r="AA36" s="3"/>
      <c r="AB36" s="3"/>
      <c r="AC36" s="3"/>
      <c r="AJ36" s="3"/>
      <c r="BO36" s="3"/>
      <c r="BP36" s="78"/>
      <c r="BQ36" s="3"/>
      <c r="BR36" s="3"/>
      <c r="BS36" s="3"/>
      <c r="BT36" s="148"/>
      <c r="BU36" s="3"/>
    </row>
    <row r="37" spans="1:75" s="5" customFormat="1" ht="15.75" customHeight="1" x14ac:dyDescent="0.15">
      <c r="A37" s="62" t="s">
        <v>42</v>
      </c>
      <c r="B37" s="177">
        <f t="shared" si="2"/>
        <v>0</v>
      </c>
      <c r="C37" s="91"/>
      <c r="D37" s="91"/>
      <c r="E37" s="91"/>
      <c r="F37" s="7"/>
      <c r="G37" s="55"/>
      <c r="H37" s="55"/>
      <c r="I37" s="8"/>
      <c r="J37" s="8"/>
      <c r="K37" s="8"/>
      <c r="L37" s="8"/>
      <c r="M37" s="8"/>
      <c r="N37" s="8"/>
      <c r="O37" s="8"/>
      <c r="P37" s="8"/>
      <c r="Q37" s="8"/>
      <c r="R37" s="4"/>
      <c r="S37" s="4"/>
      <c r="T37" s="4"/>
      <c r="U37" s="4"/>
      <c r="V37" s="4"/>
      <c r="W37" s="4"/>
      <c r="X37" s="3"/>
      <c r="Y37" s="3"/>
      <c r="Z37" s="3"/>
      <c r="AA37" s="3"/>
      <c r="AB37" s="3"/>
      <c r="AC37" s="3"/>
      <c r="AJ37" s="3"/>
      <c r="BO37" s="3"/>
      <c r="BP37" s="78"/>
      <c r="BQ37" s="3"/>
      <c r="BR37" s="3"/>
      <c r="BS37" s="3"/>
      <c r="BT37" s="148"/>
      <c r="BU37" s="3"/>
    </row>
    <row r="38" spans="1:75" s="5" customFormat="1" ht="15.75" customHeight="1" x14ac:dyDescent="0.15">
      <c r="A38" s="62" t="s">
        <v>141</v>
      </c>
      <c r="B38" s="177">
        <f t="shared" si="2"/>
        <v>0</v>
      </c>
      <c r="C38" s="91"/>
      <c r="D38" s="91"/>
      <c r="E38" s="91"/>
      <c r="F38" s="7"/>
      <c r="G38" s="55"/>
      <c r="H38" s="55"/>
      <c r="I38" s="8"/>
      <c r="J38" s="8"/>
      <c r="K38" s="8"/>
      <c r="L38" s="8"/>
      <c r="M38" s="8"/>
      <c r="N38" s="8"/>
      <c r="O38" s="8"/>
      <c r="P38" s="8"/>
      <c r="Q38" s="8"/>
      <c r="R38" s="4"/>
      <c r="S38" s="4"/>
      <c r="T38" s="4"/>
      <c r="U38" s="4"/>
      <c r="V38" s="4"/>
      <c r="W38" s="4"/>
      <c r="X38" s="3"/>
      <c r="Y38" s="3"/>
      <c r="Z38" s="3"/>
      <c r="AA38" s="3"/>
      <c r="AB38" s="3"/>
      <c r="AC38" s="3"/>
      <c r="AJ38" s="3"/>
      <c r="BP38" s="78"/>
      <c r="BT38" s="148"/>
    </row>
    <row r="39" spans="1:75" s="5" customFormat="1" ht="24" customHeight="1" x14ac:dyDescent="0.15">
      <c r="A39" s="62" t="s">
        <v>142</v>
      </c>
      <c r="B39" s="177">
        <f t="shared" si="2"/>
        <v>0</v>
      </c>
      <c r="C39" s="91"/>
      <c r="D39" s="91"/>
      <c r="E39" s="91"/>
      <c r="F39" s="7"/>
      <c r="G39" s="55"/>
      <c r="H39" s="55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3"/>
      <c r="Y39" s="3"/>
      <c r="Z39" s="3"/>
      <c r="AA39" s="3"/>
      <c r="AB39" s="3"/>
      <c r="AC39" s="3"/>
      <c r="AJ39" s="3"/>
      <c r="BP39" s="78"/>
      <c r="BT39" s="148"/>
    </row>
    <row r="40" spans="1:75" s="5" customFormat="1" ht="16.5" customHeight="1" x14ac:dyDescent="0.15">
      <c r="A40" s="178" t="s">
        <v>143</v>
      </c>
      <c r="B40" s="177">
        <f t="shared" si="2"/>
        <v>0</v>
      </c>
      <c r="C40" s="92"/>
      <c r="D40" s="92"/>
      <c r="E40" s="92"/>
      <c r="F40" s="7"/>
      <c r="G40" s="55"/>
      <c r="H40" s="55"/>
      <c r="I40" s="8"/>
      <c r="J40" s="8"/>
      <c r="K40" s="8"/>
      <c r="L40" s="8"/>
      <c r="M40" s="8"/>
      <c r="N40" s="8"/>
      <c r="O40" s="8"/>
      <c r="P40" s="8"/>
      <c r="Q40" s="8"/>
      <c r="R40" s="4"/>
      <c r="S40" s="4"/>
      <c r="T40" s="4"/>
      <c r="U40" s="4"/>
      <c r="V40" s="4"/>
      <c r="W40" s="4"/>
      <c r="X40" s="3"/>
      <c r="Y40" s="3"/>
      <c r="Z40" s="3"/>
      <c r="AA40" s="3"/>
      <c r="AB40" s="3"/>
      <c r="AC40" s="3"/>
      <c r="AJ40" s="3"/>
      <c r="BP40" s="78"/>
      <c r="BT40" s="148"/>
    </row>
    <row r="41" spans="1:75" s="5" customFormat="1" ht="16.5" customHeight="1" x14ac:dyDescent="0.15">
      <c r="A41" s="62" t="s">
        <v>144</v>
      </c>
      <c r="B41" s="177">
        <f t="shared" si="2"/>
        <v>0</v>
      </c>
      <c r="C41" s="132"/>
      <c r="D41" s="132"/>
      <c r="E41" s="132"/>
      <c r="F41" s="7"/>
      <c r="G41" s="55"/>
      <c r="H41" s="55"/>
      <c r="I41" s="8"/>
      <c r="J41" s="8"/>
      <c r="K41" s="8"/>
      <c r="L41" s="8"/>
      <c r="M41" s="8"/>
      <c r="N41" s="8"/>
      <c r="O41" s="8"/>
      <c r="P41" s="8"/>
      <c r="Q41" s="8"/>
      <c r="R41" s="4"/>
      <c r="S41" s="4"/>
      <c r="T41" s="4"/>
      <c r="U41" s="4"/>
      <c r="V41" s="4"/>
      <c r="W41" s="4"/>
      <c r="X41" s="3"/>
      <c r="Y41" s="3"/>
      <c r="Z41" s="3"/>
      <c r="AA41" s="3"/>
      <c r="AB41" s="3"/>
      <c r="AC41" s="3"/>
      <c r="AJ41" s="3"/>
      <c r="BP41" s="78"/>
      <c r="BT41" s="148"/>
    </row>
    <row r="42" spans="1:75" s="5" customFormat="1" ht="15.75" customHeight="1" x14ac:dyDescent="0.15">
      <c r="A42" s="23" t="s">
        <v>28</v>
      </c>
      <c r="B42" s="121">
        <f>+SUM(C42:E42)</f>
        <v>0</v>
      </c>
      <c r="C42" s="121">
        <f>+SUM(C29:C41)</f>
        <v>0</v>
      </c>
      <c r="D42" s="121">
        <f>+SUM(D29:D41)</f>
        <v>0</v>
      </c>
      <c r="E42" s="121">
        <f>+SUM(E29:E41)</f>
        <v>0</v>
      </c>
      <c r="F42" s="7"/>
      <c r="G42" s="55"/>
      <c r="H42" s="55"/>
      <c r="I42" s="7"/>
      <c r="J42" s="8"/>
      <c r="K42" s="8"/>
      <c r="L42" s="8"/>
      <c r="M42" s="8"/>
      <c r="N42" s="8"/>
      <c r="O42" s="8"/>
      <c r="P42" s="8"/>
      <c r="Q42" s="8"/>
      <c r="R42" s="4"/>
      <c r="S42" s="4"/>
      <c r="T42" s="4"/>
      <c r="U42" s="4"/>
      <c r="W42" s="4"/>
      <c r="X42" s="3"/>
      <c r="Y42" s="3"/>
      <c r="AA42" s="3"/>
      <c r="AB42" s="3"/>
      <c r="AC42" s="3"/>
      <c r="AJ42" s="3"/>
      <c r="BN42" s="20"/>
      <c r="BP42" s="3"/>
      <c r="BQ42" s="78"/>
      <c r="BT42" s="3"/>
      <c r="BU42" s="148"/>
    </row>
    <row r="43" spans="1:75" s="3" customFormat="1" ht="30" customHeight="1" x14ac:dyDescent="0.2">
      <c r="A43" s="57" t="s">
        <v>43</v>
      </c>
      <c r="B43" s="58"/>
      <c r="C43" s="59"/>
      <c r="D43" s="59"/>
      <c r="E43" s="59"/>
      <c r="F43" s="59"/>
      <c r="G43" s="59"/>
      <c r="H43" s="59"/>
      <c r="I43" s="59"/>
      <c r="J43" s="59"/>
      <c r="K43" s="59"/>
      <c r="T43" s="4"/>
      <c r="U43" s="4"/>
      <c r="V43" s="4"/>
      <c r="W43" s="4"/>
      <c r="X43" s="4"/>
      <c r="Y43" s="4"/>
    </row>
    <row r="44" spans="1:75" s="5" customFormat="1" ht="15" customHeight="1" x14ac:dyDescent="0.15">
      <c r="A44" s="253" t="s">
        <v>30</v>
      </c>
      <c r="B44" s="254"/>
      <c r="C44" s="224" t="s">
        <v>4</v>
      </c>
      <c r="D44" s="213" t="s">
        <v>5</v>
      </c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5"/>
      <c r="U44" s="213" t="s">
        <v>6</v>
      </c>
      <c r="V44" s="215"/>
      <c r="W44" s="224" t="s">
        <v>7</v>
      </c>
      <c r="X44" s="4"/>
      <c r="Y44" s="4"/>
      <c r="Z44" s="3"/>
      <c r="AA44" s="3"/>
      <c r="AB44" s="3"/>
      <c r="AC44" s="3"/>
      <c r="AD44" s="3"/>
      <c r="AE44" s="3"/>
      <c r="AL44" s="3"/>
    </row>
    <row r="45" spans="1:75" s="5" customFormat="1" ht="23.25" customHeight="1" x14ac:dyDescent="0.15">
      <c r="A45" s="255"/>
      <c r="B45" s="256"/>
      <c r="C45" s="230"/>
      <c r="D45" s="49" t="s">
        <v>116</v>
      </c>
      <c r="E45" s="167" t="s">
        <v>117</v>
      </c>
      <c r="F45" s="17" t="s">
        <v>9</v>
      </c>
      <c r="G45" s="17" t="s">
        <v>10</v>
      </c>
      <c r="H45" s="17" t="s">
        <v>11</v>
      </c>
      <c r="I45" s="168" t="s">
        <v>118</v>
      </c>
      <c r="J45" s="168" t="s">
        <v>119</v>
      </c>
      <c r="K45" s="168" t="s">
        <v>120</v>
      </c>
      <c r="L45" s="168" t="s">
        <v>121</v>
      </c>
      <c r="M45" s="168" t="s">
        <v>122</v>
      </c>
      <c r="N45" s="168" t="s">
        <v>123</v>
      </c>
      <c r="O45" s="168" t="s">
        <v>124</v>
      </c>
      <c r="P45" s="168" t="s">
        <v>125</v>
      </c>
      <c r="Q45" s="168" t="s">
        <v>126</v>
      </c>
      <c r="R45" s="168" t="s">
        <v>127</v>
      </c>
      <c r="S45" s="168" t="s">
        <v>128</v>
      </c>
      <c r="T45" s="169" t="s">
        <v>129</v>
      </c>
      <c r="U45" s="18" t="s">
        <v>12</v>
      </c>
      <c r="V45" s="19" t="s">
        <v>13</v>
      </c>
      <c r="W45" s="225"/>
      <c r="X45" s="4"/>
      <c r="Y45" s="4"/>
      <c r="Z45" s="3"/>
      <c r="AA45" s="3"/>
      <c r="AB45" s="3"/>
      <c r="AC45" s="3"/>
      <c r="AD45" s="3"/>
      <c r="AE45" s="3"/>
      <c r="AL45" s="3"/>
    </row>
    <row r="46" spans="1:75" s="5" customFormat="1" ht="15.75" customHeight="1" x14ac:dyDescent="0.15">
      <c r="A46" s="257" t="s">
        <v>35</v>
      </c>
      <c r="B46" s="258"/>
      <c r="C46" s="104">
        <f>SUM(D46:T46)</f>
        <v>0</v>
      </c>
      <c r="D46" s="109"/>
      <c r="E46" s="126"/>
      <c r="F46" s="110"/>
      <c r="G46" s="110"/>
      <c r="H46" s="110"/>
      <c r="I46" s="117"/>
      <c r="J46" s="117"/>
      <c r="K46" s="117"/>
      <c r="L46" s="117"/>
      <c r="M46" s="117"/>
      <c r="N46" s="117"/>
      <c r="O46" s="117"/>
      <c r="P46" s="117"/>
      <c r="Q46" s="117"/>
      <c r="R46" s="117"/>
      <c r="S46" s="117"/>
      <c r="T46" s="123"/>
      <c r="U46" s="109"/>
      <c r="V46" s="123"/>
      <c r="W46" s="90"/>
      <c r="X46" s="170" t="str">
        <f>+BP46&amp;BQ46&amp;BR46&amp;BS46</f>
        <v/>
      </c>
      <c r="AA46" s="16"/>
      <c r="AD46" s="3"/>
      <c r="AE46" s="3"/>
      <c r="AL46" s="3"/>
      <c r="BO46" s="3"/>
      <c r="BP46" s="78" t="str">
        <f>IF($C46&lt;&gt;($U46+$V46)," El número atenciones según sexo NO puede ser diferente al Total.","")</f>
        <v/>
      </c>
      <c r="BQ46" s="78" t="str">
        <f>IF($C46=0,"",IF($W46="",IF($C46="",""," No olvide escribir la columna Beneficiarios."),""))</f>
        <v/>
      </c>
      <c r="BR46" s="78" t="str">
        <f>IF($C46&lt;$W46," El número de Beneficiarios NO puede ser mayor que el Total.","")</f>
        <v/>
      </c>
      <c r="BS46" s="78" t="str">
        <f>IF($C46&lt;&gt;SUM($D46:$T46),"NO ALTERE LAS FÓRMULAS, la suma de las edades NO es igual al Total. ","")</f>
        <v/>
      </c>
      <c r="BT46" s="148">
        <f>IF($C46&lt;&gt;($U46+$V46),1,0)</f>
        <v>0</v>
      </c>
      <c r="BU46" s="148">
        <f>IF($C46&lt;$W46,1,0)</f>
        <v>0</v>
      </c>
      <c r="BV46" s="148" t="str">
        <f>IF($C46=0,"",IF($W46="",IF($C46="","",1),0))</f>
        <v/>
      </c>
      <c r="BW46" s="148">
        <f>IF($C46&lt;&gt;SUM($D46:$T46),1,0)</f>
        <v>0</v>
      </c>
    </row>
    <row r="47" spans="1:75" s="5" customFormat="1" ht="15.75" customHeight="1" x14ac:dyDescent="0.15">
      <c r="A47" s="251" t="s">
        <v>44</v>
      </c>
      <c r="B47" s="252"/>
      <c r="C47" s="105">
        <f>SUM(D47:T47)</f>
        <v>0</v>
      </c>
      <c r="D47" s="97"/>
      <c r="E47" s="179"/>
      <c r="F47" s="98"/>
      <c r="G47" s="98"/>
      <c r="H47" s="98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4"/>
      <c r="U47" s="97"/>
      <c r="V47" s="94"/>
      <c r="W47" s="91"/>
      <c r="X47" s="170" t="str">
        <f>+BP47&amp;BQ47&amp;BR47&amp;BS47</f>
        <v/>
      </c>
      <c r="AA47" s="16"/>
      <c r="AD47" s="3"/>
      <c r="AE47" s="3"/>
      <c r="AL47" s="3"/>
      <c r="BO47" s="3"/>
      <c r="BP47" s="78" t="str">
        <f>IF($C47&lt;&gt;($U47+$V47)," El número atenciones según sexo NO puede ser diferente al Total.","")</f>
        <v/>
      </c>
      <c r="BQ47" s="78" t="str">
        <f>IF($C47=0,"",IF($W47="",IF($C47="",""," No olvide escribir la columna Beneficiarios."),""))</f>
        <v/>
      </c>
      <c r="BR47" s="78" t="str">
        <f>IF($C47&lt;$W47," El número de Beneficiarios NO puede ser mayor que el Total.","")</f>
        <v/>
      </c>
      <c r="BS47" s="78" t="str">
        <f>IF($C47&lt;&gt;SUM($D47:$T47),"NO ALTERE LAS FÓRMULAS, la suma de las edades NO es igual al Total. ","")</f>
        <v/>
      </c>
      <c r="BT47" s="148">
        <f>IF($C47&lt;&gt;($U47+$V47),1,0)</f>
        <v>0</v>
      </c>
      <c r="BU47" s="148">
        <f>IF($C47&lt;$W47,1,0)</f>
        <v>0</v>
      </c>
      <c r="BV47" s="148" t="str">
        <f>IF($C47=0,"",IF($W47="",IF($C47="","",1),0))</f>
        <v/>
      </c>
      <c r="BW47" s="148">
        <f>IF($C47&lt;&gt;SUM($D47:$T47),1,0)</f>
        <v>0</v>
      </c>
    </row>
    <row r="48" spans="1:75" s="5" customFormat="1" ht="15.75" customHeight="1" x14ac:dyDescent="0.15">
      <c r="A48" s="259" t="s">
        <v>36</v>
      </c>
      <c r="B48" s="260"/>
      <c r="C48" s="105">
        <f>SUM(D48:T48)</f>
        <v>0</v>
      </c>
      <c r="D48" s="97"/>
      <c r="E48" s="179"/>
      <c r="F48" s="98"/>
      <c r="G48" s="98"/>
      <c r="H48" s="98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4"/>
      <c r="U48" s="97"/>
      <c r="V48" s="94"/>
      <c r="W48" s="91"/>
      <c r="X48" s="170" t="str">
        <f>+BP48&amp;BQ48&amp;BR48&amp;BS48</f>
        <v/>
      </c>
      <c r="AA48" s="16"/>
      <c r="AD48" s="3"/>
      <c r="AE48" s="3"/>
      <c r="AL48" s="3"/>
      <c r="BO48" s="3"/>
      <c r="BP48" s="78" t="str">
        <f>IF($C48&lt;&gt;($U48+$V48)," El número atenciones según sexo NO puede ser diferente al Total.","")</f>
        <v/>
      </c>
      <c r="BQ48" s="78" t="str">
        <f>IF($C48=0,"",IF($W48="",IF($C48="",""," No olvide escribir la columna Beneficiarios."),""))</f>
        <v/>
      </c>
      <c r="BR48" s="78" t="str">
        <f>IF($C48&lt;$W48," El número de Beneficiarios NO puede ser mayor que el Total.","")</f>
        <v/>
      </c>
      <c r="BS48" s="78" t="str">
        <f>IF($C48&lt;&gt;SUM($D48:$T48),"NO ALTERE LAS FÓRMULAS, la suma de las edades NO es igual al Total. ","")</f>
        <v/>
      </c>
      <c r="BT48" s="148">
        <f>IF($C48&lt;&gt;($U48+$V48),1,0)</f>
        <v>0</v>
      </c>
      <c r="BU48" s="148">
        <f>IF($C48&lt;$W48,1,0)</f>
        <v>0</v>
      </c>
      <c r="BV48" s="148" t="str">
        <f>IF($C48=0,"",IF($W48="",IF($C48="","",1),0))</f>
        <v/>
      </c>
      <c r="BW48" s="148">
        <f>IF($C48&lt;&gt;SUM($D48:$T48),1,0)</f>
        <v>0</v>
      </c>
    </row>
    <row r="49" spans="1:75" s="5" customFormat="1" ht="15.75" customHeight="1" x14ac:dyDescent="0.15">
      <c r="A49" s="261" t="s">
        <v>45</v>
      </c>
      <c r="B49" s="262"/>
      <c r="C49" s="106">
        <f>SUM(D49:T49)</f>
        <v>0</v>
      </c>
      <c r="D49" s="100"/>
      <c r="E49" s="127"/>
      <c r="F49" s="101"/>
      <c r="G49" s="101"/>
      <c r="H49" s="101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3"/>
      <c r="U49" s="100"/>
      <c r="V49" s="103"/>
      <c r="W49" s="93"/>
      <c r="X49" s="170" t="str">
        <f>+BP49&amp;BQ49&amp;BR49&amp;BS49</f>
        <v/>
      </c>
      <c r="AA49" s="16"/>
      <c r="AD49" s="3"/>
      <c r="AE49" s="3"/>
      <c r="AL49" s="3"/>
      <c r="BO49" s="3"/>
      <c r="BP49" s="78" t="str">
        <f>IF($C49&lt;&gt;($U49+$V49)," El número atenciones según sexo NO puede ser diferente al Total.","")</f>
        <v/>
      </c>
      <c r="BQ49" s="78" t="str">
        <f>IF($C49=0,"",IF($W49="",IF($C49="",""," No olvide escribir la columna Beneficiarios."),""))</f>
        <v/>
      </c>
      <c r="BR49" s="78" t="str">
        <f>IF($C49&lt;$W49," El número de Beneficiarios NO puede ser mayor que el Total.","")</f>
        <v/>
      </c>
      <c r="BS49" s="78" t="str">
        <f>IF($C49&lt;&gt;SUM($D49:$T49),"NO ALTERE LAS FÓRMULAS, la suma de las edades NO es igual al Total. ","")</f>
        <v/>
      </c>
      <c r="BT49" s="148">
        <f>IF($C49&lt;&gt;($U49+$V49),1,0)</f>
        <v>0</v>
      </c>
      <c r="BU49" s="148">
        <f>IF($C49&lt;$W49,1,0)</f>
        <v>0</v>
      </c>
      <c r="BV49" s="148" t="str">
        <f>IF($C49=0,"",IF($W49="",IF($C49="","",1),0))</f>
        <v/>
      </c>
      <c r="BW49" s="148">
        <f>IF($C49&lt;&gt;SUM($D49:$T49),1,0)</f>
        <v>0</v>
      </c>
    </row>
    <row r="50" spans="1:75" s="5" customFormat="1" ht="30" customHeight="1" x14ac:dyDescent="0.2">
      <c r="A50" s="60" t="s">
        <v>46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1"/>
      <c r="M50" s="48"/>
      <c r="N50" s="48"/>
      <c r="O50" s="39"/>
      <c r="P50" s="39"/>
      <c r="Q50" s="39"/>
      <c r="R50" s="39"/>
      <c r="S50" s="4"/>
      <c r="T50" s="4"/>
      <c r="U50" s="4"/>
      <c r="V50" s="4"/>
      <c r="W50" s="4"/>
      <c r="X50" s="174"/>
      <c r="Y50" s="3"/>
      <c r="Z50" s="3"/>
      <c r="AA50" s="3"/>
      <c r="AB50" s="3"/>
      <c r="AC50" s="3"/>
      <c r="AD50" s="3"/>
      <c r="AK50" s="3"/>
      <c r="BO50" s="3"/>
      <c r="BP50" s="3"/>
      <c r="BQ50" s="3"/>
      <c r="BR50" s="3"/>
      <c r="BS50" s="3"/>
      <c r="BT50" s="3"/>
      <c r="BU50" s="3"/>
    </row>
    <row r="51" spans="1:75" s="5" customFormat="1" ht="15" customHeight="1" x14ac:dyDescent="0.15">
      <c r="A51" s="253" t="s">
        <v>30</v>
      </c>
      <c r="B51" s="254"/>
      <c r="C51" s="224" t="s">
        <v>4</v>
      </c>
      <c r="D51" s="213" t="s">
        <v>5</v>
      </c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5"/>
      <c r="U51" s="213" t="s">
        <v>6</v>
      </c>
      <c r="V51" s="215"/>
      <c r="W51" s="224" t="s">
        <v>7</v>
      </c>
      <c r="X51" s="174"/>
      <c r="Y51" s="4"/>
      <c r="Z51" s="3"/>
      <c r="AA51" s="3"/>
      <c r="AB51" s="3"/>
      <c r="AC51" s="3"/>
      <c r="AD51" s="3"/>
      <c r="AE51" s="3"/>
      <c r="AL51" s="3"/>
      <c r="BO51" s="3"/>
      <c r="BP51" s="3"/>
      <c r="BQ51" s="3"/>
      <c r="BR51" s="3"/>
      <c r="BS51" s="3"/>
      <c r="BT51" s="3"/>
      <c r="BU51" s="3"/>
    </row>
    <row r="52" spans="1:75" s="5" customFormat="1" ht="25.5" customHeight="1" x14ac:dyDescent="0.15">
      <c r="A52" s="255"/>
      <c r="B52" s="256"/>
      <c r="C52" s="225"/>
      <c r="D52" s="49" t="s">
        <v>116</v>
      </c>
      <c r="E52" s="167" t="s">
        <v>117</v>
      </c>
      <c r="F52" s="17" t="s">
        <v>9</v>
      </c>
      <c r="G52" s="17" t="s">
        <v>10</v>
      </c>
      <c r="H52" s="17" t="s">
        <v>11</v>
      </c>
      <c r="I52" s="168" t="s">
        <v>118</v>
      </c>
      <c r="J52" s="168" t="s">
        <v>119</v>
      </c>
      <c r="K52" s="168" t="s">
        <v>120</v>
      </c>
      <c r="L52" s="168" t="s">
        <v>121</v>
      </c>
      <c r="M52" s="168" t="s">
        <v>122</v>
      </c>
      <c r="N52" s="168" t="s">
        <v>123</v>
      </c>
      <c r="O52" s="168" t="s">
        <v>124</v>
      </c>
      <c r="P52" s="168" t="s">
        <v>125</v>
      </c>
      <c r="Q52" s="168" t="s">
        <v>126</v>
      </c>
      <c r="R52" s="168" t="s">
        <v>127</v>
      </c>
      <c r="S52" s="168" t="s">
        <v>128</v>
      </c>
      <c r="T52" s="169" t="s">
        <v>129</v>
      </c>
      <c r="U52" s="13" t="s">
        <v>12</v>
      </c>
      <c r="V52" s="28" t="s">
        <v>13</v>
      </c>
      <c r="W52" s="225"/>
      <c r="X52" s="174"/>
      <c r="Y52" s="4"/>
      <c r="Z52" s="3"/>
      <c r="AA52" s="3"/>
      <c r="AB52" s="3"/>
      <c r="AC52" s="3"/>
      <c r="AD52" s="3"/>
      <c r="AE52" s="3"/>
      <c r="AL52" s="3"/>
      <c r="BP52" s="3"/>
      <c r="BQ52" s="3"/>
      <c r="BR52" s="3"/>
      <c r="BS52" s="3"/>
      <c r="BT52" s="3"/>
      <c r="BU52" s="3"/>
    </row>
    <row r="53" spans="1:75" s="5" customFormat="1" ht="15.75" customHeight="1" x14ac:dyDescent="0.15">
      <c r="A53" s="257" t="s">
        <v>35</v>
      </c>
      <c r="B53" s="258"/>
      <c r="C53" s="104">
        <f>SUM(D53:T53)</f>
        <v>0</v>
      </c>
      <c r="D53" s="109"/>
      <c r="E53" s="126"/>
      <c r="F53" s="110"/>
      <c r="G53" s="110"/>
      <c r="H53" s="110"/>
      <c r="I53" s="117"/>
      <c r="J53" s="117"/>
      <c r="K53" s="117"/>
      <c r="L53" s="117"/>
      <c r="M53" s="117"/>
      <c r="N53" s="117"/>
      <c r="O53" s="117"/>
      <c r="P53" s="117"/>
      <c r="Q53" s="117"/>
      <c r="R53" s="117"/>
      <c r="S53" s="117"/>
      <c r="T53" s="123"/>
      <c r="U53" s="109"/>
      <c r="V53" s="123"/>
      <c r="W53" s="90"/>
      <c r="X53" s="170" t="str">
        <f>+BP53&amp;BQ53&amp;BR53&amp;BS53</f>
        <v/>
      </c>
      <c r="AA53" s="16"/>
      <c r="AD53" s="3"/>
      <c r="AE53" s="3"/>
      <c r="AL53" s="3"/>
      <c r="BP53" s="78" t="str">
        <f>IF($C53&lt;&gt;($U53+$V53)," El número atenciones según sexo NO puede ser diferente al Total.","")</f>
        <v/>
      </c>
      <c r="BQ53" s="78" t="str">
        <f>IF($C53=0,"",IF($W53="",IF($C53="",""," No olvide escribir la columna Beneficiarios."),""))</f>
        <v/>
      </c>
      <c r="BR53" s="78" t="str">
        <f>IF($C53&lt;$W53," El número de Beneficiarios NO puede ser mayor que el Total.","")</f>
        <v/>
      </c>
      <c r="BS53" s="78" t="str">
        <f>IF($C53&lt;&gt;SUM($D53:$T53),"NO ALTERE LAS FÓRMULAS, la suma de las edades NO es igual al Total. ","")</f>
        <v/>
      </c>
      <c r="BT53" s="148">
        <f>IF($C53&lt;&gt;($U53+$V53),1,0)</f>
        <v>0</v>
      </c>
      <c r="BU53" s="148">
        <f>IF($C53&lt;$W53,1,0)</f>
        <v>0</v>
      </c>
      <c r="BV53" s="148" t="str">
        <f>IF($C53=0,"",IF($W53="",IF($C53="","",1),0))</f>
        <v/>
      </c>
      <c r="BW53" s="148">
        <f>IF($C53&lt;&gt;SUM($D53:$T53),1,0)</f>
        <v>0</v>
      </c>
    </row>
    <row r="54" spans="1:75" s="5" customFormat="1" ht="15.75" customHeight="1" x14ac:dyDescent="0.15">
      <c r="A54" s="251" t="s">
        <v>44</v>
      </c>
      <c r="B54" s="252"/>
      <c r="C54" s="105">
        <f>SUM(D54:T54)</f>
        <v>0</v>
      </c>
      <c r="D54" s="97"/>
      <c r="E54" s="179"/>
      <c r="F54" s="98"/>
      <c r="G54" s="98"/>
      <c r="H54" s="98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4"/>
      <c r="U54" s="97"/>
      <c r="V54" s="94"/>
      <c r="W54" s="91"/>
      <c r="X54" s="170" t="str">
        <f>+BP54&amp;BQ54&amp;BR54&amp;BS54</f>
        <v/>
      </c>
      <c r="AA54" s="16"/>
      <c r="AD54" s="3"/>
      <c r="AE54" s="3"/>
      <c r="AL54" s="3"/>
      <c r="BP54" s="78" t="str">
        <f>IF($C54&lt;&gt;($U54+$V54)," El número atenciones según sexo NO puede ser diferente al Total.","")</f>
        <v/>
      </c>
      <c r="BQ54" s="78" t="str">
        <f>IF($C54=0,"",IF($W54="",IF($C54="",""," No olvide escribir la columna Beneficiarios."),""))</f>
        <v/>
      </c>
      <c r="BR54" s="78" t="str">
        <f>IF($C54&lt;$W54," El número de Beneficiarios NO puede ser mayor que el Total.","")</f>
        <v/>
      </c>
      <c r="BS54" s="78" t="str">
        <f>IF($C54&lt;&gt;SUM($D54:$T54),"NO ALTERE LAS FÓRMULAS, la suma de las edades NO es igual al Total. ","")</f>
        <v/>
      </c>
      <c r="BT54" s="148">
        <f>IF($C54&lt;&gt;($U54+$V54),1,0)</f>
        <v>0</v>
      </c>
      <c r="BU54" s="148">
        <f>IF($C54&lt;$W54,1,0)</f>
        <v>0</v>
      </c>
      <c r="BV54" s="148" t="str">
        <f>IF($C54=0,"",IF($W54="",IF($C54="","",1),0))</f>
        <v/>
      </c>
      <c r="BW54" s="148">
        <f>IF($C54&lt;&gt;SUM($D54:$T54),1,0)</f>
        <v>0</v>
      </c>
    </row>
    <row r="55" spans="1:75" s="5" customFormat="1" ht="15.75" customHeight="1" x14ac:dyDescent="0.15">
      <c r="A55" s="251" t="s">
        <v>36</v>
      </c>
      <c r="B55" s="252"/>
      <c r="C55" s="105">
        <f>SUM(D55:T55)</f>
        <v>0</v>
      </c>
      <c r="D55" s="97"/>
      <c r="E55" s="179"/>
      <c r="F55" s="98"/>
      <c r="G55" s="98"/>
      <c r="H55" s="98"/>
      <c r="I55" s="99"/>
      <c r="J55" s="99"/>
      <c r="K55" s="99"/>
      <c r="L55" s="99"/>
      <c r="M55" s="99"/>
      <c r="N55" s="99"/>
      <c r="O55" s="99"/>
      <c r="P55" s="99"/>
      <c r="Q55" s="99"/>
      <c r="R55" s="99"/>
      <c r="S55" s="99"/>
      <c r="T55" s="94"/>
      <c r="U55" s="97"/>
      <c r="V55" s="94"/>
      <c r="W55" s="91"/>
      <c r="X55" s="170" t="str">
        <f>+BP55&amp;BQ55&amp;BR55&amp;BS55</f>
        <v/>
      </c>
      <c r="AA55" s="16"/>
      <c r="AD55" s="3"/>
      <c r="AE55" s="3"/>
      <c r="AL55" s="3"/>
      <c r="BP55" s="78" t="str">
        <f>IF($C55&lt;&gt;($U55+$V55)," El número atenciones según sexo NO puede ser diferente al Total.","")</f>
        <v/>
      </c>
      <c r="BQ55" s="78" t="str">
        <f>IF($C55=0,"",IF($W55="",IF($C55="",""," No olvide escribir la columna Beneficiarios."),""))</f>
        <v/>
      </c>
      <c r="BR55" s="78" t="str">
        <f>IF($C55&lt;$W55," El número de Beneficiarios NO puede ser mayor que el Total.","")</f>
        <v/>
      </c>
      <c r="BS55" s="78" t="str">
        <f>IF($C55&lt;&gt;SUM($D55:$T55),"NO ALTERE LAS FÓRMULAS, la suma de las edades NO es igual al Total. ","")</f>
        <v/>
      </c>
      <c r="BT55" s="148">
        <f>IF($C55&lt;&gt;($U55+$V55),1,0)</f>
        <v>0</v>
      </c>
      <c r="BU55" s="148">
        <f>IF($C55&lt;$W55,1,0)</f>
        <v>0</v>
      </c>
      <c r="BV55" s="148" t="str">
        <f>IF($C55=0,"",IF($W55="",IF($C55="","",1),0))</f>
        <v/>
      </c>
      <c r="BW55" s="148">
        <f>IF($C55&lt;&gt;SUM($D55:$T55),1,0)</f>
        <v>0</v>
      </c>
    </row>
    <row r="56" spans="1:75" s="5" customFormat="1" ht="15.75" customHeight="1" x14ac:dyDescent="0.15">
      <c r="A56" s="251" t="s">
        <v>47</v>
      </c>
      <c r="B56" s="252"/>
      <c r="C56" s="105">
        <f>SUM(D56:T56)</f>
        <v>0</v>
      </c>
      <c r="D56" s="97"/>
      <c r="E56" s="179"/>
      <c r="F56" s="98"/>
      <c r="G56" s="98"/>
      <c r="H56" s="98"/>
      <c r="I56" s="99"/>
      <c r="J56" s="99"/>
      <c r="K56" s="99"/>
      <c r="L56" s="99"/>
      <c r="M56" s="99"/>
      <c r="N56" s="99"/>
      <c r="O56" s="99"/>
      <c r="P56" s="99"/>
      <c r="Q56" s="99"/>
      <c r="R56" s="99"/>
      <c r="S56" s="99"/>
      <c r="T56" s="94"/>
      <c r="U56" s="97"/>
      <c r="V56" s="94"/>
      <c r="W56" s="91"/>
      <c r="X56" s="170" t="str">
        <f>+BP56&amp;BQ56&amp;BR56&amp;BS56</f>
        <v/>
      </c>
      <c r="AA56" s="16"/>
      <c r="AD56" s="3"/>
      <c r="AE56" s="3"/>
      <c r="AL56" s="3"/>
      <c r="BP56" s="78" t="str">
        <f>IF($C56&lt;&gt;($U56+$V56)," El número atenciones según sexo NO puede ser diferente al Total.","")</f>
        <v/>
      </c>
      <c r="BQ56" s="78" t="str">
        <f>IF($C56=0,"",IF($W56="",IF($C56="",""," No olvide escribir la columna Beneficiarios."),""))</f>
        <v/>
      </c>
      <c r="BR56" s="78" t="str">
        <f>IF($C56&lt;$W56," El número de Beneficiarios NO puede ser mayor que el Total.","")</f>
        <v/>
      </c>
      <c r="BS56" s="78" t="str">
        <f>IF($C56&lt;&gt;SUM($D56:$T56),"NO ALTERE LAS FÓRMULAS, la suma de las edades NO es igual al Total. ","")</f>
        <v/>
      </c>
      <c r="BT56" s="148">
        <f>IF($C56&lt;&gt;($U56+$V56),1,0)</f>
        <v>0</v>
      </c>
      <c r="BU56" s="148">
        <f>IF($C56&lt;$W56,1,0)</f>
        <v>0</v>
      </c>
      <c r="BV56" s="148" t="str">
        <f>IF($C56=0,"",IF($W56="",IF($C56="","",1),0))</f>
        <v/>
      </c>
      <c r="BW56" s="148">
        <f>IF($C56&lt;&gt;SUM($D56:$T56),1,0)</f>
        <v>0</v>
      </c>
    </row>
    <row r="57" spans="1:75" s="5" customFormat="1" ht="15.75" customHeight="1" x14ac:dyDescent="0.15">
      <c r="A57" s="264" t="s">
        <v>48</v>
      </c>
      <c r="B57" s="265"/>
      <c r="C57" s="106">
        <f>SUM(D57:T57)</f>
        <v>0</v>
      </c>
      <c r="D57" s="100"/>
      <c r="E57" s="127"/>
      <c r="F57" s="101"/>
      <c r="G57" s="101"/>
      <c r="H57" s="101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3"/>
      <c r="U57" s="100"/>
      <c r="V57" s="103"/>
      <c r="W57" s="93"/>
      <c r="X57" s="170" t="str">
        <f>+BP57&amp;BQ57&amp;BR57&amp;BS57</f>
        <v/>
      </c>
      <c r="AA57" s="16"/>
      <c r="AD57" s="3"/>
      <c r="AE57" s="3"/>
      <c r="AL57" s="3"/>
      <c r="BP57" s="78" t="str">
        <f>IF($C57&lt;&gt;($U57+$V57)," El número atenciones según sexo NO puede ser diferente al Total.","")</f>
        <v/>
      </c>
      <c r="BQ57" s="78" t="str">
        <f>IF($C57=0,"",IF($W57="",IF($C57="",""," No olvide escribir la columna Beneficiarios."),""))</f>
        <v/>
      </c>
      <c r="BR57" s="78" t="str">
        <f>IF($C57&lt;$W57," El número de Beneficiarios NO puede ser mayor que el Total.","")</f>
        <v/>
      </c>
      <c r="BS57" s="78" t="str">
        <f>IF($C57&lt;&gt;SUM($D57:$T57),"NO ALTERE LAS FÓRMULAS, la suma de las edades NO es igual al Total. ","")</f>
        <v/>
      </c>
      <c r="BT57" s="148">
        <f>IF($C57&lt;&gt;($U57+$V57),1,0)</f>
        <v>0</v>
      </c>
      <c r="BU57" s="148">
        <f>IF($C57&lt;$W57,1,0)</f>
        <v>0</v>
      </c>
      <c r="BV57" s="148" t="str">
        <f>IF($C57=0,"",IF($W57="",IF($C57="","",1),0))</f>
        <v/>
      </c>
      <c r="BW57" s="148">
        <f>IF($C57&lt;&gt;SUM($D57:$T57),1,0)</f>
        <v>0</v>
      </c>
    </row>
    <row r="58" spans="1:75" s="5" customFormat="1" ht="30" customHeight="1" x14ac:dyDescent="0.2">
      <c r="A58" s="60" t="s">
        <v>49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4"/>
      <c r="X58" s="174"/>
      <c r="Y58" s="3"/>
      <c r="Z58" s="3"/>
      <c r="AA58" s="3"/>
      <c r="AB58" s="3"/>
      <c r="AC58" s="3"/>
      <c r="AD58" s="3"/>
      <c r="AK58" s="3"/>
      <c r="BO58" s="3"/>
      <c r="BP58" s="3"/>
      <c r="BQ58" s="3"/>
      <c r="BR58" s="3"/>
      <c r="BS58" s="3"/>
      <c r="BT58" s="3"/>
      <c r="BU58" s="3"/>
    </row>
    <row r="59" spans="1:75" s="5" customFormat="1" ht="15" customHeight="1" x14ac:dyDescent="0.15">
      <c r="A59" s="253" t="s">
        <v>30</v>
      </c>
      <c r="B59" s="254"/>
      <c r="C59" s="224" t="s">
        <v>4</v>
      </c>
      <c r="D59" s="213" t="s">
        <v>5</v>
      </c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5"/>
      <c r="U59" s="213" t="s">
        <v>6</v>
      </c>
      <c r="V59" s="215"/>
      <c r="W59" s="224" t="s">
        <v>7</v>
      </c>
      <c r="X59" s="174"/>
      <c r="Y59" s="4"/>
      <c r="Z59" s="3"/>
      <c r="AA59" s="3"/>
      <c r="AB59" s="3"/>
      <c r="AC59" s="3"/>
      <c r="AD59" s="3"/>
      <c r="AE59" s="3"/>
      <c r="AL59" s="3"/>
      <c r="BP59" s="3"/>
      <c r="BQ59" s="3"/>
      <c r="BR59" s="3"/>
      <c r="BS59" s="3"/>
      <c r="BT59" s="3"/>
      <c r="BU59" s="3"/>
    </row>
    <row r="60" spans="1:75" s="5" customFormat="1" ht="22.5" customHeight="1" x14ac:dyDescent="0.15">
      <c r="A60" s="255"/>
      <c r="B60" s="256"/>
      <c r="C60" s="230"/>
      <c r="D60" s="49" t="s">
        <v>116</v>
      </c>
      <c r="E60" s="167" t="s">
        <v>117</v>
      </c>
      <c r="F60" s="17" t="s">
        <v>9</v>
      </c>
      <c r="G60" s="17" t="s">
        <v>10</v>
      </c>
      <c r="H60" s="17" t="s">
        <v>11</v>
      </c>
      <c r="I60" s="168" t="s">
        <v>118</v>
      </c>
      <c r="J60" s="168" t="s">
        <v>119</v>
      </c>
      <c r="K60" s="168" t="s">
        <v>120</v>
      </c>
      <c r="L60" s="168" t="s">
        <v>121</v>
      </c>
      <c r="M60" s="168" t="s">
        <v>122</v>
      </c>
      <c r="N60" s="168" t="s">
        <v>123</v>
      </c>
      <c r="O60" s="168" t="s">
        <v>124</v>
      </c>
      <c r="P60" s="168" t="s">
        <v>125</v>
      </c>
      <c r="Q60" s="168" t="s">
        <v>126</v>
      </c>
      <c r="R60" s="168" t="s">
        <v>127</v>
      </c>
      <c r="S60" s="168" t="s">
        <v>128</v>
      </c>
      <c r="T60" s="169" t="s">
        <v>129</v>
      </c>
      <c r="U60" s="13" t="s">
        <v>12</v>
      </c>
      <c r="V60" s="28" t="s">
        <v>13</v>
      </c>
      <c r="W60" s="225"/>
      <c r="X60" s="174"/>
      <c r="Y60" s="4"/>
      <c r="Z60" s="3"/>
      <c r="AA60" s="3"/>
      <c r="AB60" s="3"/>
      <c r="AC60" s="3"/>
      <c r="AD60" s="3"/>
      <c r="AE60" s="3"/>
      <c r="AL60" s="3"/>
      <c r="BP60" s="3"/>
      <c r="BQ60" s="3"/>
      <c r="BR60" s="3"/>
      <c r="BS60" s="3"/>
      <c r="BT60" s="3"/>
      <c r="BU60" s="3"/>
    </row>
    <row r="61" spans="1:75" s="5" customFormat="1" ht="15.75" customHeight="1" x14ac:dyDescent="0.15">
      <c r="A61" s="266" t="s">
        <v>35</v>
      </c>
      <c r="B61" s="267"/>
      <c r="C61" s="122">
        <f>SUM(D61:T61)</f>
        <v>0</v>
      </c>
      <c r="D61" s="135"/>
      <c r="E61" s="180"/>
      <c r="F61" s="136"/>
      <c r="G61" s="136"/>
      <c r="H61" s="110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23"/>
      <c r="U61" s="109"/>
      <c r="V61" s="123"/>
      <c r="W61" s="90"/>
      <c r="X61" s="170" t="str">
        <f>+BP61&amp;BQ61&amp;BR61&amp;BS61</f>
        <v/>
      </c>
      <c r="AA61" s="16"/>
      <c r="AD61" s="3"/>
      <c r="AE61" s="3"/>
      <c r="AL61" s="3"/>
      <c r="BP61" s="78" t="str">
        <f>IF($C61&lt;&gt;($U61+$V61)," El número atenciones según sexo NO puede ser diferente al Total.","")</f>
        <v/>
      </c>
      <c r="BQ61" s="78" t="str">
        <f>IF($C61=0,"",IF($W61="",IF($C61="",""," No olvide escribir la columna Beneficiarios."),""))</f>
        <v/>
      </c>
      <c r="BR61" s="78" t="str">
        <f>IF($C61&lt;$W61," El número de Beneficiarios NO puede ser mayor que el Total.","")</f>
        <v/>
      </c>
      <c r="BS61" s="78" t="str">
        <f>IF($C61&lt;&gt;SUM($D61:$T61),"NO ALTERE LAS FÓRMULAS, la suma de las edades NO es igual al Total. ","")</f>
        <v/>
      </c>
      <c r="BT61" s="148">
        <f>IF($C61&lt;&gt;($U61+$V61),1,0)</f>
        <v>0</v>
      </c>
      <c r="BU61" s="148">
        <f>IF($C61&lt;$W61,1,0)</f>
        <v>0</v>
      </c>
      <c r="BV61" s="148" t="str">
        <f>IF($C61=0,"",IF($W61="",IF($C61="","",1),0))</f>
        <v/>
      </c>
      <c r="BW61" s="148">
        <f>IF($C61&lt;&gt;SUM($D61:$T61),1,0)</f>
        <v>0</v>
      </c>
    </row>
    <row r="62" spans="1:75" s="5" customFormat="1" ht="15.75" customHeight="1" x14ac:dyDescent="0.15">
      <c r="A62" s="251" t="s">
        <v>44</v>
      </c>
      <c r="B62" s="252"/>
      <c r="C62" s="105">
        <f>SUM(D62:T62)</f>
        <v>0</v>
      </c>
      <c r="D62" s="97"/>
      <c r="E62" s="179"/>
      <c r="F62" s="98"/>
      <c r="G62" s="98"/>
      <c r="H62" s="98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4"/>
      <c r="U62" s="97"/>
      <c r="V62" s="94"/>
      <c r="W62" s="91"/>
      <c r="X62" s="170" t="str">
        <f>+BP62&amp;BQ62&amp;BR62&amp;BS62</f>
        <v/>
      </c>
      <c r="AA62" s="16"/>
      <c r="AD62" s="3"/>
      <c r="AE62" s="3"/>
      <c r="AL62" s="3"/>
      <c r="BP62" s="78" t="str">
        <f>IF($C62&lt;&gt;($U62+$V62)," El número atenciones según sexo NO puede ser diferente al Total.","")</f>
        <v/>
      </c>
      <c r="BQ62" s="78" t="str">
        <f>IF($C62=0,"",IF($W62="",IF($C62="",""," No olvide escribir la columna Beneficiarios."),""))</f>
        <v/>
      </c>
      <c r="BR62" s="78" t="str">
        <f>IF($C62&lt;$W62," El número de Beneficiarios NO puede ser mayor que el Total.","")</f>
        <v/>
      </c>
      <c r="BS62" s="78" t="str">
        <f>IF($C62&lt;&gt;SUM($D62:$T62),"NO ALTERE LAS FÓRMULAS, la suma de las edades NO es igual al Total. ","")</f>
        <v/>
      </c>
      <c r="BT62" s="148">
        <f>IF($C62&lt;&gt;($U62+$V62),1,0)</f>
        <v>0</v>
      </c>
      <c r="BU62" s="148">
        <f>IF($C62&lt;$W62,1,0)</f>
        <v>0</v>
      </c>
      <c r="BV62" s="148" t="str">
        <f>IF($C62=0,"",IF($W62="",IF($C62="","",1),0))</f>
        <v/>
      </c>
      <c r="BW62" s="148">
        <f>IF($C62&lt;&gt;SUM($D62:$T62),1,0)</f>
        <v>0</v>
      </c>
    </row>
    <row r="63" spans="1:75" s="5" customFormat="1" ht="15.75" customHeight="1" x14ac:dyDescent="0.15">
      <c r="A63" s="62" t="s">
        <v>36</v>
      </c>
      <c r="B63" s="63"/>
      <c r="C63" s="105">
        <f>SUM(D63:T63)</f>
        <v>0</v>
      </c>
      <c r="D63" s="97"/>
      <c r="E63" s="179"/>
      <c r="F63" s="98"/>
      <c r="G63" s="98"/>
      <c r="H63" s="98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4"/>
      <c r="U63" s="97"/>
      <c r="V63" s="94"/>
      <c r="W63" s="91"/>
      <c r="X63" s="170" t="str">
        <f>+BP63&amp;BQ63&amp;BR63&amp;BS63</f>
        <v/>
      </c>
      <c r="AA63" s="16"/>
      <c r="AD63" s="3"/>
      <c r="AE63" s="3"/>
      <c r="AL63" s="3"/>
      <c r="BP63" s="78" t="str">
        <f>IF($C63&lt;&gt;($U63+$V63)," El número atenciones según sexo NO puede ser diferente al Total.","")</f>
        <v/>
      </c>
      <c r="BQ63" s="78" t="str">
        <f>IF($C63=0,"",IF($W63="",IF($C63="",""," No olvide escribir la columna Beneficiarios."),""))</f>
        <v/>
      </c>
      <c r="BR63" s="78" t="str">
        <f>IF($C63&lt;$W63," El número de Beneficiarios NO puede ser mayor que el Total.","")</f>
        <v/>
      </c>
      <c r="BS63" s="78" t="str">
        <f>IF($C63&lt;&gt;SUM($D63:$T63),"NO ALTERE LAS FÓRMULAS, la suma de las edades NO es igual al Total. ","")</f>
        <v/>
      </c>
      <c r="BT63" s="148">
        <f>IF($C63&lt;&gt;($U63+$V63),1,0)</f>
        <v>0</v>
      </c>
      <c r="BU63" s="148">
        <f>IF($C63&lt;$W63,1,0)</f>
        <v>0</v>
      </c>
      <c r="BV63" s="148" t="str">
        <f>IF($C63=0,"",IF($W63="",IF($C63="","",1),0))</f>
        <v/>
      </c>
      <c r="BW63" s="148">
        <f>IF($C63&lt;&gt;SUM($D63:$T63),1,0)</f>
        <v>0</v>
      </c>
    </row>
    <row r="64" spans="1:75" s="5" customFormat="1" ht="15.75" customHeight="1" x14ac:dyDescent="0.15">
      <c r="A64" s="270" t="s">
        <v>47</v>
      </c>
      <c r="B64" s="271"/>
      <c r="C64" s="113">
        <f>SUM(D64:T64)</f>
        <v>0</v>
      </c>
      <c r="D64" s="114"/>
      <c r="E64" s="181"/>
      <c r="F64" s="115"/>
      <c r="G64" s="115"/>
      <c r="H64" s="115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95"/>
      <c r="U64" s="114"/>
      <c r="V64" s="95"/>
      <c r="W64" s="92"/>
      <c r="X64" s="170" t="str">
        <f>+BP64&amp;BQ64&amp;BR64&amp;BS64</f>
        <v/>
      </c>
      <c r="AA64" s="16"/>
      <c r="AD64" s="3"/>
      <c r="AE64" s="3"/>
      <c r="AL64" s="3"/>
      <c r="BP64" s="78" t="str">
        <f>IF($C64&lt;&gt;($U64+$V64)," El número atenciones según sexo NO puede ser diferente al Total.","")</f>
        <v/>
      </c>
      <c r="BQ64" s="78" t="str">
        <f>IF($C64=0,"",IF($W64="",IF($C64="",""," No olvide escribir la columna Beneficiarios."),""))</f>
        <v/>
      </c>
      <c r="BR64" s="78" t="str">
        <f>IF($C64&lt;$W64," El número de Beneficiarios NO puede ser mayor que el Total.","")</f>
        <v/>
      </c>
      <c r="BS64" s="78" t="str">
        <f>IF($C64&lt;&gt;SUM($D64:$T64),"NO ALTERE LAS FÓRMULAS, la suma de las edades NO es igual al Total. ","")</f>
        <v/>
      </c>
      <c r="BT64" s="148">
        <f>IF($C64&lt;&gt;($U64+$V64),1,0)</f>
        <v>0</v>
      </c>
      <c r="BU64" s="148">
        <f>IF($C64&lt;$W64,1,0)</f>
        <v>0</v>
      </c>
      <c r="BV64" s="148" t="str">
        <f>IF($C64=0,"",IF($W64="",IF($C64="","",1),0))</f>
        <v/>
      </c>
      <c r="BW64" s="148">
        <f>IF($C64&lt;&gt;SUM($D64:$T64),1,0)</f>
        <v>0</v>
      </c>
    </row>
    <row r="65" spans="1:75" s="5" customFormat="1" ht="15.75" customHeight="1" x14ac:dyDescent="0.15">
      <c r="A65" s="64" t="s">
        <v>48</v>
      </c>
      <c r="B65" s="65"/>
      <c r="C65" s="106">
        <f>SUM(D65:T65)</f>
        <v>0</v>
      </c>
      <c r="D65" s="100"/>
      <c r="E65" s="127"/>
      <c r="F65" s="101"/>
      <c r="G65" s="101"/>
      <c r="H65" s="101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3"/>
      <c r="U65" s="100"/>
      <c r="V65" s="103"/>
      <c r="W65" s="93"/>
      <c r="X65" s="170" t="str">
        <f>+BP65&amp;BQ65&amp;BR65&amp;BS65</f>
        <v/>
      </c>
      <c r="AA65" s="16"/>
      <c r="AD65" s="3"/>
      <c r="AE65" s="3"/>
      <c r="AL65" s="3"/>
      <c r="BP65" s="78" t="str">
        <f>IF($C65&lt;&gt;($U65+$V65)," El número atenciones según sexo NO puede ser diferente al Total.","")</f>
        <v/>
      </c>
      <c r="BQ65" s="78" t="str">
        <f>IF($C65=0,"",IF($W65="",IF($C65="",""," No olvide escribir la columna Beneficiarios."),""))</f>
        <v/>
      </c>
      <c r="BR65" s="78" t="str">
        <f>IF($C65&lt;$W65," El número de Beneficiarios NO puede ser mayor que el Total.","")</f>
        <v/>
      </c>
      <c r="BS65" s="78" t="str">
        <f>IF($C65&lt;&gt;SUM($D65:$T65),"NO ALTERE LAS FÓRMULAS, la suma de las edades NO es igual al Total. ","")</f>
        <v/>
      </c>
      <c r="BT65" s="148">
        <f>IF($C65&lt;&gt;($U65+$V65),1,0)</f>
        <v>0</v>
      </c>
      <c r="BU65" s="148">
        <f>IF($C65&lt;$W65,1,0)</f>
        <v>0</v>
      </c>
      <c r="BV65" s="148" t="str">
        <f>IF($C65=0,"",IF($W65="",IF($C65="","",1),0))</f>
        <v/>
      </c>
      <c r="BW65" s="148">
        <f>IF($C65&lt;&gt;SUM($D65:$T65),1,0)</f>
        <v>0</v>
      </c>
    </row>
    <row r="66" spans="1:75" s="3" customFormat="1" ht="30" customHeight="1" x14ac:dyDescent="0.2">
      <c r="A66" s="67" t="s">
        <v>50</v>
      </c>
      <c r="D66" s="4"/>
      <c r="E66" s="4"/>
      <c r="N66" s="15"/>
      <c r="O66" s="15"/>
      <c r="P66" s="15"/>
      <c r="Q66" s="15"/>
      <c r="R66" s="15"/>
      <c r="S66" s="15"/>
      <c r="T66" s="4"/>
      <c r="U66" s="4"/>
      <c r="V66" s="4"/>
      <c r="W66" s="4"/>
      <c r="X66" s="174"/>
      <c r="Y66" s="4"/>
    </row>
    <row r="67" spans="1:75" s="5" customFormat="1" ht="35.25" customHeight="1" x14ac:dyDescent="0.15">
      <c r="A67" s="268" t="s">
        <v>51</v>
      </c>
      <c r="B67" s="268"/>
      <c r="C67" s="157" t="s">
        <v>28</v>
      </c>
      <c r="D67" s="3"/>
      <c r="E67" s="3"/>
      <c r="F67" s="3"/>
      <c r="G67" s="3"/>
      <c r="H67" s="27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4"/>
      <c r="U67" s="4"/>
      <c r="V67" s="4"/>
      <c r="W67" s="4"/>
      <c r="X67" s="4"/>
      <c r="Y67" s="4"/>
      <c r="Z67" s="3"/>
      <c r="AA67" s="3"/>
      <c r="AB67" s="3"/>
      <c r="AC67" s="3"/>
      <c r="AD67" s="3"/>
      <c r="AE67" s="3"/>
      <c r="AL67" s="3"/>
      <c r="BP67" s="3"/>
      <c r="BQ67" s="3"/>
      <c r="BR67" s="3"/>
      <c r="BS67" s="3"/>
      <c r="BT67" s="3"/>
      <c r="BU67" s="3"/>
    </row>
    <row r="68" spans="1:75" s="5" customFormat="1" ht="27.75" customHeight="1" x14ac:dyDescent="0.15">
      <c r="A68" s="269" t="s">
        <v>52</v>
      </c>
      <c r="B68" s="269"/>
      <c r="C68" s="105">
        <f>SUM(C69:C76)</f>
        <v>0</v>
      </c>
      <c r="D68" s="27" t="str">
        <f>+BP68</f>
        <v/>
      </c>
      <c r="E68" s="3"/>
      <c r="F68" s="27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4"/>
      <c r="U68" s="4"/>
      <c r="V68" s="4"/>
      <c r="W68" s="4"/>
      <c r="X68" s="4"/>
      <c r="Y68" s="4"/>
      <c r="Z68" s="3"/>
      <c r="AA68" s="3"/>
      <c r="AB68" s="3"/>
      <c r="AC68" s="3"/>
      <c r="AD68" s="3"/>
      <c r="AE68" s="3"/>
      <c r="AL68" s="3"/>
      <c r="BP68" s="78" t="str">
        <f>IF($C68&lt;&gt;SUM($C69:$C76),"NO ALTERE LAS FÓRMULAS, el Total NO está calculando bien la sección. ","")</f>
        <v/>
      </c>
      <c r="BQ68" s="3"/>
      <c r="BR68" s="3"/>
      <c r="BS68" s="3"/>
      <c r="BT68" s="148">
        <f>IF($C68&lt;&gt;SUM($C69:$C76),1,0)</f>
        <v>0</v>
      </c>
      <c r="BU68" s="3"/>
    </row>
    <row r="69" spans="1:75" s="5" customFormat="1" ht="20.25" customHeight="1" x14ac:dyDescent="0.2">
      <c r="A69" s="224" t="s">
        <v>53</v>
      </c>
      <c r="B69" s="84" t="s">
        <v>54</v>
      </c>
      <c r="C69" s="130"/>
      <c r="D69" s="66"/>
      <c r="E69" s="11"/>
      <c r="F69" s="66"/>
      <c r="G69" s="11"/>
      <c r="H69" s="11"/>
      <c r="I69" s="11"/>
      <c r="J69" s="11"/>
      <c r="K69" s="8"/>
      <c r="L69" s="8"/>
      <c r="M69" s="8"/>
      <c r="N69" s="8"/>
      <c r="O69" s="8"/>
      <c r="P69" s="8"/>
      <c r="Q69" s="8"/>
      <c r="R69" s="8"/>
      <c r="S69" s="8"/>
      <c r="T69" s="4"/>
      <c r="U69" s="4"/>
      <c r="V69" s="4"/>
      <c r="W69" s="4"/>
      <c r="X69" s="4"/>
      <c r="Y69" s="4"/>
      <c r="Z69" s="3"/>
      <c r="AA69" s="3"/>
      <c r="AB69" s="3"/>
      <c r="AC69" s="3"/>
      <c r="AD69" s="3"/>
      <c r="AE69" s="3"/>
      <c r="AL69" s="3"/>
    </row>
    <row r="70" spans="1:75" s="5" customFormat="1" ht="19.5" customHeight="1" x14ac:dyDescent="0.2">
      <c r="A70" s="230"/>
      <c r="B70" s="153" t="s">
        <v>55</v>
      </c>
      <c r="C70" s="89"/>
      <c r="D70" s="66"/>
      <c r="E70" s="11"/>
      <c r="F70" s="66"/>
      <c r="G70" s="11"/>
      <c r="H70" s="11"/>
      <c r="I70" s="11"/>
      <c r="J70" s="11"/>
      <c r="K70" s="8"/>
      <c r="L70" s="8"/>
      <c r="M70" s="8"/>
      <c r="N70" s="8"/>
      <c r="O70" s="8"/>
      <c r="P70" s="8"/>
      <c r="Q70" s="8"/>
      <c r="R70" s="8"/>
      <c r="S70" s="8"/>
      <c r="T70" s="4"/>
      <c r="U70" s="4"/>
      <c r="V70" s="4"/>
      <c r="W70" s="4"/>
      <c r="X70" s="4"/>
      <c r="Y70" s="4"/>
      <c r="Z70" s="3"/>
      <c r="AA70" s="3"/>
      <c r="AB70" s="3"/>
      <c r="AC70" s="3"/>
      <c r="AD70" s="3"/>
      <c r="AE70" s="3"/>
      <c r="AL70" s="3"/>
      <c r="BP70" s="3"/>
      <c r="BQ70" s="3"/>
      <c r="BR70" s="3"/>
      <c r="BS70" s="3"/>
      <c r="BT70" s="3"/>
      <c r="BU70" s="3"/>
    </row>
    <row r="71" spans="1:75" s="5" customFormat="1" ht="23.25" customHeight="1" thickBot="1" x14ac:dyDescent="0.25">
      <c r="A71" s="230"/>
      <c r="B71" s="154" t="s">
        <v>56</v>
      </c>
      <c r="C71" s="141"/>
      <c r="D71" s="66"/>
      <c r="E71" s="11"/>
      <c r="F71" s="66"/>
      <c r="G71" s="11"/>
      <c r="H71" s="11"/>
      <c r="I71" s="11"/>
      <c r="J71" s="11"/>
      <c r="K71" s="8"/>
      <c r="L71" s="8"/>
      <c r="M71" s="8"/>
      <c r="N71" s="8"/>
      <c r="O71" s="8"/>
      <c r="P71" s="8"/>
      <c r="Q71" s="8"/>
      <c r="R71" s="8"/>
      <c r="S71" s="8"/>
      <c r="T71" s="4"/>
      <c r="U71" s="4"/>
      <c r="V71" s="4"/>
      <c r="W71" s="4"/>
      <c r="X71" s="4"/>
      <c r="Y71" s="4"/>
      <c r="Z71" s="3"/>
      <c r="AA71" s="3"/>
      <c r="AB71" s="3"/>
      <c r="AC71" s="3"/>
      <c r="AD71" s="3"/>
      <c r="AE71" s="3"/>
      <c r="AL71" s="3"/>
      <c r="BP71" s="3"/>
      <c r="BQ71" s="3"/>
      <c r="BR71" s="3"/>
      <c r="BS71" s="3"/>
      <c r="BT71" s="3"/>
      <c r="BU71" s="3"/>
    </row>
    <row r="72" spans="1:75" s="5" customFormat="1" ht="18" customHeight="1" thickTop="1" x14ac:dyDescent="0.2">
      <c r="A72" s="281" t="s">
        <v>57</v>
      </c>
      <c r="B72" s="282"/>
      <c r="C72" s="182"/>
      <c r="D72" s="11"/>
      <c r="E72" s="11"/>
      <c r="F72" s="11"/>
      <c r="G72" s="11"/>
      <c r="H72" s="11"/>
      <c r="I72" s="11"/>
      <c r="J72" s="8"/>
      <c r="K72" s="8"/>
      <c r="L72" s="8"/>
      <c r="M72" s="8"/>
      <c r="N72" s="26"/>
      <c r="O72" s="26"/>
      <c r="P72" s="16"/>
      <c r="Q72" s="16"/>
      <c r="R72" s="16"/>
      <c r="S72" s="16"/>
      <c r="T72" s="4"/>
      <c r="U72" s="4"/>
      <c r="V72" s="4"/>
      <c r="W72" s="4"/>
      <c r="X72" s="4"/>
      <c r="Y72" s="4"/>
      <c r="Z72" s="3"/>
      <c r="AA72" s="3"/>
      <c r="AB72" s="3"/>
      <c r="AC72" s="3"/>
      <c r="AD72" s="3"/>
      <c r="AE72" s="3"/>
      <c r="AL72" s="3"/>
      <c r="BP72" s="3"/>
      <c r="BQ72" s="3"/>
      <c r="BR72" s="3"/>
      <c r="BS72" s="3"/>
      <c r="BT72" s="3"/>
      <c r="BU72" s="3"/>
    </row>
    <row r="73" spans="1:75" s="5" customFormat="1" ht="20.25" customHeight="1" x14ac:dyDescent="0.2">
      <c r="A73" s="275" t="s">
        <v>58</v>
      </c>
      <c r="B73" s="277"/>
      <c r="C73" s="89"/>
      <c r="D73" s="11"/>
      <c r="E73" s="11"/>
      <c r="F73" s="11"/>
      <c r="G73" s="11"/>
      <c r="H73" s="11"/>
      <c r="I73" s="11"/>
      <c r="J73" s="8"/>
      <c r="K73" s="8"/>
      <c r="L73" s="8"/>
      <c r="M73" s="8"/>
      <c r="N73" s="26"/>
      <c r="O73" s="26"/>
      <c r="P73" s="16"/>
      <c r="Q73" s="16"/>
      <c r="R73" s="16"/>
      <c r="S73" s="16"/>
      <c r="T73" s="4"/>
      <c r="U73" s="4"/>
      <c r="V73" s="4"/>
      <c r="W73" s="4"/>
      <c r="X73" s="4"/>
      <c r="Y73" s="4"/>
      <c r="Z73" s="3"/>
      <c r="AA73" s="3"/>
      <c r="AB73" s="3"/>
      <c r="AC73" s="3"/>
      <c r="AD73" s="3"/>
      <c r="AE73" s="3"/>
      <c r="AL73" s="3"/>
      <c r="BP73" s="3"/>
      <c r="BQ73" s="3"/>
      <c r="BR73" s="3"/>
      <c r="BS73" s="3"/>
      <c r="BT73" s="3"/>
      <c r="BU73" s="3"/>
    </row>
    <row r="74" spans="1:75" s="5" customFormat="1" ht="20.25" customHeight="1" x14ac:dyDescent="0.2">
      <c r="A74" s="275" t="s">
        <v>59</v>
      </c>
      <c r="B74" s="277"/>
      <c r="C74" s="89"/>
      <c r="D74" s="11"/>
      <c r="E74" s="11"/>
      <c r="F74" s="11"/>
      <c r="G74" s="11"/>
      <c r="H74" s="11"/>
      <c r="I74" s="11"/>
      <c r="J74" s="8"/>
      <c r="K74" s="8"/>
      <c r="L74" s="8"/>
      <c r="M74" s="8"/>
      <c r="N74" s="26"/>
      <c r="O74" s="26"/>
      <c r="P74" s="16"/>
      <c r="Q74" s="16"/>
      <c r="R74" s="16"/>
      <c r="S74" s="16"/>
      <c r="T74" s="4"/>
      <c r="U74" s="4"/>
      <c r="V74" s="4"/>
      <c r="W74" s="4"/>
      <c r="X74" s="4"/>
      <c r="Y74" s="4"/>
      <c r="Z74" s="3"/>
      <c r="AA74" s="3"/>
      <c r="AB74" s="3"/>
      <c r="AC74" s="3"/>
      <c r="AD74" s="3"/>
      <c r="AE74" s="3"/>
      <c r="AL74" s="3"/>
      <c r="BP74" s="3"/>
      <c r="BQ74" s="3"/>
      <c r="BR74" s="3"/>
      <c r="BS74" s="3"/>
      <c r="BT74" s="3"/>
      <c r="BU74" s="3"/>
    </row>
    <row r="75" spans="1:75" s="5" customFormat="1" ht="28.5" customHeight="1" x14ac:dyDescent="0.2">
      <c r="A75" s="279" t="s">
        <v>60</v>
      </c>
      <c r="B75" s="280"/>
      <c r="C75" s="89"/>
      <c r="D75" s="11"/>
      <c r="E75" s="11"/>
      <c r="F75" s="11"/>
      <c r="G75" s="11"/>
      <c r="H75" s="11"/>
      <c r="I75" s="11"/>
      <c r="J75" s="8"/>
      <c r="K75" s="8"/>
      <c r="L75" s="8"/>
      <c r="M75" s="8"/>
      <c r="N75" s="26"/>
      <c r="O75" s="26"/>
      <c r="P75" s="16"/>
      <c r="Q75" s="16"/>
      <c r="R75" s="16"/>
      <c r="S75" s="16"/>
      <c r="T75" s="4"/>
      <c r="U75" s="4"/>
      <c r="V75" s="4"/>
      <c r="W75" s="4"/>
      <c r="X75" s="4"/>
      <c r="Y75" s="4"/>
      <c r="Z75" s="3"/>
      <c r="AA75" s="3"/>
      <c r="AB75" s="3"/>
      <c r="AC75" s="3"/>
      <c r="AD75" s="3"/>
      <c r="AE75" s="3"/>
      <c r="AL75" s="3"/>
      <c r="BP75" s="3"/>
      <c r="BQ75" s="3"/>
      <c r="BR75" s="3"/>
      <c r="BS75" s="3"/>
      <c r="BT75" s="3"/>
      <c r="BU75" s="3"/>
      <c r="BV75" s="3"/>
      <c r="BW75" s="3"/>
    </row>
    <row r="76" spans="1:75" s="5" customFormat="1" ht="26.25" customHeight="1" x14ac:dyDescent="0.2">
      <c r="A76" s="283" t="s">
        <v>145</v>
      </c>
      <c r="B76" s="284"/>
      <c r="C76" s="183"/>
      <c r="D76" s="11"/>
      <c r="E76" s="11"/>
      <c r="F76" s="11"/>
      <c r="G76" s="11"/>
      <c r="H76" s="11"/>
      <c r="I76" s="11"/>
      <c r="J76" s="8"/>
      <c r="K76" s="8"/>
      <c r="L76" s="8"/>
      <c r="M76" s="8"/>
      <c r="N76" s="26"/>
      <c r="O76" s="26"/>
      <c r="P76" s="16"/>
      <c r="Q76" s="16"/>
      <c r="R76" s="16"/>
      <c r="S76" s="16"/>
      <c r="T76" s="4"/>
      <c r="U76" s="4"/>
      <c r="V76" s="4"/>
      <c r="W76" s="4"/>
      <c r="X76" s="4"/>
      <c r="Y76" s="4"/>
      <c r="Z76" s="3"/>
      <c r="AA76" s="3"/>
      <c r="AB76" s="3"/>
      <c r="AC76" s="3"/>
      <c r="AD76" s="3"/>
      <c r="AE76" s="3"/>
      <c r="AL76" s="3"/>
      <c r="BP76" s="3"/>
      <c r="BQ76" s="3"/>
      <c r="BR76" s="3"/>
      <c r="BS76" s="3"/>
      <c r="BT76" s="3"/>
      <c r="BU76" s="3"/>
    </row>
    <row r="77" spans="1:75" s="3" customFormat="1" ht="30" customHeight="1" x14ac:dyDescent="0.2">
      <c r="A77" s="67" t="s">
        <v>61</v>
      </c>
      <c r="B77" s="45"/>
      <c r="C77" s="45"/>
      <c r="D77" s="45"/>
      <c r="E77" s="45"/>
      <c r="F77" s="11"/>
      <c r="G77" s="8"/>
      <c r="H77" s="8"/>
      <c r="I77" s="26"/>
      <c r="J77" s="26"/>
      <c r="K77" s="26"/>
      <c r="L77" s="26"/>
      <c r="M77" s="26"/>
      <c r="N77" s="26"/>
      <c r="O77" s="4"/>
      <c r="P77" s="4"/>
      <c r="Q77" s="4"/>
      <c r="R77" s="4"/>
      <c r="S77" s="4"/>
      <c r="T77" s="4"/>
      <c r="BV77" s="5"/>
      <c r="BW77" s="5"/>
    </row>
    <row r="78" spans="1:75" s="5" customFormat="1" ht="21" customHeight="1" x14ac:dyDescent="0.2">
      <c r="A78" s="217" t="s">
        <v>62</v>
      </c>
      <c r="B78" s="218"/>
      <c r="C78" s="151" t="s">
        <v>28</v>
      </c>
      <c r="D78" s="13" t="s">
        <v>12</v>
      </c>
      <c r="E78" s="28" t="s">
        <v>13</v>
      </c>
      <c r="F78" s="11"/>
      <c r="G78" s="8"/>
      <c r="H78" s="8"/>
      <c r="I78" s="26"/>
      <c r="J78" s="26"/>
      <c r="K78" s="26"/>
      <c r="L78" s="26"/>
      <c r="M78" s="26"/>
      <c r="N78" s="26"/>
      <c r="O78" s="4"/>
      <c r="P78" s="4"/>
      <c r="Q78" s="4"/>
      <c r="R78" s="4"/>
      <c r="S78" s="4"/>
      <c r="T78" s="4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BP78" s="3"/>
      <c r="BQ78" s="3"/>
      <c r="BR78" s="3"/>
      <c r="BS78" s="3"/>
      <c r="BT78" s="3"/>
      <c r="BU78" s="3"/>
    </row>
    <row r="79" spans="1:75" s="5" customFormat="1" ht="32.25" x14ac:dyDescent="0.2">
      <c r="A79" s="285" t="s">
        <v>63</v>
      </c>
      <c r="B79" s="85" t="s">
        <v>64</v>
      </c>
      <c r="C79" s="104">
        <f>SUM(E79)</f>
        <v>0</v>
      </c>
      <c r="D79" s="108"/>
      <c r="E79" s="123"/>
      <c r="F79" s="11"/>
      <c r="G79" s="11"/>
      <c r="H79" s="11"/>
      <c r="I79" s="11"/>
      <c r="J79" s="8"/>
      <c r="K79" s="8"/>
      <c r="L79" s="8"/>
      <c r="M79" s="8"/>
      <c r="N79" s="26"/>
      <c r="O79" s="26"/>
      <c r="P79" s="16"/>
      <c r="Q79" s="16"/>
      <c r="R79" s="16"/>
      <c r="S79" s="16"/>
      <c r="T79" s="4"/>
      <c r="U79" s="4"/>
      <c r="V79" s="4"/>
      <c r="W79" s="4"/>
      <c r="X79" s="4"/>
      <c r="Y79" s="4"/>
      <c r="Z79" s="3"/>
      <c r="AA79" s="3"/>
      <c r="AB79" s="3"/>
      <c r="AC79" s="3"/>
      <c r="AD79" s="3"/>
      <c r="AE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BP79" s="8"/>
      <c r="BQ79" s="8"/>
      <c r="BR79" s="8"/>
      <c r="BS79" s="8"/>
      <c r="BT79" s="8"/>
      <c r="BU79" s="8"/>
      <c r="BV79" s="8"/>
      <c r="BW79" s="8"/>
    </row>
    <row r="80" spans="1:75" s="5" customFormat="1" ht="32.25" x14ac:dyDescent="0.2">
      <c r="A80" s="286"/>
      <c r="B80" s="86" t="s">
        <v>65</v>
      </c>
      <c r="C80" s="106">
        <f>SUM(D80:E80)</f>
        <v>0</v>
      </c>
      <c r="D80" s="100"/>
      <c r="E80" s="103"/>
      <c r="F80" s="11"/>
      <c r="G80" s="11"/>
      <c r="H80" s="11"/>
      <c r="I80" s="11"/>
      <c r="J80" s="8"/>
      <c r="K80" s="8"/>
      <c r="L80" s="8"/>
      <c r="M80" s="8"/>
      <c r="N80" s="26"/>
      <c r="O80" s="26"/>
      <c r="P80" s="16"/>
      <c r="Q80" s="16"/>
      <c r="R80" s="16"/>
      <c r="S80" s="16"/>
      <c r="T80" s="4"/>
      <c r="U80" s="4"/>
      <c r="V80" s="4"/>
      <c r="W80" s="4"/>
      <c r="X80" s="4"/>
      <c r="Y80" s="4"/>
      <c r="Z80" s="3"/>
      <c r="AA80" s="3"/>
      <c r="AB80" s="3"/>
      <c r="AC80" s="3"/>
      <c r="AD80" s="3"/>
      <c r="AE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BP80" s="20"/>
      <c r="BQ80" s="20"/>
      <c r="BR80" s="20"/>
      <c r="BS80" s="20"/>
      <c r="BT80" s="20"/>
      <c r="BU80" s="20"/>
      <c r="BV80" s="77"/>
      <c r="BW80" s="77"/>
    </row>
    <row r="81" spans="1:75" s="5" customFormat="1" ht="22.5" customHeight="1" x14ac:dyDescent="0.2">
      <c r="A81" s="247" t="s">
        <v>66</v>
      </c>
      <c r="B81" s="248"/>
      <c r="C81" s="104">
        <f>SUM(D81:E81)</f>
        <v>0</v>
      </c>
      <c r="D81" s="126"/>
      <c r="E81" s="123"/>
      <c r="F81" s="15"/>
      <c r="G81" s="15"/>
      <c r="H81" s="15"/>
      <c r="I81" s="3"/>
      <c r="J81" s="4"/>
      <c r="K81" s="3"/>
      <c r="L81" s="3"/>
      <c r="M81" s="3"/>
      <c r="N81" s="21"/>
      <c r="O81" s="21"/>
      <c r="P81" s="3"/>
      <c r="Q81" s="3"/>
      <c r="R81" s="3"/>
      <c r="S81" s="3"/>
      <c r="T81" s="4"/>
      <c r="U81" s="4"/>
      <c r="V81" s="4"/>
      <c r="W81" s="4"/>
      <c r="X81" s="4"/>
      <c r="Y81" s="4"/>
      <c r="Z81" s="3"/>
      <c r="AA81" s="3"/>
      <c r="AB81" s="3"/>
      <c r="AC81" s="3"/>
      <c r="AD81" s="3"/>
      <c r="AE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BP81" s="20"/>
      <c r="BQ81" s="20"/>
      <c r="BR81" s="20"/>
      <c r="BS81" s="20"/>
      <c r="BT81" s="20"/>
      <c r="BU81" s="20"/>
      <c r="BV81" s="77"/>
      <c r="BW81" s="77"/>
    </row>
    <row r="82" spans="1:75" s="5" customFormat="1" ht="20.25" customHeight="1" x14ac:dyDescent="0.2">
      <c r="A82" s="249" t="s">
        <v>67</v>
      </c>
      <c r="B82" s="250"/>
      <c r="C82" s="106">
        <f>SUM(D82:E82)</f>
        <v>0</v>
      </c>
      <c r="D82" s="127"/>
      <c r="E82" s="103"/>
      <c r="F82" s="3"/>
      <c r="G82" s="15"/>
      <c r="H82" s="3"/>
      <c r="I82" s="4"/>
      <c r="J82" s="3"/>
      <c r="K82" s="3"/>
      <c r="L82" s="3"/>
      <c r="M82" s="21"/>
      <c r="N82" s="21"/>
      <c r="O82" s="21"/>
      <c r="P82" s="3"/>
      <c r="Q82" s="3"/>
      <c r="R82" s="3"/>
      <c r="S82" s="3"/>
      <c r="T82" s="4"/>
      <c r="U82" s="4"/>
      <c r="V82" s="4"/>
      <c r="W82" s="4"/>
      <c r="X82" s="4"/>
      <c r="Y82" s="4"/>
      <c r="Z82" s="3"/>
      <c r="AA82" s="3"/>
      <c r="AB82" s="3"/>
      <c r="AC82" s="3"/>
      <c r="AD82" s="3"/>
      <c r="AE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BP82" s="20"/>
      <c r="BQ82" s="20"/>
      <c r="BR82" s="20"/>
      <c r="BS82" s="20"/>
      <c r="BT82" s="20"/>
      <c r="BU82" s="20"/>
      <c r="BV82" s="77"/>
      <c r="BW82" s="77"/>
    </row>
    <row r="83" spans="1:75" s="3" customFormat="1" ht="30" customHeight="1" x14ac:dyDescent="0.2">
      <c r="A83" s="67" t="s">
        <v>68</v>
      </c>
      <c r="B83" s="45"/>
      <c r="C83" s="45"/>
      <c r="D83" s="45"/>
      <c r="E83" s="45"/>
      <c r="G83" s="15"/>
      <c r="I83" s="4"/>
      <c r="M83" s="21"/>
      <c r="N83" s="21"/>
      <c r="O83" s="21"/>
      <c r="T83" s="4"/>
      <c r="U83" s="4"/>
      <c r="V83" s="4"/>
      <c r="W83" s="4"/>
      <c r="X83" s="4"/>
      <c r="Y83" s="4"/>
      <c r="BP83" s="20"/>
      <c r="BQ83" s="20"/>
      <c r="BR83" s="20"/>
      <c r="BS83" s="20"/>
      <c r="BT83" s="20"/>
      <c r="BU83" s="20"/>
      <c r="BV83" s="77"/>
      <c r="BW83" s="77"/>
    </row>
    <row r="84" spans="1:75" s="5" customFormat="1" ht="24" customHeight="1" x14ac:dyDescent="0.15">
      <c r="A84" s="217" t="s">
        <v>62</v>
      </c>
      <c r="B84" s="218"/>
      <c r="C84" s="222" t="s">
        <v>28</v>
      </c>
      <c r="D84" s="213" t="s">
        <v>5</v>
      </c>
      <c r="E84" s="214"/>
      <c r="F84" s="214"/>
      <c r="G84" s="214"/>
      <c r="H84" s="214"/>
      <c r="I84" s="214"/>
      <c r="J84" s="214"/>
      <c r="K84" s="214"/>
      <c r="L84" s="214"/>
      <c r="M84" s="215"/>
      <c r="N84" s="213" t="s">
        <v>6</v>
      </c>
      <c r="O84" s="215"/>
      <c r="P84" s="224" t="s">
        <v>7</v>
      </c>
      <c r="Q84" s="3"/>
      <c r="R84" s="4"/>
      <c r="S84" s="4"/>
      <c r="T84" s="4"/>
      <c r="U84" s="4"/>
      <c r="V84" s="4"/>
      <c r="W84" s="4"/>
      <c r="X84" s="3"/>
      <c r="Y84" s="3"/>
      <c r="Z84" s="3"/>
      <c r="AA84" s="3"/>
      <c r="AB84" s="3"/>
      <c r="AC84" s="3"/>
      <c r="AD84" s="3"/>
      <c r="AE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BP84" s="20"/>
      <c r="BQ84" s="20"/>
      <c r="BR84" s="20"/>
      <c r="BS84" s="20"/>
      <c r="BT84" s="20"/>
      <c r="BU84" s="20"/>
      <c r="BV84" s="77"/>
      <c r="BW84" s="77"/>
    </row>
    <row r="85" spans="1:75" s="5" customFormat="1" ht="24" customHeight="1" x14ac:dyDescent="0.15">
      <c r="A85" s="155"/>
      <c r="B85" s="156"/>
      <c r="C85" s="223"/>
      <c r="D85" s="49" t="s">
        <v>116</v>
      </c>
      <c r="E85" s="167" t="s">
        <v>117</v>
      </c>
      <c r="F85" s="17" t="s">
        <v>9</v>
      </c>
      <c r="G85" s="17" t="s">
        <v>10</v>
      </c>
      <c r="H85" s="17" t="s">
        <v>11</v>
      </c>
      <c r="I85" s="17" t="s">
        <v>146</v>
      </c>
      <c r="J85" s="17" t="s">
        <v>147</v>
      </c>
      <c r="K85" s="17" t="s">
        <v>148</v>
      </c>
      <c r="L85" s="17" t="s">
        <v>149</v>
      </c>
      <c r="M85" s="28" t="s">
        <v>150</v>
      </c>
      <c r="N85" s="13" t="s">
        <v>12</v>
      </c>
      <c r="O85" s="28" t="s">
        <v>13</v>
      </c>
      <c r="P85" s="225"/>
      <c r="Q85" s="3"/>
      <c r="R85" s="4"/>
      <c r="S85" s="4"/>
      <c r="T85" s="4"/>
      <c r="U85" s="4"/>
      <c r="V85" s="4"/>
      <c r="W85" s="4"/>
      <c r="X85" s="3"/>
      <c r="Y85" s="3"/>
      <c r="Z85" s="3"/>
      <c r="AA85" s="3"/>
      <c r="AB85" s="3"/>
      <c r="AC85" s="3"/>
      <c r="AD85" s="3"/>
      <c r="AE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BP85" s="20"/>
      <c r="BQ85" s="20"/>
      <c r="BR85" s="20"/>
      <c r="BS85" s="20"/>
      <c r="BT85" s="20"/>
      <c r="BU85" s="20"/>
      <c r="BV85" s="77"/>
      <c r="BW85" s="77"/>
    </row>
    <row r="86" spans="1:75" s="5" customFormat="1" ht="24" customHeight="1" x14ac:dyDescent="0.15">
      <c r="A86" s="241" t="s">
        <v>69</v>
      </c>
      <c r="B86" s="85" t="s">
        <v>70</v>
      </c>
      <c r="C86" s="104">
        <f>SUM(F86:K86)</f>
        <v>0</v>
      </c>
      <c r="D86" s="108"/>
      <c r="E86" s="108"/>
      <c r="F86" s="110"/>
      <c r="G86" s="110"/>
      <c r="H86" s="110"/>
      <c r="I86" s="110"/>
      <c r="J86" s="110"/>
      <c r="K86" s="110"/>
      <c r="L86" s="108"/>
      <c r="M86" s="184"/>
      <c r="N86" s="185"/>
      <c r="O86" s="123"/>
      <c r="P86" s="90"/>
      <c r="Q86" s="170" t="str">
        <f>+BP86&amp;BQ86&amp;BR86</f>
        <v/>
      </c>
      <c r="R86" s="4"/>
      <c r="S86" s="4"/>
      <c r="T86" s="4"/>
      <c r="U86" s="4"/>
      <c r="V86" s="4"/>
      <c r="W86" s="4"/>
      <c r="X86" s="3"/>
      <c r="Y86" s="3"/>
      <c r="Z86" s="3"/>
      <c r="AA86" s="3"/>
      <c r="AB86" s="3"/>
      <c r="AC86" s="3"/>
      <c r="AD86" s="3"/>
      <c r="AE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BP86" s="78" t="str">
        <f>IF($C86&lt;&gt;($N86+$O86)," El número atenciones según sexo NO puede ser diferente al Total.","")</f>
        <v/>
      </c>
      <c r="BQ86" s="78" t="str">
        <f>IF($C86=0,"",IF($P86="",IF($C86="",""," No olvide escribir la columna Beneficiarios."),""))</f>
        <v/>
      </c>
      <c r="BR86" s="78" t="str">
        <f>IF($C86&lt;$P86," El número de Beneficiarios NO puede ser mayor que el Total.","")</f>
        <v/>
      </c>
      <c r="BS86" s="78" t="str">
        <f>IF($C86&lt;&gt;SUM($F86:$K86),"NO ALTERE LAS FÓRMULAS, la suma de las edades NO es igual al Total. ","")</f>
        <v/>
      </c>
      <c r="BT86" s="148">
        <f>IF($C86&lt;&gt;($N86+$O86),1,0)</f>
        <v>0</v>
      </c>
      <c r="BU86" s="148">
        <f>IF($C86&lt;$P86,1,0)</f>
        <v>0</v>
      </c>
      <c r="BV86" s="148" t="str">
        <f>IF($C86=0,"",IF($P86="",IF($C86="","",1),0))</f>
        <v/>
      </c>
      <c r="BW86" s="148">
        <f>IF($C86&lt;&gt;SUM($F86:$K86),1,0)</f>
        <v>0</v>
      </c>
    </row>
    <row r="87" spans="1:75" s="5" customFormat="1" ht="24" customHeight="1" x14ac:dyDescent="0.15">
      <c r="A87" s="242"/>
      <c r="B87" s="86" t="s">
        <v>71</v>
      </c>
      <c r="C87" s="106">
        <f>SUM(F87:K87)</f>
        <v>0</v>
      </c>
      <c r="D87" s="119"/>
      <c r="E87" s="119"/>
      <c r="F87" s="127"/>
      <c r="G87" s="101"/>
      <c r="H87" s="101"/>
      <c r="I87" s="101"/>
      <c r="J87" s="101"/>
      <c r="K87" s="101"/>
      <c r="L87" s="119"/>
      <c r="M87" s="120"/>
      <c r="N87" s="119"/>
      <c r="O87" s="103"/>
      <c r="P87" s="93"/>
      <c r="Q87" s="170" t="str">
        <f>+BP87&amp;BQ87&amp;BR87</f>
        <v/>
      </c>
      <c r="R87" s="4"/>
      <c r="S87" s="4"/>
      <c r="T87" s="4"/>
      <c r="U87" s="4"/>
      <c r="V87" s="4"/>
      <c r="W87" s="4"/>
      <c r="X87" s="3"/>
      <c r="Y87" s="3"/>
      <c r="Z87" s="3"/>
      <c r="AA87" s="3"/>
      <c r="AB87" s="3"/>
      <c r="AC87" s="3"/>
      <c r="AD87" s="3"/>
      <c r="AE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BP87" s="78" t="str">
        <f>IF($C87&lt;&gt;($N87+$O87)," El número atenciones según sexo NO puede ser diferente al Total.","")</f>
        <v/>
      </c>
      <c r="BQ87" s="78" t="str">
        <f>IF($C87=0,"",IF($P87="",IF($C87="",""," No olvide escribir la columna Beneficiarios."),""))</f>
        <v/>
      </c>
      <c r="BR87" s="78" t="str">
        <f>IF($C87&lt;$P87," El número de Beneficiarios NO puede ser mayor que el Total.","")</f>
        <v/>
      </c>
      <c r="BS87" s="78" t="str">
        <f>IF($C87&lt;&gt;SUM($F87:$K87),"NO ALTERE LAS FÓRMULAS, la suma de las edades NO es igual al Total. ","")</f>
        <v/>
      </c>
      <c r="BT87" s="148">
        <f>IF($C87&lt;&gt;($N87+$O87),1,0)</f>
        <v>0</v>
      </c>
      <c r="BU87" s="148">
        <f>IF($C87&lt;$P87,1,0)</f>
        <v>0</v>
      </c>
      <c r="BV87" s="148" t="str">
        <f>IF($C87=0,"",IF($P87="",IF($C87="","",1),0))</f>
        <v/>
      </c>
      <c r="BW87" s="148">
        <f>IF($C87&lt;&gt;SUM($F87:$K87),1,0)</f>
        <v>0</v>
      </c>
    </row>
    <row r="88" spans="1:75" s="8" customFormat="1" ht="30" customHeight="1" x14ac:dyDescent="0.2">
      <c r="A88" s="38" t="s">
        <v>72</v>
      </c>
      <c r="B88" s="38"/>
      <c r="C88" s="38"/>
      <c r="D88" s="38"/>
      <c r="E88" s="38"/>
      <c r="F88" s="38"/>
      <c r="G88" s="38"/>
      <c r="H88" s="38"/>
      <c r="I88" s="10"/>
      <c r="J88" s="10"/>
      <c r="K88" s="10"/>
      <c r="L88" s="10"/>
      <c r="M88" s="10"/>
      <c r="N88" s="10"/>
      <c r="BP88" s="20"/>
      <c r="BQ88" s="20"/>
      <c r="BR88" s="20"/>
      <c r="BS88" s="20"/>
      <c r="BT88" s="20"/>
      <c r="BU88" s="20"/>
      <c r="BV88" s="77"/>
      <c r="BW88" s="77"/>
    </row>
    <row r="89" spans="1:75" s="77" customFormat="1" ht="24" customHeight="1" x14ac:dyDescent="0.15">
      <c r="A89" s="243" t="s">
        <v>73</v>
      </c>
      <c r="B89" s="245" t="s">
        <v>74</v>
      </c>
      <c r="C89" s="7"/>
      <c r="D89" s="25"/>
      <c r="E89" s="8"/>
      <c r="F89" s="7"/>
      <c r="G89" s="7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</row>
    <row r="90" spans="1:75" s="77" customFormat="1" ht="24" customHeight="1" x14ac:dyDescent="0.15">
      <c r="A90" s="244"/>
      <c r="B90" s="246"/>
      <c r="C90" s="7"/>
      <c r="D90" s="25"/>
      <c r="E90" s="8"/>
      <c r="F90" s="7"/>
      <c r="G90" s="7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</row>
    <row r="91" spans="1:75" s="77" customFormat="1" ht="15" customHeight="1" x14ac:dyDescent="0.15">
      <c r="A91" s="87" t="s">
        <v>75</v>
      </c>
      <c r="B91" s="90"/>
      <c r="C91" s="7"/>
      <c r="D91" s="7"/>
      <c r="E91" s="7"/>
      <c r="F91" s="7"/>
      <c r="G91" s="7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</row>
    <row r="92" spans="1:75" s="77" customFormat="1" ht="15" customHeight="1" x14ac:dyDescent="0.15">
      <c r="A92" s="68" t="s">
        <v>76</v>
      </c>
      <c r="B92" s="96"/>
      <c r="C92" s="7"/>
      <c r="D92" s="7"/>
      <c r="E92" s="7"/>
      <c r="F92" s="7"/>
      <c r="G92" s="7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8"/>
      <c r="AB92" s="8"/>
      <c r="AC92" s="8"/>
      <c r="AD92" s="8"/>
      <c r="AE92" s="8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</row>
    <row r="93" spans="1:75" s="77" customFormat="1" ht="15" customHeight="1" x14ac:dyDescent="0.15">
      <c r="A93" s="68" t="s">
        <v>77</v>
      </c>
      <c r="B93" s="96"/>
      <c r="C93" s="7"/>
      <c r="D93" s="7"/>
      <c r="E93" s="7"/>
      <c r="F93" s="7"/>
      <c r="G93" s="7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8"/>
      <c r="AB93" s="8"/>
      <c r="AC93" s="8"/>
      <c r="AD93" s="8"/>
      <c r="AE93" s="8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</row>
    <row r="94" spans="1:75" s="77" customFormat="1" ht="15" customHeight="1" x14ac:dyDescent="0.15">
      <c r="A94" s="68" t="s">
        <v>78</v>
      </c>
      <c r="B94" s="96"/>
      <c r="C94" s="7"/>
      <c r="D94" s="7"/>
      <c r="E94" s="7"/>
      <c r="F94" s="7"/>
      <c r="G94" s="7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8"/>
      <c r="AB94" s="8"/>
      <c r="AC94" s="8"/>
      <c r="AD94" s="8"/>
      <c r="AE94" s="8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78" t="str">
        <f>IF($B103&lt;&gt;SUM($B91:$B102),"NO ALTERE LAS FÓRMULAS, el Total NO está calculando bien la sección. ","")</f>
        <v/>
      </c>
      <c r="BQ94" s="3"/>
      <c r="BR94" s="3"/>
      <c r="BS94" s="3"/>
      <c r="BT94" s="148">
        <f>IF($B103&lt;&gt;SUM($B91:$B102),1,0)</f>
        <v>0</v>
      </c>
      <c r="BU94" s="20"/>
    </row>
    <row r="95" spans="1:75" s="77" customFormat="1" ht="15" customHeight="1" x14ac:dyDescent="0.15">
      <c r="A95" s="68" t="s">
        <v>79</v>
      </c>
      <c r="B95" s="96"/>
      <c r="C95" s="7"/>
      <c r="D95" s="7"/>
      <c r="E95" s="7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8"/>
      <c r="AB95" s="8"/>
      <c r="AC95" s="8"/>
      <c r="AD95" s="8"/>
      <c r="AE95" s="8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3"/>
      <c r="BQ95" s="3"/>
      <c r="BR95" s="3"/>
      <c r="BS95" s="3"/>
      <c r="BT95" s="3"/>
      <c r="BU95" s="3"/>
      <c r="BV95" s="3"/>
      <c r="BW95" s="3"/>
    </row>
    <row r="96" spans="1:75" s="77" customFormat="1" ht="15" customHeight="1" x14ac:dyDescent="0.15">
      <c r="A96" s="69" t="s">
        <v>80</v>
      </c>
      <c r="B96" s="91"/>
      <c r="C96" s="7"/>
      <c r="D96" s="7"/>
      <c r="E96" s="7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8"/>
      <c r="AB96" s="8"/>
      <c r="AC96" s="8"/>
      <c r="AD96" s="8"/>
      <c r="AE96" s="8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3"/>
      <c r="BQ96" s="3"/>
      <c r="BR96" s="3"/>
      <c r="BS96" s="3"/>
      <c r="BT96" s="3"/>
      <c r="BU96" s="3"/>
      <c r="BV96" s="5"/>
      <c r="BW96" s="5"/>
    </row>
    <row r="97" spans="1:75" s="77" customFormat="1" ht="15" customHeight="1" x14ac:dyDescent="0.15">
      <c r="A97" s="69" t="s">
        <v>81</v>
      </c>
      <c r="B97" s="91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8"/>
      <c r="AB97" s="8"/>
      <c r="AC97" s="8"/>
      <c r="AD97" s="8"/>
      <c r="AE97" s="8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3"/>
      <c r="BQ97" s="3"/>
      <c r="BR97" s="3"/>
      <c r="BS97" s="3"/>
      <c r="BT97" s="3"/>
      <c r="BU97" s="3"/>
      <c r="BV97" s="5"/>
      <c r="BW97" s="5"/>
    </row>
    <row r="98" spans="1:75" s="77" customFormat="1" ht="15" customHeight="1" x14ac:dyDescent="0.15">
      <c r="A98" s="69" t="s">
        <v>82</v>
      </c>
      <c r="B98" s="96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8"/>
      <c r="AB98" s="8"/>
      <c r="AC98" s="8"/>
      <c r="AD98" s="8"/>
      <c r="AE98" s="8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3"/>
      <c r="BQ98" s="3"/>
      <c r="BR98" s="3"/>
      <c r="BS98" s="3"/>
      <c r="BT98" s="3"/>
      <c r="BU98" s="3"/>
      <c r="BV98" s="3"/>
      <c r="BW98" s="3"/>
    </row>
    <row r="99" spans="1:75" s="77" customFormat="1" ht="15" customHeight="1" x14ac:dyDescent="0.15">
      <c r="A99" s="69" t="s">
        <v>83</v>
      </c>
      <c r="B99" s="91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8"/>
      <c r="AB99" s="8"/>
      <c r="AC99" s="8"/>
      <c r="AD99" s="8"/>
      <c r="AE99" s="8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3"/>
      <c r="BQ99" s="3"/>
      <c r="BR99" s="3"/>
      <c r="BS99" s="3"/>
      <c r="BT99" s="3"/>
      <c r="BU99" s="3"/>
      <c r="BV99" s="5"/>
      <c r="BW99" s="5"/>
    </row>
    <row r="100" spans="1:75" s="77" customFormat="1" ht="15" customHeight="1" x14ac:dyDescent="0.15">
      <c r="A100" s="88" t="s">
        <v>84</v>
      </c>
      <c r="B100" s="92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5"/>
      <c r="BS100" s="5"/>
      <c r="BT100" s="20"/>
      <c r="BU100" s="20"/>
      <c r="BV100" s="5"/>
      <c r="BW100" s="5"/>
    </row>
    <row r="101" spans="1:75" s="77" customFormat="1" ht="15" customHeight="1" x14ac:dyDescent="0.15">
      <c r="A101" s="70" t="s">
        <v>85</v>
      </c>
      <c r="B101" s="92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8"/>
      <c r="AB101" s="8"/>
      <c r="AC101" s="8"/>
      <c r="AD101" s="8"/>
      <c r="AE101" s="8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5"/>
      <c r="BS101" s="5"/>
      <c r="BT101" s="20"/>
      <c r="BU101" s="20"/>
      <c r="BV101" s="5"/>
      <c r="BW101" s="5"/>
    </row>
    <row r="102" spans="1:75" s="77" customFormat="1" ht="15" customHeight="1" x14ac:dyDescent="0.15">
      <c r="A102" s="70" t="s">
        <v>86</v>
      </c>
      <c r="B102" s="92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8"/>
      <c r="AB102" s="8"/>
      <c r="AC102" s="8"/>
      <c r="AD102" s="8"/>
      <c r="AE102" s="8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5"/>
      <c r="BS102" s="5"/>
      <c r="BT102" s="20"/>
      <c r="BU102" s="20"/>
      <c r="BV102" s="5"/>
      <c r="BW102" s="5"/>
    </row>
    <row r="103" spans="1:75" s="77" customFormat="1" ht="15.75" customHeight="1" x14ac:dyDescent="0.15">
      <c r="A103" s="71" t="s">
        <v>28</v>
      </c>
      <c r="B103" s="125">
        <f>SUM(B91:B102)</f>
        <v>0</v>
      </c>
      <c r="C103" s="34" t="str">
        <f>+BP94</f>
        <v/>
      </c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8"/>
      <c r="AB103" s="8"/>
      <c r="AC103" s="8"/>
      <c r="AD103" s="8"/>
      <c r="AE103" s="8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5"/>
      <c r="BS103" s="5"/>
      <c r="BT103" s="20"/>
      <c r="BU103" s="20"/>
      <c r="BV103" s="5"/>
      <c r="BW103" s="5"/>
    </row>
    <row r="104" spans="1:75" s="3" customFormat="1" ht="30" customHeight="1" x14ac:dyDescent="0.2">
      <c r="A104" s="61" t="s">
        <v>87</v>
      </c>
      <c r="B104" s="41"/>
      <c r="C104" s="41"/>
      <c r="E104" s="72"/>
      <c r="F104" s="32"/>
      <c r="G104" s="22"/>
      <c r="I104" s="4"/>
      <c r="M104" s="21"/>
      <c r="N104" s="21"/>
      <c r="O104" s="21"/>
      <c r="T104" s="4"/>
      <c r="U104" s="4"/>
      <c r="V104" s="4"/>
      <c r="W104" s="4"/>
      <c r="X104" s="8"/>
      <c r="Y104" s="16"/>
      <c r="Z104" s="16"/>
      <c r="AA104" s="16"/>
      <c r="AB104" s="8"/>
      <c r="AC104" s="8"/>
      <c r="BP104" s="20"/>
      <c r="BQ104" s="20"/>
      <c r="BR104" s="5"/>
      <c r="BS104" s="5"/>
      <c r="BT104" s="20"/>
      <c r="BU104" s="20"/>
      <c r="BV104" s="5"/>
      <c r="BW104" s="5"/>
    </row>
    <row r="105" spans="1:75" s="5" customFormat="1" ht="30" customHeight="1" x14ac:dyDescent="0.2">
      <c r="A105" s="226" t="s">
        <v>88</v>
      </c>
      <c r="B105" s="226"/>
      <c r="C105" s="226"/>
      <c r="D105" s="226"/>
      <c r="E105" s="152" t="s">
        <v>28</v>
      </c>
      <c r="F105" s="73"/>
      <c r="G105" s="73"/>
      <c r="H105" s="43"/>
      <c r="I105" s="43"/>
      <c r="J105" s="43"/>
      <c r="K105" s="43"/>
      <c r="L105" s="3"/>
      <c r="M105" s="3"/>
      <c r="N105" s="3"/>
      <c r="O105" s="3"/>
      <c r="P105" s="3"/>
      <c r="Q105" s="3"/>
      <c r="R105" s="3"/>
      <c r="S105" s="3"/>
      <c r="T105" s="4"/>
      <c r="U105" s="4"/>
      <c r="V105" s="4"/>
      <c r="W105" s="4"/>
      <c r="X105" s="4"/>
      <c r="Y105" s="4"/>
      <c r="Z105" s="3"/>
      <c r="AA105" s="3"/>
      <c r="AB105" s="3"/>
      <c r="AC105" s="3"/>
      <c r="AD105" s="3"/>
      <c r="AE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BP105" s="20"/>
      <c r="BQ105" s="20"/>
      <c r="BT105" s="20"/>
      <c r="BU105" s="20"/>
    </row>
    <row r="106" spans="1:75" s="5" customFormat="1" ht="20.25" customHeight="1" x14ac:dyDescent="0.15">
      <c r="A106" s="157" t="s">
        <v>89</v>
      </c>
      <c r="B106" s="227" t="s">
        <v>90</v>
      </c>
      <c r="C106" s="228"/>
      <c r="D106" s="229"/>
      <c r="E106" s="131"/>
      <c r="F106" s="3"/>
      <c r="G106" s="3"/>
      <c r="H106" s="15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4"/>
      <c r="U106" s="4"/>
      <c r="V106" s="4"/>
      <c r="W106" s="4"/>
      <c r="X106" s="4"/>
      <c r="Y106" s="4"/>
      <c r="Z106" s="3"/>
      <c r="AA106" s="3"/>
      <c r="AB106" s="3"/>
      <c r="AC106" s="3"/>
      <c r="AD106" s="3"/>
      <c r="AE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BP106" s="20"/>
      <c r="BQ106" s="20"/>
      <c r="BT106" s="20"/>
      <c r="BU106" s="20"/>
    </row>
    <row r="107" spans="1:75" s="3" customFormat="1" ht="30" customHeight="1" x14ac:dyDescent="0.2">
      <c r="A107" s="61" t="s">
        <v>91</v>
      </c>
      <c r="B107" s="61"/>
      <c r="C107" s="61"/>
      <c r="D107" s="61"/>
      <c r="E107" s="61"/>
      <c r="F107" s="61"/>
      <c r="G107" s="61"/>
      <c r="H107" s="61"/>
      <c r="I107" s="61"/>
      <c r="J107" s="61"/>
      <c r="K107" s="61"/>
      <c r="L107" s="11"/>
      <c r="M107" s="8"/>
      <c r="N107" s="8"/>
      <c r="O107" s="8"/>
      <c r="P107" s="8"/>
      <c r="Q107" s="8"/>
      <c r="R107" s="8"/>
      <c r="S107" s="8"/>
      <c r="T107" s="4"/>
      <c r="U107" s="4"/>
      <c r="V107" s="4"/>
      <c r="W107" s="4"/>
      <c r="X107" s="8"/>
      <c r="Z107" s="16"/>
      <c r="AA107" s="16"/>
      <c r="AB107" s="8"/>
      <c r="BP107" s="20"/>
      <c r="BQ107" s="20"/>
      <c r="BR107" s="5"/>
      <c r="BS107" s="5"/>
      <c r="BT107" s="20"/>
      <c r="BU107" s="20"/>
      <c r="BV107" s="5"/>
      <c r="BW107" s="5"/>
    </row>
    <row r="108" spans="1:75" s="5" customFormat="1" ht="36" customHeight="1" x14ac:dyDescent="0.2">
      <c r="A108" s="226" t="s">
        <v>88</v>
      </c>
      <c r="B108" s="226"/>
      <c r="C108" s="226"/>
      <c r="D108" s="226"/>
      <c r="E108" s="152" t="s">
        <v>28</v>
      </c>
      <c r="F108" s="157" t="s">
        <v>7</v>
      </c>
      <c r="G108" s="157" t="s">
        <v>92</v>
      </c>
      <c r="H108" s="22"/>
      <c r="I108" s="11"/>
      <c r="J108" s="11"/>
      <c r="K108" s="11"/>
      <c r="L108" s="11"/>
      <c r="M108" s="8"/>
      <c r="N108" s="8"/>
      <c r="O108" s="8"/>
      <c r="P108" s="8"/>
      <c r="Q108" s="8"/>
      <c r="R108" s="8"/>
      <c r="S108" s="8"/>
      <c r="T108" s="4"/>
      <c r="U108" s="4"/>
      <c r="V108" s="4"/>
      <c r="W108" s="4"/>
      <c r="X108" s="8"/>
      <c r="Z108" s="16"/>
      <c r="AA108" s="16"/>
      <c r="AB108" s="8"/>
      <c r="AD108" s="3"/>
      <c r="AE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BP108" s="20"/>
      <c r="BQ108" s="20"/>
      <c r="BT108" s="20"/>
      <c r="BU108" s="20"/>
    </row>
    <row r="109" spans="1:75" s="5" customFormat="1" ht="15" customHeight="1" x14ac:dyDescent="0.2">
      <c r="A109" s="219" t="s">
        <v>93</v>
      </c>
      <c r="B109" s="272" t="s">
        <v>94</v>
      </c>
      <c r="C109" s="273"/>
      <c r="D109" s="274"/>
      <c r="E109" s="90"/>
      <c r="F109" s="90"/>
      <c r="G109" s="90"/>
      <c r="H109" s="14" t="str">
        <f>$BQ109&amp;""&amp;$BR109&amp;""&amp;$BS109</f>
        <v/>
      </c>
      <c r="I109" s="11"/>
      <c r="J109" s="11"/>
      <c r="K109" s="11"/>
      <c r="L109" s="11"/>
      <c r="M109" s="8"/>
      <c r="N109" s="8"/>
      <c r="O109" s="8"/>
      <c r="P109" s="8"/>
      <c r="Q109" s="8"/>
      <c r="R109" s="8"/>
      <c r="S109" s="8"/>
      <c r="T109" s="4"/>
      <c r="U109" s="4"/>
      <c r="V109" s="4"/>
      <c r="W109" s="4"/>
      <c r="X109" s="8"/>
      <c r="AB109" s="8"/>
      <c r="AD109" s="3"/>
      <c r="AE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BP109" s="36"/>
      <c r="BQ109" s="78" t="str">
        <f>IF($E109&lt;F109," El total no puede ser menor que los beneficiarios.","")</f>
        <v/>
      </c>
      <c r="BR109" s="37" t="str">
        <f>IF($E109=0,"",IF($F109="",IF($E109="",""," No olvide escribir la columna Beneficiarios."),""))</f>
        <v/>
      </c>
      <c r="BS109" s="78"/>
      <c r="BT109" s="78">
        <f>IF($E109&lt;F109,1,0)</f>
        <v>0</v>
      </c>
      <c r="BU109" s="37" t="str">
        <f>IF($E109=0,"",IF($F109="",IF($E109="","",1),0))</f>
        <v/>
      </c>
      <c r="BV109" s="78"/>
      <c r="BW109" s="36"/>
    </row>
    <row r="110" spans="1:75" s="5" customFormat="1" ht="15" customHeight="1" x14ac:dyDescent="0.2">
      <c r="A110" s="220"/>
      <c r="B110" s="275" t="s">
        <v>95</v>
      </c>
      <c r="C110" s="276"/>
      <c r="D110" s="277"/>
      <c r="E110" s="132"/>
      <c r="F110" s="132"/>
      <c r="G110" s="132"/>
      <c r="H110" s="14" t="str">
        <f t="shared" ref="H110:H118" si="3">$BQ110&amp;""&amp;$BR110&amp;""&amp;$BS110</f>
        <v/>
      </c>
      <c r="I110" s="11"/>
      <c r="J110" s="11"/>
      <c r="K110" s="11"/>
      <c r="L110" s="11"/>
      <c r="M110" s="8"/>
      <c r="N110" s="8"/>
      <c r="O110" s="8"/>
      <c r="P110" s="8"/>
      <c r="Q110" s="8"/>
      <c r="R110" s="8"/>
      <c r="S110" s="8"/>
      <c r="T110" s="4"/>
      <c r="U110" s="4"/>
      <c r="V110" s="4"/>
      <c r="W110" s="4"/>
      <c r="X110" s="8"/>
      <c r="AB110" s="8"/>
      <c r="AD110" s="3"/>
      <c r="AE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BP110" s="36"/>
      <c r="BQ110" s="78" t="str">
        <f t="shared" ref="BQ110:BQ118" si="4">IF($E110&lt;F110," El total no puede ser menor que los beneficiarios.","")</f>
        <v/>
      </c>
      <c r="BR110" s="37" t="str">
        <f t="shared" ref="BR110:BR118" si="5">IF($E110=0,"",IF($F110="",IF($E110="",""," No olvide escribir la columna Beneficiarios."),""))</f>
        <v/>
      </c>
      <c r="BS110" s="78"/>
      <c r="BT110" s="78">
        <f t="shared" ref="BT110:BT118" si="6">IF($E110&lt;F110,1,0)</f>
        <v>0</v>
      </c>
      <c r="BU110" s="37" t="str">
        <f t="shared" ref="BU110:BU118" si="7">IF($E110=0,"",IF($F110="",IF($E110="","",1),0))</f>
        <v/>
      </c>
      <c r="BV110" s="78"/>
      <c r="BW110" s="36"/>
    </row>
    <row r="111" spans="1:75" s="5" customFormat="1" ht="15" customHeight="1" x14ac:dyDescent="0.2">
      <c r="A111" s="221"/>
      <c r="B111" s="278" t="s">
        <v>96</v>
      </c>
      <c r="C111" s="278"/>
      <c r="D111" s="278"/>
      <c r="E111" s="92"/>
      <c r="F111" s="92"/>
      <c r="G111" s="92"/>
      <c r="H111" s="14" t="str">
        <f t="shared" si="3"/>
        <v/>
      </c>
      <c r="I111" s="11"/>
      <c r="J111" s="11"/>
      <c r="K111" s="11"/>
      <c r="L111" s="11"/>
      <c r="M111" s="8"/>
      <c r="N111" s="8"/>
      <c r="O111" s="8"/>
      <c r="P111" s="8"/>
      <c r="Q111" s="8"/>
      <c r="R111" s="8"/>
      <c r="S111" s="8"/>
      <c r="T111" s="4"/>
      <c r="U111" s="4"/>
      <c r="V111" s="4"/>
      <c r="W111" s="4"/>
      <c r="X111" s="8"/>
      <c r="AB111" s="8"/>
      <c r="AD111" s="3"/>
      <c r="AE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BP111" s="36"/>
      <c r="BQ111" s="78" t="str">
        <f t="shared" si="4"/>
        <v/>
      </c>
      <c r="BR111" s="37" t="str">
        <f t="shared" si="5"/>
        <v/>
      </c>
      <c r="BS111" s="78"/>
      <c r="BT111" s="78">
        <f t="shared" si="6"/>
        <v>0</v>
      </c>
      <c r="BU111" s="37" t="str">
        <f t="shared" si="7"/>
        <v/>
      </c>
      <c r="BV111" s="78"/>
      <c r="BW111" s="36"/>
    </row>
    <row r="112" spans="1:75" s="5" customFormat="1" ht="15" customHeight="1" x14ac:dyDescent="0.2">
      <c r="A112" s="224" t="s">
        <v>97</v>
      </c>
      <c r="B112" s="231" t="s">
        <v>98</v>
      </c>
      <c r="C112" s="234" t="s">
        <v>99</v>
      </c>
      <c r="D112" s="235"/>
      <c r="E112" s="90"/>
      <c r="F112" s="90"/>
      <c r="G112" s="90"/>
      <c r="H112" s="14" t="str">
        <f t="shared" si="3"/>
        <v/>
      </c>
      <c r="I112" s="11"/>
      <c r="J112" s="11"/>
      <c r="K112" s="11"/>
      <c r="L112" s="11"/>
      <c r="M112" s="8"/>
      <c r="N112" s="8"/>
      <c r="O112" s="8"/>
      <c r="P112" s="8"/>
      <c r="Q112" s="8"/>
      <c r="R112" s="8"/>
      <c r="S112" s="8"/>
      <c r="T112" s="4"/>
      <c r="U112" s="4"/>
      <c r="V112" s="4"/>
      <c r="W112" s="4"/>
      <c r="X112" s="8"/>
      <c r="AB112" s="8"/>
      <c r="AD112" s="3"/>
      <c r="AE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BP112" s="36"/>
      <c r="BQ112" s="78" t="str">
        <f t="shared" si="4"/>
        <v/>
      </c>
      <c r="BR112" s="37" t="str">
        <f t="shared" si="5"/>
        <v/>
      </c>
      <c r="BS112" s="78"/>
      <c r="BT112" s="78">
        <f t="shared" si="6"/>
        <v>0</v>
      </c>
      <c r="BU112" s="37" t="str">
        <f t="shared" si="7"/>
        <v/>
      </c>
      <c r="BV112" s="78"/>
      <c r="BW112" s="36"/>
    </row>
    <row r="113" spans="1:75" s="5" customFormat="1" ht="21.75" customHeight="1" x14ac:dyDescent="0.2">
      <c r="A113" s="230"/>
      <c r="B113" s="232"/>
      <c r="C113" s="236" t="s">
        <v>100</v>
      </c>
      <c r="D113" s="237"/>
      <c r="E113" s="91"/>
      <c r="F113" s="91"/>
      <c r="G113" s="91"/>
      <c r="H113" s="14" t="str">
        <f t="shared" si="3"/>
        <v/>
      </c>
      <c r="I113" s="11"/>
      <c r="J113" s="11"/>
      <c r="K113" s="11"/>
      <c r="L113" s="11"/>
      <c r="M113" s="8"/>
      <c r="N113" s="8"/>
      <c r="O113" s="8"/>
      <c r="P113" s="8"/>
      <c r="Q113" s="8"/>
      <c r="R113" s="8"/>
      <c r="S113" s="8"/>
      <c r="T113" s="4"/>
      <c r="U113" s="4"/>
      <c r="V113" s="4"/>
      <c r="W113" s="4"/>
      <c r="X113" s="8"/>
      <c r="AB113" s="8"/>
      <c r="AD113" s="3"/>
      <c r="AE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BP113" s="36"/>
      <c r="BQ113" s="78" t="str">
        <f t="shared" si="4"/>
        <v/>
      </c>
      <c r="BR113" s="37" t="str">
        <f t="shared" si="5"/>
        <v/>
      </c>
      <c r="BS113" s="78"/>
      <c r="BT113" s="78">
        <f t="shared" si="6"/>
        <v>0</v>
      </c>
      <c r="BU113" s="37" t="str">
        <f t="shared" si="7"/>
        <v/>
      </c>
      <c r="BV113" s="78"/>
      <c r="BW113" s="36"/>
    </row>
    <row r="114" spans="1:75" s="5" customFormat="1" ht="15" customHeight="1" x14ac:dyDescent="0.2">
      <c r="A114" s="230"/>
      <c r="B114" s="233"/>
      <c r="C114" s="238" t="s">
        <v>101</v>
      </c>
      <c r="D114" s="239"/>
      <c r="E114" s="93"/>
      <c r="F114" s="93"/>
      <c r="G114" s="93"/>
      <c r="H114" s="14" t="str">
        <f t="shared" si="3"/>
        <v/>
      </c>
      <c r="I114" s="11"/>
      <c r="J114" s="11"/>
      <c r="K114" s="11"/>
      <c r="L114" s="11"/>
      <c r="M114" s="8"/>
      <c r="N114" s="8"/>
      <c r="O114" s="8"/>
      <c r="P114" s="8"/>
      <c r="Q114" s="8"/>
      <c r="R114" s="8"/>
      <c r="S114" s="8"/>
      <c r="T114" s="4"/>
      <c r="U114" s="4"/>
      <c r="V114" s="4"/>
      <c r="W114" s="4"/>
      <c r="X114" s="8"/>
      <c r="AB114" s="8"/>
      <c r="AD114" s="3"/>
      <c r="AE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BP114" s="36"/>
      <c r="BQ114" s="78" t="str">
        <f t="shared" si="4"/>
        <v/>
      </c>
      <c r="BR114" s="37" t="str">
        <f t="shared" si="5"/>
        <v/>
      </c>
      <c r="BS114" s="78"/>
      <c r="BT114" s="78">
        <f t="shared" si="6"/>
        <v>0</v>
      </c>
      <c r="BU114" s="37" t="str">
        <f t="shared" si="7"/>
        <v/>
      </c>
      <c r="BV114" s="78"/>
      <c r="BW114" s="36"/>
    </row>
    <row r="115" spans="1:75" s="5" customFormat="1" ht="15" customHeight="1" x14ac:dyDescent="0.2">
      <c r="A115" s="230"/>
      <c r="B115" s="231" t="s">
        <v>95</v>
      </c>
      <c r="C115" s="234" t="s">
        <v>99</v>
      </c>
      <c r="D115" s="235"/>
      <c r="E115" s="90"/>
      <c r="F115" s="90"/>
      <c r="G115" s="90"/>
      <c r="H115" s="14" t="str">
        <f t="shared" si="3"/>
        <v/>
      </c>
      <c r="I115" s="11"/>
      <c r="J115" s="11"/>
      <c r="K115" s="11"/>
      <c r="L115" s="11"/>
      <c r="M115" s="8"/>
      <c r="N115" s="8"/>
      <c r="O115" s="8"/>
      <c r="P115" s="8"/>
      <c r="Q115" s="8"/>
      <c r="R115" s="8"/>
      <c r="S115" s="8"/>
      <c r="T115" s="4"/>
      <c r="U115" s="4"/>
      <c r="V115" s="4"/>
      <c r="W115" s="4"/>
      <c r="X115" s="8"/>
      <c r="AB115" s="8"/>
      <c r="AD115" s="3"/>
      <c r="AE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BP115" s="36"/>
      <c r="BQ115" s="78" t="str">
        <f t="shared" si="4"/>
        <v/>
      </c>
      <c r="BR115" s="37" t="str">
        <f t="shared" si="5"/>
        <v/>
      </c>
      <c r="BS115" s="78"/>
      <c r="BT115" s="78">
        <f t="shared" si="6"/>
        <v>0</v>
      </c>
      <c r="BU115" s="37" t="str">
        <f t="shared" si="7"/>
        <v/>
      </c>
      <c r="BV115" s="78"/>
      <c r="BW115" s="36"/>
    </row>
    <row r="116" spans="1:75" s="5" customFormat="1" ht="15" customHeight="1" x14ac:dyDescent="0.2">
      <c r="A116" s="230"/>
      <c r="B116" s="232"/>
      <c r="C116" s="236" t="s">
        <v>102</v>
      </c>
      <c r="D116" s="237"/>
      <c r="E116" s="91"/>
      <c r="F116" s="91"/>
      <c r="G116" s="91"/>
      <c r="H116" s="14" t="str">
        <f t="shared" si="3"/>
        <v/>
      </c>
      <c r="I116" s="11"/>
      <c r="J116" s="11"/>
      <c r="K116" s="11"/>
      <c r="L116" s="11"/>
      <c r="M116" s="8"/>
      <c r="N116" s="8"/>
      <c r="O116" s="8"/>
      <c r="P116" s="8"/>
      <c r="Q116" s="8"/>
      <c r="R116" s="8"/>
      <c r="S116" s="8"/>
      <c r="T116" s="4"/>
      <c r="U116" s="4"/>
      <c r="V116" s="4"/>
      <c r="W116" s="4"/>
      <c r="X116" s="8"/>
      <c r="AB116" s="8"/>
      <c r="AD116" s="3"/>
      <c r="AE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BP116" s="36"/>
      <c r="BQ116" s="78" t="str">
        <f t="shared" si="4"/>
        <v/>
      </c>
      <c r="BR116" s="37" t="str">
        <f t="shared" si="5"/>
        <v/>
      </c>
      <c r="BS116" s="78"/>
      <c r="BT116" s="78">
        <f t="shared" si="6"/>
        <v>0</v>
      </c>
      <c r="BU116" s="37" t="str">
        <f t="shared" si="7"/>
        <v/>
      </c>
      <c r="BV116" s="78"/>
      <c r="BW116" s="36"/>
    </row>
    <row r="117" spans="1:75" s="5" customFormat="1" ht="15" customHeight="1" x14ac:dyDescent="0.2">
      <c r="A117" s="230"/>
      <c r="B117" s="240"/>
      <c r="C117" s="236" t="s">
        <v>103</v>
      </c>
      <c r="D117" s="237"/>
      <c r="E117" s="92"/>
      <c r="F117" s="92"/>
      <c r="G117" s="92"/>
      <c r="H117" s="14" t="str">
        <f t="shared" si="3"/>
        <v/>
      </c>
      <c r="I117" s="11"/>
      <c r="J117" s="11"/>
      <c r="K117" s="11"/>
      <c r="L117" s="11"/>
      <c r="M117" s="8"/>
      <c r="N117" s="8"/>
      <c r="O117" s="8"/>
      <c r="P117" s="8"/>
      <c r="Q117" s="8"/>
      <c r="R117" s="8"/>
      <c r="S117" s="8"/>
      <c r="T117" s="4"/>
      <c r="U117" s="4"/>
      <c r="V117" s="4"/>
      <c r="W117" s="4"/>
      <c r="X117" s="8"/>
      <c r="AB117" s="8"/>
      <c r="AD117" s="3"/>
      <c r="AE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BP117" s="36"/>
      <c r="BQ117" s="78" t="str">
        <f t="shared" si="4"/>
        <v/>
      </c>
      <c r="BR117" s="37" t="str">
        <f t="shared" si="5"/>
        <v/>
      </c>
      <c r="BS117" s="78"/>
      <c r="BT117" s="78">
        <f t="shared" si="6"/>
        <v>0</v>
      </c>
      <c r="BU117" s="37" t="str">
        <f t="shared" si="7"/>
        <v/>
      </c>
      <c r="BV117" s="78"/>
      <c r="BW117" s="36"/>
    </row>
    <row r="118" spans="1:75" s="5" customFormat="1" ht="15" customHeight="1" x14ac:dyDescent="0.2">
      <c r="A118" s="225"/>
      <c r="B118" s="233"/>
      <c r="C118" s="238" t="s">
        <v>101</v>
      </c>
      <c r="D118" s="239"/>
      <c r="E118" s="93"/>
      <c r="F118" s="93"/>
      <c r="G118" s="93"/>
      <c r="H118" s="14" t="str">
        <f t="shared" si="3"/>
        <v/>
      </c>
      <c r="I118" s="11"/>
      <c r="J118" s="11"/>
      <c r="K118" s="11"/>
      <c r="L118" s="11"/>
      <c r="M118" s="8"/>
      <c r="N118" s="8"/>
      <c r="O118" s="8"/>
      <c r="P118" s="8"/>
      <c r="Q118" s="8"/>
      <c r="R118" s="8"/>
      <c r="S118" s="8"/>
      <c r="T118" s="4"/>
      <c r="U118" s="4"/>
      <c r="V118" s="4"/>
      <c r="W118" s="4"/>
      <c r="X118" s="8"/>
      <c r="AB118" s="8"/>
      <c r="AD118" s="3"/>
      <c r="AE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BP118" s="36"/>
      <c r="BQ118" s="78" t="str">
        <f t="shared" si="4"/>
        <v/>
      </c>
      <c r="BR118" s="37" t="str">
        <f t="shared" si="5"/>
        <v/>
      </c>
      <c r="BS118" s="78"/>
      <c r="BT118" s="78">
        <f t="shared" si="6"/>
        <v>0</v>
      </c>
      <c r="BU118" s="37" t="str">
        <f t="shared" si="7"/>
        <v/>
      </c>
      <c r="BV118" s="78"/>
      <c r="BW118" s="36"/>
    </row>
    <row r="119" spans="1:75" s="3" customFormat="1" ht="30.75" customHeight="1" x14ac:dyDescent="0.2">
      <c r="A119" s="56" t="s">
        <v>104</v>
      </c>
      <c r="B119" s="74"/>
      <c r="C119" s="43"/>
      <c r="D119" s="43"/>
      <c r="E119" s="75"/>
      <c r="F119" s="22"/>
      <c r="G119" s="4"/>
      <c r="H119" s="4"/>
      <c r="I119" s="4"/>
      <c r="J119" s="4"/>
      <c r="K119" s="4"/>
      <c r="L119" s="4"/>
      <c r="M119" s="4"/>
      <c r="N119" s="4"/>
      <c r="O119" s="46"/>
      <c r="BP119" s="36"/>
      <c r="BQ119" s="36"/>
      <c r="BR119" s="36"/>
      <c r="BS119" s="36"/>
      <c r="BT119" s="36"/>
      <c r="BU119" s="36"/>
      <c r="BV119" s="36"/>
      <c r="BW119" s="36"/>
    </row>
    <row r="120" spans="1:75" s="5" customFormat="1" ht="45" customHeight="1" x14ac:dyDescent="0.2">
      <c r="A120" s="217" t="s">
        <v>105</v>
      </c>
      <c r="B120" s="218"/>
      <c r="C120" s="157" t="s">
        <v>4</v>
      </c>
      <c r="D120" s="157" t="s">
        <v>7</v>
      </c>
      <c r="E120" s="157" t="s">
        <v>106</v>
      </c>
      <c r="F120" s="22"/>
      <c r="G120" s="4"/>
      <c r="H120" s="4"/>
      <c r="I120" s="4"/>
      <c r="J120" s="4"/>
      <c r="K120" s="4"/>
      <c r="L120" s="4"/>
      <c r="M120" s="4"/>
      <c r="N120" s="4"/>
      <c r="O120" s="46"/>
      <c r="P120" s="3"/>
      <c r="Q120" s="3"/>
      <c r="R120" s="3"/>
      <c r="S120" s="3"/>
      <c r="T120" s="3"/>
      <c r="U120" s="3"/>
      <c r="V120" s="3"/>
      <c r="W120" s="3"/>
      <c r="Z120" s="3"/>
      <c r="AA120" s="3"/>
      <c r="AB120" s="3"/>
      <c r="AD120" s="3"/>
      <c r="AE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BP120" s="36"/>
      <c r="BQ120" s="36"/>
      <c r="BR120" s="36"/>
      <c r="BS120" s="36"/>
      <c r="BT120" s="36"/>
      <c r="BU120" s="36"/>
      <c r="BV120" s="36"/>
      <c r="BW120" s="36"/>
    </row>
    <row r="121" spans="1:75" s="5" customFormat="1" ht="15.75" customHeight="1" x14ac:dyDescent="0.2">
      <c r="A121" s="219" t="s">
        <v>107</v>
      </c>
      <c r="B121" s="158" t="s">
        <v>108</v>
      </c>
      <c r="C121" s="132"/>
      <c r="D121" s="144"/>
      <c r="E121" s="144"/>
      <c r="F121" s="14" t="str">
        <f t="shared" ref="F121:F126" si="8">$BQ121&amp;""&amp;$BR121&amp;""&amp;$BS121</f>
        <v/>
      </c>
      <c r="G121" s="4"/>
      <c r="H121" s="4"/>
      <c r="I121" s="4"/>
      <c r="J121" s="4"/>
      <c r="K121" s="4"/>
      <c r="L121" s="4"/>
      <c r="M121" s="4"/>
      <c r="N121" s="4"/>
      <c r="O121" s="46"/>
      <c r="P121" s="3"/>
      <c r="Q121" s="3"/>
      <c r="R121" s="3"/>
      <c r="S121" s="3"/>
      <c r="T121" s="3"/>
      <c r="U121" s="3"/>
      <c r="V121" s="3"/>
      <c r="W121" s="3"/>
      <c r="Z121" s="3"/>
      <c r="AA121" s="3"/>
      <c r="AB121" s="3"/>
      <c r="AD121" s="3"/>
      <c r="AE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BP121" s="36"/>
      <c r="BQ121" s="78" t="str">
        <f t="shared" ref="BQ121:BQ126" si="9">IF($C121&lt;D121," El total no puede ser menor que los beneficiarios.","")</f>
        <v/>
      </c>
      <c r="BR121" s="186" t="str">
        <f t="shared" ref="BR121:BR126" si="10">IF(AND(C121&lt;&gt;0,D121=0),"No olvide los benefciarios","")</f>
        <v/>
      </c>
      <c r="BS121" s="78"/>
      <c r="BT121" s="148">
        <f t="shared" ref="BT121:BT126" si="11">IF($C121&lt;D121,1,0)</f>
        <v>0</v>
      </c>
      <c r="BU121" s="148">
        <f t="shared" ref="BU121:BU126" si="12">IF(AND(C121&lt;&gt;0,D121=0),1,0)</f>
        <v>0</v>
      </c>
      <c r="BV121" s="78"/>
      <c r="BW121" s="36"/>
    </row>
    <row r="122" spans="1:75" s="5" customFormat="1" ht="15.75" customHeight="1" x14ac:dyDescent="0.2">
      <c r="A122" s="220"/>
      <c r="B122" s="30" t="s">
        <v>109</v>
      </c>
      <c r="C122" s="91"/>
      <c r="D122" s="111"/>
      <c r="E122" s="111"/>
      <c r="F122" s="14" t="str">
        <f t="shared" si="8"/>
        <v/>
      </c>
      <c r="G122" s="4"/>
      <c r="H122" s="4"/>
      <c r="I122" s="4"/>
      <c r="J122" s="4"/>
      <c r="K122" s="4"/>
      <c r="L122" s="4"/>
      <c r="M122" s="4"/>
      <c r="N122" s="4"/>
      <c r="O122" s="46"/>
      <c r="P122" s="3"/>
      <c r="Q122" s="3"/>
      <c r="R122" s="3"/>
      <c r="S122" s="3"/>
      <c r="T122" s="3"/>
      <c r="U122" s="3"/>
      <c r="V122" s="3"/>
      <c r="W122" s="3"/>
      <c r="Z122" s="3"/>
      <c r="AA122" s="3"/>
      <c r="AB122" s="3"/>
      <c r="AD122" s="3"/>
      <c r="AE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BP122" s="36"/>
      <c r="BQ122" s="78" t="str">
        <f t="shared" si="9"/>
        <v/>
      </c>
      <c r="BR122" s="186" t="str">
        <f t="shared" si="10"/>
        <v/>
      </c>
      <c r="BS122" s="36"/>
      <c r="BT122" s="148">
        <f t="shared" si="11"/>
        <v>0</v>
      </c>
      <c r="BU122" s="148">
        <f t="shared" si="12"/>
        <v>0</v>
      </c>
      <c r="BV122" s="36"/>
      <c r="BW122" s="36"/>
    </row>
    <row r="123" spans="1:75" s="5" customFormat="1" ht="15.75" customHeight="1" x14ac:dyDescent="0.2">
      <c r="A123" s="221"/>
      <c r="B123" s="76" t="s">
        <v>110</v>
      </c>
      <c r="C123" s="93"/>
      <c r="D123" s="124"/>
      <c r="E123" s="124"/>
      <c r="F123" s="14" t="str">
        <f t="shared" si="8"/>
        <v/>
      </c>
      <c r="G123" s="4"/>
      <c r="H123" s="4"/>
      <c r="I123" s="4"/>
      <c r="J123" s="4"/>
      <c r="K123" s="4"/>
      <c r="L123" s="4"/>
      <c r="M123" s="4"/>
      <c r="N123" s="4"/>
      <c r="O123" s="46"/>
      <c r="P123" s="3"/>
      <c r="Q123" s="3"/>
      <c r="R123" s="3"/>
      <c r="S123" s="3"/>
      <c r="T123" s="3"/>
      <c r="U123" s="3"/>
      <c r="V123" s="3"/>
      <c r="W123" s="3"/>
      <c r="Z123" s="3"/>
      <c r="AA123" s="3"/>
      <c r="AB123" s="3"/>
      <c r="AD123" s="3"/>
      <c r="AE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BP123" s="36"/>
      <c r="BQ123" s="78" t="str">
        <f t="shared" si="9"/>
        <v/>
      </c>
      <c r="BR123" s="186" t="str">
        <f t="shared" si="10"/>
        <v/>
      </c>
      <c r="BS123" s="36"/>
      <c r="BT123" s="148">
        <f t="shared" si="11"/>
        <v>0</v>
      </c>
      <c r="BU123" s="148">
        <f t="shared" si="12"/>
        <v>0</v>
      </c>
      <c r="BV123" s="36"/>
      <c r="BW123" s="36"/>
    </row>
    <row r="124" spans="1:75" s="5" customFormat="1" ht="15.75" customHeight="1" x14ac:dyDescent="0.2">
      <c r="A124" s="219" t="s">
        <v>111</v>
      </c>
      <c r="B124" s="158" t="s">
        <v>112</v>
      </c>
      <c r="C124" s="132"/>
      <c r="D124" s="144"/>
      <c r="E124" s="144"/>
      <c r="F124" s="14" t="str">
        <f t="shared" si="8"/>
        <v/>
      </c>
      <c r="G124" s="4"/>
      <c r="H124" s="4"/>
      <c r="I124" s="4"/>
      <c r="J124" s="4"/>
      <c r="K124" s="4"/>
      <c r="L124" s="4"/>
      <c r="M124" s="4"/>
      <c r="N124" s="4"/>
      <c r="O124" s="46"/>
      <c r="P124" s="3"/>
      <c r="Q124" s="3"/>
      <c r="R124" s="3"/>
      <c r="S124" s="3"/>
      <c r="T124" s="3"/>
      <c r="U124" s="3"/>
      <c r="V124" s="3"/>
      <c r="W124" s="3"/>
      <c r="Z124" s="3"/>
      <c r="AA124" s="3"/>
      <c r="AB124" s="3"/>
      <c r="AD124" s="3"/>
      <c r="AE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BP124" s="36"/>
      <c r="BQ124" s="78" t="str">
        <f t="shared" si="9"/>
        <v/>
      </c>
      <c r="BR124" s="186" t="str">
        <f t="shared" si="10"/>
        <v/>
      </c>
      <c r="BS124" s="36"/>
      <c r="BT124" s="148">
        <f t="shared" si="11"/>
        <v>0</v>
      </c>
      <c r="BU124" s="148">
        <f t="shared" si="12"/>
        <v>0</v>
      </c>
      <c r="BV124" s="36"/>
      <c r="BW124" s="36"/>
    </row>
    <row r="125" spans="1:75" s="5" customFormat="1" x14ac:dyDescent="0.2">
      <c r="A125" s="220"/>
      <c r="B125" s="30" t="s">
        <v>113</v>
      </c>
      <c r="C125" s="91"/>
      <c r="D125" s="111"/>
      <c r="E125" s="111"/>
      <c r="F125" s="14" t="str">
        <f t="shared" si="8"/>
        <v/>
      </c>
      <c r="G125" s="4"/>
      <c r="H125" s="4"/>
      <c r="I125" s="4"/>
      <c r="J125" s="4"/>
      <c r="K125" s="4"/>
      <c r="L125" s="4"/>
      <c r="M125" s="4"/>
      <c r="N125" s="4"/>
      <c r="O125" s="46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D125" s="3"/>
      <c r="AE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BP125" s="36"/>
      <c r="BQ125" s="78" t="str">
        <f t="shared" si="9"/>
        <v/>
      </c>
      <c r="BR125" s="186" t="str">
        <f t="shared" si="10"/>
        <v/>
      </c>
      <c r="BS125" s="36"/>
      <c r="BT125" s="148">
        <f t="shared" si="11"/>
        <v>0</v>
      </c>
      <c r="BU125" s="148">
        <f t="shared" si="12"/>
        <v>0</v>
      </c>
      <c r="BV125" s="36"/>
      <c r="BW125" s="36"/>
    </row>
    <row r="126" spans="1:75" s="5" customFormat="1" x14ac:dyDescent="0.2">
      <c r="A126" s="221"/>
      <c r="B126" s="31" t="s">
        <v>114</v>
      </c>
      <c r="C126" s="93"/>
      <c r="D126" s="124"/>
      <c r="E126" s="124"/>
      <c r="F126" s="14" t="str">
        <f t="shared" si="8"/>
        <v/>
      </c>
      <c r="G126" s="4"/>
      <c r="H126" s="4"/>
      <c r="I126" s="4"/>
      <c r="J126" s="4"/>
      <c r="K126" s="4"/>
      <c r="L126" s="4"/>
      <c r="M126" s="4"/>
      <c r="N126" s="4"/>
      <c r="O126" s="46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D126" s="3"/>
      <c r="AE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BP126" s="36"/>
      <c r="BQ126" s="78" t="str">
        <f t="shared" si="9"/>
        <v/>
      </c>
      <c r="BR126" s="186" t="str">
        <f t="shared" si="10"/>
        <v/>
      </c>
      <c r="BS126" s="36"/>
      <c r="BT126" s="148">
        <f t="shared" si="11"/>
        <v>0</v>
      </c>
      <c r="BU126" s="148">
        <f t="shared" si="12"/>
        <v>0</v>
      </c>
      <c r="BV126" s="36"/>
      <c r="BW126" s="36"/>
    </row>
    <row r="127" spans="1:75" s="36" customFormat="1" ht="31.5" customHeight="1" x14ac:dyDescent="0.25">
      <c r="A127" s="187" t="s">
        <v>151</v>
      </c>
      <c r="B127" s="47"/>
      <c r="C127" s="61"/>
      <c r="D127" s="61"/>
      <c r="E127" s="61"/>
      <c r="F127" s="61"/>
      <c r="G127" s="61"/>
      <c r="H127" s="61"/>
      <c r="I127" s="61"/>
      <c r="J127" s="61"/>
      <c r="K127" s="188"/>
      <c r="L127" s="61"/>
      <c r="M127" s="61"/>
      <c r="N127" s="48"/>
      <c r="O127" s="48"/>
      <c r="P127" s="39"/>
      <c r="Q127" s="39"/>
      <c r="R127" s="39"/>
      <c r="S127" s="39"/>
      <c r="T127" s="4"/>
      <c r="U127" s="4"/>
      <c r="V127" s="4"/>
      <c r="W127" s="4"/>
      <c r="X127" s="4"/>
      <c r="Y127" s="4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G127" s="3"/>
      <c r="BH127" s="3"/>
      <c r="BI127" s="3"/>
      <c r="BJ127" s="3"/>
      <c r="BK127" s="3"/>
      <c r="BL127" s="3"/>
      <c r="BM127" s="3"/>
      <c r="BN127" s="3"/>
      <c r="BO127" s="3"/>
    </row>
    <row r="128" spans="1:75" s="36" customFormat="1" ht="33" customHeight="1" x14ac:dyDescent="0.15">
      <c r="A128" s="222" t="s">
        <v>3</v>
      </c>
      <c r="B128" s="224" t="s">
        <v>4</v>
      </c>
      <c r="C128" s="213" t="s">
        <v>152</v>
      </c>
      <c r="D128" s="214"/>
      <c r="E128" s="214"/>
      <c r="F128" s="214"/>
      <c r="G128" s="214"/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5"/>
      <c r="T128" s="213" t="s">
        <v>153</v>
      </c>
      <c r="U128" s="214"/>
      <c r="V128" s="216" t="s">
        <v>154</v>
      </c>
      <c r="W128" s="215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</row>
    <row r="129" spans="1:72" s="36" customFormat="1" ht="31.5" customHeight="1" x14ac:dyDescent="0.15">
      <c r="A129" s="223"/>
      <c r="B129" s="225"/>
      <c r="C129" s="49" t="s">
        <v>116</v>
      </c>
      <c r="D129" s="167" t="s">
        <v>117</v>
      </c>
      <c r="E129" s="17" t="s">
        <v>9</v>
      </c>
      <c r="F129" s="17" t="s">
        <v>10</v>
      </c>
      <c r="G129" s="17" t="s">
        <v>11</v>
      </c>
      <c r="H129" s="168" t="s">
        <v>118</v>
      </c>
      <c r="I129" s="168" t="s">
        <v>119</v>
      </c>
      <c r="J129" s="168" t="s">
        <v>120</v>
      </c>
      <c r="K129" s="168" t="s">
        <v>121</v>
      </c>
      <c r="L129" s="168" t="s">
        <v>122</v>
      </c>
      <c r="M129" s="168" t="s">
        <v>123</v>
      </c>
      <c r="N129" s="168" t="s">
        <v>124</v>
      </c>
      <c r="O129" s="168" t="s">
        <v>125</v>
      </c>
      <c r="P129" s="168" t="s">
        <v>126</v>
      </c>
      <c r="Q129" s="168" t="s">
        <v>127</v>
      </c>
      <c r="R129" s="168" t="s">
        <v>128</v>
      </c>
      <c r="S129" s="169" t="s">
        <v>129</v>
      </c>
      <c r="T129" s="18" t="s">
        <v>12</v>
      </c>
      <c r="U129" s="189" t="s">
        <v>13</v>
      </c>
      <c r="V129" s="190" t="s">
        <v>155</v>
      </c>
      <c r="W129" s="28" t="s">
        <v>156</v>
      </c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</row>
    <row r="130" spans="1:72" s="36" customFormat="1" ht="24" customHeight="1" x14ac:dyDescent="0.15">
      <c r="A130" s="52" t="s">
        <v>16</v>
      </c>
      <c r="B130" s="104">
        <f>SUM(C130:S130)</f>
        <v>0</v>
      </c>
      <c r="C130" s="126"/>
      <c r="D130" s="110"/>
      <c r="E130" s="110"/>
      <c r="F130" s="110"/>
      <c r="G130" s="110"/>
      <c r="H130" s="117"/>
      <c r="I130" s="117"/>
      <c r="J130" s="117"/>
      <c r="K130" s="117"/>
      <c r="L130" s="117"/>
      <c r="M130" s="117"/>
      <c r="N130" s="117"/>
      <c r="O130" s="117"/>
      <c r="P130" s="117"/>
      <c r="Q130" s="117"/>
      <c r="R130" s="117"/>
      <c r="S130" s="117"/>
      <c r="T130" s="109"/>
      <c r="U130" s="117"/>
      <c r="V130" s="191"/>
      <c r="W130" s="123"/>
      <c r="X130" s="170" t="str">
        <f>+BQ130</f>
        <v/>
      </c>
      <c r="Y130" s="3"/>
      <c r="Z130" s="3"/>
      <c r="AA130" s="5"/>
      <c r="AB130" s="5"/>
      <c r="AC130" s="5"/>
      <c r="AD130" s="5"/>
      <c r="AE130" s="5"/>
      <c r="AF130" s="5"/>
      <c r="AG130" s="3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20"/>
      <c r="BM130" s="192"/>
      <c r="BN130" s="192"/>
      <c r="BO130" s="35"/>
      <c r="BQ130" s="78" t="str">
        <f>IF($B130&lt;&gt;($T130+$U130)," El número atenciones según sexo NO puede ser diferente al Total.","")</f>
        <v/>
      </c>
      <c r="BT130" s="148">
        <f>IF($B130&lt;&gt;($T130+$U130),1,0)</f>
        <v>0</v>
      </c>
    </row>
    <row r="131" spans="1:72" s="36" customFormat="1" ht="24" customHeight="1" x14ac:dyDescent="0.15">
      <c r="A131" s="30" t="s">
        <v>18</v>
      </c>
      <c r="B131" s="112">
        <f>SUM(C131:S131)</f>
        <v>0</v>
      </c>
      <c r="C131" s="142"/>
      <c r="D131" s="138"/>
      <c r="E131" s="138"/>
      <c r="F131" s="138"/>
      <c r="G131" s="138"/>
      <c r="H131" s="128"/>
      <c r="I131" s="128"/>
      <c r="J131" s="128"/>
      <c r="K131" s="128"/>
      <c r="L131" s="128"/>
      <c r="M131" s="128"/>
      <c r="N131" s="128"/>
      <c r="O131" s="128"/>
      <c r="P131" s="128"/>
      <c r="Q131" s="128"/>
      <c r="R131" s="128"/>
      <c r="S131" s="128"/>
      <c r="T131" s="107"/>
      <c r="U131" s="128"/>
      <c r="V131" s="193"/>
      <c r="W131" s="94"/>
      <c r="X131" s="170" t="str">
        <f>+BQ131</f>
        <v/>
      </c>
      <c r="Y131" s="3"/>
      <c r="Z131" s="3"/>
      <c r="AA131" s="5"/>
      <c r="AB131" s="5"/>
      <c r="AC131" s="5"/>
      <c r="AD131" s="5"/>
      <c r="AE131" s="5"/>
      <c r="AF131" s="5"/>
      <c r="AG131" s="3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20"/>
      <c r="BM131" s="192"/>
      <c r="BN131" s="192"/>
      <c r="BO131" s="35"/>
      <c r="BQ131" s="78" t="str">
        <f>IF($B131&lt;&gt;($T131+$U131)," El número atenciones según sexo NO puede ser diferente al Total.","")</f>
        <v/>
      </c>
      <c r="BT131" s="148">
        <f>IF($B131&lt;&gt;($T131+$U131),1,0)</f>
        <v>0</v>
      </c>
    </row>
    <row r="132" spans="1:72" s="36" customFormat="1" ht="24" customHeight="1" x14ac:dyDescent="0.15">
      <c r="A132" s="24" t="s">
        <v>19</v>
      </c>
      <c r="B132" s="106">
        <f>SUM(C132:S132)</f>
        <v>0</v>
      </c>
      <c r="C132" s="127"/>
      <c r="D132" s="101"/>
      <c r="E132" s="101"/>
      <c r="F132" s="101"/>
      <c r="G132" s="101"/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18"/>
      <c r="U132" s="102"/>
      <c r="V132" s="194"/>
      <c r="W132" s="103"/>
      <c r="X132" s="170" t="str">
        <f>+BQ132</f>
        <v/>
      </c>
      <c r="Y132" s="3"/>
      <c r="Z132" s="3"/>
      <c r="AA132" s="5"/>
      <c r="AB132" s="5"/>
      <c r="AC132" s="5"/>
      <c r="AD132" s="5"/>
      <c r="AE132" s="5"/>
      <c r="AF132" s="5"/>
      <c r="AG132" s="3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20"/>
      <c r="BM132" s="192"/>
      <c r="BN132" s="192"/>
      <c r="BO132" s="35"/>
      <c r="BQ132" s="78" t="str">
        <f>IF($B132&lt;&gt;($T132+$U132)," El número atenciones según sexo NO puede ser diferente al Total.","")</f>
        <v/>
      </c>
      <c r="BT132" s="148">
        <f>IF($B132&lt;&gt;($T132+$U132),1,0)</f>
        <v>0</v>
      </c>
    </row>
    <row r="133" spans="1:72" s="36" customFormat="1" x14ac:dyDescent="0.2">
      <c r="A133" s="195" t="s">
        <v>157</v>
      </c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150"/>
      <c r="BA133" s="5"/>
      <c r="BB133" s="5"/>
      <c r="BC133" s="5"/>
      <c r="BD133" s="5"/>
      <c r="BE133" s="5"/>
      <c r="BF133" s="5"/>
    </row>
    <row r="134" spans="1:72" s="36" customFormat="1" x14ac:dyDescent="0.2">
      <c r="A134" s="196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150"/>
      <c r="BA134" s="5"/>
      <c r="BB134" s="5"/>
      <c r="BC134" s="5"/>
      <c r="BD134" s="5"/>
      <c r="BE134" s="5"/>
      <c r="BF134" s="5"/>
      <c r="BG134" s="3"/>
    </row>
    <row r="135" spans="1:72" s="36" customFormat="1" x14ac:dyDescent="0.2"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150"/>
    </row>
    <row r="136" spans="1:72" s="36" customFormat="1" x14ac:dyDescent="0.2"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150"/>
    </row>
    <row r="137" spans="1:72" s="36" customFormat="1" x14ac:dyDescent="0.2"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150"/>
    </row>
    <row r="138" spans="1:72" s="36" customFormat="1" x14ac:dyDescent="0.2">
      <c r="D138" s="40"/>
      <c r="E138" s="40"/>
      <c r="F138" s="40"/>
      <c r="G138" s="40"/>
      <c r="H138" s="40"/>
      <c r="M138" s="40"/>
      <c r="N138" s="40"/>
      <c r="O138" s="150"/>
    </row>
    <row r="139" spans="1:72" s="36" customFormat="1" x14ac:dyDescent="0.2">
      <c r="D139" s="40"/>
      <c r="E139" s="40"/>
      <c r="F139" s="40"/>
      <c r="G139" s="40"/>
      <c r="H139" s="40"/>
      <c r="M139" s="40"/>
      <c r="N139" s="40"/>
      <c r="O139" s="150"/>
    </row>
    <row r="140" spans="1:72" s="36" customFormat="1" x14ac:dyDescent="0.2">
      <c r="D140" s="40"/>
      <c r="E140" s="40"/>
      <c r="F140" s="40"/>
      <c r="G140" s="40"/>
      <c r="H140" s="40"/>
      <c r="M140" s="40"/>
      <c r="N140" s="40"/>
      <c r="O140" s="150"/>
    </row>
    <row r="141" spans="1:72" s="36" customFormat="1" x14ac:dyDescent="0.2">
      <c r="D141" s="40"/>
      <c r="E141" s="40"/>
      <c r="F141" s="40"/>
      <c r="G141" s="40"/>
      <c r="H141" s="40"/>
      <c r="M141" s="40"/>
      <c r="N141" s="40"/>
      <c r="O141" s="150"/>
    </row>
    <row r="142" spans="1:72" s="36" customFormat="1" x14ac:dyDescent="0.2">
      <c r="D142" s="40"/>
      <c r="E142" s="40"/>
      <c r="F142" s="40"/>
      <c r="G142" s="40"/>
      <c r="H142" s="40"/>
      <c r="M142" s="40"/>
      <c r="N142" s="40"/>
      <c r="O142" s="150"/>
    </row>
    <row r="143" spans="1:72" s="36" customFormat="1" x14ac:dyDescent="0.2"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150"/>
    </row>
    <row r="144" spans="1:72" s="36" customFormat="1" x14ac:dyDescent="0.2"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150"/>
    </row>
    <row r="145" spans="4:15" s="36" customFormat="1" x14ac:dyDescent="0.2"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150"/>
    </row>
    <row r="146" spans="4:15" s="36" customFormat="1" x14ac:dyDescent="0.2"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150"/>
    </row>
    <row r="147" spans="4:15" s="36" customFormat="1" x14ac:dyDescent="0.2"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150"/>
    </row>
    <row r="148" spans="4:15" s="36" customFormat="1" x14ac:dyDescent="0.2"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150"/>
    </row>
    <row r="149" spans="4:15" s="36" customFormat="1" x14ac:dyDescent="0.2"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150"/>
    </row>
    <row r="150" spans="4:15" s="36" customFormat="1" x14ac:dyDescent="0.2"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150"/>
    </row>
    <row r="151" spans="4:15" s="36" customFormat="1" x14ac:dyDescent="0.2"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150"/>
    </row>
    <row r="152" spans="4:15" s="36" customFormat="1" x14ac:dyDescent="0.2"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150"/>
    </row>
    <row r="153" spans="4:15" s="36" customFormat="1" x14ac:dyDescent="0.2"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150"/>
    </row>
    <row r="154" spans="4:15" s="36" customFormat="1" x14ac:dyDescent="0.2"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150"/>
    </row>
    <row r="155" spans="4:15" s="36" customFormat="1" x14ac:dyDescent="0.2"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150"/>
    </row>
    <row r="156" spans="4:15" s="36" customFormat="1" x14ac:dyDescent="0.2"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150"/>
    </row>
    <row r="157" spans="4:15" s="36" customFormat="1" x14ac:dyDescent="0.2"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150"/>
    </row>
    <row r="158" spans="4:15" s="36" customFormat="1" x14ac:dyDescent="0.2"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150"/>
    </row>
    <row r="159" spans="4:15" s="36" customFormat="1" x14ac:dyDescent="0.2"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150"/>
    </row>
    <row r="160" spans="4:15" s="36" customFormat="1" x14ac:dyDescent="0.2"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150"/>
    </row>
    <row r="161" spans="4:15" s="36" customFormat="1" x14ac:dyDescent="0.2"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150"/>
    </row>
    <row r="162" spans="4:15" s="36" customFormat="1" x14ac:dyDescent="0.2"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150"/>
    </row>
    <row r="163" spans="4:15" s="36" customFormat="1" x14ac:dyDescent="0.2"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150"/>
    </row>
    <row r="164" spans="4:15" s="36" customFormat="1" x14ac:dyDescent="0.2"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150"/>
    </row>
    <row r="165" spans="4:15" s="36" customFormat="1" x14ac:dyDescent="0.2"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150"/>
    </row>
    <row r="166" spans="4:15" s="36" customFormat="1" x14ac:dyDescent="0.2"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150"/>
    </row>
    <row r="167" spans="4:15" s="36" customFormat="1" x14ac:dyDescent="0.2"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150"/>
    </row>
    <row r="168" spans="4:15" s="36" customFormat="1" x14ac:dyDescent="0.2"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150"/>
    </row>
    <row r="169" spans="4:15" s="36" customFormat="1" x14ac:dyDescent="0.2"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150"/>
    </row>
    <row r="170" spans="4:15" s="36" customFormat="1" x14ac:dyDescent="0.2"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150"/>
    </row>
    <row r="171" spans="4:15" s="36" customFormat="1" x14ac:dyDescent="0.2"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150"/>
    </row>
    <row r="172" spans="4:15" s="36" customFormat="1" x14ac:dyDescent="0.2"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150"/>
    </row>
    <row r="173" spans="4:15" s="36" customFormat="1" x14ac:dyDescent="0.2"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150"/>
    </row>
    <row r="174" spans="4:15" s="36" customFormat="1" x14ac:dyDescent="0.2"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150"/>
    </row>
    <row r="175" spans="4:15" s="36" customFormat="1" x14ac:dyDescent="0.2"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150"/>
    </row>
    <row r="176" spans="4:15" s="36" customFormat="1" x14ac:dyDescent="0.2"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150"/>
    </row>
    <row r="177" spans="4:15" s="36" customFormat="1" x14ac:dyDescent="0.2"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150"/>
    </row>
    <row r="178" spans="4:15" s="36" customFormat="1" x14ac:dyDescent="0.2"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150"/>
    </row>
    <row r="179" spans="4:15" s="36" customFormat="1" x14ac:dyDescent="0.2"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150"/>
    </row>
    <row r="180" spans="4:15" s="36" customFormat="1" x14ac:dyDescent="0.2"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150"/>
    </row>
    <row r="181" spans="4:15" s="36" customFormat="1" x14ac:dyDescent="0.2"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150"/>
    </row>
    <row r="182" spans="4:15" s="36" customFormat="1" x14ac:dyDescent="0.2"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150"/>
    </row>
    <row r="183" spans="4:15" s="36" customFormat="1" x14ac:dyDescent="0.2"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150"/>
    </row>
    <row r="184" spans="4:15" s="36" customFormat="1" x14ac:dyDescent="0.2"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150"/>
    </row>
    <row r="185" spans="4:15" s="36" customFormat="1" x14ac:dyDescent="0.2"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150"/>
    </row>
    <row r="186" spans="4:15" s="36" customFormat="1" x14ac:dyDescent="0.2"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150"/>
    </row>
    <row r="187" spans="4:15" s="36" customFormat="1" x14ac:dyDescent="0.2"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150"/>
    </row>
    <row r="188" spans="4:15" s="36" customFormat="1" x14ac:dyDescent="0.2"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150"/>
    </row>
    <row r="189" spans="4:15" s="36" customFormat="1" x14ac:dyDescent="0.2"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150"/>
    </row>
    <row r="190" spans="4:15" s="36" customFormat="1" x14ac:dyDescent="0.2"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150"/>
    </row>
    <row r="191" spans="4:15" s="36" customFormat="1" x14ac:dyDescent="0.2"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150"/>
    </row>
    <row r="192" spans="4:15" s="36" customFormat="1" x14ac:dyDescent="0.2"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150"/>
    </row>
    <row r="193" spans="1:72" s="36" customFormat="1" x14ac:dyDescent="0.2"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150"/>
    </row>
    <row r="194" spans="1:72" s="36" customFormat="1" x14ac:dyDescent="0.2"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150"/>
    </row>
    <row r="195" spans="1:72" s="36" customFormat="1" x14ac:dyDescent="0.2"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150"/>
    </row>
    <row r="196" spans="1:72" s="36" customFormat="1" x14ac:dyDescent="0.2"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150"/>
    </row>
    <row r="197" spans="1:72" s="36" customFormat="1" x14ac:dyDescent="0.2"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150"/>
    </row>
    <row r="198" spans="1:72" s="36" customFormat="1" ht="18" hidden="1" customHeight="1" x14ac:dyDescent="0.2"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150"/>
    </row>
    <row r="199" spans="1:72" s="36" customFormat="1" ht="18" hidden="1" customHeight="1" x14ac:dyDescent="0.2">
      <c r="A199" s="149">
        <f>SUM(A7:AA139)</f>
        <v>0</v>
      </c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150"/>
      <c r="BT199" s="149">
        <f>SUM(BT1:BW198)</f>
        <v>0</v>
      </c>
    </row>
    <row r="200" spans="1:72" s="36" customFormat="1" ht="20.25" hidden="1" customHeight="1" x14ac:dyDescent="0.2">
      <c r="A200" s="36" t="s">
        <v>158</v>
      </c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150"/>
    </row>
    <row r="201" spans="1:72" s="36" customFormat="1" ht="20.25" customHeight="1" x14ac:dyDescent="0.2">
      <c r="A201" s="36" t="s">
        <v>158</v>
      </c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150"/>
    </row>
    <row r="202" spans="1:72" s="36" customFormat="1" ht="20.25" customHeight="1" x14ac:dyDescent="0.2"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150"/>
    </row>
    <row r="203" spans="1:72" s="36" customFormat="1" x14ac:dyDescent="0.2"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150"/>
    </row>
    <row r="204" spans="1:72" s="36" customFormat="1" x14ac:dyDescent="0.2"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150"/>
    </row>
    <row r="205" spans="1:72" s="36" customFormat="1" x14ac:dyDescent="0.2"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150"/>
    </row>
    <row r="206" spans="1:72" s="36" customFormat="1" x14ac:dyDescent="0.2"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150"/>
    </row>
    <row r="207" spans="1:72" s="36" customFormat="1" x14ac:dyDescent="0.2"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150"/>
    </row>
    <row r="208" spans="1:72" s="36" customFormat="1" x14ac:dyDescent="0.2">
      <c r="D208" s="40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150"/>
    </row>
    <row r="209" spans="4:15" s="36" customFormat="1" x14ac:dyDescent="0.2"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150"/>
    </row>
    <row r="210" spans="4:15" s="36" customFormat="1" x14ac:dyDescent="0.2"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150"/>
    </row>
    <row r="211" spans="4:15" s="36" customFormat="1" x14ac:dyDescent="0.2"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150"/>
    </row>
    <row r="212" spans="4:15" s="36" customFormat="1" x14ac:dyDescent="0.2">
      <c r="D212" s="40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150"/>
    </row>
    <row r="213" spans="4:15" s="36" customFormat="1" x14ac:dyDescent="0.2">
      <c r="D213" s="40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150"/>
    </row>
    <row r="214" spans="4:15" s="36" customFormat="1" x14ac:dyDescent="0.2">
      <c r="D214" s="40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150"/>
    </row>
    <row r="215" spans="4:15" s="36" customFormat="1" x14ac:dyDescent="0.2">
      <c r="D215" s="40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150"/>
    </row>
    <row r="216" spans="4:15" s="36" customFormat="1" x14ac:dyDescent="0.2">
      <c r="D216" s="40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150"/>
    </row>
    <row r="217" spans="4:15" s="36" customFormat="1" x14ac:dyDescent="0.2">
      <c r="D217" s="40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150"/>
    </row>
    <row r="218" spans="4:15" s="36" customFormat="1" x14ac:dyDescent="0.2">
      <c r="D218" s="40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150"/>
    </row>
    <row r="219" spans="4:15" s="36" customFormat="1" x14ac:dyDescent="0.2">
      <c r="D219" s="40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150"/>
    </row>
    <row r="220" spans="4:15" s="36" customFormat="1" x14ac:dyDescent="0.2">
      <c r="D220" s="40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150"/>
    </row>
    <row r="221" spans="4:15" s="36" customFormat="1" x14ac:dyDescent="0.2"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150"/>
    </row>
    <row r="222" spans="4:15" s="36" customFormat="1" x14ac:dyDescent="0.2"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150"/>
    </row>
    <row r="223" spans="4:15" s="36" customFormat="1" x14ac:dyDescent="0.2"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150"/>
    </row>
    <row r="224" spans="4:15" s="36" customFormat="1" ht="16.5" customHeight="1" x14ac:dyDescent="0.2"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150"/>
    </row>
    <row r="225" spans="4:75" s="36" customFormat="1" x14ac:dyDescent="0.2"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150"/>
    </row>
    <row r="226" spans="4:75" s="36" customFormat="1" x14ac:dyDescent="0.2"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150"/>
    </row>
    <row r="227" spans="4:75" s="36" customFormat="1" x14ac:dyDescent="0.2"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150"/>
    </row>
    <row r="228" spans="4:75" s="36" customFormat="1" x14ac:dyDescent="0.2"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150"/>
    </row>
    <row r="229" spans="4:75" s="36" customFormat="1" x14ac:dyDescent="0.2"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150"/>
    </row>
    <row r="230" spans="4:75" s="36" customFormat="1" x14ac:dyDescent="0.2"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150"/>
      <c r="BP230" s="2"/>
      <c r="BQ230" s="2"/>
      <c r="BR230" s="2"/>
      <c r="BS230" s="2"/>
      <c r="BT230" s="2"/>
      <c r="BU230" s="2"/>
      <c r="BV230" s="2"/>
      <c r="BW230" s="2"/>
    </row>
    <row r="231" spans="4:75" s="36" customFormat="1" x14ac:dyDescent="0.2"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150"/>
      <c r="BP231" s="2"/>
      <c r="BQ231" s="2"/>
      <c r="BR231" s="2"/>
      <c r="BS231" s="2"/>
      <c r="BT231" s="2"/>
      <c r="BU231" s="2"/>
      <c r="BV231" s="2"/>
      <c r="BW231" s="2"/>
    </row>
  </sheetData>
  <mergeCells count="86">
    <mergeCell ref="A53:B53"/>
    <mergeCell ref="A56:B56"/>
    <mergeCell ref="A59:B60"/>
    <mergeCell ref="A54:B54"/>
    <mergeCell ref="A55:B55"/>
    <mergeCell ref="A57:B57"/>
    <mergeCell ref="A6:O6"/>
    <mergeCell ref="A8:A9"/>
    <mergeCell ref="B8:B9"/>
    <mergeCell ref="A23:A24"/>
    <mergeCell ref="B23:B24"/>
    <mergeCell ref="C8:S8"/>
    <mergeCell ref="A81:B81"/>
    <mergeCell ref="A82:B82"/>
    <mergeCell ref="A67:B67"/>
    <mergeCell ref="A68:B68"/>
    <mergeCell ref="A73:B73"/>
    <mergeCell ref="A72:B72"/>
    <mergeCell ref="A74:B74"/>
    <mergeCell ref="A75:B75"/>
    <mergeCell ref="A76:B76"/>
    <mergeCell ref="A78:B78"/>
    <mergeCell ref="A79:A80"/>
    <mergeCell ref="A108:D108"/>
    <mergeCell ref="A109:A111"/>
    <mergeCell ref="B109:D109"/>
    <mergeCell ref="B110:D110"/>
    <mergeCell ref="B111:D111"/>
    <mergeCell ref="T8:U8"/>
    <mergeCell ref="V8:V9"/>
    <mergeCell ref="W8:Z8"/>
    <mergeCell ref="AA8:AA9"/>
    <mergeCell ref="C23:S23"/>
    <mergeCell ref="T23:U23"/>
    <mergeCell ref="V23:V24"/>
    <mergeCell ref="W23:Y23"/>
    <mergeCell ref="U44:V44"/>
    <mergeCell ref="W44:W45"/>
    <mergeCell ref="A51:B52"/>
    <mergeCell ref="C51:C52"/>
    <mergeCell ref="D51:T51"/>
    <mergeCell ref="U51:V51"/>
    <mergeCell ref="W51:W52"/>
    <mergeCell ref="D44:T44"/>
    <mergeCell ref="A44:B45"/>
    <mergeCell ref="C44:C45"/>
    <mergeCell ref="A46:B46"/>
    <mergeCell ref="A47:B47"/>
    <mergeCell ref="A48:B48"/>
    <mergeCell ref="A49:B49"/>
    <mergeCell ref="U59:V59"/>
    <mergeCell ref="W59:W60"/>
    <mergeCell ref="A62:B62"/>
    <mergeCell ref="A64:B64"/>
    <mergeCell ref="A69:A71"/>
    <mergeCell ref="A61:B61"/>
    <mergeCell ref="C59:C60"/>
    <mergeCell ref="D59:T59"/>
    <mergeCell ref="A84:B84"/>
    <mergeCell ref="C84:C85"/>
    <mergeCell ref="D84:M84"/>
    <mergeCell ref="N84:O84"/>
    <mergeCell ref="P84:P85"/>
    <mergeCell ref="A86:A87"/>
    <mergeCell ref="A89:A90"/>
    <mergeCell ref="B89:B90"/>
    <mergeCell ref="A105:D105"/>
    <mergeCell ref="B106:D106"/>
    <mergeCell ref="C115:D115"/>
    <mergeCell ref="C116:D116"/>
    <mergeCell ref="C117:D117"/>
    <mergeCell ref="C118:D118"/>
    <mergeCell ref="A120:B120"/>
    <mergeCell ref="A112:A118"/>
    <mergeCell ref="B112:B114"/>
    <mergeCell ref="C112:D112"/>
    <mergeCell ref="C113:D113"/>
    <mergeCell ref="C114:D114"/>
    <mergeCell ref="B115:B118"/>
    <mergeCell ref="T128:U128"/>
    <mergeCell ref="V128:W128"/>
    <mergeCell ref="A121:A123"/>
    <mergeCell ref="A124:A126"/>
    <mergeCell ref="A128:A129"/>
    <mergeCell ref="B128:B129"/>
    <mergeCell ref="C128:S1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CONSOLIDADO </vt:lpstr>
      <vt:lpstr>ENERO </vt:lpstr>
      <vt:lpstr>FEBRERO</vt:lpstr>
      <vt:lpstr>MARZO 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2014-04-28T13:14:32Z</dcterms:modified>
</cp:coreProperties>
</file>