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90" yWindow="60" windowWidth="14400" windowHeight="12105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 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D12" i="2" l="1"/>
  <c r="D13" i="2"/>
  <c r="D14" i="2"/>
  <c r="E12" i="2"/>
  <c r="F12" i="2"/>
  <c r="G12" i="2"/>
  <c r="H12" i="2"/>
  <c r="I12" i="2"/>
  <c r="J12" i="2"/>
  <c r="E13" i="2"/>
  <c r="F13" i="2"/>
  <c r="G13" i="2"/>
  <c r="H13" i="2"/>
  <c r="I13" i="2"/>
  <c r="J13" i="2"/>
  <c r="E14" i="2"/>
  <c r="F14" i="2"/>
  <c r="G14" i="2"/>
  <c r="H14" i="2"/>
  <c r="I14" i="2"/>
  <c r="J14" i="2"/>
  <c r="F11" i="2"/>
  <c r="G11" i="2"/>
  <c r="H11" i="2"/>
  <c r="I11" i="2"/>
  <c r="J11" i="2"/>
  <c r="B147" i="12"/>
  <c r="B146" i="12"/>
  <c r="B145" i="12"/>
  <c r="B144" i="12"/>
  <c r="B143" i="12"/>
  <c r="B142" i="12"/>
  <c r="B141" i="12"/>
  <c r="B140" i="12"/>
  <c r="B139" i="12"/>
  <c r="B138" i="12"/>
  <c r="G130" i="12"/>
  <c r="F130" i="12"/>
  <c r="E130" i="12"/>
  <c r="D130" i="12"/>
  <c r="C130" i="12" s="1"/>
  <c r="H129" i="12"/>
  <c r="C129" i="12"/>
  <c r="H128" i="12"/>
  <c r="C128" i="12"/>
  <c r="H127" i="12"/>
  <c r="C127" i="12"/>
  <c r="H126" i="12"/>
  <c r="C126" i="12"/>
  <c r="H125" i="12"/>
  <c r="C125" i="12"/>
  <c r="H124" i="12"/>
  <c r="C124" i="12"/>
  <c r="G118" i="12"/>
  <c r="C118" i="12"/>
  <c r="G117" i="12"/>
  <c r="C117" i="12"/>
  <c r="G116" i="12"/>
  <c r="C116" i="12"/>
  <c r="G115" i="12"/>
  <c r="C115" i="12"/>
  <c r="G114" i="12"/>
  <c r="C114" i="12"/>
  <c r="G113" i="12"/>
  <c r="C113" i="12"/>
  <c r="H75" i="12"/>
  <c r="G75" i="12"/>
  <c r="F75" i="12"/>
  <c r="E75" i="12"/>
  <c r="D75" i="12"/>
  <c r="C75" i="12"/>
  <c r="H65" i="12"/>
  <c r="G65" i="12"/>
  <c r="F65" i="12"/>
  <c r="E65" i="12"/>
  <c r="D65" i="12"/>
  <c r="C65" i="12"/>
  <c r="B45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I24" i="12"/>
  <c r="H24" i="12"/>
  <c r="G24" i="12"/>
  <c r="F24" i="12"/>
  <c r="D24" i="12" s="1"/>
  <c r="E24" i="12"/>
  <c r="BA23" i="12"/>
  <c r="J23" i="12" s="1"/>
  <c r="D23" i="12"/>
  <c r="BC23" i="12" s="1"/>
  <c r="BA22" i="12"/>
  <c r="J22" i="12" s="1"/>
  <c r="D22" i="12"/>
  <c r="BC22" i="12" s="1"/>
  <c r="BA21" i="12"/>
  <c r="J21" i="12" s="1"/>
  <c r="D21" i="12"/>
  <c r="BC21" i="12" s="1"/>
  <c r="BA20" i="12"/>
  <c r="J20" i="12" s="1"/>
  <c r="D20" i="12"/>
  <c r="BC20" i="12" s="1"/>
  <c r="BA19" i="12"/>
  <c r="J19" i="12" s="1"/>
  <c r="D19" i="12"/>
  <c r="BC19" i="12" s="1"/>
  <c r="BA18" i="12"/>
  <c r="J18" i="12" s="1"/>
  <c r="D18" i="12"/>
  <c r="BC18" i="12" s="1"/>
  <c r="J14" i="12"/>
  <c r="I14" i="12"/>
  <c r="H14" i="12"/>
  <c r="G14" i="12"/>
  <c r="F14" i="12"/>
  <c r="E14" i="12"/>
  <c r="D14" i="12" s="1"/>
  <c r="D13" i="12"/>
  <c r="D12" i="12"/>
  <c r="D11" i="12"/>
  <c r="A5" i="12"/>
  <c r="A4" i="12"/>
  <c r="A3" i="12"/>
  <c r="A2" i="12"/>
  <c r="B147" i="13"/>
  <c r="B146" i="13"/>
  <c r="B145" i="13"/>
  <c r="B144" i="13"/>
  <c r="B143" i="13"/>
  <c r="B142" i="13"/>
  <c r="B141" i="13"/>
  <c r="B140" i="13"/>
  <c r="B139" i="13"/>
  <c r="B138" i="13"/>
  <c r="G130" i="13"/>
  <c r="C130" i="13" s="1"/>
  <c r="F130" i="13"/>
  <c r="E130" i="13"/>
  <c r="D130" i="13"/>
  <c r="H129" i="13"/>
  <c r="C129" i="13"/>
  <c r="H128" i="13"/>
  <c r="C128" i="13"/>
  <c r="H127" i="13"/>
  <c r="C127" i="13"/>
  <c r="H126" i="13"/>
  <c r="C126" i="13"/>
  <c r="H125" i="13"/>
  <c r="C125" i="13"/>
  <c r="H124" i="13"/>
  <c r="C124" i="13"/>
  <c r="G118" i="13"/>
  <c r="C118" i="13"/>
  <c r="G117" i="13"/>
  <c r="C117" i="13"/>
  <c r="G116" i="13"/>
  <c r="C116" i="13"/>
  <c r="G115" i="13"/>
  <c r="C115" i="13"/>
  <c r="G114" i="13"/>
  <c r="C114" i="13"/>
  <c r="G113" i="13"/>
  <c r="C113" i="13"/>
  <c r="H75" i="13"/>
  <c r="G75" i="13"/>
  <c r="F75" i="13"/>
  <c r="E75" i="13"/>
  <c r="D75" i="13"/>
  <c r="C75" i="13"/>
  <c r="H65" i="13"/>
  <c r="G65" i="13"/>
  <c r="F65" i="13"/>
  <c r="E65" i="13"/>
  <c r="D65" i="13"/>
  <c r="C65" i="13"/>
  <c r="B45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I24" i="13"/>
  <c r="H24" i="13"/>
  <c r="G24" i="13"/>
  <c r="D24" i="13" s="1"/>
  <c r="F24" i="13"/>
  <c r="E24" i="13"/>
  <c r="BC23" i="13"/>
  <c r="D23" i="13"/>
  <c r="BA23" i="13" s="1"/>
  <c r="J23" i="13" s="1"/>
  <c r="BC22" i="13"/>
  <c r="D22" i="13"/>
  <c r="BA22" i="13" s="1"/>
  <c r="J22" i="13" s="1"/>
  <c r="BC21" i="13"/>
  <c r="D21" i="13"/>
  <c r="BA21" i="13" s="1"/>
  <c r="J21" i="13" s="1"/>
  <c r="BC20" i="13"/>
  <c r="D20" i="13"/>
  <c r="BA20" i="13" s="1"/>
  <c r="J20" i="13" s="1"/>
  <c r="BC19" i="13"/>
  <c r="D19" i="13"/>
  <c r="BA19" i="13" s="1"/>
  <c r="J19" i="13" s="1"/>
  <c r="BC18" i="13"/>
  <c r="D18" i="13"/>
  <c r="BA18" i="13" s="1"/>
  <c r="J18" i="13" s="1"/>
  <c r="J14" i="13"/>
  <c r="I14" i="13"/>
  <c r="H14" i="13"/>
  <c r="G14" i="13"/>
  <c r="F14" i="13"/>
  <c r="D14" i="13" s="1"/>
  <c r="E14" i="13"/>
  <c r="D13" i="13"/>
  <c r="D12" i="13"/>
  <c r="D11" i="13"/>
  <c r="A5" i="13"/>
  <c r="A4" i="13"/>
  <c r="A3" i="13"/>
  <c r="A2" i="13"/>
  <c r="BA24" i="12" l="1"/>
  <c r="J24" i="12" s="1"/>
  <c r="A242" i="12" s="1"/>
  <c r="BC24" i="12"/>
  <c r="A242" i="13"/>
  <c r="BC24" i="13"/>
  <c r="BA24" i="13"/>
  <c r="J24" i="13" s="1"/>
  <c r="A204" i="13"/>
  <c r="B147" i="11"/>
  <c r="B146" i="11"/>
  <c r="B145" i="11"/>
  <c r="B144" i="11"/>
  <c r="B143" i="11"/>
  <c r="B142" i="11"/>
  <c r="B141" i="11"/>
  <c r="B140" i="11"/>
  <c r="B139" i="11"/>
  <c r="B138" i="11"/>
  <c r="G130" i="11"/>
  <c r="F130" i="11"/>
  <c r="E130" i="11"/>
  <c r="D130" i="11"/>
  <c r="C130" i="11" s="1"/>
  <c r="H129" i="11"/>
  <c r="C129" i="11"/>
  <c r="H128" i="11"/>
  <c r="C128" i="11"/>
  <c r="H127" i="11"/>
  <c r="C127" i="11"/>
  <c r="H126" i="11"/>
  <c r="C126" i="11"/>
  <c r="H125" i="11"/>
  <c r="C125" i="11"/>
  <c r="H124" i="11"/>
  <c r="C124" i="11"/>
  <c r="G118" i="11"/>
  <c r="C118" i="11"/>
  <c r="G117" i="11"/>
  <c r="C117" i="11"/>
  <c r="G116" i="11"/>
  <c r="C116" i="11"/>
  <c r="G115" i="11"/>
  <c r="C115" i="11"/>
  <c r="G114" i="11"/>
  <c r="C114" i="11"/>
  <c r="G113" i="11"/>
  <c r="C113" i="11"/>
  <c r="H75" i="11"/>
  <c r="G75" i="11"/>
  <c r="F75" i="11"/>
  <c r="E75" i="11"/>
  <c r="D75" i="11"/>
  <c r="C75" i="11"/>
  <c r="H65" i="11"/>
  <c r="G65" i="11"/>
  <c r="F65" i="11"/>
  <c r="E65" i="11"/>
  <c r="D65" i="11"/>
  <c r="C65" i="11"/>
  <c r="B45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I24" i="11"/>
  <c r="H24" i="11"/>
  <c r="G24" i="11"/>
  <c r="F24" i="11"/>
  <c r="E24" i="11"/>
  <c r="D24" i="11"/>
  <c r="BA24" i="11" s="1"/>
  <c r="J24" i="11" s="1"/>
  <c r="D23" i="11"/>
  <c r="BC23" i="11" s="1"/>
  <c r="D22" i="11"/>
  <c r="BC22" i="11" s="1"/>
  <c r="D21" i="11"/>
  <c r="BC21" i="11" s="1"/>
  <c r="D20" i="11"/>
  <c r="BC20" i="11" s="1"/>
  <c r="D19" i="11"/>
  <c r="BC19" i="11" s="1"/>
  <c r="D18" i="11"/>
  <c r="BC18" i="11" s="1"/>
  <c r="J14" i="11"/>
  <c r="I14" i="11"/>
  <c r="H14" i="11"/>
  <c r="G14" i="11"/>
  <c r="D14" i="11" s="1"/>
  <c r="F14" i="11"/>
  <c r="E14" i="11"/>
  <c r="D13" i="11"/>
  <c r="D12" i="11"/>
  <c r="D11" i="11"/>
  <c r="A5" i="11"/>
  <c r="A4" i="11"/>
  <c r="A3" i="11"/>
  <c r="A2" i="11"/>
  <c r="A204" i="12" l="1"/>
  <c r="BA18" i="11"/>
  <c r="J18" i="11" s="1"/>
  <c r="A242" i="11" s="1"/>
  <c r="BA19" i="11"/>
  <c r="J19" i="11" s="1"/>
  <c r="BA20" i="11"/>
  <c r="J20" i="11" s="1"/>
  <c r="BA21" i="11"/>
  <c r="J21" i="11" s="1"/>
  <c r="BA22" i="11"/>
  <c r="J22" i="11" s="1"/>
  <c r="BA23" i="11"/>
  <c r="J23" i="11" s="1"/>
  <c r="A204" i="11"/>
  <c r="BC24" i="11"/>
  <c r="B147" i="10"/>
  <c r="B146" i="10"/>
  <c r="B145" i="10"/>
  <c r="B144" i="10"/>
  <c r="B143" i="10"/>
  <c r="B142" i="10"/>
  <c r="B141" i="10"/>
  <c r="B140" i="10"/>
  <c r="B139" i="10"/>
  <c r="B138" i="10"/>
  <c r="G130" i="10"/>
  <c r="F130" i="10"/>
  <c r="E130" i="10"/>
  <c r="D130" i="10"/>
  <c r="C130" i="10" s="1"/>
  <c r="H129" i="10"/>
  <c r="C129" i="10"/>
  <c r="H128" i="10"/>
  <c r="C128" i="10"/>
  <c r="H127" i="10"/>
  <c r="C127" i="10"/>
  <c r="H126" i="10"/>
  <c r="C126" i="10"/>
  <c r="H125" i="10"/>
  <c r="C125" i="10"/>
  <c r="H124" i="10"/>
  <c r="C124" i="10"/>
  <c r="G118" i="10"/>
  <c r="C118" i="10"/>
  <c r="G117" i="10"/>
  <c r="C117" i="10"/>
  <c r="G116" i="10"/>
  <c r="C116" i="10"/>
  <c r="G115" i="10"/>
  <c r="C115" i="10"/>
  <c r="G114" i="10"/>
  <c r="C114" i="10"/>
  <c r="G113" i="10"/>
  <c r="C113" i="10"/>
  <c r="H75" i="10"/>
  <c r="G75" i="10"/>
  <c r="F75" i="10"/>
  <c r="E75" i="10"/>
  <c r="D75" i="10"/>
  <c r="C75" i="10"/>
  <c r="H65" i="10"/>
  <c r="G65" i="10"/>
  <c r="F65" i="10"/>
  <c r="E65" i="10"/>
  <c r="D65" i="10"/>
  <c r="C65" i="10"/>
  <c r="B45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I24" i="10"/>
  <c r="H24" i="10"/>
  <c r="G24" i="10"/>
  <c r="F24" i="10"/>
  <c r="E24" i="10"/>
  <c r="D24" i="10"/>
  <c r="BA24" i="10" s="1"/>
  <c r="J24" i="10" s="1"/>
  <c r="D23" i="10"/>
  <c r="BC23" i="10" s="1"/>
  <c r="D22" i="10"/>
  <c r="BC22" i="10" s="1"/>
  <c r="D21" i="10"/>
  <c r="BC21" i="10" s="1"/>
  <c r="D20" i="10"/>
  <c r="BC20" i="10" s="1"/>
  <c r="D19" i="10"/>
  <c r="BC19" i="10" s="1"/>
  <c r="D18" i="10"/>
  <c r="BC18" i="10" s="1"/>
  <c r="J14" i="10"/>
  <c r="I14" i="10"/>
  <c r="H14" i="10"/>
  <c r="G14" i="10"/>
  <c r="D14" i="10" s="1"/>
  <c r="F14" i="10"/>
  <c r="E14" i="10"/>
  <c r="D13" i="10"/>
  <c r="D12" i="10"/>
  <c r="D11" i="10"/>
  <c r="A5" i="10"/>
  <c r="A4" i="10"/>
  <c r="A3" i="10"/>
  <c r="A2" i="10"/>
  <c r="BA18" i="10" l="1"/>
  <c r="J18" i="10" s="1"/>
  <c r="A204" i="10" s="1"/>
  <c r="BA19" i="10"/>
  <c r="J19" i="10" s="1"/>
  <c r="BA20" i="10"/>
  <c r="J20" i="10" s="1"/>
  <c r="A242" i="10" s="1"/>
  <c r="BA21" i="10"/>
  <c r="J21" i="10" s="1"/>
  <c r="BA22" i="10"/>
  <c r="J22" i="10" s="1"/>
  <c r="BA23" i="10"/>
  <c r="J23" i="10" s="1"/>
  <c r="BC24" i="10"/>
  <c r="B147" i="9"/>
  <c r="B146" i="9"/>
  <c r="B145" i="9"/>
  <c r="B144" i="9"/>
  <c r="B143" i="9"/>
  <c r="B142" i="9"/>
  <c r="B141" i="9"/>
  <c r="B140" i="9"/>
  <c r="B139" i="9"/>
  <c r="B138" i="9"/>
  <c r="G130" i="9"/>
  <c r="F130" i="9"/>
  <c r="C130" i="9" s="1"/>
  <c r="E130" i="9"/>
  <c r="D130" i="9"/>
  <c r="H129" i="9"/>
  <c r="C129" i="9"/>
  <c r="H128" i="9"/>
  <c r="C128" i="9"/>
  <c r="H127" i="9"/>
  <c r="C127" i="9"/>
  <c r="H126" i="9"/>
  <c r="C126" i="9"/>
  <c r="H125" i="9"/>
  <c r="C125" i="9"/>
  <c r="H124" i="9"/>
  <c r="C124" i="9"/>
  <c r="G118" i="9"/>
  <c r="C118" i="9"/>
  <c r="G117" i="9"/>
  <c r="C117" i="9"/>
  <c r="G116" i="9"/>
  <c r="C116" i="9"/>
  <c r="G115" i="9"/>
  <c r="C115" i="9"/>
  <c r="G114" i="9"/>
  <c r="C114" i="9"/>
  <c r="G113" i="9"/>
  <c r="C113" i="9"/>
  <c r="H75" i="9"/>
  <c r="G75" i="9"/>
  <c r="F75" i="9"/>
  <c r="E75" i="9"/>
  <c r="D75" i="9"/>
  <c r="C75" i="9"/>
  <c r="H65" i="9"/>
  <c r="G65" i="9"/>
  <c r="F65" i="9"/>
  <c r="E65" i="9"/>
  <c r="D65" i="9"/>
  <c r="C65" i="9"/>
  <c r="B45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I24" i="9"/>
  <c r="H24" i="9"/>
  <c r="G24" i="9"/>
  <c r="F24" i="9"/>
  <c r="D24" i="9" s="1"/>
  <c r="E24" i="9"/>
  <c r="BC23" i="9"/>
  <c r="BA23" i="9"/>
  <c r="J23" i="9" s="1"/>
  <c r="D23" i="9"/>
  <c r="BC22" i="9"/>
  <c r="BA22" i="9"/>
  <c r="J22" i="9" s="1"/>
  <c r="D22" i="9"/>
  <c r="BC21" i="9"/>
  <c r="BA21" i="9"/>
  <c r="J21" i="9" s="1"/>
  <c r="D21" i="9"/>
  <c r="BC20" i="9"/>
  <c r="BA20" i="9"/>
  <c r="J20" i="9" s="1"/>
  <c r="D20" i="9"/>
  <c r="BC19" i="9"/>
  <c r="BA19" i="9"/>
  <c r="J19" i="9" s="1"/>
  <c r="D19" i="9"/>
  <c r="BC18" i="9"/>
  <c r="BA18" i="9"/>
  <c r="J18" i="9" s="1"/>
  <c r="D18" i="9"/>
  <c r="J14" i="9"/>
  <c r="I14" i="9"/>
  <c r="H14" i="9"/>
  <c r="G14" i="9"/>
  <c r="F14" i="9"/>
  <c r="E14" i="9"/>
  <c r="D14" i="9" s="1"/>
  <c r="D13" i="9"/>
  <c r="D12" i="9"/>
  <c r="D11" i="9"/>
  <c r="A5" i="9"/>
  <c r="A4" i="9"/>
  <c r="A3" i="9"/>
  <c r="A2" i="9"/>
  <c r="BA24" i="9" l="1"/>
  <c r="J24" i="9" s="1"/>
  <c r="A204" i="9" s="1"/>
  <c r="BC24" i="9"/>
  <c r="B147" i="8"/>
  <c r="B146" i="8"/>
  <c r="B145" i="8"/>
  <c r="B144" i="8"/>
  <c r="B143" i="8"/>
  <c r="B142" i="8"/>
  <c r="B141" i="8"/>
  <c r="B140" i="8"/>
  <c r="B139" i="8"/>
  <c r="B138" i="8"/>
  <c r="G130" i="8"/>
  <c r="F130" i="8"/>
  <c r="E130" i="8"/>
  <c r="D130" i="8"/>
  <c r="C130" i="8" s="1"/>
  <c r="H129" i="8"/>
  <c r="C129" i="8"/>
  <c r="H128" i="8"/>
  <c r="C128" i="8"/>
  <c r="H127" i="8"/>
  <c r="C127" i="8"/>
  <c r="H126" i="8"/>
  <c r="C126" i="8"/>
  <c r="H125" i="8"/>
  <c r="C125" i="8"/>
  <c r="H124" i="8"/>
  <c r="C124" i="8"/>
  <c r="G118" i="8"/>
  <c r="C118" i="8"/>
  <c r="G117" i="8"/>
  <c r="C117" i="8"/>
  <c r="G116" i="8"/>
  <c r="C116" i="8"/>
  <c r="G115" i="8"/>
  <c r="C115" i="8"/>
  <c r="G114" i="8"/>
  <c r="C114" i="8"/>
  <c r="G113" i="8"/>
  <c r="C113" i="8"/>
  <c r="H75" i="8"/>
  <c r="G75" i="8"/>
  <c r="F75" i="8"/>
  <c r="E75" i="8"/>
  <c r="D75" i="8"/>
  <c r="C75" i="8"/>
  <c r="H65" i="8"/>
  <c r="G65" i="8"/>
  <c r="F65" i="8"/>
  <c r="E65" i="8"/>
  <c r="D65" i="8"/>
  <c r="C65" i="8"/>
  <c r="B45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I24" i="8"/>
  <c r="H24" i="8"/>
  <c r="G24" i="8"/>
  <c r="F24" i="8"/>
  <c r="D24" i="8" s="1"/>
  <c r="E24" i="8"/>
  <c r="BA23" i="8"/>
  <c r="J23" i="8" s="1"/>
  <c r="D23" i="8"/>
  <c r="BC23" i="8" s="1"/>
  <c r="BA22" i="8"/>
  <c r="J22" i="8" s="1"/>
  <c r="D22" i="8"/>
  <c r="BC22" i="8" s="1"/>
  <c r="BA21" i="8"/>
  <c r="J21" i="8" s="1"/>
  <c r="D21" i="8"/>
  <c r="BC21" i="8" s="1"/>
  <c r="BA20" i="8"/>
  <c r="J20" i="8" s="1"/>
  <c r="D20" i="8"/>
  <c r="BC20" i="8" s="1"/>
  <c r="BA19" i="8"/>
  <c r="J19" i="8" s="1"/>
  <c r="D19" i="8"/>
  <c r="BC19" i="8" s="1"/>
  <c r="BA18" i="8"/>
  <c r="J18" i="8" s="1"/>
  <c r="D18" i="8"/>
  <c r="BC18" i="8" s="1"/>
  <c r="J14" i="8"/>
  <c r="I14" i="8"/>
  <c r="H14" i="8"/>
  <c r="G14" i="8"/>
  <c r="F14" i="8"/>
  <c r="E14" i="8"/>
  <c r="D14" i="8" s="1"/>
  <c r="D13" i="8"/>
  <c r="D12" i="8"/>
  <c r="D11" i="8"/>
  <c r="A5" i="8"/>
  <c r="A4" i="8"/>
  <c r="A3" i="8"/>
  <c r="A2" i="8"/>
  <c r="A242" i="9" l="1"/>
  <c r="BA24" i="8"/>
  <c r="J24" i="8" s="1"/>
  <c r="A204" i="8" s="1"/>
  <c r="BC24" i="8"/>
  <c r="B147" i="7"/>
  <c r="B146" i="7"/>
  <c r="B145" i="7"/>
  <c r="B144" i="7"/>
  <c r="B143" i="7"/>
  <c r="B142" i="7"/>
  <c r="B141" i="7"/>
  <c r="B140" i="7"/>
  <c r="B139" i="7"/>
  <c r="B138" i="7"/>
  <c r="G130" i="7"/>
  <c r="F130" i="7"/>
  <c r="E130" i="7"/>
  <c r="D130" i="7"/>
  <c r="C130" i="7"/>
  <c r="H129" i="7"/>
  <c r="C129" i="7"/>
  <c r="H128" i="7"/>
  <c r="C128" i="7"/>
  <c r="H127" i="7"/>
  <c r="C127" i="7"/>
  <c r="H126" i="7"/>
  <c r="C126" i="7"/>
  <c r="H125" i="7"/>
  <c r="C125" i="7"/>
  <c r="H124" i="7"/>
  <c r="C124" i="7"/>
  <c r="G118" i="7"/>
  <c r="C118" i="7"/>
  <c r="G117" i="7"/>
  <c r="C117" i="7"/>
  <c r="G116" i="7"/>
  <c r="C116" i="7"/>
  <c r="G115" i="7"/>
  <c r="C115" i="7"/>
  <c r="G114" i="7"/>
  <c r="C114" i="7"/>
  <c r="G113" i="7"/>
  <c r="C113" i="7"/>
  <c r="H75" i="7"/>
  <c r="G75" i="7"/>
  <c r="F75" i="7"/>
  <c r="E75" i="7"/>
  <c r="D75" i="7"/>
  <c r="C75" i="7"/>
  <c r="H65" i="7"/>
  <c r="G65" i="7"/>
  <c r="F65" i="7"/>
  <c r="E65" i="7"/>
  <c r="D65" i="7"/>
  <c r="C65" i="7"/>
  <c r="B45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I24" i="7"/>
  <c r="H24" i="7"/>
  <c r="G24" i="7"/>
  <c r="F24" i="7"/>
  <c r="E24" i="7"/>
  <c r="D24" i="7" s="1"/>
  <c r="BC23" i="7"/>
  <c r="D23" i="7"/>
  <c r="BA23" i="7" s="1"/>
  <c r="J23" i="7" s="1"/>
  <c r="BC22" i="7"/>
  <c r="D22" i="7"/>
  <c r="BA22" i="7" s="1"/>
  <c r="J22" i="7" s="1"/>
  <c r="BC21" i="7"/>
  <c r="D21" i="7"/>
  <c r="BA21" i="7" s="1"/>
  <c r="J21" i="7" s="1"/>
  <c r="BC20" i="7"/>
  <c r="D20" i="7"/>
  <c r="BA20" i="7" s="1"/>
  <c r="J20" i="7" s="1"/>
  <c r="BC19" i="7"/>
  <c r="D19" i="7"/>
  <c r="BA19" i="7" s="1"/>
  <c r="J19" i="7" s="1"/>
  <c r="BC18" i="7"/>
  <c r="D18" i="7"/>
  <c r="BA18" i="7" s="1"/>
  <c r="J18" i="7" s="1"/>
  <c r="J14" i="7"/>
  <c r="I14" i="7"/>
  <c r="H14" i="7"/>
  <c r="G14" i="7"/>
  <c r="F14" i="7"/>
  <c r="D14" i="7" s="1"/>
  <c r="E14" i="7"/>
  <c r="D13" i="7"/>
  <c r="D12" i="7"/>
  <c r="D11" i="7"/>
  <c r="A5" i="7"/>
  <c r="A4" i="7"/>
  <c r="A3" i="7"/>
  <c r="A2" i="7"/>
  <c r="A242" i="8" l="1"/>
  <c r="BA24" i="7"/>
  <c r="J24" i="7" s="1"/>
  <c r="A204" i="7" s="1"/>
  <c r="BC24" i="7"/>
  <c r="B147" i="6"/>
  <c r="B146" i="6"/>
  <c r="B145" i="6"/>
  <c r="B144" i="6"/>
  <c r="B143" i="6"/>
  <c r="B142" i="6"/>
  <c r="B141" i="6"/>
  <c r="B140" i="6"/>
  <c r="B139" i="6"/>
  <c r="B138" i="6"/>
  <c r="G130" i="6"/>
  <c r="F130" i="6"/>
  <c r="E130" i="6"/>
  <c r="D130" i="6"/>
  <c r="C130" i="6" s="1"/>
  <c r="H129" i="6"/>
  <c r="C129" i="6"/>
  <c r="H128" i="6"/>
  <c r="C128" i="6"/>
  <c r="H127" i="6"/>
  <c r="C127" i="6"/>
  <c r="H126" i="6"/>
  <c r="C126" i="6"/>
  <c r="H125" i="6"/>
  <c r="C125" i="6"/>
  <c r="H124" i="6"/>
  <c r="C124" i="6"/>
  <c r="G118" i="6"/>
  <c r="C118" i="6"/>
  <c r="G117" i="6"/>
  <c r="C117" i="6"/>
  <c r="G116" i="6"/>
  <c r="C116" i="6"/>
  <c r="G115" i="6"/>
  <c r="C115" i="6"/>
  <c r="G114" i="6"/>
  <c r="C114" i="6"/>
  <c r="G113" i="6"/>
  <c r="C113" i="6"/>
  <c r="H75" i="6"/>
  <c r="G75" i="6"/>
  <c r="F75" i="6"/>
  <c r="E75" i="6"/>
  <c r="D75" i="6"/>
  <c r="C75" i="6"/>
  <c r="H65" i="6"/>
  <c r="G65" i="6"/>
  <c r="F65" i="6"/>
  <c r="E65" i="6"/>
  <c r="D65" i="6"/>
  <c r="C65" i="6"/>
  <c r="B45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I24" i="6"/>
  <c r="H24" i="6"/>
  <c r="G24" i="6"/>
  <c r="F24" i="6"/>
  <c r="E24" i="6"/>
  <c r="D24" i="6"/>
  <c r="BA24" i="6" s="1"/>
  <c r="J24" i="6" s="1"/>
  <c r="D23" i="6"/>
  <c r="BC23" i="6" s="1"/>
  <c r="D22" i="6"/>
  <c r="BC22" i="6" s="1"/>
  <c r="D21" i="6"/>
  <c r="BC21" i="6" s="1"/>
  <c r="D20" i="6"/>
  <c r="BC20" i="6" s="1"/>
  <c r="D19" i="6"/>
  <c r="BC19" i="6" s="1"/>
  <c r="D18" i="6"/>
  <c r="BC18" i="6" s="1"/>
  <c r="J14" i="6"/>
  <c r="I14" i="6"/>
  <c r="H14" i="6"/>
  <c r="G14" i="6"/>
  <c r="D14" i="6" s="1"/>
  <c r="F14" i="6"/>
  <c r="E14" i="6"/>
  <c r="D13" i="6"/>
  <c r="D12" i="6"/>
  <c r="D11" i="6"/>
  <c r="A5" i="6"/>
  <c r="A4" i="6"/>
  <c r="A3" i="6"/>
  <c r="A2" i="6"/>
  <c r="A242" i="7" l="1"/>
  <c r="BC24" i="6"/>
  <c r="BA18" i="6"/>
  <c r="J18" i="6" s="1"/>
  <c r="A242" i="6" s="1"/>
  <c r="BA19" i="6"/>
  <c r="J19" i="6" s="1"/>
  <c r="BA20" i="6"/>
  <c r="J20" i="6" s="1"/>
  <c r="BA21" i="6"/>
  <c r="J21" i="6" s="1"/>
  <c r="BA22" i="6"/>
  <c r="J22" i="6" s="1"/>
  <c r="BA23" i="6"/>
  <c r="J23" i="6" s="1"/>
  <c r="B147" i="5"/>
  <c r="B146" i="5"/>
  <c r="B145" i="5"/>
  <c r="B144" i="5"/>
  <c r="B143" i="5"/>
  <c r="B142" i="5"/>
  <c r="B141" i="5"/>
  <c r="B140" i="5"/>
  <c r="B139" i="5"/>
  <c r="B138" i="5"/>
  <c r="G130" i="5"/>
  <c r="F130" i="5"/>
  <c r="E130" i="5"/>
  <c r="D130" i="5"/>
  <c r="C130" i="5" s="1"/>
  <c r="H129" i="5"/>
  <c r="C129" i="5"/>
  <c r="H128" i="5"/>
  <c r="C128" i="5"/>
  <c r="H127" i="5"/>
  <c r="C127" i="5"/>
  <c r="H126" i="5"/>
  <c r="C126" i="5"/>
  <c r="H125" i="5"/>
  <c r="C125" i="5"/>
  <c r="H124" i="5"/>
  <c r="C124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H75" i="5"/>
  <c r="G75" i="5"/>
  <c r="F75" i="5"/>
  <c r="E75" i="5"/>
  <c r="D75" i="5"/>
  <c r="C75" i="5"/>
  <c r="H65" i="5"/>
  <c r="G65" i="5"/>
  <c r="F65" i="5"/>
  <c r="E65" i="5"/>
  <c r="D65" i="5"/>
  <c r="C65" i="5"/>
  <c r="B45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I24" i="5"/>
  <c r="H24" i="5"/>
  <c r="G24" i="5"/>
  <c r="F24" i="5"/>
  <c r="E24" i="5"/>
  <c r="D24" i="5"/>
  <c r="BA24" i="5" s="1"/>
  <c r="J24" i="5" s="1"/>
  <c r="D23" i="5"/>
  <c r="BC23" i="5" s="1"/>
  <c r="D22" i="5"/>
  <c r="BC22" i="5" s="1"/>
  <c r="D21" i="5"/>
  <c r="BC21" i="5" s="1"/>
  <c r="D20" i="5"/>
  <c r="BC20" i="5" s="1"/>
  <c r="D19" i="5"/>
  <c r="BC19" i="5" s="1"/>
  <c r="D18" i="5"/>
  <c r="BC18" i="5" s="1"/>
  <c r="J14" i="5"/>
  <c r="I14" i="5"/>
  <c r="H14" i="5"/>
  <c r="G14" i="5"/>
  <c r="D14" i="5" s="1"/>
  <c r="F14" i="5"/>
  <c r="E14" i="5"/>
  <c r="D13" i="5"/>
  <c r="D12" i="5"/>
  <c r="D11" i="5"/>
  <c r="A5" i="5"/>
  <c r="A4" i="5"/>
  <c r="A3" i="5"/>
  <c r="A2" i="5"/>
  <c r="A204" i="6" l="1"/>
  <c r="BA18" i="5"/>
  <c r="J18" i="5" s="1"/>
  <c r="A204" i="5" s="1"/>
  <c r="BA19" i="5"/>
  <c r="J19" i="5" s="1"/>
  <c r="BA20" i="5"/>
  <c r="J20" i="5" s="1"/>
  <c r="A242" i="5" s="1"/>
  <c r="BA21" i="5"/>
  <c r="J21" i="5" s="1"/>
  <c r="BA22" i="5"/>
  <c r="J22" i="5" s="1"/>
  <c r="BA23" i="5"/>
  <c r="J23" i="5" s="1"/>
  <c r="BC24" i="5"/>
  <c r="B147" i="4"/>
  <c r="B146" i="4"/>
  <c r="B145" i="4"/>
  <c r="B144" i="4"/>
  <c r="B143" i="4"/>
  <c r="B142" i="4"/>
  <c r="B141" i="4"/>
  <c r="B140" i="4"/>
  <c r="B139" i="4"/>
  <c r="B138" i="4"/>
  <c r="G130" i="4"/>
  <c r="F130" i="4"/>
  <c r="E130" i="4"/>
  <c r="D130" i="4"/>
  <c r="C130" i="4" s="1"/>
  <c r="H129" i="4"/>
  <c r="C129" i="4"/>
  <c r="H128" i="4"/>
  <c r="C128" i="4"/>
  <c r="H127" i="4"/>
  <c r="C127" i="4"/>
  <c r="H126" i="4"/>
  <c r="C126" i="4"/>
  <c r="H125" i="4"/>
  <c r="C125" i="4"/>
  <c r="H124" i="4"/>
  <c r="C124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H75" i="4"/>
  <c r="G75" i="4"/>
  <c r="F75" i="4"/>
  <c r="E75" i="4"/>
  <c r="D75" i="4"/>
  <c r="C75" i="4"/>
  <c r="H65" i="4"/>
  <c r="G65" i="4"/>
  <c r="F65" i="4"/>
  <c r="E65" i="4"/>
  <c r="D65" i="4"/>
  <c r="C65" i="4"/>
  <c r="B45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I24" i="4"/>
  <c r="H24" i="4"/>
  <c r="G24" i="4"/>
  <c r="F24" i="4"/>
  <c r="E24" i="4"/>
  <c r="D24" i="4"/>
  <c r="BA24" i="4" s="1"/>
  <c r="J24" i="4" s="1"/>
  <c r="D23" i="4"/>
  <c r="BC23" i="4" s="1"/>
  <c r="D22" i="4"/>
  <c r="BC22" i="4" s="1"/>
  <c r="D21" i="4"/>
  <c r="BC21" i="4" s="1"/>
  <c r="D20" i="4"/>
  <c r="BC20" i="4" s="1"/>
  <c r="D19" i="4"/>
  <c r="BC19" i="4" s="1"/>
  <c r="D18" i="4"/>
  <c r="BC18" i="4" s="1"/>
  <c r="J14" i="4"/>
  <c r="I14" i="4"/>
  <c r="H14" i="4"/>
  <c r="G14" i="4"/>
  <c r="D14" i="4" s="1"/>
  <c r="F14" i="4"/>
  <c r="E14" i="4"/>
  <c r="D13" i="4"/>
  <c r="D12" i="4"/>
  <c r="D11" i="4"/>
  <c r="A5" i="4"/>
  <c r="A4" i="4"/>
  <c r="A3" i="4"/>
  <c r="A2" i="4"/>
  <c r="BC24" i="4" l="1"/>
  <c r="BA18" i="4"/>
  <c r="J18" i="4" s="1"/>
  <c r="A242" i="4" s="1"/>
  <c r="BA19" i="4"/>
  <c r="J19" i="4" s="1"/>
  <c r="BA20" i="4"/>
  <c r="J20" i="4" s="1"/>
  <c r="BA21" i="4"/>
  <c r="J21" i="4" s="1"/>
  <c r="BA22" i="4"/>
  <c r="J22" i="4" s="1"/>
  <c r="BA23" i="4"/>
  <c r="J23" i="4" s="1"/>
  <c r="B147" i="3"/>
  <c r="B146" i="3"/>
  <c r="B145" i="3"/>
  <c r="B144" i="3"/>
  <c r="B143" i="3"/>
  <c r="B142" i="3"/>
  <c r="B141" i="3"/>
  <c r="B140" i="3"/>
  <c r="B139" i="3"/>
  <c r="B138" i="3"/>
  <c r="G130" i="3"/>
  <c r="F130" i="3"/>
  <c r="C130" i="3" s="1"/>
  <c r="E130" i="3"/>
  <c r="D130" i="3"/>
  <c r="H129" i="3"/>
  <c r="C129" i="3"/>
  <c r="H128" i="3"/>
  <c r="C128" i="3"/>
  <c r="H127" i="3"/>
  <c r="C127" i="3"/>
  <c r="H126" i="3"/>
  <c r="C126" i="3"/>
  <c r="H125" i="3"/>
  <c r="C125" i="3"/>
  <c r="H124" i="3"/>
  <c r="C124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H75" i="3"/>
  <c r="G75" i="3"/>
  <c r="F75" i="3"/>
  <c r="E75" i="3"/>
  <c r="D75" i="3"/>
  <c r="C75" i="3"/>
  <c r="H65" i="3"/>
  <c r="G65" i="3"/>
  <c r="F65" i="3"/>
  <c r="E65" i="3"/>
  <c r="D65" i="3"/>
  <c r="C65" i="3"/>
  <c r="B45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I24" i="3"/>
  <c r="H24" i="3"/>
  <c r="G24" i="3"/>
  <c r="F24" i="3"/>
  <c r="D24" i="3" s="1"/>
  <c r="E24" i="3"/>
  <c r="BC23" i="3"/>
  <c r="BA23" i="3"/>
  <c r="J23" i="3" s="1"/>
  <c r="D23" i="3"/>
  <c r="BC22" i="3"/>
  <c r="BA22" i="3"/>
  <c r="J22" i="3" s="1"/>
  <c r="D22" i="3"/>
  <c r="BC21" i="3"/>
  <c r="BA21" i="3"/>
  <c r="J21" i="3" s="1"/>
  <c r="D21" i="3"/>
  <c r="BC20" i="3"/>
  <c r="BA20" i="3"/>
  <c r="J20" i="3" s="1"/>
  <c r="D20" i="3"/>
  <c r="BC19" i="3"/>
  <c r="BA19" i="3"/>
  <c r="J19" i="3" s="1"/>
  <c r="D19" i="3"/>
  <c r="BC18" i="3"/>
  <c r="BA18" i="3"/>
  <c r="J18" i="3" s="1"/>
  <c r="D18" i="3"/>
  <c r="J14" i="3"/>
  <c r="I14" i="3"/>
  <c r="H14" i="3"/>
  <c r="G14" i="3"/>
  <c r="F14" i="3"/>
  <c r="E14" i="3"/>
  <c r="D14" i="3" s="1"/>
  <c r="D13" i="3"/>
  <c r="D12" i="3"/>
  <c r="D11" i="3"/>
  <c r="A5" i="3"/>
  <c r="A4" i="3"/>
  <c r="A3" i="3"/>
  <c r="A2" i="3"/>
  <c r="A204" i="4" l="1"/>
  <c r="BA24" i="3"/>
  <c r="J24" i="3" s="1"/>
  <c r="A204" i="3" s="1"/>
  <c r="BC24" i="3"/>
  <c r="G130" i="1"/>
  <c r="F130" i="1"/>
  <c r="E130" i="1"/>
  <c r="D130" i="1"/>
  <c r="C130" i="1" s="1"/>
  <c r="H129" i="1"/>
  <c r="C129" i="1"/>
  <c r="H128" i="1"/>
  <c r="C128" i="1"/>
  <c r="H127" i="1"/>
  <c r="C127" i="1"/>
  <c r="H126" i="1"/>
  <c r="C126" i="1"/>
  <c r="H125" i="1"/>
  <c r="C125" i="1"/>
  <c r="H124" i="1"/>
  <c r="C124" i="1"/>
  <c r="G118" i="1"/>
  <c r="C118" i="1"/>
  <c r="G117" i="1"/>
  <c r="C117" i="1"/>
  <c r="G116" i="1"/>
  <c r="C116" i="1"/>
  <c r="G115" i="1"/>
  <c r="C115" i="1"/>
  <c r="G114" i="1"/>
  <c r="C114" i="1"/>
  <c r="G113" i="1"/>
  <c r="C113" i="1"/>
  <c r="H75" i="1"/>
  <c r="G75" i="1"/>
  <c r="F75" i="1"/>
  <c r="E75" i="1"/>
  <c r="D75" i="1"/>
  <c r="C75" i="1"/>
  <c r="H65" i="1"/>
  <c r="G65" i="1"/>
  <c r="F65" i="1"/>
  <c r="E65" i="1"/>
  <c r="D65" i="1"/>
  <c r="C65" i="1"/>
  <c r="B45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I24" i="1"/>
  <c r="H24" i="1"/>
  <c r="G24" i="1"/>
  <c r="F24" i="1"/>
  <c r="E24" i="1"/>
  <c r="D24" i="1"/>
  <c r="BC24" i="1" s="1"/>
  <c r="D23" i="1"/>
  <c r="BC23" i="1" s="1"/>
  <c r="D22" i="1"/>
  <c r="BC22" i="1" s="1"/>
  <c r="D21" i="1"/>
  <c r="BC21" i="1" s="1"/>
  <c r="D20" i="1"/>
  <c r="BC20" i="1" s="1"/>
  <c r="D19" i="1"/>
  <c r="BC19" i="1" s="1"/>
  <c r="D18" i="1"/>
  <c r="BC18" i="1" s="1"/>
  <c r="J14" i="1"/>
  <c r="I14" i="1"/>
  <c r="H14" i="1"/>
  <c r="G14" i="1"/>
  <c r="D14" i="1" s="1"/>
  <c r="F14" i="1"/>
  <c r="E14" i="1"/>
  <c r="D13" i="1"/>
  <c r="D12" i="1"/>
  <c r="D11" i="1"/>
  <c r="A5" i="1"/>
  <c r="A4" i="1"/>
  <c r="A3" i="1"/>
  <c r="A2" i="1"/>
  <c r="A242" i="3" l="1"/>
  <c r="BA18" i="1"/>
  <c r="J18" i="1" s="1"/>
  <c r="A238" i="1" s="1"/>
  <c r="BA19" i="1"/>
  <c r="J19" i="1" s="1"/>
  <c r="BA20" i="1"/>
  <c r="J20" i="1" s="1"/>
  <c r="A200" i="1" s="1"/>
  <c r="BA21" i="1"/>
  <c r="J21" i="1" s="1"/>
  <c r="BA22" i="1"/>
  <c r="J22" i="1" s="1"/>
  <c r="BA23" i="1"/>
  <c r="J23" i="1" s="1"/>
  <c r="BA24" i="1"/>
  <c r="J24" i="1" s="1"/>
  <c r="E147" i="2"/>
  <c r="D147" i="2"/>
  <c r="C147" i="2"/>
  <c r="E146" i="2"/>
  <c r="D146" i="2"/>
  <c r="C146" i="2"/>
  <c r="E145" i="2"/>
  <c r="D145" i="2"/>
  <c r="C145" i="2"/>
  <c r="E144" i="2"/>
  <c r="D144" i="2"/>
  <c r="C144" i="2"/>
  <c r="E143" i="2"/>
  <c r="D143" i="2"/>
  <c r="C143" i="2"/>
  <c r="E142" i="2"/>
  <c r="D142" i="2"/>
  <c r="C142" i="2"/>
  <c r="E141" i="2"/>
  <c r="D141" i="2"/>
  <c r="C141" i="2"/>
  <c r="E140" i="2"/>
  <c r="D140" i="2"/>
  <c r="C140" i="2"/>
  <c r="E139" i="2"/>
  <c r="D139" i="2"/>
  <c r="C139" i="2"/>
  <c r="E138" i="2"/>
  <c r="D138" i="2"/>
  <c r="C138" i="2"/>
  <c r="C134" i="2"/>
  <c r="C133" i="2"/>
  <c r="G129" i="2"/>
  <c r="F129" i="2"/>
  <c r="E129" i="2"/>
  <c r="D129" i="2"/>
  <c r="G128" i="2"/>
  <c r="F128" i="2"/>
  <c r="E128" i="2"/>
  <c r="D128" i="2"/>
  <c r="G127" i="2"/>
  <c r="F127" i="2"/>
  <c r="E127" i="2"/>
  <c r="D127" i="2"/>
  <c r="G126" i="2"/>
  <c r="F126" i="2"/>
  <c r="E126" i="2"/>
  <c r="D126" i="2"/>
  <c r="G125" i="2"/>
  <c r="F125" i="2"/>
  <c r="E125" i="2"/>
  <c r="D125" i="2"/>
  <c r="G124" i="2"/>
  <c r="F124" i="2"/>
  <c r="F130" i="2" s="1"/>
  <c r="E124" i="2"/>
  <c r="E130" i="2" s="1"/>
  <c r="D124" i="2"/>
  <c r="D130" i="2" s="1"/>
  <c r="F118" i="2"/>
  <c r="E118" i="2"/>
  <c r="D118" i="2"/>
  <c r="F117" i="2"/>
  <c r="E117" i="2"/>
  <c r="D117" i="2"/>
  <c r="F116" i="2"/>
  <c r="E116" i="2"/>
  <c r="D116" i="2"/>
  <c r="F115" i="2"/>
  <c r="E115" i="2"/>
  <c r="D115" i="2"/>
  <c r="F114" i="2"/>
  <c r="E114" i="2"/>
  <c r="D114" i="2"/>
  <c r="F113" i="2"/>
  <c r="E113" i="2"/>
  <c r="D113" i="2"/>
  <c r="B110" i="2"/>
  <c r="B109" i="2"/>
  <c r="B108" i="2"/>
  <c r="B107" i="2"/>
  <c r="B106" i="2"/>
  <c r="B102" i="2"/>
  <c r="B101" i="2"/>
  <c r="B100" i="2"/>
  <c r="B99" i="2"/>
  <c r="B98" i="2"/>
  <c r="C94" i="2"/>
  <c r="C93" i="2"/>
  <c r="C92" i="2"/>
  <c r="C91" i="2"/>
  <c r="C90" i="2"/>
  <c r="C89" i="2"/>
  <c r="H84" i="2"/>
  <c r="G84" i="2"/>
  <c r="F84" i="2"/>
  <c r="E84" i="2"/>
  <c r="D84" i="2"/>
  <c r="C84" i="2"/>
  <c r="H83" i="2"/>
  <c r="G83" i="2"/>
  <c r="F83" i="2"/>
  <c r="E83" i="2"/>
  <c r="D83" i="2"/>
  <c r="C83" i="2"/>
  <c r="H82" i="2"/>
  <c r="G82" i="2"/>
  <c r="F82" i="2"/>
  <c r="E82" i="2"/>
  <c r="D82" i="2"/>
  <c r="C82" i="2"/>
  <c r="H81" i="2"/>
  <c r="G81" i="2"/>
  <c r="F81" i="2"/>
  <c r="E81" i="2"/>
  <c r="D81" i="2"/>
  <c r="C81" i="2"/>
  <c r="H80" i="2"/>
  <c r="G80" i="2"/>
  <c r="F80" i="2"/>
  <c r="E80" i="2"/>
  <c r="D80" i="2"/>
  <c r="C80" i="2"/>
  <c r="H79" i="2"/>
  <c r="G79" i="2"/>
  <c r="F79" i="2"/>
  <c r="E79" i="2"/>
  <c r="D79" i="2"/>
  <c r="C79" i="2"/>
  <c r="H74" i="2"/>
  <c r="G74" i="2"/>
  <c r="F74" i="2"/>
  <c r="E74" i="2"/>
  <c r="D74" i="2"/>
  <c r="C74" i="2"/>
  <c r="H73" i="2"/>
  <c r="G73" i="2"/>
  <c r="F73" i="2"/>
  <c r="E73" i="2"/>
  <c r="D73" i="2"/>
  <c r="C73" i="2"/>
  <c r="H72" i="2"/>
  <c r="G72" i="2"/>
  <c r="F72" i="2"/>
  <c r="E72" i="2"/>
  <c r="D72" i="2"/>
  <c r="C72" i="2"/>
  <c r="H71" i="2"/>
  <c r="G71" i="2"/>
  <c r="F71" i="2"/>
  <c r="E71" i="2"/>
  <c r="D71" i="2"/>
  <c r="C71" i="2"/>
  <c r="H70" i="2"/>
  <c r="H75" i="2" s="1"/>
  <c r="G70" i="2"/>
  <c r="F70" i="2"/>
  <c r="E70" i="2"/>
  <c r="D70" i="2"/>
  <c r="D75" i="2" s="1"/>
  <c r="C70" i="2"/>
  <c r="H64" i="2"/>
  <c r="G64" i="2"/>
  <c r="F64" i="2"/>
  <c r="E64" i="2"/>
  <c r="D64" i="2"/>
  <c r="C64" i="2"/>
  <c r="H63" i="2"/>
  <c r="G63" i="2"/>
  <c r="F63" i="2"/>
  <c r="E63" i="2"/>
  <c r="D63" i="2"/>
  <c r="C63" i="2"/>
  <c r="H62" i="2"/>
  <c r="G62" i="2"/>
  <c r="F62" i="2"/>
  <c r="F65" i="2" s="1"/>
  <c r="E62" i="2"/>
  <c r="D62" i="2"/>
  <c r="C62" i="2"/>
  <c r="C58" i="2"/>
  <c r="C57" i="2"/>
  <c r="C56" i="2"/>
  <c r="C55" i="2"/>
  <c r="C54" i="2"/>
  <c r="C53" i="2"/>
  <c r="C52" i="2"/>
  <c r="C51" i="2"/>
  <c r="C50" i="2"/>
  <c r="C49" i="2"/>
  <c r="B44" i="2"/>
  <c r="B43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E11" i="2"/>
  <c r="G130" i="2"/>
  <c r="H129" i="2"/>
  <c r="H128" i="2"/>
  <c r="H127" i="2"/>
  <c r="H126" i="2"/>
  <c r="H125" i="2"/>
  <c r="H124" i="2"/>
  <c r="G118" i="2"/>
  <c r="G117" i="2"/>
  <c r="G116" i="2"/>
  <c r="G115" i="2"/>
  <c r="G114" i="2"/>
  <c r="G113" i="2"/>
  <c r="D36" i="2"/>
  <c r="A5" i="2"/>
  <c r="A4" i="2"/>
  <c r="A3" i="2"/>
  <c r="A2" i="2"/>
  <c r="D21" i="2" l="1"/>
  <c r="BC21" i="2" s="1"/>
  <c r="D65" i="2"/>
  <c r="H65" i="2"/>
  <c r="C114" i="2"/>
  <c r="C118" i="2"/>
  <c r="B139" i="2"/>
  <c r="B143" i="2"/>
  <c r="B147" i="2"/>
  <c r="D28" i="2"/>
  <c r="B45" i="2"/>
  <c r="D18" i="2"/>
  <c r="BC18" i="2" s="1"/>
  <c r="D30" i="2"/>
  <c r="D32" i="2"/>
  <c r="D34" i="2"/>
  <c r="D38" i="2"/>
  <c r="D31" i="2"/>
  <c r="I24" i="2"/>
  <c r="D22" i="2"/>
  <c r="BC22" i="2" s="1"/>
  <c r="B145" i="2"/>
  <c r="H24" i="2"/>
  <c r="D20" i="2"/>
  <c r="BC20" i="2" s="1"/>
  <c r="D27" i="2"/>
  <c r="D35" i="2"/>
  <c r="D39" i="2"/>
  <c r="E75" i="2"/>
  <c r="C75" i="2"/>
  <c r="G75" i="2"/>
  <c r="B138" i="2"/>
  <c r="B142" i="2"/>
  <c r="B146" i="2"/>
  <c r="D11" i="2"/>
  <c r="D29" i="2"/>
  <c r="D33" i="2"/>
  <c r="D37" i="2"/>
  <c r="B141" i="2"/>
  <c r="F75" i="2"/>
  <c r="E24" i="2"/>
  <c r="G24" i="2"/>
  <c r="F24" i="2"/>
  <c r="D23" i="2"/>
  <c r="BA23" i="2" s="1"/>
  <c r="J23" i="2" s="1"/>
  <c r="E65" i="2"/>
  <c r="C65" i="2"/>
  <c r="G65" i="2"/>
  <c r="C113" i="2"/>
  <c r="C115" i="2"/>
  <c r="C116" i="2"/>
  <c r="C117" i="2"/>
  <c r="C130" i="2"/>
  <c r="C125" i="2"/>
  <c r="C126" i="2"/>
  <c r="C127" i="2"/>
  <c r="C128" i="2"/>
  <c r="C129" i="2"/>
  <c r="B140" i="2"/>
  <c r="B144" i="2"/>
  <c r="C124" i="2"/>
  <c r="D19" i="2"/>
  <c r="BA21" i="2" l="1"/>
  <c r="J21" i="2" s="1"/>
  <c r="BA18" i="2"/>
  <c r="J18" i="2" s="1"/>
  <c r="D24" i="2"/>
  <c r="BC24" i="2" s="1"/>
  <c r="BA22" i="2"/>
  <c r="J22" i="2" s="1"/>
  <c r="BC23" i="2"/>
  <c r="BA20" i="2"/>
  <c r="J20" i="2" s="1"/>
  <c r="BA24" i="2"/>
  <c r="J24" i="2" s="1"/>
  <c r="BC19" i="2"/>
  <c r="BA19" i="2"/>
  <c r="J19" i="2" s="1"/>
  <c r="A242" i="2" l="1"/>
  <c r="A204" i="2"/>
</calcChain>
</file>

<file path=xl/sharedStrings.xml><?xml version="1.0" encoding="utf-8"?>
<sst xmlns="http://schemas.openxmlformats.org/spreadsheetml/2006/main" count="2824" uniqueCount="122">
  <si>
    <t>SERVICIO DE SALUD</t>
  </si>
  <si>
    <t>REM-25.  SERVICIOS DE SANGRE</t>
  </si>
  <si>
    <t>SECCIÓN A.1: POBLACIÓN DONANTE (CS-UMT-BS)</t>
  </si>
  <si>
    <t>DONANTES</t>
  </si>
  <si>
    <t>DESCRIPCIÓN</t>
  </si>
  <si>
    <t>TOTAL</t>
  </si>
  <si>
    <t>GRUPOS DE EDAD</t>
  </si>
  <si>
    <t>POR SEXO</t>
  </si>
  <si>
    <t>18-34</t>
  </si>
  <si>
    <t>35-44</t>
  </si>
  <si>
    <t>45-64</t>
  </si>
  <si>
    <t>Hombres</t>
  </si>
  <si>
    <t>Mujeres</t>
  </si>
  <si>
    <t>ALTRUISTAS</t>
  </si>
  <si>
    <t>NUEVOS</t>
  </si>
  <si>
    <t>Aceptados</t>
  </si>
  <si>
    <t>Rechazados Transitorios</t>
  </si>
  <si>
    <t>Rechazados Permanentes</t>
  </si>
  <si>
    <t>REPETIDOS</t>
  </si>
  <si>
    <t>FAMILIARES O REPOSICIÓN</t>
  </si>
  <si>
    <t>TIPO</t>
  </si>
  <si>
    <t xml:space="preserve"> ALTRUISTAS</t>
  </si>
  <si>
    <t>REPOSICIÓN</t>
  </si>
  <si>
    <t>UNIDADES DE SANGRE</t>
  </si>
  <si>
    <t>SECCIÓN C: PRODUCCIÓN DE COMPONENTES SANGUÍNEOS (CS-BS)</t>
  </si>
  <si>
    <t>PRODUCCIÓN</t>
  </si>
  <si>
    <t>NORMALES</t>
  </si>
  <si>
    <t>IRRADIADOS</t>
  </si>
  <si>
    <t>GLÓBULOS ROJOS</t>
  </si>
  <si>
    <t>Desplamatizados</t>
  </si>
  <si>
    <t>Leucoreducidos</t>
  </si>
  <si>
    <t>Filtrados</t>
  </si>
  <si>
    <t>Aféresis</t>
  </si>
  <si>
    <t>PLASMAS</t>
  </si>
  <si>
    <t>CRIOPRECIPITADOS</t>
  </si>
  <si>
    <t>CAUSA</t>
  </si>
  <si>
    <t>PLAQUETAS</t>
  </si>
  <si>
    <t>F.F.A.A.</t>
  </si>
  <si>
    <t>TRANSFUSIONES                                                   (Nº DE UNIDADES)</t>
  </si>
  <si>
    <t>MENORES DE 15 AÑOS</t>
  </si>
  <si>
    <t>DE 15 Y MAS AÑOS</t>
  </si>
  <si>
    <t>SECCIÓN E: DEMANDA GLÓBULOS ROJOS PARA TRANSFUSIÓN (UMT-BS)</t>
  </si>
  <si>
    <t>UNIDADES</t>
  </si>
  <si>
    <t>Solicitadas</t>
  </si>
  <si>
    <t>Despachadas</t>
  </si>
  <si>
    <t>Rash Allérgico</t>
  </si>
  <si>
    <t>Anafilaxia</t>
  </si>
  <si>
    <t>Reacción Frebil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</si>
  <si>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</si>
  <si>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</si>
  <si>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</si>
  <si>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</si>
  <si>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</si>
  <si>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</si>
  <si>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</si>
  <si>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HOMBRES</t>
  </si>
  <si>
    <t>MUJERES</t>
  </si>
  <si>
    <t>SECCIÓN A.2:  TIPO DE DONANTES RECHAZADOS</t>
  </si>
  <si>
    <t>SECCIÓN A.3: REACCIONES ADVERSAS A LA DONACIÓN (CS - UMT - BS)</t>
  </si>
  <si>
    <t>CON SINTOMAS LOCALES</t>
  </si>
  <si>
    <t>Hematoma</t>
  </si>
  <si>
    <t>Punción arterial</t>
  </si>
  <si>
    <t>Sangramiento posterior</t>
  </si>
  <si>
    <t>Irritación de un nervio</t>
  </si>
  <si>
    <t>Lesión nerviosa</t>
  </si>
  <si>
    <t>Lesión de tendón</t>
  </si>
  <si>
    <t>Brazo doloroso</t>
  </si>
  <si>
    <t>Tromboflebitis</t>
  </si>
  <si>
    <t>Alergia local</t>
  </si>
  <si>
    <t>CON SINTOMAS GENERALES</t>
  </si>
  <si>
    <t>RVV Inmediata</t>
  </si>
  <si>
    <t>Sin Lesión</t>
  </si>
  <si>
    <t>Con Lesión</t>
  </si>
  <si>
    <t>RVV Tardía</t>
  </si>
  <si>
    <t>SECCIÓN B: INGRESO UNIDADES DE SANGRE A PRODUCIÓN  (CS-BS)</t>
  </si>
  <si>
    <t>Aptas</t>
  </si>
  <si>
    <t>No Aptas</t>
  </si>
  <si>
    <t>Estándar</t>
  </si>
  <si>
    <t>leucorreducida pool</t>
  </si>
  <si>
    <t>leucodepletada pool</t>
  </si>
  <si>
    <t>Plasma fresco congelado terapéutico</t>
  </si>
  <si>
    <t>Plasma uso no terapéutico</t>
  </si>
  <si>
    <t>SECCIÓN C.1: COMPONENTES SANGUÍNEOS ELIMINADOS (CS-BS )</t>
  </si>
  <si>
    <t>GLOBULOS ROJOS*</t>
  </si>
  <si>
    <t>PLASMAS*</t>
  </si>
  <si>
    <t>ESTÁNDAR</t>
  </si>
  <si>
    <t>POOL*</t>
  </si>
  <si>
    <t>AFERESIS</t>
  </si>
  <si>
    <t>Calificación microbiológica reactiva</t>
  </si>
  <si>
    <t>Obsolescencia</t>
  </si>
  <si>
    <t>Otros</t>
  </si>
  <si>
    <t>* Cualquier tipo</t>
  </si>
  <si>
    <t>SECCIÓN C.2 .: COMPONENTES SANGUÍNEOS ELIMINADOS O DEVUELTOS AL CENTRO DE SANGRE ( 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</si>
  <si>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</si>
  <si>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</si>
  <si>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</si>
  <si>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</si>
  <si>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COMPONENTES</t>
  </si>
  <si>
    <t>UNIDADES PEDIATRICAS</t>
  </si>
  <si>
    <t>IRRADIACIÓN</t>
  </si>
  <si>
    <t>RECONSTITUCION PARA USO PEDIATRICO (RECAMBIO)</t>
  </si>
  <si>
    <t>REDUCCIÓN VOLUMEN</t>
  </si>
  <si>
    <t>DESPLASMATIZACIÓN</t>
  </si>
  <si>
    <t>ESTANDAR</t>
  </si>
  <si>
    <t>SECCIÓN C.4: COMPONENTES SANGUÍNEOS DISTRIBUIBLES (CS)</t>
  </si>
  <si>
    <t>SECCIÓN C.5: SATISFACCION STOCK (7 DÍAS) CS</t>
  </si>
  <si>
    <t>GR</t>
  </si>
  <si>
    <t>NUMERO DIAS BAJO STOCK ÓPTIMO</t>
  </si>
  <si>
    <t>O +</t>
  </si>
  <si>
    <t>A +</t>
  </si>
  <si>
    <t>B +</t>
  </si>
  <si>
    <t>O ( - )</t>
  </si>
  <si>
    <t>A ( - )</t>
  </si>
  <si>
    <t>SECCIÓN C.6: SATISFACCION STOCK CRITICO (3 DÍAS) UMT</t>
  </si>
  <si>
    <t>NUMERO DIAS BAJO STOCK CRITICO</t>
  </si>
  <si>
    <t>SECCIÓN D: COMPONENTES SANGUINEOS DISTRIBUIDOS (CS) O TRANSFERIDOS (BS Y UMT)</t>
  </si>
  <si>
    <t>PUBLICO</t>
  </si>
  <si>
    <t>PRIVADO**</t>
  </si>
  <si>
    <t>**Universitarios, Clínicas Privadas, Otros</t>
  </si>
  <si>
    <t>SECCIÓN D.1: TRANSFUSIONES (UMT - BS )</t>
  </si>
  <si>
    <t>SECCIÓN F: REACCIONES ADVERSAS POR ACTO* TRANSFUSIONAL  (UMT-BS)</t>
  </si>
  <si>
    <t>* Cada vez que el paciente se transfunde.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</si>
</sst>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1"/>
      <color indexed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24"/>
      <name val="Verdana"/>
      <family val="2"/>
    </font>
    <font>
      <sz val="9"/>
      <color indexed="10"/>
      <name val="Verdana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0" fontId="11" fillId="6" borderId="5" applyBorder="0">
      <protection locked="0"/>
    </xf>
    <xf numFmtId="0" fontId="11" fillId="6" borderId="5" applyBorder="0">
      <protection locked="0"/>
    </xf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4" fillId="0" borderId="0"/>
  </cellStyleXfs>
  <cellXfs count="461">
    <xf numFmtId="0" fontId="0" fillId="0" borderId="0" xfId="0"/>
    <xf numFmtId="0" fontId="9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8" fillId="2" borderId="0" xfId="0" applyFont="1" applyFill="1" applyProtection="1"/>
    <xf numFmtId="0" fontId="2" fillId="2" borderId="0" xfId="0" applyNumberFormat="1" applyFont="1" applyFill="1" applyBorder="1" applyAlignment="1" applyProtection="1"/>
    <xf numFmtId="0" fontId="6" fillId="2" borderId="0" xfId="0" applyFont="1" applyFill="1" applyProtection="1"/>
    <xf numFmtId="0" fontId="2" fillId="0" borderId="0" xfId="0" applyFont="1" applyFill="1" applyProtection="1"/>
    <xf numFmtId="0" fontId="2" fillId="0" borderId="2" xfId="0" applyFont="1" applyBorder="1" applyProtection="1"/>
    <xf numFmtId="0" fontId="5" fillId="2" borderId="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5" fillId="2" borderId="1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2" fillId="0" borderId="51" xfId="0" applyFont="1" applyBorder="1" applyProtection="1"/>
    <xf numFmtId="0" fontId="2" fillId="0" borderId="41" xfId="0" applyFont="1" applyBorder="1" applyAlignment="1" applyProtection="1">
      <alignment vertical="center" wrapText="1"/>
    </xf>
    <xf numFmtId="0" fontId="2" fillId="0" borderId="28" xfId="0" applyFont="1" applyBorder="1" applyAlignment="1" applyProtection="1">
      <alignment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1" xfId="0" applyFont="1" applyBorder="1" applyAlignment="1" applyProtection="1">
      <alignment wrapText="1"/>
    </xf>
    <xf numFmtId="0" fontId="2" fillId="0" borderId="8" xfId="0" applyFont="1" applyBorder="1" applyAlignment="1" applyProtection="1">
      <alignment wrapText="1"/>
    </xf>
    <xf numFmtId="0" fontId="2" fillId="0" borderId="46" xfId="0" applyFont="1" applyBorder="1" applyAlignment="1" applyProtection="1">
      <alignment vertical="center" wrapText="1"/>
    </xf>
    <xf numFmtId="0" fontId="2" fillId="0" borderId="4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vertical="center" wrapText="1"/>
    </xf>
    <xf numFmtId="0" fontId="2" fillId="0" borderId="21" xfId="0" applyFont="1" applyBorder="1" applyAlignment="1">
      <alignment vertical="center" wrapText="1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5" xfId="0" applyNumberFormat="1" applyFont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2" xfId="0" applyNumberFormat="1" applyFont="1" applyBorder="1" applyAlignment="1" applyProtection="1"/>
    <xf numFmtId="3" fontId="2" fillId="0" borderId="21" xfId="0" applyNumberFormat="1" applyFont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0" borderId="8" xfId="0" applyNumberFormat="1" applyFont="1" applyBorder="1" applyAlignment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35" xfId="0" applyNumberFormat="1" applyFont="1" applyBorder="1" applyAlignment="1" applyProtection="1"/>
    <xf numFmtId="3" fontId="2" fillId="0" borderId="27" xfId="0" applyNumberFormat="1" applyFont="1" applyBorder="1" applyAlignment="1" applyProtection="1"/>
    <xf numFmtId="3" fontId="2" fillId="0" borderId="42" xfId="0" applyNumberFormat="1" applyFont="1" applyBorder="1" applyAlignment="1" applyProtection="1"/>
    <xf numFmtId="3" fontId="2" fillId="0" borderId="31" xfId="0" applyNumberFormat="1" applyFont="1" applyBorder="1" applyAlignment="1" applyProtection="1"/>
    <xf numFmtId="3" fontId="2" fillId="0" borderId="43" xfId="0" applyNumberFormat="1" applyFont="1" applyBorder="1" applyAlignment="1" applyProtection="1"/>
    <xf numFmtId="3" fontId="2" fillId="2" borderId="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3" fontId="2" fillId="2" borderId="45" xfId="0" applyNumberFormat="1" applyFont="1" applyFill="1" applyBorder="1" applyAlignment="1" applyProtection="1">
      <alignment wrapText="1"/>
    </xf>
    <xf numFmtId="3" fontId="2" fillId="2" borderId="47" xfId="0" applyNumberFormat="1" applyFont="1" applyFill="1" applyBorder="1" applyAlignment="1" applyProtection="1">
      <alignment wrapText="1"/>
    </xf>
    <xf numFmtId="3" fontId="2" fillId="3" borderId="47" xfId="0" applyNumberFormat="1" applyFont="1" applyFill="1" applyBorder="1" applyAlignment="1" applyProtection="1">
      <alignment wrapText="1"/>
      <protection locked="0"/>
    </xf>
    <xf numFmtId="3" fontId="2" fillId="2" borderId="48" xfId="0" applyNumberFormat="1" applyFont="1" applyFill="1" applyBorder="1" applyAlignment="1" applyProtection="1">
      <alignment wrapText="1"/>
    </xf>
    <xf numFmtId="3" fontId="2" fillId="3" borderId="48" xfId="0" applyNumberFormat="1" applyFont="1" applyFill="1" applyBorder="1" applyAlignment="1" applyProtection="1">
      <alignment wrapText="1"/>
      <protection locked="0"/>
    </xf>
    <xf numFmtId="3" fontId="9" fillId="3" borderId="2" xfId="0" applyNumberFormat="1" applyFont="1" applyFill="1" applyBorder="1" applyAlignment="1" applyProtection="1">
      <alignment wrapText="1"/>
      <protection locked="0"/>
    </xf>
    <xf numFmtId="3" fontId="9" fillId="3" borderId="8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5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9" fillId="5" borderId="0" xfId="0" applyNumberFormat="1" applyFont="1" applyFill="1" applyBorder="1" applyAlignment="1" applyProtection="1"/>
    <xf numFmtId="0" fontId="2" fillId="0" borderId="0" xfId="0" applyFont="1" applyBorder="1" applyProtection="1"/>
    <xf numFmtId="3" fontId="2" fillId="3" borderId="15" xfId="0" applyNumberFormat="1" applyFont="1" applyFill="1" applyBorder="1" applyAlignment="1" applyProtection="1"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2" fillId="2" borderId="0" xfId="0" applyFont="1" applyFill="1" applyBorder="1" applyProtection="1"/>
    <xf numFmtId="0" fontId="7" fillId="2" borderId="0" xfId="0" applyFont="1" applyFill="1" applyAlignment="1" applyProtection="1">
      <alignment vertical="center"/>
    </xf>
    <xf numFmtId="0" fontId="2" fillId="0" borderId="43" xfId="0" applyFont="1" applyBorder="1" applyProtection="1"/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2" fillId="0" borderId="5" xfId="0" applyFont="1" applyBorder="1" applyProtection="1"/>
    <xf numFmtId="3" fontId="2" fillId="3" borderId="44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4" xfId="0" applyFont="1" applyBorder="1" applyProtection="1"/>
    <xf numFmtId="0" fontId="2" fillId="0" borderId="4" xfId="0" applyFont="1" applyBorder="1" applyAlignment="1" applyProtection="1">
      <alignment horizontal="center"/>
    </xf>
    <xf numFmtId="3" fontId="2" fillId="0" borderId="0" xfId="0" applyNumberFormat="1" applyFont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54" xfId="0" applyFont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0" fontId="2" fillId="0" borderId="56" xfId="0" applyFont="1" applyBorder="1" applyAlignment="1" applyProtection="1">
      <alignment wrapText="1"/>
    </xf>
    <xf numFmtId="0" fontId="13" fillId="2" borderId="0" xfId="0" applyFont="1" applyFill="1" applyAlignment="1" applyProtection="1">
      <alignment vertical="center"/>
    </xf>
    <xf numFmtId="0" fontId="2" fillId="4" borderId="0" xfId="0" applyFont="1" applyFill="1" applyBorder="1" applyProtection="1"/>
    <xf numFmtId="0" fontId="2" fillId="7" borderId="0" xfId="0" applyFont="1" applyFill="1" applyBorder="1" applyProtection="1"/>
    <xf numFmtId="0" fontId="9" fillId="2" borderId="5" xfId="15" applyFont="1" applyFill="1" applyBorder="1" applyAlignment="1">
      <alignment horizontal="center" wrapText="1"/>
    </xf>
    <xf numFmtId="0" fontId="9" fillId="2" borderId="57" xfId="20" applyNumberFormat="1" applyFont="1" applyFill="1" applyBorder="1" applyAlignment="1" applyProtection="1">
      <alignment wrapText="1"/>
    </xf>
    <xf numFmtId="0" fontId="9" fillId="2" borderId="55" xfId="20" applyNumberFormat="1" applyFont="1" applyFill="1" applyBorder="1" applyAlignment="1" applyProtection="1">
      <alignment horizontal="center" wrapText="1"/>
    </xf>
    <xf numFmtId="0" fontId="2" fillId="2" borderId="0" xfId="15" applyFont="1" applyFill="1" applyBorder="1" applyAlignment="1">
      <alignment horizontal="center" vertical="top" wrapText="1"/>
    </xf>
    <xf numFmtId="0" fontId="2" fillId="2" borderId="0" xfId="15" applyFont="1" applyFill="1" applyBorder="1" applyProtection="1"/>
    <xf numFmtId="0" fontId="2" fillId="2" borderId="0" xfId="15" applyFont="1" applyFill="1" applyBorder="1" applyAlignment="1">
      <alignment wrapText="1"/>
    </xf>
    <xf numFmtId="0" fontId="2" fillId="2" borderId="2" xfId="20" applyNumberFormat="1" applyFont="1" applyFill="1" applyBorder="1" applyAlignment="1" applyProtection="1">
      <alignment horizontal="right" vertical="center" wrapText="1"/>
    </xf>
    <xf numFmtId="0" fontId="2" fillId="3" borderId="18" xfId="20" applyNumberFormat="1" applyFont="1" applyFill="1" applyBorder="1" applyAlignment="1" applyProtection="1">
      <alignment horizontal="right" vertical="center" wrapText="1"/>
      <protection locked="0"/>
    </xf>
    <xf numFmtId="0" fontId="2" fillId="3" borderId="17" xfId="2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5" applyFont="1" applyFill="1" applyBorder="1" applyAlignment="1">
      <alignment horizontal="center" vertical="top" wrapText="1"/>
    </xf>
    <xf numFmtId="0" fontId="2" fillId="0" borderId="0" xfId="15" applyFont="1" applyFill="1" applyBorder="1" applyProtection="1"/>
    <xf numFmtId="0" fontId="2" fillId="0" borderId="0" xfId="15" applyFont="1" applyFill="1" applyBorder="1" applyAlignment="1">
      <alignment wrapText="1"/>
    </xf>
    <xf numFmtId="0" fontId="2" fillId="0" borderId="0" xfId="0" applyFont="1" applyFill="1" applyBorder="1" applyAlignment="1" applyProtection="1">
      <alignment vertical="center"/>
    </xf>
    <xf numFmtId="0" fontId="2" fillId="2" borderId="21" xfId="20" applyNumberFormat="1" applyFont="1" applyFill="1" applyBorder="1" applyAlignment="1" applyProtection="1">
      <alignment horizontal="right" vertical="center" wrapText="1"/>
    </xf>
    <xf numFmtId="0" fontId="2" fillId="3" borderId="25" xfId="20" applyNumberFormat="1" applyFont="1" applyFill="1" applyBorder="1" applyAlignment="1" applyProtection="1">
      <alignment horizontal="right" vertical="center" wrapText="1"/>
      <protection locked="0"/>
    </xf>
    <xf numFmtId="0" fontId="2" fillId="3" borderId="26" xfId="20" applyNumberFormat="1" applyFont="1" applyFill="1" applyBorder="1" applyAlignment="1" applyProtection="1">
      <alignment horizontal="right" vertical="center" wrapText="1"/>
      <protection locked="0"/>
    </xf>
    <xf numFmtId="0" fontId="2" fillId="3" borderId="25" xfId="0" applyFont="1" applyFill="1" applyBorder="1" applyAlignment="1" applyProtection="1">
      <alignment horizontal="right"/>
      <protection locked="0"/>
    </xf>
    <xf numFmtId="0" fontId="2" fillId="3" borderId="26" xfId="0" applyFont="1" applyFill="1" applyBorder="1" applyAlignment="1" applyProtection="1">
      <alignment horizontal="right"/>
      <protection locked="0"/>
    </xf>
    <xf numFmtId="0" fontId="2" fillId="0" borderId="0" xfId="15" applyFont="1" applyFill="1" applyBorder="1" applyAlignment="1">
      <alignment horizontal="center" wrapText="1"/>
    </xf>
    <xf numFmtId="0" fontId="2" fillId="2" borderId="8" xfId="20" applyNumberFormat="1" applyFont="1" applyFill="1" applyBorder="1" applyAlignment="1" applyProtection="1">
      <alignment horizontal="right" vertical="center" wrapText="1"/>
    </xf>
    <xf numFmtId="0" fontId="2" fillId="3" borderId="32" xfId="0" applyFont="1" applyFill="1" applyBorder="1" applyAlignment="1" applyProtection="1">
      <alignment horizontal="right"/>
      <protection locked="0"/>
    </xf>
    <xf numFmtId="0" fontId="2" fillId="3" borderId="33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 applyProtection="1">
      <alignment horizontal="right"/>
      <protection locked="0"/>
    </xf>
    <xf numFmtId="0" fontId="2" fillId="3" borderId="29" xfId="0" applyFont="1" applyFill="1" applyBorder="1" applyAlignment="1" applyProtection="1">
      <alignment horizontal="right"/>
      <protection locked="0"/>
    </xf>
    <xf numFmtId="0" fontId="8" fillId="0" borderId="0" xfId="0" applyFont="1" applyProtection="1"/>
    <xf numFmtId="0" fontId="15" fillId="0" borderId="0" xfId="0" applyFont="1"/>
    <xf numFmtId="0" fontId="2" fillId="3" borderId="2" xfId="0" applyFont="1" applyFill="1" applyBorder="1" applyProtection="1">
      <protection locked="0"/>
    </xf>
    <xf numFmtId="0" fontId="9" fillId="2" borderId="9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0" borderId="35" xfId="0" applyFont="1" applyBorder="1" applyAlignment="1" applyProtection="1">
      <alignment horizontal="right" vertical="center"/>
    </xf>
    <xf numFmtId="0" fontId="9" fillId="0" borderId="9" xfId="0" applyFont="1" applyBorder="1" applyProtection="1"/>
    <xf numFmtId="0" fontId="2" fillId="3" borderId="21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2" fillId="3" borderId="35" xfId="0" applyFont="1" applyFill="1" applyBorder="1" applyProtection="1">
      <protection locked="0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right" vertical="center" wrapText="1"/>
      <protection locked="0"/>
    </xf>
    <xf numFmtId="0" fontId="2" fillId="3" borderId="45" xfId="0" applyFont="1" applyFill="1" applyBorder="1" applyAlignment="1" applyProtection="1">
      <alignment horizontal="right" vertical="center" wrapText="1"/>
      <protection locked="0"/>
    </xf>
    <xf numFmtId="0" fontId="2" fillId="3" borderId="21" xfId="0" applyFont="1" applyFill="1" applyBorder="1" applyAlignment="1" applyProtection="1">
      <alignment horizontal="right" vertical="center" wrapText="1"/>
      <protection locked="0"/>
    </xf>
    <xf numFmtId="0" fontId="2" fillId="3" borderId="47" xfId="0" applyFont="1" applyFill="1" applyBorder="1" applyAlignment="1" applyProtection="1">
      <alignment horizontal="right" vertical="center" wrapText="1"/>
      <protection locked="0"/>
    </xf>
    <xf numFmtId="0" fontId="2" fillId="3" borderId="10" xfId="0" applyFont="1" applyFill="1" applyBorder="1" applyProtection="1">
      <protection locked="0"/>
    </xf>
    <xf numFmtId="0" fontId="2" fillId="3" borderId="58" xfId="0" applyFont="1" applyFill="1" applyBorder="1" applyProtection="1">
      <protection locked="0"/>
    </xf>
    <xf numFmtId="3" fontId="2" fillId="0" borderId="44" xfId="0" applyNumberFormat="1" applyFont="1" applyBorder="1" applyAlignment="1" applyProtection="1"/>
    <xf numFmtId="0" fontId="9" fillId="2" borderId="0" xfId="0" applyFont="1" applyFill="1" applyBorder="1" applyAlignment="1" applyProtection="1">
      <alignment horizontal="left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Protection="1">
      <protection locked="0"/>
    </xf>
    <xf numFmtId="0" fontId="2" fillId="2" borderId="13" xfId="20" applyNumberFormat="1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right" vertical="center" wrapText="1"/>
      <protection locked="0"/>
    </xf>
    <xf numFmtId="0" fontId="2" fillId="3" borderId="43" xfId="0" applyFont="1" applyFill="1" applyBorder="1" applyAlignment="1" applyProtection="1">
      <alignment horizontal="righ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right" vertical="center" wrapText="1"/>
      <protection locked="0"/>
    </xf>
    <xf numFmtId="0" fontId="2" fillId="3" borderId="35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Border="1" applyProtection="1"/>
    <xf numFmtId="0" fontId="15" fillId="2" borderId="0" xfId="0" applyFont="1" applyFill="1"/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vertical="center" wrapText="1"/>
    </xf>
    <xf numFmtId="0" fontId="2" fillId="2" borderId="40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/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3" borderId="21" xfId="0" applyFont="1" applyFill="1" applyBorder="1" applyAlignment="1" applyProtection="1">
      <alignment vertical="center" wrapText="1"/>
      <protection locked="0"/>
    </xf>
    <xf numFmtId="0" fontId="2" fillId="2" borderId="0" xfId="20" applyNumberFormat="1" applyFont="1" applyFill="1" applyBorder="1" applyAlignment="1" applyProtection="1">
      <alignment vertical="center" wrapText="1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5" fillId="2" borderId="1" xfId="20" applyNumberFormat="1" applyFont="1" applyFill="1" applyBorder="1" applyAlignment="1" applyProtection="1"/>
    <xf numFmtId="0" fontId="5" fillId="2" borderId="1" xfId="20" applyNumberFormat="1" applyFont="1" applyFill="1" applyBorder="1" applyAlignment="1" applyProtection="1">
      <alignment wrapText="1"/>
    </xf>
    <xf numFmtId="0" fontId="2" fillId="2" borderId="5" xfId="20" applyNumberFormat="1" applyFont="1" applyFill="1" applyBorder="1" applyAlignment="1" applyProtection="1">
      <alignment vertical="center" wrapText="1"/>
    </xf>
    <xf numFmtId="0" fontId="9" fillId="2" borderId="13" xfId="0" applyFont="1" applyFill="1" applyBorder="1" applyAlignment="1" applyProtection="1">
      <alignment horizontal="right" vertical="center" wrapText="1"/>
    </xf>
    <xf numFmtId="0" fontId="2" fillId="3" borderId="13" xfId="0" applyFont="1" applyFill="1" applyBorder="1" applyAlignment="1" applyProtection="1">
      <alignment horizontal="right" vertical="center" wrapText="1"/>
      <protection locked="0"/>
    </xf>
    <xf numFmtId="0" fontId="16" fillId="2" borderId="0" xfId="0" applyFont="1" applyFill="1"/>
    <xf numFmtId="0" fontId="2" fillId="2" borderId="45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right" vertical="center" wrapText="1"/>
    </xf>
    <xf numFmtId="0" fontId="9" fillId="2" borderId="21" xfId="0" applyFont="1" applyFill="1" applyBorder="1" applyProtection="1"/>
    <xf numFmtId="0" fontId="9" fillId="2" borderId="8" xfId="0" applyFont="1" applyFill="1" applyBorder="1" applyProtection="1"/>
    <xf numFmtId="0" fontId="2" fillId="2" borderId="46" xfId="0" applyFont="1" applyFill="1" applyBorder="1" applyAlignment="1" applyProtection="1">
      <alignment horizontal="left" vertical="center" wrapText="1"/>
    </xf>
    <xf numFmtId="0" fontId="9" fillId="2" borderId="43" xfId="0" applyFont="1" applyFill="1" applyBorder="1" applyProtection="1"/>
    <xf numFmtId="0" fontId="2" fillId="3" borderId="43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center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0" fontId="2" fillId="0" borderId="55" xfId="0" applyNumberFormat="1" applyFont="1" applyFill="1" applyBorder="1" applyAlignment="1" applyProtection="1">
      <alignment horizontal="center" vertical="center" wrapText="1"/>
    </xf>
    <xf numFmtId="3" fontId="2" fillId="3" borderId="15" xfId="0" applyNumberFormat="1" applyFont="1" applyFill="1" applyBorder="1" applyAlignment="1" applyProtection="1">
      <alignment wrapText="1"/>
      <protection locked="0"/>
    </xf>
    <xf numFmtId="3" fontId="2" fillId="3" borderId="17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alignment wrapText="1"/>
      <protection locked="0"/>
    </xf>
    <xf numFmtId="3" fontId="2" fillId="3" borderId="26" xfId="0" applyNumberFormat="1" applyFont="1" applyFill="1" applyBorder="1" applyAlignment="1" applyProtection="1">
      <alignment wrapText="1"/>
      <protection locked="0"/>
    </xf>
    <xf numFmtId="3" fontId="2" fillId="3" borderId="29" xfId="0" applyNumberFormat="1" applyFont="1" applyFill="1" applyBorder="1" applyAlignment="1" applyProtection="1">
      <alignment wrapText="1"/>
      <protection locked="0"/>
    </xf>
    <xf numFmtId="3" fontId="2" fillId="3" borderId="33" xfId="0" applyNumberFormat="1" applyFont="1" applyFill="1" applyBorder="1" applyAlignment="1" applyProtection="1">
      <alignment wrapText="1"/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0" borderId="57" xfId="0" applyNumberFormat="1" applyFont="1" applyBorder="1" applyAlignment="1" applyProtection="1"/>
    <xf numFmtId="3" fontId="2" fillId="0" borderId="55" xfId="0" applyNumberFormat="1" applyFont="1" applyBorder="1" applyAlignment="1" applyProtection="1"/>
    <xf numFmtId="0" fontId="9" fillId="7" borderId="0" xfId="0" applyNumberFormat="1" applyFont="1" applyFill="1" applyBorder="1" applyAlignment="1" applyProtection="1"/>
    <xf numFmtId="0" fontId="2" fillId="0" borderId="44" xfId="0" applyFont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left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9" fillId="2" borderId="5" xfId="15" applyFont="1" applyFill="1" applyBorder="1" applyAlignment="1">
      <alignment horizont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9" fillId="2" borderId="5" xfId="15" applyFont="1" applyFill="1" applyBorder="1" applyAlignment="1">
      <alignment horizont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9" fillId="2" borderId="5" xfId="15" applyFont="1" applyFill="1" applyBorder="1" applyAlignment="1">
      <alignment horizont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9" fillId="2" borderId="5" xfId="15" applyFont="1" applyFill="1" applyBorder="1" applyAlignment="1">
      <alignment horizont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5" xfId="15" applyFont="1" applyFill="1" applyBorder="1" applyAlignment="1">
      <alignment horizont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9" fillId="2" borderId="5" xfId="20" applyNumberFormat="1" applyFont="1" applyFill="1" applyBorder="1" applyAlignment="1" applyProtection="1">
      <alignment horizontal="center" vertical="center" wrapText="1"/>
    </xf>
    <xf numFmtId="0" fontId="9" fillId="2" borderId="7" xfId="2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horizontal="left" wrapText="1"/>
    </xf>
    <xf numFmtId="0" fontId="9" fillId="2" borderId="5" xfId="15" applyFont="1" applyFill="1" applyBorder="1" applyAlignment="1">
      <alignment horizontal="center" wrapText="1"/>
    </xf>
    <xf numFmtId="0" fontId="9" fillId="2" borderId="14" xfId="20" applyNumberFormat="1" applyFont="1" applyFill="1" applyBorder="1" applyAlignment="1" applyProtection="1">
      <alignment horizontal="left" vertical="center" wrapText="1"/>
    </xf>
    <xf numFmtId="0" fontId="9" fillId="2" borderId="45" xfId="20" applyNumberFormat="1" applyFont="1" applyFill="1" applyBorder="1" applyAlignment="1" applyProtection="1">
      <alignment horizontal="left" vertical="center" wrapText="1"/>
    </xf>
    <xf numFmtId="0" fontId="9" fillId="2" borderId="20" xfId="20" applyNumberFormat="1" applyFont="1" applyFill="1" applyBorder="1" applyAlignment="1" applyProtection="1">
      <alignment horizontal="left" vertical="center" wrapText="1"/>
    </xf>
    <xf numFmtId="0" fontId="9" fillId="2" borderId="47" xfId="20" applyNumberFormat="1" applyFont="1" applyFill="1" applyBorder="1" applyAlignment="1" applyProtection="1">
      <alignment horizontal="left" vertical="center" wrapText="1"/>
    </xf>
    <xf numFmtId="0" fontId="9" fillId="2" borderId="28" xfId="20" applyNumberFormat="1" applyFont="1" applyFill="1" applyBorder="1" applyAlignment="1" applyProtection="1">
      <alignment horizontal="left" vertical="center" wrapText="1"/>
    </xf>
    <xf numFmtId="0" fontId="9" fillId="2" borderId="48" xfId="20" applyNumberFormat="1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45" xfId="0" applyFont="1" applyFill="1" applyBorder="1" applyAlignment="1" applyProtection="1">
      <alignment horizontal="left" vertical="center" wrapText="1"/>
    </xf>
    <xf numFmtId="0" fontId="2" fillId="2" borderId="28" xfId="0" applyFont="1" applyFill="1" applyBorder="1" applyAlignment="1" applyProtection="1">
      <alignment horizontal="left"/>
    </xf>
    <xf numFmtId="0" fontId="2" fillId="2" borderId="48" xfId="0" applyFont="1" applyFill="1" applyBorder="1" applyAlignment="1" applyProtection="1">
      <alignment horizontal="left"/>
    </xf>
    <xf numFmtId="0" fontId="9" fillId="2" borderId="13" xfId="15" applyFont="1" applyFill="1" applyBorder="1" applyAlignment="1">
      <alignment horizontal="center" wrapText="1"/>
    </xf>
    <xf numFmtId="0" fontId="9" fillId="2" borderId="35" xfId="15" applyFont="1" applyFill="1" applyBorder="1" applyAlignment="1">
      <alignment horizontal="center" wrapText="1"/>
    </xf>
    <xf numFmtId="0" fontId="2" fillId="0" borderId="27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5" fillId="2" borderId="0" xfId="2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" fillId="0" borderId="10" xfId="0" applyFont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20" applyNumberFormat="1" applyFont="1" applyFill="1" applyBorder="1" applyAlignment="1" applyProtection="1">
      <alignment horizontal="center" vertical="center" wrapText="1"/>
    </xf>
    <xf numFmtId="0" fontId="2" fillId="2" borderId="7" xfId="20" applyNumberFormat="1" applyFont="1" applyFill="1" applyBorder="1" applyAlignment="1" applyProtection="1">
      <alignment horizontal="center" vertical="center" wrapText="1"/>
    </xf>
    <xf numFmtId="0" fontId="5" fillId="2" borderId="1" xfId="20" applyNumberFormat="1" applyFont="1" applyFill="1" applyBorder="1" applyAlignment="1" applyProtection="1">
      <alignment horizontal="left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13" xfId="20" applyNumberFormat="1" applyFont="1" applyFill="1" applyBorder="1" applyAlignment="1" applyProtection="1">
      <alignment horizontal="center" vertical="center" wrapText="1"/>
    </xf>
    <xf numFmtId="0" fontId="2" fillId="2" borderId="35" xfId="20" applyNumberFormat="1" applyFont="1" applyFill="1" applyBorder="1" applyAlignment="1" applyProtection="1">
      <alignment horizontal="center" vertical="center" wrapText="1"/>
    </xf>
    <xf numFmtId="0" fontId="2" fillId="2" borderId="56" xfId="0" applyFont="1" applyFill="1" applyBorder="1" applyAlignment="1" applyProtection="1">
      <alignment horizontal="left" vertical="center" wrapText="1"/>
    </xf>
    <xf numFmtId="0" fontId="2" fillId="2" borderId="46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2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36" xfId="0" applyFont="1" applyFill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6" xfId="0" applyFont="1" applyBorder="1" applyProtection="1"/>
    <xf numFmtId="0" fontId="2" fillId="0" borderId="49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</cellXfs>
  <cellStyles count="21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  <cellStyle name="Normal_REM 04-2002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LIO%202014/116108%20SA-14_V1_4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AGOSTO%202014/116108SA-14_V1_4-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Evaluacion%20REM%202014/evaluacion/SEPTIEMBRE%202014/116108%20SA-14_V1_4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OCTUBRE%202014/116108%20SA-14_V1_4%20-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DICIEMBRE%202014/116108%20SA-14_V1_4-2014%20-%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NOVIEMBRE%20%202014/16108%20SA-14_V1_4%20-%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4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tabSelected="1" workbookViewId="0">
      <selection activeCell="A5" sqref="A5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41</v>
      </c>
      <c r="E11" s="81">
        <f>+ENERO!E11+FEBRERO!E11+MARZO!E11+ABRIL!E11+MAYO!E11+JUNIO!E11+JULIO!E11+AGOSTO!E11+SEPTIEMBRE!E11+OCTUBRE!E11+'NOVIEMBRE '!E11+'DICIEMBRE '!E11</f>
        <v>7</v>
      </c>
      <c r="F11" s="81">
        <f>+ENERO!F11+FEBRERO!F11+MARZO!F11+ABRIL!F11+MAYO!F11+JUNIO!F11+JULIO!F11+AGOSTO!F11+SEPTIEMBRE!F11+OCTUBRE!F11+'NOVIEMBRE '!F11+'DICIEMBRE '!F11</f>
        <v>5</v>
      </c>
      <c r="G11" s="81">
        <f>+ENERO!G11+FEBRERO!G11+MARZO!G11+ABRIL!G11+MAYO!G11+JUNIO!G11+JULIO!G11+AGOSTO!G11+SEPTIEMBRE!G11+OCTUBRE!G11+'NOVIEMBRE '!G11+'DICIEMBRE '!G11</f>
        <v>10</v>
      </c>
      <c r="H11" s="81">
        <f>+ENERO!H11+FEBRERO!H11+MARZO!H11+ABRIL!H11+MAYO!H11+JUNIO!H11+JULIO!H11+AGOSTO!H11+SEPTIEMBRE!H11+OCTUBRE!H11+'NOVIEMBRE '!H11+'DICIEMBRE '!H11</f>
        <v>14</v>
      </c>
      <c r="I11" s="81">
        <f>+ENERO!I11+FEBRERO!I11+MARZO!I11+ABRIL!I11+MAYO!I11+JUNIO!I11+JULIO!I11+AGOSTO!I11+SEPTIEMBRE!I11+OCTUBRE!I11+'NOVIEMBRE '!I11+'DICIEMBRE '!I11</f>
        <v>3</v>
      </c>
      <c r="J11" s="81">
        <f>+ENERO!J11+FEBRERO!J11+MARZO!J11+ABRIL!J11+MAYO!J11+JUNIO!J11+JULIO!J11+AGOSTO!J11+SEPTIEMBRE!J11+OCTUBRE!J11+'NOVIEMBRE '!J11+'DICIEMBRE '!J11</f>
        <v>2</v>
      </c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83" t="s">
        <v>18</v>
      </c>
      <c r="C12" s="100" t="s">
        <v>15</v>
      </c>
      <c r="D12" s="50">
        <f t="shared" ref="D12:D14" si="0">SUM(E12:J12)</f>
        <v>34</v>
      </c>
      <c r="E12" s="81">
        <f>+ENERO!E12+FEBRERO!E12+MARZO!E12+ABRIL!E12+MAYO!E12+JUNIO!E12+JULIO!E12+AGOSTO!E12+SEPTIEMBRE!E12+OCTUBRE!E12+'NOVIEMBRE '!E12+'DICIEMBRE '!E12</f>
        <v>11</v>
      </c>
      <c r="F12" s="81">
        <f>+ENERO!F12+FEBRERO!F12+MARZO!F12+ABRIL!F12+MAYO!F12+JUNIO!F12+JULIO!F12+AGOSTO!F12+SEPTIEMBRE!F12+OCTUBRE!F12+'NOVIEMBRE '!F12+'DICIEMBRE '!F12</f>
        <v>8</v>
      </c>
      <c r="G12" s="81">
        <f>+ENERO!G12+FEBRERO!G12+MARZO!G12+ABRIL!G12+MAYO!G12+JUNIO!G12+JULIO!G12+AGOSTO!G12+SEPTIEMBRE!G12+OCTUBRE!G12+'NOVIEMBRE '!G12+'DICIEMBRE '!G12</f>
        <v>5</v>
      </c>
      <c r="H12" s="81">
        <f>+ENERO!H12+FEBRERO!H12+MARZO!H12+ABRIL!H12+MAYO!H12+JUNIO!H12+JULIO!H12+AGOSTO!H12+SEPTIEMBRE!H12+OCTUBRE!H12+'NOVIEMBRE '!H12+'DICIEMBRE '!H12</f>
        <v>9</v>
      </c>
      <c r="I12" s="81">
        <f>+ENERO!I12+FEBRERO!I12+MARZO!I12+ABRIL!I12+MAYO!I12+JUNIO!I12+JULIO!I12+AGOSTO!I12+SEPTIEMBRE!I12+OCTUBRE!I12+'NOVIEMBRE '!I12+'DICIEMBRE '!I12</f>
        <v>1</v>
      </c>
      <c r="J12" s="81">
        <f>+ENERO!J12+FEBRERO!J12+MARZO!J12+ABRIL!J12+MAYO!J12+JUNIO!J12+JULIO!J12+AGOSTO!J12+SEPTIEMBRE!J12+OCTUBRE!J12+'NOVIEMBRE '!J12+'DICIEMBRE '!J12</f>
        <v>0</v>
      </c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50">
        <f t="shared" si="0"/>
        <v>1727</v>
      </c>
      <c r="E13" s="81">
        <f>+ENERO!E13+FEBRERO!E13+MARZO!E13+ABRIL!E13+MAYO!E13+JUNIO!E13+JULIO!E13+AGOSTO!E13+SEPTIEMBRE!E13+OCTUBRE!E13+'NOVIEMBRE '!E13+'DICIEMBRE '!E13</f>
        <v>475</v>
      </c>
      <c r="F13" s="81">
        <f>+ENERO!F13+FEBRERO!F13+MARZO!F13+ABRIL!F13+MAYO!F13+JUNIO!F13+JULIO!F13+AGOSTO!F13+SEPTIEMBRE!F13+OCTUBRE!F13+'NOVIEMBRE '!F13+'DICIEMBRE '!F13</f>
        <v>281</v>
      </c>
      <c r="G13" s="81">
        <f>+ENERO!G13+FEBRERO!G13+MARZO!G13+ABRIL!G13+MAYO!G13+JUNIO!G13+JULIO!G13+AGOSTO!G13+SEPTIEMBRE!G13+OCTUBRE!G13+'NOVIEMBRE '!G13+'DICIEMBRE '!G13</f>
        <v>274</v>
      </c>
      <c r="H13" s="81">
        <f>+ENERO!H13+FEBRERO!H13+MARZO!H13+ABRIL!H13+MAYO!H13+JUNIO!H13+JULIO!H13+AGOSTO!H13+SEPTIEMBRE!H13+OCTUBRE!H13+'NOVIEMBRE '!H13+'DICIEMBRE '!H13</f>
        <v>360</v>
      </c>
      <c r="I13" s="81">
        <f>+ENERO!I13+FEBRERO!I13+MARZO!I13+ABRIL!I13+MAYO!I13+JUNIO!I13+JULIO!I13+AGOSTO!I13+SEPTIEMBRE!I13+OCTUBRE!I13+'NOVIEMBRE '!I13+'DICIEMBRE '!I13</f>
        <v>188</v>
      </c>
      <c r="J13" s="81">
        <f>+ENERO!J13+FEBRERO!J13+MARZO!J13+ABRIL!J13+MAYO!J13+JUNIO!J13+JULIO!J13+AGOSTO!J13+SEPTIEMBRE!J13+OCTUBRE!J13+'NOVIEMBRE '!J13+'DICIEMBRE '!J13</f>
        <v>149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50">
        <f t="shared" si="0"/>
        <v>1802</v>
      </c>
      <c r="E14" s="81">
        <f>+ENERO!E14+FEBRERO!E14+MARZO!E14+ABRIL!E14+MAYO!E14+JUNIO!E14+JULIO!E14+AGOSTO!E14+SEPTIEMBRE!E14+OCTUBRE!E14+'NOVIEMBRE '!E14+'DICIEMBRE '!E14</f>
        <v>493</v>
      </c>
      <c r="F14" s="81">
        <f>+ENERO!F14+FEBRERO!F14+MARZO!F14+ABRIL!F14+MAYO!F14+JUNIO!F14+JULIO!F14+AGOSTO!F14+SEPTIEMBRE!F14+OCTUBRE!F14+'NOVIEMBRE '!F14+'DICIEMBRE '!F14</f>
        <v>294</v>
      </c>
      <c r="G14" s="81">
        <f>+ENERO!G14+FEBRERO!G14+MARZO!G14+ABRIL!G14+MAYO!G14+JUNIO!G14+JULIO!G14+AGOSTO!G14+SEPTIEMBRE!G14+OCTUBRE!G14+'NOVIEMBRE '!G14+'DICIEMBRE '!G14</f>
        <v>289</v>
      </c>
      <c r="H14" s="81">
        <f>+ENERO!H14+FEBRERO!H14+MARZO!H14+ABRIL!H14+MAYO!H14+JUNIO!H14+JULIO!H14+AGOSTO!H14+SEPTIEMBRE!H14+OCTUBRE!H14+'NOVIEMBRE '!H14+'DICIEMBRE '!H14</f>
        <v>383</v>
      </c>
      <c r="I14" s="81">
        <f>+ENERO!I14+FEBRERO!I14+MARZO!I14+ABRIL!I14+MAYO!I14+JUNIO!I14+JULIO!I14+AGOSTO!I14+SEPTIEMBRE!I14+OCTUBRE!I14+'NOVIEMBRE '!I14+'DICIEMBRE '!I14</f>
        <v>192</v>
      </c>
      <c r="J14" s="81">
        <f>+ENERO!J14+FEBRERO!J14+MARZO!J14+ABRIL!J14+MAYO!J14+JUNIO!J14+JULIO!J14+AGOSTO!J14+SEPTIEMBRE!J14+OCTUBRE!J14+'NOVIEMBRE '!J14+'DICIEMBRE '!J14</f>
        <v>151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90" t="s">
        <v>8</v>
      </c>
      <c r="F17" s="114" t="s">
        <v>9</v>
      </c>
      <c r="G17" s="115" t="s">
        <v>10</v>
      </c>
      <c r="H17" s="9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3</v>
      </c>
      <c r="E18" s="81">
        <f>+ENERO!E18+FEBRERO!E18+MARZO!E18+ABRIL!E18+MAYO!E18+JUNIO!E18+JULIO!E18+AGOSTO!E18+SEPTIEMBRE!E18+OCTUBRE!E18+'NOVIEMBRE '!E18+'DICIEMBRE '!E18</f>
        <v>1</v>
      </c>
      <c r="F18" s="81">
        <f>+ENERO!F18+FEBRERO!F18+MARZO!F18+ABRIL!F18+MAYO!F18+JUNIO!F18+JULIO!F18+AGOSTO!F18+SEPTIEMBRE!F18+OCTUBRE!F18+'NOVIEMBRE '!F18+'DICIEMBRE '!F18</f>
        <v>1</v>
      </c>
      <c r="G18" s="81">
        <f>+ENERO!G18+FEBRERO!G18+MARZO!G18+ABRIL!G18+MAYO!G18+JUNIO!G18+JULIO!G18+AGOSTO!G18+SEPTIEMBRE!G18+OCTUBRE!G18+'NOVIEMBRE '!G18+'DICIEMBRE '!G18</f>
        <v>1</v>
      </c>
      <c r="H18" s="81">
        <f>+ENERO!H18+FEBRERO!H18+MARZO!H18+ABRIL!H18+MAYO!H18+JUNIO!H18+JULIO!H18+AGOSTO!H18+SEPTIEMBRE!H18+OCTUBRE!H18+'NOVIEMBRE '!H18+'DICIEMBRE '!H18</f>
        <v>2</v>
      </c>
      <c r="I18" s="81">
        <f>+ENERO!I18+FEBRERO!I18+MARZO!I18+ABRIL!I18+MAYO!I18+JUNIO!I18+JULIO!I18+AGOSTO!I18+SEPTIEMBRE!I18+OCTUBRE!I18+'NOVIEMBRE '!I18+'DICIEMBRE '!I18</f>
        <v>1</v>
      </c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81">
        <f>+ENERO!E19+FEBRERO!E19+MARZO!E19+ABRIL!E19+MAYO!E19+JUNIO!E19+JULIO!E19+AGOSTO!E19+SEPTIEMBRE!E19+OCTUBRE!E19+'NOVIEMBRE '!E19+'DICIEMBRE '!E19</f>
        <v>0</v>
      </c>
      <c r="F19" s="81">
        <f>+ENERO!F19+FEBRERO!F19+MARZO!F19+ABRIL!F19+MAYO!F19+JUNIO!F19+JULIO!F19+AGOSTO!F19+SEPTIEMBRE!F19+OCTUBRE!F19+'NOVIEMBRE '!F19+'DICIEMBRE '!F19</f>
        <v>0</v>
      </c>
      <c r="G19" s="81">
        <f>+ENERO!G19+FEBRERO!G19+MARZO!G19+ABRIL!G19+MAYO!G19+JUNIO!G19+JULIO!G19+AGOSTO!G19+SEPTIEMBRE!G19+OCTUBRE!G19+'NOVIEMBRE '!G19+'DICIEMBRE '!G19</f>
        <v>0</v>
      </c>
      <c r="H19" s="81">
        <f>+ENERO!H19+FEBRERO!H19+MARZO!H19+ABRIL!H19+MAYO!H19+JUNIO!H19+JULIO!H19+AGOSTO!H19+SEPTIEMBRE!H19+OCTUBRE!H19+'NOVIEMBRE '!H19+'DICIEMBRE '!H19</f>
        <v>0</v>
      </c>
      <c r="I19" s="81">
        <f>+ENERO!I19+FEBRERO!I19+MARZO!I19+ABRIL!I19+MAYO!I19+JUNIO!I19+JULIO!I19+AGOSTO!I19+SEPTIEMBRE!I19+OCTUBRE!I19+'NOVIEMBRE '!I19+'DICIEMBRE '!I19</f>
        <v>0</v>
      </c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1</v>
      </c>
      <c r="E20" s="81">
        <f>+ENERO!E20+FEBRERO!E20+MARZO!E20+ABRIL!E20+MAYO!E20+JUNIO!E20+JULIO!E20+AGOSTO!E20+SEPTIEMBRE!E20+OCTUBRE!E20+'NOVIEMBRE '!E20+'DICIEMBRE '!E20</f>
        <v>0</v>
      </c>
      <c r="F20" s="81">
        <f>+ENERO!F20+FEBRERO!F20+MARZO!F20+ABRIL!F20+MAYO!F20+JUNIO!F20+JULIO!F20+AGOSTO!F20+SEPTIEMBRE!F20+OCTUBRE!F20+'NOVIEMBRE '!F20+'DICIEMBRE '!F20</f>
        <v>0</v>
      </c>
      <c r="G20" s="81">
        <f>+ENERO!G20+FEBRERO!G20+MARZO!G20+ABRIL!G20+MAYO!G20+JUNIO!G20+JULIO!G20+AGOSTO!G20+SEPTIEMBRE!G20+OCTUBRE!G20+'NOVIEMBRE '!G20+'DICIEMBRE '!G20</f>
        <v>1</v>
      </c>
      <c r="H20" s="81">
        <f>+ENERO!H20+FEBRERO!H20+MARZO!H20+ABRIL!H20+MAYO!H20+JUNIO!H20+JULIO!H20+AGOSTO!H20+SEPTIEMBRE!H20+OCTUBRE!H20+'NOVIEMBRE '!H20+'DICIEMBRE '!H20</f>
        <v>1</v>
      </c>
      <c r="I20" s="81">
        <f>+ENERO!I20+FEBRERO!I20+MARZO!I20+ABRIL!I20+MAYO!I20+JUNIO!I20+JULIO!I20+AGOSTO!I20+SEPTIEMBRE!I20+OCTUBRE!I20+'NOVIEMBRE '!I20+'DICIEMBRE '!I20</f>
        <v>0</v>
      </c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81">
        <f>+ENERO!E21+FEBRERO!E21+MARZO!E21+ABRIL!E21+MAYO!E21+JUNIO!E21+JULIO!E21+AGOSTO!E21+SEPTIEMBRE!E21+OCTUBRE!E21+'NOVIEMBRE '!E21+'DICIEMBRE '!E21</f>
        <v>0</v>
      </c>
      <c r="F21" s="81">
        <f>+ENERO!F21+FEBRERO!F21+MARZO!F21+ABRIL!F21+MAYO!F21+JUNIO!F21+JULIO!F21+AGOSTO!F21+SEPTIEMBRE!F21+OCTUBRE!F21+'NOVIEMBRE '!F21+'DICIEMBRE '!F21</f>
        <v>0</v>
      </c>
      <c r="G21" s="81">
        <f>+ENERO!G21+FEBRERO!G21+MARZO!G21+ABRIL!G21+MAYO!G21+JUNIO!G21+JULIO!G21+AGOSTO!G21+SEPTIEMBRE!G21+OCTUBRE!G21+'NOVIEMBRE '!G21+'DICIEMBRE '!G21</f>
        <v>0</v>
      </c>
      <c r="H21" s="81">
        <f>+ENERO!H21+FEBRERO!H21+MARZO!H21+ABRIL!H21+MAYO!H21+JUNIO!H21+JULIO!H21+AGOSTO!H21+SEPTIEMBRE!H21+OCTUBRE!H21+'NOVIEMBRE '!H21+'DICIEMBRE '!H21</f>
        <v>0</v>
      </c>
      <c r="I21" s="81">
        <f>+ENERO!I21+FEBRERO!I21+MARZO!I21+ABRIL!I21+MAYO!I21+JUNIO!I21+JULIO!I21+AGOSTO!I21+SEPTIEMBRE!I21+OCTUBRE!I21+'NOVIEMBRE '!I21+'DICIEMBRE '!I21</f>
        <v>0</v>
      </c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233</v>
      </c>
      <c r="E22" s="81">
        <f>+ENERO!E22+FEBRERO!E22+MARZO!E22+ABRIL!E22+MAYO!E22+JUNIO!E22+JULIO!E22+AGOSTO!E22+SEPTIEMBRE!E22+OCTUBRE!E22+'NOVIEMBRE '!E22+'DICIEMBRE '!E22</f>
        <v>126</v>
      </c>
      <c r="F22" s="81">
        <f>+ENERO!F22+FEBRERO!F22+MARZO!F22+ABRIL!F22+MAYO!F22+JUNIO!F22+JULIO!F22+AGOSTO!F22+SEPTIEMBRE!F22+OCTUBRE!F22+'NOVIEMBRE '!F22+'DICIEMBRE '!F22</f>
        <v>52</v>
      </c>
      <c r="G22" s="81">
        <f>+ENERO!G22+FEBRERO!G22+MARZO!G22+ABRIL!G22+MAYO!G22+JUNIO!G22+JULIO!G22+AGOSTO!G22+SEPTIEMBRE!G22+OCTUBRE!G22+'NOVIEMBRE '!G22+'DICIEMBRE '!G22</f>
        <v>55</v>
      </c>
      <c r="H22" s="81">
        <f>+ENERO!H22+FEBRERO!H22+MARZO!H22+ABRIL!H22+MAYO!H22+JUNIO!H22+JULIO!H22+AGOSTO!H22+SEPTIEMBRE!H22+OCTUBRE!H22+'NOVIEMBRE '!H22+'DICIEMBRE '!H22</f>
        <v>141</v>
      </c>
      <c r="I22" s="81">
        <f>+ENERO!I22+FEBRERO!I22+MARZO!I22+ABRIL!I22+MAYO!I22+JUNIO!I22+JULIO!I22+AGOSTO!I22+SEPTIEMBRE!I22+OCTUBRE!I22+'NOVIEMBRE '!I22+'DICIEMBRE '!I22</f>
        <v>92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15</v>
      </c>
      <c r="E23" s="81">
        <f>+ENERO!E23+FEBRERO!E23+MARZO!E23+ABRIL!E23+MAYO!E23+JUNIO!E23+JULIO!E23+AGOSTO!E23+SEPTIEMBRE!E23+OCTUBRE!E23+'NOVIEMBRE '!E23+'DICIEMBRE '!E23</f>
        <v>8</v>
      </c>
      <c r="F23" s="81">
        <f>+ENERO!F23+FEBRERO!F23+MARZO!F23+ABRIL!F23+MAYO!F23+JUNIO!F23+JULIO!F23+AGOSTO!F23+SEPTIEMBRE!F23+OCTUBRE!F23+'NOVIEMBRE '!F23+'DICIEMBRE '!F23</f>
        <v>3</v>
      </c>
      <c r="G23" s="81">
        <f>+ENERO!G23+FEBRERO!G23+MARZO!G23+ABRIL!G23+MAYO!G23+JUNIO!G23+JULIO!G23+AGOSTO!G23+SEPTIEMBRE!G23+OCTUBRE!G23+'NOVIEMBRE '!G23+'DICIEMBRE '!G23</f>
        <v>4</v>
      </c>
      <c r="H23" s="81">
        <f>+ENERO!H23+FEBRERO!H23+MARZO!H23+ABRIL!H23+MAYO!H23+JUNIO!H23+JULIO!H23+AGOSTO!H23+SEPTIEMBRE!H23+OCTUBRE!H23+'NOVIEMBRE '!H23+'DICIEMBRE '!H23</f>
        <v>9</v>
      </c>
      <c r="I23" s="81">
        <f>+ENERO!I23+FEBRERO!I23+MARZO!I23+ABRIL!I23+MAYO!I23+JUNIO!I23+JULIO!I23+AGOSTO!I23+SEPTIEMBRE!I23+OCTUBRE!I23+'NOVIEMBRE '!I23+'DICIEMBRE '!I23</f>
        <v>6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252</v>
      </c>
      <c r="E24" s="63">
        <f>SUM(E18:E23)</f>
        <v>135</v>
      </c>
      <c r="F24" s="64">
        <f>SUM(F18:F23)</f>
        <v>56</v>
      </c>
      <c r="G24" s="65">
        <f>SUM(G18:G23)</f>
        <v>61</v>
      </c>
      <c r="H24" s="63">
        <f>SUM(H18:H23)</f>
        <v>153</v>
      </c>
      <c r="I24" s="65">
        <f>SUM(I18:I23)</f>
        <v>99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81">
        <f>+ENERO!E27+FEBRERO!E27+MARZO!E27+ABRIL!E27+MAYO!E27+JUNIO!E27+JULIO!E27+AGOSTO!E27+SEPTIEMBRE!E27+OCTUBRE!E27+'NOVIEMBRE '!E27+'DICIEMBRE '!E27</f>
        <v>0</v>
      </c>
      <c r="F27" s="81">
        <f>+ENERO!F27+FEBRERO!F27+MARZO!F27+ABRIL!F27+MAYO!F27+JUNIO!F27+JULIO!F27+AGOSTO!F27+SEPTIEMBRE!F27+OCTUBRE!F27+'NOVIEMBRE '!F27+'DICIEMBRE '!F27</f>
        <v>0</v>
      </c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81">
        <f>+ENERO!E28+FEBRERO!E28+MARZO!E28+ABRIL!E28+MAYO!E28+JUNIO!E28+JULIO!E28+AGOSTO!E28+SEPTIEMBRE!E28+OCTUBRE!E28+'NOVIEMBRE '!E28+'DICIEMBRE '!E28</f>
        <v>0</v>
      </c>
      <c r="F28" s="81">
        <f>+ENERO!F28+FEBRERO!F28+MARZO!F28+ABRIL!F28+MAYO!F28+JUNIO!F28+JULIO!F28+AGOSTO!F28+SEPTIEMBRE!F28+OCTUBRE!F28+'NOVIEMBRE '!F28+'DICIEMBRE '!F28</f>
        <v>0</v>
      </c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81">
        <f>+ENERO!E29+FEBRERO!E29+MARZO!E29+ABRIL!E29+MAYO!E29+JUNIO!E29+JULIO!E29+AGOSTO!E29+SEPTIEMBRE!E29+OCTUBRE!E29+'NOVIEMBRE '!E29+'DICIEMBRE '!E29</f>
        <v>0</v>
      </c>
      <c r="F29" s="81">
        <f>+ENERO!F29+FEBRERO!F29+MARZO!F29+ABRIL!F29+MAYO!F29+JUNIO!F29+JULIO!F29+AGOSTO!F29+SEPTIEMBRE!F29+OCTUBRE!F29+'NOVIEMBRE '!F29+'DICIEMBRE '!F29</f>
        <v>0</v>
      </c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81">
        <f>+ENERO!E30+FEBRERO!E30+MARZO!E30+ABRIL!E30+MAYO!E30+JUNIO!E30+JULIO!E30+AGOSTO!E30+SEPTIEMBRE!E30+OCTUBRE!E30+'NOVIEMBRE '!E30+'DICIEMBRE '!E30</f>
        <v>0</v>
      </c>
      <c r="F30" s="81">
        <f>+ENERO!F30+FEBRERO!F30+MARZO!F30+ABRIL!F30+MAYO!F30+JUNIO!F30+JULIO!F30+AGOSTO!F30+SEPTIEMBRE!F30+OCTUBRE!F30+'NOVIEMBRE '!F30+'DICIEMBRE '!F30</f>
        <v>0</v>
      </c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81">
        <f>+ENERO!E31+FEBRERO!E31+MARZO!E31+ABRIL!E31+MAYO!E31+JUNIO!E31+JULIO!E31+AGOSTO!E31+SEPTIEMBRE!E31+OCTUBRE!E31+'NOVIEMBRE '!E31+'DICIEMBRE '!E31</f>
        <v>0</v>
      </c>
      <c r="F31" s="81">
        <f>+ENERO!F31+FEBRERO!F31+MARZO!F31+ABRIL!F31+MAYO!F31+JUNIO!F31+JULIO!F31+AGOSTO!F31+SEPTIEMBRE!F31+OCTUBRE!F31+'NOVIEMBRE '!F31+'DICIEMBRE '!F31</f>
        <v>0</v>
      </c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81">
        <f>+ENERO!E32+FEBRERO!E32+MARZO!E32+ABRIL!E32+MAYO!E32+JUNIO!E32+JULIO!E32+AGOSTO!E32+SEPTIEMBRE!E32+OCTUBRE!E32+'NOVIEMBRE '!E32+'DICIEMBRE '!E32</f>
        <v>0</v>
      </c>
      <c r="F32" s="81">
        <f>+ENERO!F32+FEBRERO!F32+MARZO!F32+ABRIL!F32+MAYO!F32+JUNIO!F32+JULIO!F32+AGOSTO!F32+SEPTIEMBRE!F32+OCTUBRE!F32+'NOVIEMBRE '!F32+'DICIEMBRE '!F32</f>
        <v>0</v>
      </c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81">
        <f>+ENERO!E33+FEBRERO!E33+MARZO!E33+ABRIL!E33+MAYO!E33+JUNIO!E33+JULIO!E33+AGOSTO!E33+SEPTIEMBRE!E33+OCTUBRE!E33+'NOVIEMBRE '!E33+'DICIEMBRE '!E33</f>
        <v>0</v>
      </c>
      <c r="F33" s="81">
        <f>+ENERO!F33+FEBRERO!F33+MARZO!F33+ABRIL!F33+MAYO!F33+JUNIO!F33+JULIO!F33+AGOSTO!F33+SEPTIEMBRE!F33+OCTUBRE!F33+'NOVIEMBRE '!F33+'DICIEMBRE '!F33</f>
        <v>0</v>
      </c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81">
        <f>+ENERO!E34+FEBRERO!E34+MARZO!E34+ABRIL!E34+MAYO!E34+JUNIO!E34+JULIO!E34+AGOSTO!E34+SEPTIEMBRE!E34+OCTUBRE!E34+'NOVIEMBRE '!E34+'DICIEMBRE '!E34</f>
        <v>0</v>
      </c>
      <c r="F34" s="81">
        <f>+ENERO!F34+FEBRERO!F34+MARZO!F34+ABRIL!F34+MAYO!F34+JUNIO!F34+JULIO!F34+AGOSTO!F34+SEPTIEMBRE!F34+OCTUBRE!F34+'NOVIEMBRE '!F34+'DICIEMBRE '!F34</f>
        <v>0</v>
      </c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81">
        <f>+ENERO!E35+FEBRERO!E35+MARZO!E35+ABRIL!E35+MAYO!E35+JUNIO!E35+JULIO!E35+AGOSTO!E35+SEPTIEMBRE!E35+OCTUBRE!E35+'NOVIEMBRE '!E35+'DICIEMBRE '!E35</f>
        <v>0</v>
      </c>
      <c r="F35" s="81">
        <f>+ENERO!F35+FEBRERO!F35+MARZO!F35+ABRIL!F35+MAYO!F35+JUNIO!F35+JULIO!F35+AGOSTO!F35+SEPTIEMBRE!F35+OCTUBRE!F35+'NOVIEMBRE '!F35+'DICIEMBRE '!F35</f>
        <v>0</v>
      </c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29</v>
      </c>
      <c r="E36" s="81">
        <f>+ENERO!E36+FEBRERO!E36+MARZO!E36+ABRIL!E36+MAYO!E36+JUNIO!E36+JULIO!E36+AGOSTO!E36+SEPTIEMBRE!E36+OCTUBRE!E36+'NOVIEMBRE '!E36+'DICIEMBRE '!E36</f>
        <v>0</v>
      </c>
      <c r="F36" s="81">
        <f>+ENERO!F36+FEBRERO!F36+MARZO!F36+ABRIL!F36+MAYO!F36+JUNIO!F36+JULIO!F36+AGOSTO!F36+SEPTIEMBRE!F36+OCTUBRE!F36+'NOVIEMBRE '!F36+'DICIEMBRE '!F36</f>
        <v>29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83" t="s">
        <v>72</v>
      </c>
      <c r="D37" s="139">
        <f t="shared" si="5"/>
        <v>0</v>
      </c>
      <c r="E37" s="81">
        <f>+ENERO!E37+FEBRERO!E37+MARZO!E37+ABRIL!E37+MAYO!E37+JUNIO!E37+JULIO!E37+AGOSTO!E37+SEPTIEMBRE!E37+OCTUBRE!E37+'NOVIEMBRE '!E37+'DICIEMBRE '!E37</f>
        <v>0</v>
      </c>
      <c r="F37" s="81">
        <f>+ENERO!F37+FEBRERO!F37+MARZO!F37+ABRIL!F37+MAYO!F37+JUNIO!F37+JULIO!F37+AGOSTO!F37+SEPTIEMBRE!F37+OCTUBRE!F37+'NOVIEMBRE '!F37+'DICIEMBRE '!F37</f>
        <v>0</v>
      </c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81">
        <f>+ENERO!E38+FEBRERO!E38+MARZO!E38+ABRIL!E38+MAYO!E38+JUNIO!E38+JULIO!E38+AGOSTO!E38+SEPTIEMBRE!E38+OCTUBRE!E38+'NOVIEMBRE '!E38+'DICIEMBRE '!E38</f>
        <v>0</v>
      </c>
      <c r="F38" s="81">
        <f>+ENERO!F38+FEBRERO!F38+MARZO!F38+ABRIL!F38+MAYO!F38+JUNIO!F38+JULIO!F38+AGOSTO!F38+SEPTIEMBRE!F38+OCTUBRE!F38+'NOVIEMBRE '!F38+'DICIEMBRE '!F38</f>
        <v>0</v>
      </c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81">
        <f>+ENERO!E39+FEBRERO!E39+MARZO!E39+ABRIL!E39+MAYO!E39+JUNIO!E39+JULIO!E39+AGOSTO!E39+SEPTIEMBRE!E39+OCTUBRE!E39+'NOVIEMBRE '!E39+'DICIEMBRE '!E39</f>
        <v>0</v>
      </c>
      <c r="F39" s="81">
        <f>+ENERO!F39+FEBRERO!F39+MARZO!F39+ABRIL!F39+MAYO!F39+JUNIO!F39+JULIO!F39+AGOSTO!F39+SEPTIEMBRE!F39+OCTUBRE!F39+'NOVIEMBRE '!F39+'DICIEMBRE '!F39</f>
        <v>0</v>
      </c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81">
        <f>+ENERO!B43+FEBRERO!B43+MARZO!B43+ABRIL!B43+MAYO!B43+JUNIO!B43+JULIO!B43+AGOSTO!B43+SEPTIEMBRE!B43+OCTUBRE!B43+'NOVIEMBRE '!B43+'DICIEMBRE '!B43</f>
        <v>1695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81">
        <f>+ENERO!B44+FEBRERO!B44+MARZO!B44+ABRIL!B44+MAYO!B44+JUNIO!B44+JULIO!B44+AGOSTO!B44+SEPTIEMBRE!B44+OCTUBRE!B44+'NOVIEMBRE '!B44+'DICIEMBRE '!B44</f>
        <v>91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84" t="s">
        <v>5</v>
      </c>
      <c r="B45" s="150">
        <f>+SUM(B43:B44)</f>
        <v>1786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81">
        <f>+ENERO!C49+FEBRERO!C49+MARZO!C49+ABRIL!C49+MAYO!C49+JUNIO!C49+JULIO!C49+AGOSTO!C49+SEPTIEMBRE!C49+OCTUBRE!C49+'NOVIEMBRE '!C49+'DICIEMBRE '!C49</f>
        <v>0</v>
      </c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81">
        <f>+ENERO!C50+FEBRERO!C50+MARZO!C50+ABRIL!C50+MAYO!C50+JUNIO!C50+JULIO!C50+AGOSTO!C50+SEPTIEMBRE!C50+OCTUBRE!C50+'NOVIEMBRE '!C50+'DICIEMBRE '!C50</f>
        <v>0</v>
      </c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81">
        <f>+ENERO!C51+FEBRERO!C51+MARZO!C51+ABRIL!C51+MAYO!C51+JUNIO!C51+JULIO!C51+AGOSTO!C51+SEPTIEMBRE!C51+OCTUBRE!C51+'NOVIEMBRE '!C51+'DICIEMBRE '!C51</f>
        <v>0</v>
      </c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81">
        <f>+ENERO!C52+FEBRERO!C52+MARZO!C52+ABRIL!C52+MAYO!C52+JUNIO!C52+JULIO!C52+AGOSTO!C52+SEPTIEMBRE!C52+OCTUBRE!C52+'NOVIEMBRE '!C52+'DICIEMBRE '!C52</f>
        <v>0</v>
      </c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81">
        <f>+ENERO!C53+FEBRERO!C53+MARZO!C53+ABRIL!C53+MAYO!C53+JUNIO!C53+JULIO!C53+AGOSTO!C53+SEPTIEMBRE!C53+OCTUBRE!C53+'NOVIEMBRE '!C53+'DICIEMBRE '!C53</f>
        <v>0</v>
      </c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89" t="s">
        <v>79</v>
      </c>
      <c r="C54" s="81">
        <f>+ENERO!C54+FEBRERO!C54+MARZO!C54+ABRIL!C54+MAYO!C54+JUNIO!C54+JULIO!C54+AGOSTO!C54+SEPTIEMBRE!C54+OCTUBRE!C54+'NOVIEMBRE '!C54+'DICIEMBRE '!C54</f>
        <v>0</v>
      </c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81">
        <f>+ENERO!C55+FEBRERO!C55+MARZO!C55+ABRIL!C55+MAYO!C55+JUNIO!C55+JULIO!C55+AGOSTO!C55+SEPTIEMBRE!C55+OCTUBRE!C55+'NOVIEMBRE '!C55+'DICIEMBRE '!C55</f>
        <v>0</v>
      </c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81">
        <f>+ENERO!C56+FEBRERO!C56+MARZO!C56+ABRIL!C56+MAYO!C56+JUNIO!C56+JULIO!C56+AGOSTO!C56+SEPTIEMBRE!C56+OCTUBRE!C56+'NOVIEMBRE '!C56+'DICIEMBRE '!C56</f>
        <v>0</v>
      </c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81">
        <f>+ENERO!C57+FEBRERO!C57+MARZO!C57+ABRIL!C57+MAYO!C57+JUNIO!C57+JULIO!C57+AGOSTO!C57+SEPTIEMBRE!C57+OCTUBRE!C57+'NOVIEMBRE '!C57+'DICIEMBRE '!C57</f>
        <v>0</v>
      </c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81">
        <f>+ENERO!C58+FEBRERO!C58+MARZO!C58+ABRIL!C58+MAYO!C58+JUNIO!C58+JULIO!C58+AGOSTO!C58+SEPTIEMBRE!C58+OCTUBRE!C58+'NOVIEMBRE '!C58+'DICIEMBRE '!C58</f>
        <v>0</v>
      </c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155" t="s">
        <v>85</v>
      </c>
      <c r="F61" s="155" t="s">
        <v>86</v>
      </c>
      <c r="G61" s="155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81">
        <f>+ENERO!C62+FEBRERO!C62+MARZO!C62+ABRIL!C62+MAYO!C62+JUNIO!C62+JULIO!C62+AGOSTO!C62+SEPTIEMBRE!C62+OCTUBRE!C62+'NOVIEMBRE '!C62+'DICIEMBRE '!C62</f>
        <v>0</v>
      </c>
      <c r="D62" s="81">
        <f>+ENERO!D62+FEBRERO!D62+MARZO!D62+ABRIL!D62+MAYO!D62+JUNIO!D62+JULIO!D62+AGOSTO!D62+SEPTIEMBRE!D62+OCTUBRE!D62+'NOVIEMBRE '!D62+'DICIEMBRE '!D62</f>
        <v>0</v>
      </c>
      <c r="E62" s="81">
        <f>+ENERO!E62+FEBRERO!E62+MARZO!E62+ABRIL!E62+MAYO!E62+JUNIO!E62+JULIO!E62+AGOSTO!E62+SEPTIEMBRE!E62+OCTUBRE!E62+'NOVIEMBRE '!E62+'DICIEMBRE '!E62</f>
        <v>0</v>
      </c>
      <c r="F62" s="81">
        <f>+ENERO!F62+FEBRERO!F62+MARZO!F62+ABRIL!F62+MAYO!F62+JUNIO!F62+JULIO!F62+AGOSTO!F62+SEPTIEMBRE!F62+OCTUBRE!F62+'NOVIEMBRE '!F62+'DICIEMBRE '!F62</f>
        <v>0</v>
      </c>
      <c r="G62" s="81">
        <f>+ENERO!G62+FEBRERO!G62+MARZO!G62+ABRIL!G62+MAYO!G62+JUNIO!G62+JULIO!G62+AGOSTO!G62+SEPTIEMBRE!G62+OCTUBRE!G62+'NOVIEMBRE '!G62+'DICIEMBRE '!G62</f>
        <v>0</v>
      </c>
      <c r="H62" s="81">
        <f>+ENERO!H62+FEBRERO!H62+MARZO!H62+ABRIL!H62+MAYO!H62+JUNIO!H62+JULIO!H62+AGOSTO!H62+SEPTIEMBRE!H62+OCTUBRE!H62+'NOVIEMBRE '!H62+'DICIEMBRE '!H62</f>
        <v>0</v>
      </c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81">
        <f>+ENERO!C63+FEBRERO!C63+MARZO!C63+ABRIL!C63+MAYO!C63+JUNIO!C63+JULIO!C63+AGOSTO!C63+SEPTIEMBRE!C63+OCTUBRE!C63+'NOVIEMBRE '!C63+'DICIEMBRE '!C63</f>
        <v>9</v>
      </c>
      <c r="D63" s="81">
        <f>+ENERO!D63+FEBRERO!D63+MARZO!D63+ABRIL!D63+MAYO!D63+JUNIO!D63+JULIO!D63+AGOSTO!D63+SEPTIEMBRE!D63+OCTUBRE!D63+'NOVIEMBRE '!D63+'DICIEMBRE '!D63</f>
        <v>3</v>
      </c>
      <c r="E63" s="81">
        <f>+ENERO!E63+FEBRERO!E63+MARZO!E63+ABRIL!E63+MAYO!E63+JUNIO!E63+JULIO!E63+AGOSTO!E63+SEPTIEMBRE!E63+OCTUBRE!E63+'NOVIEMBRE '!E63+'DICIEMBRE '!E63</f>
        <v>239</v>
      </c>
      <c r="F63" s="81">
        <f>+ENERO!F63+FEBRERO!F63+MARZO!F63+ABRIL!F63+MAYO!F63+JUNIO!F63+JULIO!F63+AGOSTO!F63+SEPTIEMBRE!F63+OCTUBRE!F63+'NOVIEMBRE '!F63+'DICIEMBRE '!F63</f>
        <v>0</v>
      </c>
      <c r="G63" s="81">
        <f>+ENERO!G63+FEBRERO!G63+MARZO!G63+ABRIL!G63+MAYO!G63+JUNIO!G63+JULIO!G63+AGOSTO!G63+SEPTIEMBRE!G63+OCTUBRE!G63+'NOVIEMBRE '!G63+'DICIEMBRE '!G63</f>
        <v>0</v>
      </c>
      <c r="H63" s="81">
        <f>+ENERO!H63+FEBRERO!H63+MARZO!H63+ABRIL!H63+MAYO!H63+JUNIO!H63+JULIO!H63+AGOSTO!H63+SEPTIEMBRE!H63+OCTUBRE!H63+'NOVIEMBRE '!H63+'DICIEMBRE '!H63</f>
        <v>0</v>
      </c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81">
        <f>+ENERO!C64+FEBRERO!C64+MARZO!C64+ABRIL!C64+MAYO!C64+JUNIO!C64+JULIO!C64+AGOSTO!C64+SEPTIEMBRE!C64+OCTUBRE!C64+'NOVIEMBRE '!C64+'DICIEMBRE '!C64</f>
        <v>1</v>
      </c>
      <c r="D64" s="81">
        <f>+ENERO!D64+FEBRERO!D64+MARZO!D64+ABRIL!D64+MAYO!D64+JUNIO!D64+JULIO!D64+AGOSTO!D64+SEPTIEMBRE!D64+OCTUBRE!D64+'NOVIEMBRE '!D64+'DICIEMBRE '!D64</f>
        <v>7</v>
      </c>
      <c r="E64" s="81">
        <f>+ENERO!E64+FEBRERO!E64+MARZO!E64+ABRIL!E64+MAYO!E64+JUNIO!E64+JULIO!E64+AGOSTO!E64+SEPTIEMBRE!E64+OCTUBRE!E64+'NOVIEMBRE '!E64+'DICIEMBRE '!E64</f>
        <v>0</v>
      </c>
      <c r="F64" s="81">
        <f>+ENERO!F64+FEBRERO!F64+MARZO!F64+ABRIL!F64+MAYO!F64+JUNIO!F64+JULIO!F64+AGOSTO!F64+SEPTIEMBRE!F64+OCTUBRE!F64+'NOVIEMBRE '!F64+'DICIEMBRE '!F64</f>
        <v>0</v>
      </c>
      <c r="G64" s="81">
        <f>+ENERO!G64+FEBRERO!G64+MARZO!G64+ABRIL!G64+MAYO!G64+JUNIO!G64+JULIO!G64+AGOSTO!G64+SEPTIEMBRE!G64+OCTUBRE!G64+'NOVIEMBRE '!G64+'DICIEMBRE '!G64</f>
        <v>0</v>
      </c>
      <c r="H64" s="81">
        <f>+ENERO!H64+FEBRERO!H64+MARZO!H64+ABRIL!H64+MAYO!H64+JUNIO!H64+JULIO!H64+AGOSTO!H64+SEPTIEMBRE!H64+OCTUBRE!H64+'NOVIEMBRE '!H64+'DICIEMBRE '!H64</f>
        <v>0</v>
      </c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10</v>
      </c>
      <c r="D65" s="162">
        <f t="shared" si="6"/>
        <v>10</v>
      </c>
      <c r="E65" s="162">
        <f t="shared" si="6"/>
        <v>239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164" t="s">
        <v>85</v>
      </c>
      <c r="F69" s="164" t="s">
        <v>86</v>
      </c>
      <c r="G69" s="164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81">
        <f>+ENERO!C70+FEBRERO!C70+MARZO!C70+ABRIL!C70+MAYO!C70+JUNIO!C70+JULIO!C70+AGOSTO!C70+SEPTIEMBRE!C70+OCTUBRE!C70+'NOVIEMBRE '!C70+'DICIEMBRE '!C70</f>
        <v>52</v>
      </c>
      <c r="D70" s="81">
        <f>+ENERO!D70+FEBRERO!D70+MARZO!D70+ABRIL!D70+MAYO!D70+JUNIO!D70+JULIO!D70+AGOSTO!D70+SEPTIEMBRE!D70+OCTUBRE!D70+'NOVIEMBRE '!D70+'DICIEMBRE '!D70</f>
        <v>19</v>
      </c>
      <c r="E70" s="81">
        <f>+ENERO!E70+FEBRERO!E70+MARZO!E70+ABRIL!E70+MAYO!E70+JUNIO!E70+JULIO!E70+AGOSTO!E70+SEPTIEMBRE!E70+OCTUBRE!E70+'NOVIEMBRE '!E70+'DICIEMBRE '!E70</f>
        <v>450</v>
      </c>
      <c r="F70" s="81">
        <f>+ENERO!F70+FEBRERO!F70+MARZO!F70+ABRIL!F70+MAYO!F70+JUNIO!F70+JULIO!F70+AGOSTO!F70+SEPTIEMBRE!F70+OCTUBRE!F70+'NOVIEMBRE '!F70+'DICIEMBRE '!F70</f>
        <v>0</v>
      </c>
      <c r="G70" s="81">
        <f>+ENERO!G70+FEBRERO!G70+MARZO!G70+ABRIL!G70+MAYO!G70+JUNIO!G70+JULIO!G70+AGOSTO!G70+SEPTIEMBRE!G70+OCTUBRE!G70+'NOVIEMBRE '!G70+'DICIEMBRE '!G70</f>
        <v>0</v>
      </c>
      <c r="H70" s="81">
        <f>+ENERO!H70+FEBRERO!H70+MARZO!H70+ABRIL!H70+MAYO!H70+JUNIO!H70+JULIO!H70+AGOSTO!H70+SEPTIEMBRE!H70+OCTUBRE!H70+'NOVIEMBRE '!H70+'DICIEMBRE '!H70</f>
        <v>12</v>
      </c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81">
        <f>+ENERO!C71+FEBRERO!C71+MARZO!C71+ABRIL!C71+MAYO!C71+JUNIO!C71+JULIO!C71+AGOSTO!C71+SEPTIEMBRE!C71+OCTUBRE!C71+'NOVIEMBRE '!C71+'DICIEMBRE '!C71</f>
        <v>0</v>
      </c>
      <c r="D71" s="81">
        <f>+ENERO!D71+FEBRERO!D71+MARZO!D71+ABRIL!D71+MAYO!D71+JUNIO!D71+JULIO!D71+AGOSTO!D71+SEPTIEMBRE!D71+OCTUBRE!D71+'NOVIEMBRE '!D71+'DICIEMBRE '!D71</f>
        <v>0</v>
      </c>
      <c r="E71" s="81">
        <f>+ENERO!E71+FEBRERO!E71+MARZO!E71+ABRIL!E71+MAYO!E71+JUNIO!E71+JULIO!E71+AGOSTO!E71+SEPTIEMBRE!E71+OCTUBRE!E71+'NOVIEMBRE '!E71+'DICIEMBRE '!E71</f>
        <v>0</v>
      </c>
      <c r="F71" s="81">
        <f>+ENERO!F71+FEBRERO!F71+MARZO!F71+ABRIL!F71+MAYO!F71+JUNIO!F71+JULIO!F71+AGOSTO!F71+SEPTIEMBRE!F71+OCTUBRE!F71+'NOVIEMBRE '!F71+'DICIEMBRE '!F71</f>
        <v>0</v>
      </c>
      <c r="G71" s="81">
        <f>+ENERO!G71+FEBRERO!G71+MARZO!G71+ABRIL!G71+MAYO!G71+JUNIO!G71+JULIO!G71+AGOSTO!G71+SEPTIEMBRE!G71+OCTUBRE!G71+'NOVIEMBRE '!G71+'DICIEMBRE '!G71</f>
        <v>0</v>
      </c>
      <c r="H71" s="81">
        <f>+ENERO!H71+FEBRERO!H71+MARZO!H71+ABRIL!H71+MAYO!H71+JUNIO!H71+JULIO!H71+AGOSTO!H71+SEPTIEMBRE!H71+OCTUBRE!H71+'NOVIEMBRE '!H71+'DICIEMBRE '!H71</f>
        <v>0</v>
      </c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81">
        <f>+ENERO!C72+FEBRERO!C72+MARZO!C72+ABRIL!C72+MAYO!C72+JUNIO!C72+JULIO!C72+AGOSTO!C72+SEPTIEMBRE!C72+OCTUBRE!C72+'NOVIEMBRE '!C72+'DICIEMBRE '!C72</f>
        <v>0</v>
      </c>
      <c r="D72" s="81">
        <f>+ENERO!D72+FEBRERO!D72+MARZO!D72+ABRIL!D72+MAYO!D72+JUNIO!D72+JULIO!D72+AGOSTO!D72+SEPTIEMBRE!D72+OCTUBRE!D72+'NOVIEMBRE '!D72+'DICIEMBRE '!D72</f>
        <v>0</v>
      </c>
      <c r="E72" s="81">
        <f>+ENERO!E72+FEBRERO!E72+MARZO!E72+ABRIL!E72+MAYO!E72+JUNIO!E72+JULIO!E72+AGOSTO!E72+SEPTIEMBRE!E72+OCTUBRE!E72+'NOVIEMBRE '!E72+'DICIEMBRE '!E72</f>
        <v>0</v>
      </c>
      <c r="F72" s="81">
        <f>+ENERO!F72+FEBRERO!F72+MARZO!F72+ABRIL!F72+MAYO!F72+JUNIO!F72+JULIO!F72+AGOSTO!F72+SEPTIEMBRE!F72+OCTUBRE!F72+'NOVIEMBRE '!F72+'DICIEMBRE '!F72</f>
        <v>0</v>
      </c>
      <c r="G72" s="81">
        <f>+ENERO!G72+FEBRERO!G72+MARZO!G72+ABRIL!G72+MAYO!G72+JUNIO!G72+JULIO!G72+AGOSTO!G72+SEPTIEMBRE!G72+OCTUBRE!G72+'NOVIEMBRE '!G72+'DICIEMBRE '!G72</f>
        <v>0</v>
      </c>
      <c r="H72" s="81">
        <f>+ENERO!H72+FEBRERO!H72+MARZO!H72+ABRIL!H72+MAYO!H72+JUNIO!H72+JULIO!H72+AGOSTO!H72+SEPTIEMBRE!H72+OCTUBRE!H72+'NOVIEMBRE '!H72+'DICIEMBRE '!H72</f>
        <v>0</v>
      </c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81">
        <f>+ENERO!C73+FEBRERO!C73+MARZO!C73+ABRIL!C73+MAYO!C73+JUNIO!C73+JULIO!C73+AGOSTO!C73+SEPTIEMBRE!C73+OCTUBRE!C73+'NOVIEMBRE '!C73+'DICIEMBRE '!C73</f>
        <v>0</v>
      </c>
      <c r="D73" s="81">
        <f>+ENERO!D73+FEBRERO!D73+MARZO!D73+ABRIL!D73+MAYO!D73+JUNIO!D73+JULIO!D73+AGOSTO!D73+SEPTIEMBRE!D73+OCTUBRE!D73+'NOVIEMBRE '!D73+'DICIEMBRE '!D73</f>
        <v>18</v>
      </c>
      <c r="E73" s="81">
        <f>+ENERO!E73+FEBRERO!E73+MARZO!E73+ABRIL!E73+MAYO!E73+JUNIO!E73+JULIO!E73+AGOSTO!E73+SEPTIEMBRE!E73+OCTUBRE!E73+'NOVIEMBRE '!E73+'DICIEMBRE '!E73</f>
        <v>65</v>
      </c>
      <c r="F73" s="81">
        <f>+ENERO!F73+FEBRERO!F73+MARZO!F73+ABRIL!F73+MAYO!F73+JUNIO!F73+JULIO!F73+AGOSTO!F73+SEPTIEMBRE!F73+OCTUBRE!F73+'NOVIEMBRE '!F73+'DICIEMBRE '!F73</f>
        <v>0</v>
      </c>
      <c r="G73" s="81">
        <f>+ENERO!G73+FEBRERO!G73+MARZO!G73+ABRIL!G73+MAYO!G73+JUNIO!G73+JULIO!G73+AGOSTO!G73+SEPTIEMBRE!G73+OCTUBRE!G73+'NOVIEMBRE '!G73+'DICIEMBRE '!G73</f>
        <v>0</v>
      </c>
      <c r="H73" s="81">
        <f>+ENERO!H73+FEBRERO!H73+MARZO!H73+ABRIL!H73+MAYO!H73+JUNIO!H73+JULIO!H73+AGOSTO!H73+SEPTIEMBRE!H73+OCTUBRE!H73+'NOVIEMBRE '!H73+'DICIEMBRE '!H73</f>
        <v>0</v>
      </c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81">
        <f>+ENERO!C74+FEBRERO!C74+MARZO!C74+ABRIL!C74+MAYO!C74+JUNIO!C74+JULIO!C74+AGOSTO!C74+SEPTIEMBRE!C74+OCTUBRE!C74+'NOVIEMBRE '!C74+'DICIEMBRE '!C74</f>
        <v>0</v>
      </c>
      <c r="D74" s="81">
        <f>+ENERO!D74+FEBRERO!D74+MARZO!D74+ABRIL!D74+MAYO!D74+JUNIO!D74+JULIO!D74+AGOSTO!D74+SEPTIEMBRE!D74+OCTUBRE!D74+'NOVIEMBRE '!D74+'DICIEMBRE '!D74</f>
        <v>12</v>
      </c>
      <c r="E74" s="81">
        <f>+ENERO!E74+FEBRERO!E74+MARZO!E74+ABRIL!E74+MAYO!E74+JUNIO!E74+JULIO!E74+AGOSTO!E74+SEPTIEMBRE!E74+OCTUBRE!E74+'NOVIEMBRE '!E74+'DICIEMBRE '!E74</f>
        <v>0</v>
      </c>
      <c r="F74" s="81">
        <f>+ENERO!F74+FEBRERO!F74+MARZO!F74+ABRIL!F74+MAYO!F74+JUNIO!F74+JULIO!F74+AGOSTO!F74+SEPTIEMBRE!F74+OCTUBRE!F74+'NOVIEMBRE '!F74+'DICIEMBRE '!F74</f>
        <v>0</v>
      </c>
      <c r="G74" s="81">
        <f>+ENERO!G74+FEBRERO!G74+MARZO!G74+ABRIL!G74+MAYO!G74+JUNIO!G74+JULIO!G74+AGOSTO!G74+SEPTIEMBRE!G74+OCTUBRE!G74+'NOVIEMBRE '!G74+'DICIEMBRE '!G74</f>
        <v>0</v>
      </c>
      <c r="H74" s="81">
        <f>+ENERO!H74+FEBRERO!H74+MARZO!H74+ABRIL!H74+MAYO!H74+JUNIO!H74+JULIO!H74+AGOSTO!H74+SEPTIEMBRE!H74+OCTUBRE!H74+'NOVIEMBRE '!H74+'DICIEMBRE '!H74</f>
        <v>0</v>
      </c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52</v>
      </c>
      <c r="D75" s="162">
        <f t="shared" si="7"/>
        <v>49</v>
      </c>
      <c r="E75" s="162">
        <f t="shared" si="7"/>
        <v>515</v>
      </c>
      <c r="F75" s="162">
        <f t="shared" si="7"/>
        <v>0</v>
      </c>
      <c r="G75" s="162">
        <f t="shared" si="7"/>
        <v>0</v>
      </c>
      <c r="H75" s="47">
        <f t="shared" si="7"/>
        <v>12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81">
        <f>+ENERO!C79+FEBRERO!C79+MARZO!C79+ABRIL!C79+MAYO!C79+JUNIO!C79+JULIO!C79+AGOSTO!C79+SEPTIEMBRE!C79+OCTUBRE!C79+'NOVIEMBRE '!C79+'DICIEMBRE '!C79</f>
        <v>0</v>
      </c>
      <c r="D79" s="81">
        <f>+ENERO!D79+FEBRERO!D79+MARZO!D79+ABRIL!D79+MAYO!D79+JUNIO!D79+JULIO!D79+AGOSTO!D79+SEPTIEMBRE!D79+OCTUBRE!D79+'NOVIEMBRE '!D79+'DICIEMBRE '!D79</f>
        <v>0</v>
      </c>
      <c r="E79" s="81">
        <f>+ENERO!E79+FEBRERO!E79+MARZO!E79+ABRIL!E79+MAYO!E79+JUNIO!E79+JULIO!E79+AGOSTO!E79+SEPTIEMBRE!E79+OCTUBRE!E79+'NOVIEMBRE '!E79+'DICIEMBRE '!E79</f>
        <v>0</v>
      </c>
      <c r="F79" s="81">
        <f>+ENERO!F79+FEBRERO!F79+MARZO!F79+ABRIL!F79+MAYO!F79+JUNIO!F79+JULIO!F79+AGOSTO!F79+SEPTIEMBRE!F79+OCTUBRE!F79+'NOVIEMBRE '!F79+'DICIEMBRE '!F79</f>
        <v>0</v>
      </c>
      <c r="G79" s="81">
        <f>+ENERO!G79+FEBRERO!G79+MARZO!G79+ABRIL!G79+MAYO!G79+JUNIO!G79+JULIO!G79+AGOSTO!G79+SEPTIEMBRE!G79+OCTUBRE!G79+'NOVIEMBRE '!G79+'DICIEMBRE '!G79</f>
        <v>0</v>
      </c>
      <c r="H79" s="81">
        <f>+ENERO!H79+FEBRERO!H79+MARZO!H79+ABRIL!H79+MAYO!H79+JUNIO!H79+JULIO!H79+AGOSTO!H79+SEPTIEMBRE!H79+OCTUBRE!H79+'NOVIEMBRE '!H79+'DICIEMBRE '!H79</f>
        <v>0</v>
      </c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88" t="s">
        <v>103</v>
      </c>
      <c r="C80" s="81">
        <f>+ENERO!C80+FEBRERO!C80+MARZO!C80+ABRIL!C80+MAYO!C80+JUNIO!C80+JULIO!C80+AGOSTO!C80+SEPTIEMBRE!C80+OCTUBRE!C80+'NOVIEMBRE '!C80+'DICIEMBRE '!C80</f>
        <v>0</v>
      </c>
      <c r="D80" s="81">
        <f>+ENERO!D80+FEBRERO!D80+MARZO!D80+ABRIL!D80+MAYO!D80+JUNIO!D80+JULIO!D80+AGOSTO!D80+SEPTIEMBRE!D80+OCTUBRE!D80+'NOVIEMBRE '!D80+'DICIEMBRE '!D80</f>
        <v>0</v>
      </c>
      <c r="E80" s="81">
        <f>+ENERO!E80+FEBRERO!E80+MARZO!E80+ABRIL!E80+MAYO!E80+JUNIO!E80+JULIO!E80+AGOSTO!E80+SEPTIEMBRE!E80+OCTUBRE!E80+'NOVIEMBRE '!E80+'DICIEMBRE '!E80</f>
        <v>0</v>
      </c>
      <c r="F80" s="81">
        <f>+ENERO!F80+FEBRERO!F80+MARZO!F80+ABRIL!F80+MAYO!F80+JUNIO!F80+JULIO!F80+AGOSTO!F80+SEPTIEMBRE!F80+OCTUBRE!F80+'NOVIEMBRE '!F80+'DICIEMBRE '!F80</f>
        <v>0</v>
      </c>
      <c r="G80" s="81">
        <f>+ENERO!G80+FEBRERO!G80+MARZO!G80+ABRIL!G80+MAYO!G80+JUNIO!G80+JULIO!G80+AGOSTO!G80+SEPTIEMBRE!G80+OCTUBRE!G80+'NOVIEMBRE '!G80+'DICIEMBRE '!G80</f>
        <v>0</v>
      </c>
      <c r="H80" s="81">
        <f>+ENERO!H80+FEBRERO!H80+MARZO!H80+ABRIL!H80+MAYO!H80+JUNIO!H80+JULIO!H80+AGOSTO!H80+SEPTIEMBRE!H80+OCTUBRE!H80+'NOVIEMBRE '!H80+'DICIEMBRE '!H80</f>
        <v>0</v>
      </c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171" t="s">
        <v>86</v>
      </c>
      <c r="C81" s="81">
        <f>+ENERO!C81+FEBRERO!C81+MARZO!C81+ABRIL!C81+MAYO!C81+JUNIO!C81+JULIO!C81+AGOSTO!C81+SEPTIEMBRE!C81+OCTUBRE!C81+'NOVIEMBRE '!C81+'DICIEMBRE '!C81</f>
        <v>0</v>
      </c>
      <c r="D81" s="81">
        <f>+ENERO!D81+FEBRERO!D81+MARZO!D81+ABRIL!D81+MAYO!D81+JUNIO!D81+JULIO!D81+AGOSTO!D81+SEPTIEMBRE!D81+OCTUBRE!D81+'NOVIEMBRE '!D81+'DICIEMBRE '!D81</f>
        <v>0</v>
      </c>
      <c r="E81" s="81">
        <f>+ENERO!E81+FEBRERO!E81+MARZO!E81+ABRIL!E81+MAYO!E81+JUNIO!E81+JULIO!E81+AGOSTO!E81+SEPTIEMBRE!E81+OCTUBRE!E81+'NOVIEMBRE '!E81+'DICIEMBRE '!E81</f>
        <v>0</v>
      </c>
      <c r="F81" s="81">
        <f>+ENERO!F81+FEBRERO!F81+MARZO!F81+ABRIL!F81+MAYO!F81+JUNIO!F81+JULIO!F81+AGOSTO!F81+SEPTIEMBRE!F81+OCTUBRE!F81+'NOVIEMBRE '!F81+'DICIEMBRE '!F81</f>
        <v>0</v>
      </c>
      <c r="G81" s="81">
        <f>+ENERO!G81+FEBRERO!G81+MARZO!G81+ABRIL!G81+MAYO!G81+JUNIO!G81+JULIO!G81+AGOSTO!G81+SEPTIEMBRE!G81+OCTUBRE!G81+'NOVIEMBRE '!G81+'DICIEMBRE '!G81</f>
        <v>0</v>
      </c>
      <c r="H81" s="81">
        <f>+ENERO!H81+FEBRERO!H81+MARZO!H81+ABRIL!H81+MAYO!H81+JUNIO!H81+JULIO!H81+AGOSTO!H81+SEPTIEMBRE!H81+OCTUBRE!H81+'NOVIEMBRE '!H81+'DICIEMBRE '!H81</f>
        <v>0</v>
      </c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81">
        <f>+ENERO!C82+FEBRERO!C82+MARZO!C82+ABRIL!C82+MAYO!C82+JUNIO!C82+JULIO!C82+AGOSTO!C82+SEPTIEMBRE!C82+OCTUBRE!C82+'NOVIEMBRE '!C82+'DICIEMBRE '!C82</f>
        <v>0</v>
      </c>
      <c r="D82" s="81">
        <f>+ENERO!D82+FEBRERO!D82+MARZO!D82+ABRIL!D82+MAYO!D82+JUNIO!D82+JULIO!D82+AGOSTO!D82+SEPTIEMBRE!D82+OCTUBRE!D82+'NOVIEMBRE '!D82+'DICIEMBRE '!D82</f>
        <v>0</v>
      </c>
      <c r="E82" s="81">
        <f>+ENERO!E82+FEBRERO!E82+MARZO!E82+ABRIL!E82+MAYO!E82+JUNIO!E82+JULIO!E82+AGOSTO!E82+SEPTIEMBRE!E82+OCTUBRE!E82+'NOVIEMBRE '!E82+'DICIEMBRE '!E82</f>
        <v>0</v>
      </c>
      <c r="F82" s="81">
        <f>+ENERO!F82+FEBRERO!F82+MARZO!F82+ABRIL!F82+MAYO!F82+JUNIO!F82+JULIO!F82+AGOSTO!F82+SEPTIEMBRE!F82+OCTUBRE!F82+'NOVIEMBRE '!F82+'DICIEMBRE '!F82</f>
        <v>0</v>
      </c>
      <c r="G82" s="81">
        <f>+ENERO!G82+FEBRERO!G82+MARZO!G82+ABRIL!G82+MAYO!G82+JUNIO!G82+JULIO!G82+AGOSTO!G82+SEPTIEMBRE!G82+OCTUBRE!G82+'NOVIEMBRE '!G82+'DICIEMBRE '!G82</f>
        <v>0</v>
      </c>
      <c r="H82" s="81">
        <f>+ENERO!H82+FEBRERO!H82+MARZO!H82+ABRIL!H82+MAYO!H82+JUNIO!H82+JULIO!H82+AGOSTO!H82+SEPTIEMBRE!H82+OCTUBRE!H82+'NOVIEMBRE '!H82+'DICIEMBRE '!H82</f>
        <v>0</v>
      </c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81">
        <f>+ENERO!C83+FEBRERO!C83+MARZO!C83+ABRIL!C83+MAYO!C83+JUNIO!C83+JULIO!C83+AGOSTO!C83+SEPTIEMBRE!C83+OCTUBRE!C83+'NOVIEMBRE '!C83+'DICIEMBRE '!C83</f>
        <v>0</v>
      </c>
      <c r="D83" s="81">
        <f>+ENERO!D83+FEBRERO!D83+MARZO!D83+ABRIL!D83+MAYO!D83+JUNIO!D83+JULIO!D83+AGOSTO!D83+SEPTIEMBRE!D83+OCTUBRE!D83+'NOVIEMBRE '!D83+'DICIEMBRE '!D83</f>
        <v>0</v>
      </c>
      <c r="E83" s="81">
        <f>+ENERO!E83+FEBRERO!E83+MARZO!E83+ABRIL!E83+MAYO!E83+JUNIO!E83+JULIO!E83+AGOSTO!E83+SEPTIEMBRE!E83+OCTUBRE!E83+'NOVIEMBRE '!E83+'DICIEMBRE '!E83</f>
        <v>0</v>
      </c>
      <c r="F83" s="81">
        <f>+ENERO!F83+FEBRERO!F83+MARZO!F83+ABRIL!F83+MAYO!F83+JUNIO!F83+JULIO!F83+AGOSTO!F83+SEPTIEMBRE!F83+OCTUBRE!F83+'NOVIEMBRE '!F83+'DICIEMBRE '!F83</f>
        <v>0</v>
      </c>
      <c r="G83" s="81">
        <f>+ENERO!G83+FEBRERO!G83+MARZO!G83+ABRIL!G83+MAYO!G83+JUNIO!G83+JULIO!G83+AGOSTO!G83+SEPTIEMBRE!G83+OCTUBRE!G83+'NOVIEMBRE '!G83+'DICIEMBRE '!G83</f>
        <v>0</v>
      </c>
      <c r="H83" s="81">
        <f>+ENERO!H83+FEBRERO!H83+MARZO!H83+ABRIL!H83+MAYO!H83+JUNIO!H83+JULIO!H83+AGOSTO!H83+SEPTIEMBRE!H83+OCTUBRE!H83+'NOVIEMBRE '!H83+'DICIEMBRE '!H83</f>
        <v>0</v>
      </c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81">
        <f>+ENERO!C84+FEBRERO!C84+MARZO!C84+ABRIL!C84+MAYO!C84+JUNIO!C84+JULIO!C84+AGOSTO!C84+SEPTIEMBRE!C84+OCTUBRE!C84+'NOVIEMBRE '!C84+'DICIEMBRE '!C84</f>
        <v>0</v>
      </c>
      <c r="D84" s="81">
        <f>+ENERO!D84+FEBRERO!D84+MARZO!D84+ABRIL!D84+MAYO!D84+JUNIO!D84+JULIO!D84+AGOSTO!D84+SEPTIEMBRE!D84+OCTUBRE!D84+'NOVIEMBRE '!D84+'DICIEMBRE '!D84</f>
        <v>0</v>
      </c>
      <c r="E84" s="81">
        <f>+ENERO!E84+FEBRERO!E84+MARZO!E84+ABRIL!E84+MAYO!E84+JUNIO!E84+JULIO!E84+AGOSTO!E84+SEPTIEMBRE!E84+OCTUBRE!E84+'NOVIEMBRE '!E84+'DICIEMBRE '!E84</f>
        <v>0</v>
      </c>
      <c r="F84" s="81">
        <f>+ENERO!F84+FEBRERO!F84+MARZO!F84+ABRIL!F84+MAYO!F84+JUNIO!F84+JULIO!F84+AGOSTO!F84+SEPTIEMBRE!F84+OCTUBRE!F84+'NOVIEMBRE '!F84+'DICIEMBRE '!F84</f>
        <v>0</v>
      </c>
      <c r="G84" s="81">
        <f>+ENERO!G84+FEBRERO!G84+MARZO!G84+ABRIL!G84+MAYO!G84+JUNIO!G84+JULIO!G84+AGOSTO!G84+SEPTIEMBRE!G84+OCTUBRE!G84+'NOVIEMBRE '!G84+'DICIEMBRE '!G84</f>
        <v>0</v>
      </c>
      <c r="H84" s="81">
        <f>+ENERO!H84+FEBRERO!H84+MARZO!H84+ABRIL!H84+MAYO!H84+JUNIO!H84+JULIO!H84+AGOSTO!H84+SEPTIEMBRE!H84+OCTUBRE!H84+'NOVIEMBRE '!H84+'DICIEMBRE '!H84</f>
        <v>0</v>
      </c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81">
        <f>+ENERO!C89+FEBRERO!C89+MARZO!C89+ABRIL!C89+MAYO!C89+JUNIO!C89+JULIO!C89+AGOSTO!C89+SEPTIEMBRE!C89+OCTUBRE!C89+'NOVIEMBRE '!C89+'DICIEMBRE '!C89</f>
        <v>0</v>
      </c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179" t="s">
        <v>103</v>
      </c>
      <c r="C90" s="81">
        <f>+ENERO!C90+FEBRERO!C90+MARZO!C90+ABRIL!C90+MAYO!C90+JUNIO!C90+JULIO!C90+AGOSTO!C90+SEPTIEMBRE!C90+OCTUBRE!C90+'NOVIEMBRE '!C90+'DICIEMBRE '!C90</f>
        <v>0</v>
      </c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81">
        <f>+ENERO!C91+FEBRERO!C91+MARZO!C91+ABRIL!C91+MAYO!C91+JUNIO!C91+JULIO!C91+AGOSTO!C91+SEPTIEMBRE!C91+OCTUBRE!C91+'NOVIEMBRE '!C91+'DICIEMBRE '!C91</f>
        <v>0</v>
      </c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81">
        <f>+ENERO!C92+FEBRERO!C92+MARZO!C92+ABRIL!C92+MAYO!C92+JUNIO!C92+JULIO!C92+AGOSTO!C92+SEPTIEMBRE!C92+OCTUBRE!C92+'NOVIEMBRE '!C92+'DICIEMBRE '!C92</f>
        <v>0</v>
      </c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81">
        <f>+ENERO!C93+FEBRERO!C93+MARZO!C93+ABRIL!C93+MAYO!C93+JUNIO!C93+JULIO!C93+AGOSTO!C93+SEPTIEMBRE!C93+OCTUBRE!C93+'NOVIEMBRE '!C93+'DICIEMBRE '!C93</f>
        <v>0</v>
      </c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81">
        <f>+ENERO!C94+FEBRERO!C94+MARZO!C94+ABRIL!C94+MAYO!C94+JUNIO!C94+JULIO!C94+AGOSTO!C94+SEPTIEMBRE!C94+OCTUBRE!C94+'NOVIEMBRE '!C94+'DICIEMBRE '!C94</f>
        <v>0</v>
      </c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84"/>
      <c r="D97" s="18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81">
        <f>+ENERO!B98+FEBRERO!B98+MARZO!B98+ABRIL!B98+MAYO!B98+JUNIO!B98+JULIO!B98+AGOSTO!B98+SEPTIEMBRE!B98+OCTUBRE!B98+'NOVIEMBRE '!B98+'DICIEMBRE '!B98</f>
        <v>204</v>
      </c>
      <c r="C98" s="184"/>
      <c r="D98" s="18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81">
        <f>+ENERO!B99+FEBRERO!B99+MARZO!B99+ABRIL!B99+MAYO!B99+JUNIO!B99+JULIO!B99+AGOSTO!B99+SEPTIEMBRE!B99+OCTUBRE!B99+'NOVIEMBRE '!B99+'DICIEMBRE '!B99</f>
        <v>126</v>
      </c>
      <c r="C99" s="184"/>
      <c r="D99" s="18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81">
        <f>+ENERO!B100+FEBRERO!B100+MARZO!B100+ABRIL!B100+MAYO!B100+JUNIO!B100+JULIO!B100+AGOSTO!B100+SEPTIEMBRE!B100+OCTUBRE!B100+'NOVIEMBRE '!B100+'DICIEMBRE '!B100</f>
        <v>24</v>
      </c>
      <c r="C100" s="184"/>
      <c r="D100" s="18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81">
        <f>+ENERO!B101+FEBRERO!B101+MARZO!B101+ABRIL!B101+MAYO!B101+JUNIO!B101+JULIO!B101+AGOSTO!B101+SEPTIEMBRE!B101+OCTUBRE!B101+'NOVIEMBRE '!B101+'DICIEMBRE '!B101</f>
        <v>22</v>
      </c>
      <c r="C101" s="189"/>
      <c r="D101" s="18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81">
        <f>+ENERO!B102+FEBRERO!B102+MARZO!B102+ABRIL!B102+MAYO!B102+JUNIO!B102+JULIO!B102+AGOSTO!B102+SEPTIEMBRE!B102+OCTUBRE!B102+'NOVIEMBRE '!B102+'DICIEMBRE '!B102</f>
        <v>12</v>
      </c>
      <c r="C102" s="189"/>
      <c r="D102" s="18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85"/>
      <c r="E103" s="186"/>
      <c r="F103" s="186"/>
      <c r="G103" s="186"/>
      <c r="H103" s="189"/>
      <c r="I103" s="185"/>
      <c r="J103" s="18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191"/>
      <c r="I104" s="185"/>
      <c r="J104" s="18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84"/>
      <c r="D105" s="185"/>
      <c r="E105" s="186"/>
      <c r="F105" s="186"/>
      <c r="G105" s="186"/>
      <c r="H105" s="9"/>
      <c r="I105" s="185"/>
      <c r="J105" s="18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81">
        <f>+ENERO!B106+FEBRERO!B106+MARZO!B106+ABRIL!B106+MAYO!B106+JUNIO!B106+JULIO!B106+AGOSTO!B106+SEPTIEMBRE!B106+OCTUBRE!B106+'NOVIEMBRE '!B106+'DICIEMBRE '!B106</f>
        <v>103</v>
      </c>
      <c r="C106" s="184"/>
      <c r="D106" s="185"/>
      <c r="E106" s="184"/>
      <c r="F106" s="113"/>
      <c r="G106" s="9"/>
      <c r="H106" s="9"/>
      <c r="I106" s="185"/>
      <c r="J106" s="18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81">
        <f>+ENERO!B107+FEBRERO!B107+MARZO!B107+ABRIL!B107+MAYO!B107+JUNIO!B107+JULIO!B107+AGOSTO!B107+SEPTIEMBRE!B107+OCTUBRE!B107+'NOVIEMBRE '!B107+'DICIEMBRE '!B107</f>
        <v>63</v>
      </c>
      <c r="C107" s="184"/>
      <c r="D107" s="185"/>
      <c r="E107" s="184"/>
      <c r="F107" s="113"/>
      <c r="G107" s="9"/>
      <c r="H107" s="9"/>
      <c r="I107" s="185"/>
      <c r="J107" s="18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81">
        <f>+ENERO!B108+FEBRERO!B108+MARZO!B108+ABRIL!B108+MAYO!B108+JUNIO!B108+JULIO!B108+AGOSTO!B108+SEPTIEMBRE!B108+OCTUBRE!B108+'NOVIEMBRE '!B108+'DICIEMBRE '!B108</f>
        <v>12</v>
      </c>
      <c r="C108" s="184"/>
      <c r="D108" s="185"/>
      <c r="E108" s="184"/>
      <c r="F108" s="113"/>
      <c r="G108" s="9"/>
      <c r="H108" s="9"/>
      <c r="I108" s="185"/>
      <c r="J108" s="18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81">
        <f>+ENERO!B109+FEBRERO!B109+MARZO!B109+ABRIL!B109+MAYO!B109+JUNIO!B109+JULIO!B109+AGOSTO!B109+SEPTIEMBRE!B109+OCTUBRE!B109+'NOVIEMBRE '!B109+'DICIEMBRE '!B109</f>
        <v>8</v>
      </c>
      <c r="C109" s="189"/>
      <c r="D109" s="452"/>
      <c r="E109" s="453"/>
      <c r="F109" s="113"/>
      <c r="G109" s="9"/>
      <c r="H109" s="9"/>
      <c r="I109" s="185"/>
      <c r="J109" s="18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81">
        <f>+ENERO!B110+FEBRERO!B110+MARZO!B110+ABRIL!B110+MAYO!B110+JUNIO!B110+JULIO!B110+AGOSTO!B110+SEPTIEMBRE!B110+OCTUBRE!B110+'NOVIEMBRE '!B110+'DICIEMBRE '!B110</f>
        <v>2</v>
      </c>
      <c r="C110" s="189"/>
      <c r="D110" s="452"/>
      <c r="E110" s="453"/>
      <c r="F110" s="113"/>
      <c r="G110" s="9"/>
      <c r="H110" s="9"/>
      <c r="I110" s="185"/>
      <c r="J110" s="18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81">
        <f>+ENERO!D113+FEBRERO!D113+MARZO!D113+ABRIL!D113+MAYO!D113+JUNIO!D113+JULIO!D113+AGOSTO!D113+SEPTIEMBRE!D113+OCTUBRE!D113+'NOVIEMBRE '!D113+'DICIEMBRE '!D113</f>
        <v>0</v>
      </c>
      <c r="E113" s="81">
        <f>+ENERO!E113+FEBRERO!E113+MARZO!E113+ABRIL!E113+MAYO!E113+JUNIO!E113+JULIO!E113+AGOSTO!E113+SEPTIEMBRE!E113+OCTUBRE!E113+'NOVIEMBRE '!E113+'DICIEMBRE '!E113</f>
        <v>0</v>
      </c>
      <c r="F113" s="81">
        <f>+ENERO!F113+FEBRERO!F113+MARZO!F113+ABRIL!F113+MAYO!F113+JUNIO!F113+JULIO!F113+AGOSTO!F113+SEPTIEMBRE!F113+OCTUBRE!F113+'NOVIEMBRE '!F113+'DICIEMBRE '!F113</f>
        <v>0</v>
      </c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200" t="s">
        <v>103</v>
      </c>
      <c r="C114" s="201">
        <f t="shared" si="8"/>
        <v>0</v>
      </c>
      <c r="D114" s="81">
        <f>+ENERO!D114+FEBRERO!D114+MARZO!D114+ABRIL!D114+MAYO!D114+JUNIO!D114+JULIO!D114+AGOSTO!D114+SEPTIEMBRE!D114+OCTUBRE!D114+'NOVIEMBRE '!D114+'DICIEMBRE '!D114</f>
        <v>0</v>
      </c>
      <c r="E114" s="81">
        <f>+ENERO!E114+FEBRERO!E114+MARZO!E114+ABRIL!E114+MAYO!E114+JUNIO!E114+JULIO!E114+AGOSTO!E114+SEPTIEMBRE!E114+OCTUBRE!E114+'NOVIEMBRE '!E114+'DICIEMBRE '!E114</f>
        <v>0</v>
      </c>
      <c r="F114" s="81">
        <f>+ENERO!F114+FEBRERO!F114+MARZO!F114+ABRIL!F114+MAYO!F114+JUNIO!F114+JULIO!F114+AGOSTO!F114+SEPTIEMBRE!F114+OCTUBRE!F114+'NOVIEMBRE '!F114+'DICIEMBRE '!F114</f>
        <v>0</v>
      </c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81">
        <f>+ENERO!D115+FEBRERO!D115+MARZO!D115+ABRIL!D115+MAYO!D115+JUNIO!D115+JULIO!D115+AGOSTO!D115+SEPTIEMBRE!D115+OCTUBRE!D115+'NOVIEMBRE '!D115+'DICIEMBRE '!D115</f>
        <v>0</v>
      </c>
      <c r="E115" s="81">
        <f>+ENERO!E115+FEBRERO!E115+MARZO!E115+ABRIL!E115+MAYO!E115+JUNIO!E115+JULIO!E115+AGOSTO!E115+SEPTIEMBRE!E115+OCTUBRE!E115+'NOVIEMBRE '!E115+'DICIEMBRE '!E115</f>
        <v>0</v>
      </c>
      <c r="F115" s="81">
        <f>+ENERO!F115+FEBRERO!F115+MARZO!F115+ABRIL!F115+MAYO!F115+JUNIO!F115+JULIO!F115+AGOSTO!F115+SEPTIEMBRE!F115+OCTUBRE!F115+'NOVIEMBRE '!F115+'DICIEMBRE '!F115</f>
        <v>0</v>
      </c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81">
        <f>+ENERO!D116+FEBRERO!D116+MARZO!D116+ABRIL!D116+MAYO!D116+JUNIO!D116+JULIO!D116+AGOSTO!D116+SEPTIEMBRE!D116+OCTUBRE!D116+'NOVIEMBRE '!D116+'DICIEMBRE '!D116</f>
        <v>0</v>
      </c>
      <c r="E116" s="81">
        <f>+ENERO!E116+FEBRERO!E116+MARZO!E116+ABRIL!E116+MAYO!E116+JUNIO!E116+JULIO!E116+AGOSTO!E116+SEPTIEMBRE!E116+OCTUBRE!E116+'NOVIEMBRE '!E116+'DICIEMBRE '!E116</f>
        <v>0</v>
      </c>
      <c r="F116" s="81">
        <f>+ENERO!F116+FEBRERO!F116+MARZO!F116+ABRIL!F116+MAYO!F116+JUNIO!F116+JULIO!F116+AGOSTO!F116+SEPTIEMBRE!F116+OCTUBRE!F116+'NOVIEMBRE '!F116+'DICIEMBRE '!F116</f>
        <v>0</v>
      </c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81">
        <f>+ENERO!D117+FEBRERO!D117+MARZO!D117+ABRIL!D117+MAYO!D117+JUNIO!D117+JULIO!D117+AGOSTO!D117+SEPTIEMBRE!D117+OCTUBRE!D117+'NOVIEMBRE '!D117+'DICIEMBRE '!D117</f>
        <v>0</v>
      </c>
      <c r="E117" s="81">
        <f>+ENERO!E117+FEBRERO!E117+MARZO!E117+ABRIL!E117+MAYO!E117+JUNIO!E117+JULIO!E117+AGOSTO!E117+SEPTIEMBRE!E117+OCTUBRE!E117+'NOVIEMBRE '!E117+'DICIEMBRE '!E117</f>
        <v>0</v>
      </c>
      <c r="F117" s="81">
        <f>+ENERO!F117+FEBRERO!F117+MARZO!F117+ABRIL!F117+MAYO!F117+JUNIO!F117+JULIO!F117+AGOSTO!F117+SEPTIEMBRE!F117+OCTUBRE!F117+'NOVIEMBRE '!F117+'DICIEMBRE '!F117</f>
        <v>0</v>
      </c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81">
        <f>+ENERO!D118+FEBRERO!D118+MARZO!D118+ABRIL!D118+MAYO!D118+JUNIO!D118+JULIO!D118+AGOSTO!D118+SEPTIEMBRE!D118+OCTUBRE!D118+'NOVIEMBRE '!D118+'DICIEMBRE '!D118</f>
        <v>0</v>
      </c>
      <c r="E118" s="81">
        <f>+ENERO!E118+FEBRERO!E118+MARZO!E118+ABRIL!E118+MAYO!E118+JUNIO!E118+JULIO!E118+AGOSTO!E118+SEPTIEMBRE!E118+OCTUBRE!E118+'NOVIEMBRE '!E118+'DICIEMBRE '!E118</f>
        <v>0</v>
      </c>
      <c r="F118" s="81">
        <f>+ENERO!F118+FEBRERO!F118+MARZO!F118+ABRIL!F118+MAYO!F118+JUNIO!F118+JULIO!F118+AGOSTO!F118+SEPTIEMBRE!F118+OCTUBRE!F118+'NOVIEMBRE '!F118+'DICIEMBRE '!F118</f>
        <v>0</v>
      </c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1940</v>
      </c>
      <c r="D124" s="81">
        <f>+ENERO!D124+FEBRERO!D124+MARZO!D124+ABRIL!D124+MAYO!D124+JUNIO!D124+JULIO!D124+AGOSTO!D124+SEPTIEMBRE!D124+OCTUBRE!D124+'NOVIEMBRE '!D124+'DICIEMBRE '!D124</f>
        <v>374</v>
      </c>
      <c r="E124" s="81">
        <f>+ENERO!E124+FEBRERO!E124+MARZO!E124+ABRIL!E124+MAYO!E124+JUNIO!E124+JULIO!E124+AGOSTO!E124+SEPTIEMBRE!E124+OCTUBRE!E124+'NOVIEMBRE '!E124+'DICIEMBRE '!E124</f>
        <v>0</v>
      </c>
      <c r="F124" s="81">
        <f>+ENERO!F124+FEBRERO!F124+MARZO!F124+ABRIL!F124+MAYO!F124+JUNIO!F124+JULIO!F124+AGOSTO!F124+SEPTIEMBRE!F124+OCTUBRE!F124+'NOVIEMBRE '!F124+'DICIEMBRE '!F124</f>
        <v>1566</v>
      </c>
      <c r="G124" s="81">
        <f>+ENERO!G124+FEBRERO!G124+MARZO!G124+ABRIL!G124+MAYO!G124+JUNIO!G124+JULIO!G124+AGOSTO!G124+SEPTIEMBRE!G124+OCTUBRE!G124+'NOVIEMBRE '!G124+'DICIEMBRE '!G124</f>
        <v>0</v>
      </c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200" t="s">
        <v>103</v>
      </c>
      <c r="C125" s="69">
        <f t="shared" ref="C125:C130" si="11">SUM(D125:G125)</f>
        <v>794</v>
      </c>
      <c r="D125" s="81">
        <f>+ENERO!D125+FEBRERO!D125+MARZO!D125+ABRIL!D125+MAYO!D125+JUNIO!D125+JULIO!D125+AGOSTO!D125+SEPTIEMBRE!D125+OCTUBRE!D125+'NOVIEMBRE '!D125+'DICIEMBRE '!D125</f>
        <v>200</v>
      </c>
      <c r="E125" s="81">
        <f>+ENERO!E125+FEBRERO!E125+MARZO!E125+ABRIL!E125+MAYO!E125+JUNIO!E125+JULIO!E125+AGOSTO!E125+SEPTIEMBRE!E125+OCTUBRE!E125+'NOVIEMBRE '!E125+'DICIEMBRE '!E125</f>
        <v>0</v>
      </c>
      <c r="F125" s="81">
        <f>+ENERO!F125+FEBRERO!F125+MARZO!F125+ABRIL!F125+MAYO!F125+JUNIO!F125+JULIO!F125+AGOSTO!F125+SEPTIEMBRE!F125+OCTUBRE!F125+'NOVIEMBRE '!F125+'DICIEMBRE '!F125</f>
        <v>594</v>
      </c>
      <c r="G125" s="81">
        <f>+ENERO!G125+FEBRERO!G125+MARZO!G125+ABRIL!G125+MAYO!G125+JUNIO!G125+JULIO!G125+AGOSTO!G125+SEPTIEMBRE!G125+OCTUBRE!G125+'NOVIEMBRE '!G125+'DICIEMBRE '!G125</f>
        <v>0</v>
      </c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1</v>
      </c>
      <c r="D126" s="81">
        <f>+ENERO!D126+FEBRERO!D126+MARZO!D126+ABRIL!D126+MAYO!D126+JUNIO!D126+JULIO!D126+AGOSTO!D126+SEPTIEMBRE!D126+OCTUBRE!D126+'NOVIEMBRE '!D126+'DICIEMBRE '!D126</f>
        <v>0</v>
      </c>
      <c r="E126" s="81">
        <f>+ENERO!E126+FEBRERO!E126+MARZO!E126+ABRIL!E126+MAYO!E126+JUNIO!E126+JULIO!E126+AGOSTO!E126+SEPTIEMBRE!E126+OCTUBRE!E126+'NOVIEMBRE '!E126+'DICIEMBRE '!E126</f>
        <v>0</v>
      </c>
      <c r="F126" s="81">
        <f>+ENERO!F126+FEBRERO!F126+MARZO!F126+ABRIL!F126+MAYO!F126+JUNIO!F126+JULIO!F126+AGOSTO!F126+SEPTIEMBRE!F126+OCTUBRE!F126+'NOVIEMBRE '!F126+'DICIEMBRE '!F126</f>
        <v>1</v>
      </c>
      <c r="G126" s="81">
        <f>+ENERO!G126+FEBRERO!G126+MARZO!G126+ABRIL!G126+MAYO!G126+JUNIO!G126+JULIO!G126+AGOSTO!G126+SEPTIEMBRE!G126+OCTUBRE!G126+'NOVIEMBRE '!G126+'DICIEMBRE '!G126</f>
        <v>0</v>
      </c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81">
        <f>+ENERO!D127+FEBRERO!D127+MARZO!D127+ABRIL!D127+MAYO!D127+JUNIO!D127+JULIO!D127+AGOSTO!D127+SEPTIEMBRE!D127+OCTUBRE!D127+'NOVIEMBRE '!D127+'DICIEMBRE '!D127</f>
        <v>0</v>
      </c>
      <c r="E127" s="81">
        <f>+ENERO!E127+FEBRERO!E127+MARZO!E127+ABRIL!E127+MAYO!E127+JUNIO!E127+JULIO!E127+AGOSTO!E127+SEPTIEMBRE!E127+OCTUBRE!E127+'NOVIEMBRE '!E127+'DICIEMBRE '!E127</f>
        <v>0</v>
      </c>
      <c r="F127" s="81">
        <f>+ENERO!F127+FEBRERO!F127+MARZO!F127+ABRIL!F127+MAYO!F127+JUNIO!F127+JULIO!F127+AGOSTO!F127+SEPTIEMBRE!F127+OCTUBRE!F127+'NOVIEMBRE '!F127+'DICIEMBRE '!F127</f>
        <v>0</v>
      </c>
      <c r="G127" s="81">
        <f>+ENERO!G127+FEBRERO!G127+MARZO!G127+ABRIL!G127+MAYO!G127+JUNIO!G127+JULIO!G127+AGOSTO!G127+SEPTIEMBRE!G127+OCTUBRE!G127+'NOVIEMBRE '!G127+'DICIEMBRE '!G127</f>
        <v>0</v>
      </c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1046</v>
      </c>
      <c r="D128" s="81">
        <f>+ENERO!D128+FEBRERO!D128+MARZO!D128+ABRIL!D128+MAYO!D128+JUNIO!D128+JULIO!D128+AGOSTO!D128+SEPTIEMBRE!D128+OCTUBRE!D128+'NOVIEMBRE '!D128+'DICIEMBRE '!D128</f>
        <v>268</v>
      </c>
      <c r="E128" s="81">
        <f>+ENERO!E128+FEBRERO!E128+MARZO!E128+ABRIL!E128+MAYO!E128+JUNIO!E128+JULIO!E128+AGOSTO!E128+SEPTIEMBRE!E128+OCTUBRE!E128+'NOVIEMBRE '!E128+'DICIEMBRE '!E128</f>
        <v>0</v>
      </c>
      <c r="F128" s="81">
        <f>+ENERO!F128+FEBRERO!F128+MARZO!F128+ABRIL!F128+MAYO!F128+JUNIO!F128+JULIO!F128+AGOSTO!F128+SEPTIEMBRE!F128+OCTUBRE!F128+'NOVIEMBRE '!F128+'DICIEMBRE '!F128</f>
        <v>778</v>
      </c>
      <c r="G128" s="81">
        <f>+ENERO!G128+FEBRERO!G128+MARZO!G128+ABRIL!G128+MAYO!G128+JUNIO!G128+JULIO!G128+AGOSTO!G128+SEPTIEMBRE!G128+OCTUBRE!G128+'NOVIEMBRE '!G128+'DICIEMBRE '!G128</f>
        <v>0</v>
      </c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15</v>
      </c>
      <c r="D129" s="81">
        <f>+ENERO!D129+FEBRERO!D129+MARZO!D129+ABRIL!D129+MAYO!D129+JUNIO!D129+JULIO!D129+AGOSTO!D129+SEPTIEMBRE!D129+OCTUBRE!D129+'NOVIEMBRE '!D129+'DICIEMBRE '!D129</f>
        <v>4</v>
      </c>
      <c r="E129" s="81">
        <f>+ENERO!E129+FEBRERO!E129+MARZO!E129+ABRIL!E129+MAYO!E129+JUNIO!E129+JULIO!E129+AGOSTO!E129+SEPTIEMBRE!E129+OCTUBRE!E129+'NOVIEMBRE '!E129+'DICIEMBRE '!E129</f>
        <v>0</v>
      </c>
      <c r="F129" s="81">
        <f>+ENERO!F129+FEBRERO!F129+MARZO!F129+ABRIL!F129+MAYO!F129+JUNIO!F129+JULIO!F129+AGOSTO!F129+SEPTIEMBRE!F129+OCTUBRE!F129+'NOVIEMBRE '!F129+'DICIEMBRE '!F129</f>
        <v>11</v>
      </c>
      <c r="G129" s="81">
        <f>+ENERO!G129+FEBRERO!G129+MARZO!G129+ABRIL!G129+MAYO!G129+JUNIO!G129+JULIO!G129+AGOSTO!G129+SEPTIEMBRE!G129+OCTUBRE!G129+'NOVIEMBRE '!G129+'DICIEMBRE '!G129</f>
        <v>0</v>
      </c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3796</v>
      </c>
      <c r="D130" s="217">
        <f>SUM(D124:D129)</f>
        <v>846</v>
      </c>
      <c r="E130" s="218">
        <f>SUM(E124:E129)</f>
        <v>0</v>
      </c>
      <c r="F130" s="217">
        <f>SUM(F124:F129)</f>
        <v>2950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82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81">
        <f>+ENERO!C133+FEBRERO!C133+MARZO!C133+ABRIL!C133+MAYO!C133+JUNIO!C133+JULIO!C133+AGOSTO!C133+SEPTIEMBRE!C133+OCTUBRE!C133+'NOVIEMBRE '!C133+'DICIEMBRE '!C133</f>
        <v>1757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81">
        <f>+ENERO!C134+FEBRERO!C134+MARZO!C134+ABRIL!C134+MAYO!C134+JUNIO!C134+JULIO!C134+AGOSTO!C134+SEPTIEMBRE!C134+OCTUBRE!C134+'NOVIEMBRE '!C134+'DICIEMBRE '!C134</f>
        <v>1645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2</v>
      </c>
      <c r="C138" s="81">
        <f>+ENERO!C138+FEBRERO!C138+MARZO!C138+ABRIL!C138+MAYO!C138+JUNIO!C138+JULIO!C138+AGOSTO!C138+SEPTIEMBRE!C138+OCTUBRE!C138+'NOVIEMBRE '!C138+'DICIEMBRE '!C138</f>
        <v>2</v>
      </c>
      <c r="D138" s="81">
        <f>+ENERO!D138+FEBRERO!D138+MARZO!D138+ABRIL!D138+MAYO!D138+JUNIO!D138+JULIO!D138+AGOSTO!D138+SEPTIEMBRE!D138+OCTUBRE!D138+'NOVIEMBRE '!D138+'DICIEMBRE '!D138</f>
        <v>0</v>
      </c>
      <c r="E138" s="81">
        <f>+ENERO!E138+FEBRERO!E138+MARZO!E138+ABRIL!E138+MAYO!E138+JUNIO!E138+JULIO!E138+AGOSTO!E138+SEPTIEMBRE!E138+OCTUBRE!E138+'NOVIEMBRE '!E138+'DICIEMBRE '!E138</f>
        <v>0</v>
      </c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81">
        <f>+ENERO!C139+FEBRERO!C139+MARZO!C139+ABRIL!C139+MAYO!C139+JUNIO!C139+JULIO!C139+AGOSTO!C139+SEPTIEMBRE!C139+OCTUBRE!C139+'NOVIEMBRE '!C139+'DICIEMBRE '!C139</f>
        <v>0</v>
      </c>
      <c r="D139" s="81">
        <f>+ENERO!D139+FEBRERO!D139+MARZO!D139+ABRIL!D139+MAYO!D139+JUNIO!D139+JULIO!D139+AGOSTO!D139+SEPTIEMBRE!D139+OCTUBRE!D139+'NOVIEMBRE '!D139+'DICIEMBRE '!D139</f>
        <v>0</v>
      </c>
      <c r="E139" s="81">
        <f>+ENERO!E139+FEBRERO!E139+MARZO!E139+ABRIL!E139+MAYO!E139+JUNIO!E139+JULIO!E139+AGOSTO!E139+SEPTIEMBRE!E139+OCTUBRE!E139+'NOVIEMBRE '!E139+'DICIEMBRE '!E139</f>
        <v>0</v>
      </c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1</v>
      </c>
      <c r="C140" s="81">
        <f>+ENERO!C140+FEBRERO!C140+MARZO!C140+ABRIL!C140+MAYO!C140+JUNIO!C140+JULIO!C140+AGOSTO!C140+SEPTIEMBRE!C140+OCTUBRE!C140+'NOVIEMBRE '!C140+'DICIEMBRE '!C140</f>
        <v>1</v>
      </c>
      <c r="D140" s="81">
        <f>+ENERO!D140+FEBRERO!D140+MARZO!D140+ABRIL!D140+MAYO!D140+JUNIO!D140+JULIO!D140+AGOSTO!D140+SEPTIEMBRE!D140+OCTUBRE!D140+'NOVIEMBRE '!D140+'DICIEMBRE '!D140</f>
        <v>0</v>
      </c>
      <c r="E140" s="81">
        <f>+ENERO!E140+FEBRERO!E140+MARZO!E140+ABRIL!E140+MAYO!E140+JUNIO!E140+JULIO!E140+AGOSTO!E140+SEPTIEMBRE!E140+OCTUBRE!E140+'NOVIEMBRE '!E140+'DICIEMBRE '!E140</f>
        <v>0</v>
      </c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81">
        <f>+ENERO!C141+FEBRERO!C141+MARZO!C141+ABRIL!C141+MAYO!C141+JUNIO!C141+JULIO!C141+AGOSTO!C141+SEPTIEMBRE!C141+OCTUBRE!C141+'NOVIEMBRE '!C141+'DICIEMBRE '!C141</f>
        <v>0</v>
      </c>
      <c r="D141" s="81">
        <f>+ENERO!D141+FEBRERO!D141+MARZO!D141+ABRIL!D141+MAYO!D141+JUNIO!D141+JULIO!D141+AGOSTO!D141+SEPTIEMBRE!D141+OCTUBRE!D141+'NOVIEMBRE '!D141+'DICIEMBRE '!D141</f>
        <v>0</v>
      </c>
      <c r="E141" s="81">
        <f>+ENERO!E141+FEBRERO!E141+MARZO!E141+ABRIL!E141+MAYO!E141+JUNIO!E141+JULIO!E141+AGOSTO!E141+SEPTIEMBRE!E141+OCTUBRE!E141+'NOVIEMBRE '!E141+'DICIEMBRE '!E141</f>
        <v>0</v>
      </c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81">
        <f>+ENERO!C142+FEBRERO!C142+MARZO!C142+ABRIL!C142+MAYO!C142+JUNIO!C142+JULIO!C142+AGOSTO!C142+SEPTIEMBRE!C142+OCTUBRE!C142+'NOVIEMBRE '!C142+'DICIEMBRE '!C142</f>
        <v>0</v>
      </c>
      <c r="D142" s="81">
        <f>+ENERO!D142+FEBRERO!D142+MARZO!D142+ABRIL!D142+MAYO!D142+JUNIO!D142+JULIO!D142+AGOSTO!D142+SEPTIEMBRE!D142+OCTUBRE!D142+'NOVIEMBRE '!D142+'DICIEMBRE '!D142</f>
        <v>0</v>
      </c>
      <c r="E142" s="81">
        <f>+ENERO!E142+FEBRERO!E142+MARZO!E142+ABRIL!E142+MAYO!E142+JUNIO!E142+JULIO!E142+AGOSTO!E142+SEPTIEMBRE!E142+OCTUBRE!E142+'NOVIEMBRE '!E142+'DICIEMBRE '!E142</f>
        <v>0</v>
      </c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81">
        <f>+ENERO!C143+FEBRERO!C143+MARZO!C143+ABRIL!C143+MAYO!C143+JUNIO!C143+JULIO!C143+AGOSTO!C143+SEPTIEMBRE!C143+OCTUBRE!C143+'NOVIEMBRE '!C143+'DICIEMBRE '!C143</f>
        <v>0</v>
      </c>
      <c r="D143" s="81">
        <f>+ENERO!D143+FEBRERO!D143+MARZO!D143+ABRIL!D143+MAYO!D143+JUNIO!D143+JULIO!D143+AGOSTO!D143+SEPTIEMBRE!D143+OCTUBRE!D143+'NOVIEMBRE '!D143+'DICIEMBRE '!D143</f>
        <v>0</v>
      </c>
      <c r="E143" s="81">
        <f>+ENERO!E143+FEBRERO!E143+MARZO!E143+ABRIL!E143+MAYO!E143+JUNIO!E143+JULIO!E143+AGOSTO!E143+SEPTIEMBRE!E143+OCTUBRE!E143+'NOVIEMBRE '!E143+'DICIEMBRE '!E143</f>
        <v>0</v>
      </c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81">
        <f>+ENERO!C144+FEBRERO!C144+MARZO!C144+ABRIL!C144+MAYO!C144+JUNIO!C144+JULIO!C144+AGOSTO!C144+SEPTIEMBRE!C144+OCTUBRE!C144+'NOVIEMBRE '!C144+'DICIEMBRE '!C144</f>
        <v>0</v>
      </c>
      <c r="D144" s="81">
        <f>+ENERO!D144+FEBRERO!D144+MARZO!D144+ABRIL!D144+MAYO!D144+JUNIO!D144+JULIO!D144+AGOSTO!D144+SEPTIEMBRE!D144+OCTUBRE!D144+'NOVIEMBRE '!D144+'DICIEMBRE '!D144</f>
        <v>0</v>
      </c>
      <c r="E144" s="81">
        <f>+ENERO!E144+FEBRERO!E144+MARZO!E144+ABRIL!E144+MAYO!E144+JUNIO!E144+JULIO!E144+AGOSTO!E144+SEPTIEMBRE!E144+OCTUBRE!E144+'NOVIEMBRE '!E144+'DICIEMBRE '!E144</f>
        <v>0</v>
      </c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81">
        <f>+ENERO!C145+FEBRERO!C145+MARZO!C145+ABRIL!C145+MAYO!C145+JUNIO!C145+JULIO!C145+AGOSTO!C145+SEPTIEMBRE!C145+OCTUBRE!C145+'NOVIEMBRE '!C145+'DICIEMBRE '!C145</f>
        <v>0</v>
      </c>
      <c r="D145" s="81">
        <f>+ENERO!D145+FEBRERO!D145+MARZO!D145+ABRIL!D145+MAYO!D145+JUNIO!D145+JULIO!D145+AGOSTO!D145+SEPTIEMBRE!D145+OCTUBRE!D145+'NOVIEMBRE '!D145+'DICIEMBRE '!D145</f>
        <v>0</v>
      </c>
      <c r="E145" s="81">
        <f>+ENERO!E145+FEBRERO!E145+MARZO!E145+ABRIL!E145+MAYO!E145+JUNIO!E145+JULIO!E145+AGOSTO!E145+SEPTIEMBRE!E145+OCTUBRE!E145+'NOVIEMBRE '!E145+'DICIEMBRE '!E145</f>
        <v>0</v>
      </c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81">
        <f>+ENERO!C146+FEBRERO!C146+MARZO!C146+ABRIL!C146+MAYO!C146+JUNIO!C146+JULIO!C146+AGOSTO!C146+SEPTIEMBRE!C146+OCTUBRE!C146+'NOVIEMBRE '!C146+'DICIEMBRE '!C146</f>
        <v>0</v>
      </c>
      <c r="D146" s="81">
        <f>+ENERO!D146+FEBRERO!D146+MARZO!D146+ABRIL!D146+MAYO!D146+JUNIO!D146+JULIO!D146+AGOSTO!D146+SEPTIEMBRE!D146+OCTUBRE!D146+'NOVIEMBRE '!D146+'DICIEMBRE '!D146</f>
        <v>0</v>
      </c>
      <c r="E146" s="81">
        <f>+ENERO!E146+FEBRERO!E146+MARZO!E146+ABRIL!E146+MAYO!E146+JUNIO!E146+JULIO!E146+AGOSTO!E146+SEPTIEMBRE!E146+OCTUBRE!E146+'NOVIEMBRE '!E146+'DICIEMBRE '!E146</f>
        <v>0</v>
      </c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81">
        <f>+ENERO!C147+FEBRERO!C147+MARZO!C147+ABRIL!C147+MAYO!C147+JUNIO!C147+JULIO!C147+AGOSTO!C147+SEPTIEMBRE!C147+OCTUBRE!C147+'NOVIEMBRE '!C147+'DICIEMBRE '!C147</f>
        <v>0</v>
      </c>
      <c r="D147" s="81">
        <f>+ENERO!D147+FEBRERO!D147+MARZO!D147+ABRIL!D147+MAYO!D147+JUNIO!D147+JULIO!D147+AGOSTO!D147+SEPTIEMBRE!D147+OCTUBRE!D147+'NOVIEMBRE '!D147+'DICIEMBRE '!D147</f>
        <v>0</v>
      </c>
      <c r="E147" s="81">
        <f>+ENERO!E147+FEBRERO!E147+MARZO!E147+ABRIL!E147+MAYO!E147+JUNIO!E147+JULIO!E147+AGOSTO!E147+SEPTIEMBRE!E147+OCTUBRE!E147+'NOVIEMBRE '!E147+'DICIEMBRE '!E147</f>
        <v>0</v>
      </c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29884</v>
      </c>
    </row>
    <row r="238" hidden="1" x14ac:dyDescent="0.15"/>
    <row r="242" spans="1:1" x14ac:dyDescent="0.15">
      <c r="A242" s="79">
        <f>SUM(A7:J148)</f>
        <v>33292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6"/>
  <sheetViews>
    <sheetView workbookViewId="0">
      <selection activeCell="B20" sqref="B20:C21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8.1406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98" width="12.5703125" style="3" hidden="1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8.1406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54" width="0" style="3" hidden="1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8.1406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610" width="0" style="3" hidden="1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8.1406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66" width="0" style="3" hidden="1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8.1406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122" width="0" style="3" hidden="1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8.1406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78" width="0" style="3" hidden="1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8.1406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634" width="0" style="3" hidden="1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8.1406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90" width="0" style="3" hidden="1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8.1406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146" width="0" style="3" hidden="1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8.1406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402" width="0" style="3" hidden="1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8.1406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58" width="0" style="3" hidden="1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8.1406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914" width="0" style="3" hidden="1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8.1406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70" width="0" style="3" hidden="1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8.1406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426" width="0" style="3" hidden="1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8.1406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82" width="0" style="3" hidden="1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8.1406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938" width="0" style="3" hidden="1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8.1406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94" width="0" style="3" hidden="1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8.1406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50" width="0" style="3" hidden="1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8.1406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706" width="0" style="3" hidden="1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8.1406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62" width="0" style="3" hidden="1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8.1406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218" width="0" style="3" hidden="1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8.1406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74" width="0" style="3" hidden="1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8.1406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730" width="0" style="3" hidden="1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8.1406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86" width="0" style="3" hidden="1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8.1406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242" width="0" style="3" hidden="1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8.1406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98" width="0" style="3" hidden="1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8.1406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54" width="0" style="3" hidden="1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8.1406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7010" width="0" style="3" hidden="1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8.1406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66" width="0" style="3" hidden="1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8.1406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522" width="0" style="3" hidden="1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8.1406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78" width="0" style="3" hidden="1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8.1406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8034" width="0" style="3" hidden="1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8.1406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90" width="0" style="3" hidden="1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8.1406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546" width="0" style="3" hidden="1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8.1406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802" width="0" style="3" hidden="1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8.1406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58" width="0" style="3" hidden="1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8.1406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314" width="0" style="3" hidden="1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8.1406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70" width="0" style="3" hidden="1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8.1406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826" width="0" style="3" hidden="1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8.1406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82" width="0" style="3" hidden="1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8.1406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338" width="0" style="3" hidden="1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8.1406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94" width="0" style="3" hidden="1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8.1406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50" width="0" style="3" hidden="1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8.1406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106" width="0" style="3" hidden="1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8.1406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62" width="0" style="3" hidden="1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8.1406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618" width="0" style="3" hidden="1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8.1406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74" width="0" style="3" hidden="1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8.1406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130" width="0" style="3" hidden="1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8.1406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86" width="0" style="3" hidden="1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8.1406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642" width="0" style="3" hidden="1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8.1406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98" width="0" style="3" hidden="1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8.1406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54" width="0" style="3" hidden="1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8.1406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410" width="0" style="3" hidden="1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8.1406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66" width="0" style="3" hidden="1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8.1406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922" width="0" style="3" hidden="1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8.1406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78" width="0" style="3" hidden="1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8.1406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434" width="0" style="3" hidden="1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8.1406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90" width="0" style="3" hidden="1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8.1406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946" width="0" style="3" hidden="1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8.1406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202" width="0" style="3" hidden="1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8.1406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58" width="0" style="3" hidden="1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8.1406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714" width="0" style="3" hidden="1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8.1406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70" width="0" style="3" hidden="1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8.1406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226" width="0" style="3" hidden="1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96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3</v>
      </c>
      <c r="E11" s="81"/>
      <c r="F11" s="44"/>
      <c r="G11" s="45">
        <v>1</v>
      </c>
      <c r="H11" s="81">
        <v>2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93" t="s">
        <v>18</v>
      </c>
      <c r="C12" s="100" t="s">
        <v>15</v>
      </c>
      <c r="D12" s="66">
        <f>SUM(E12:J12)</f>
        <v>1</v>
      </c>
      <c r="E12" s="101"/>
      <c r="F12" s="102"/>
      <c r="G12" s="46"/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88</v>
      </c>
      <c r="E13" s="104">
        <v>20</v>
      </c>
      <c r="F13" s="105">
        <v>13</v>
      </c>
      <c r="G13" s="106">
        <v>20</v>
      </c>
      <c r="H13" s="104">
        <v>24</v>
      </c>
      <c r="I13" s="105">
        <v>5</v>
      </c>
      <c r="J13" s="106">
        <v>6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92</v>
      </c>
      <c r="E14" s="63">
        <f t="shared" ref="E14:J14" si="0">SUM(E11:E13)</f>
        <v>20</v>
      </c>
      <c r="F14" s="64">
        <f t="shared" si="0"/>
        <v>13</v>
      </c>
      <c r="G14" s="65">
        <f t="shared" si="0"/>
        <v>21</v>
      </c>
      <c r="H14" s="63">
        <f t="shared" si="0"/>
        <v>27</v>
      </c>
      <c r="I14" s="64">
        <f t="shared" si="0"/>
        <v>5</v>
      </c>
      <c r="J14" s="65">
        <f t="shared" si="0"/>
        <v>6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91" t="s">
        <v>8</v>
      </c>
      <c r="F17" s="114" t="s">
        <v>9</v>
      </c>
      <c r="G17" s="115" t="s">
        <v>10</v>
      </c>
      <c r="H17" s="91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1</v>
      </c>
      <c r="E22" s="58">
        <v>1</v>
      </c>
      <c r="F22" s="59"/>
      <c r="G22" s="60"/>
      <c r="H22" s="58">
        <v>1</v>
      </c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2</v>
      </c>
      <c r="E23" s="61">
        <v>1</v>
      </c>
      <c r="F23" s="42">
        <v>1</v>
      </c>
      <c r="G23" s="43"/>
      <c r="H23" s="61"/>
      <c r="I23" s="43">
        <v>2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3</v>
      </c>
      <c r="E24" s="63">
        <f>SUM(E18:E23)</f>
        <v>2</v>
      </c>
      <c r="F24" s="64">
        <f>SUM(F18:F23)</f>
        <v>1</v>
      </c>
      <c r="G24" s="65">
        <f>SUM(G18:G23)</f>
        <v>0</v>
      </c>
      <c r="H24" s="63">
        <f>SUM(H18:H23)</f>
        <v>1</v>
      </c>
      <c r="I24" s="65">
        <f>SUM(I18:I23)</f>
        <v>2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12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1</v>
      </c>
      <c r="E36" s="142"/>
      <c r="F36" s="143">
        <v>1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93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113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5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92" t="s">
        <v>5</v>
      </c>
      <c r="B45" s="150">
        <f>+SUM(B43:B44)</f>
        <v>118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95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155" t="s">
        <v>85</v>
      </c>
      <c r="F61" s="155" t="s">
        <v>86</v>
      </c>
      <c r="G61" s="155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>
        <v>6</v>
      </c>
      <c r="D63" s="158">
        <v>2</v>
      </c>
      <c r="E63" s="158">
        <v>115</v>
      </c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/>
      <c r="D64" s="160">
        <v>2</v>
      </c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6</v>
      </c>
      <c r="D65" s="162">
        <f t="shared" si="6"/>
        <v>4</v>
      </c>
      <c r="E65" s="162">
        <f t="shared" si="6"/>
        <v>115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164" t="s">
        <v>85</v>
      </c>
      <c r="F69" s="164" t="s">
        <v>86</v>
      </c>
      <c r="G69" s="164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94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171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204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193"/>
      <c r="D97" s="192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171" t="s">
        <v>108</v>
      </c>
      <c r="B98" s="187">
        <v>16</v>
      </c>
      <c r="C98" s="193"/>
      <c r="D98" s="192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171" t="s">
        <v>109</v>
      </c>
      <c r="B99" s="188">
        <v>6</v>
      </c>
      <c r="C99" s="193"/>
      <c r="D99" s="192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171" t="s">
        <v>110</v>
      </c>
      <c r="B100" s="188">
        <v>2</v>
      </c>
      <c r="C100" s="193"/>
      <c r="D100" s="192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171" t="s">
        <v>111</v>
      </c>
      <c r="B101" s="188">
        <v>2</v>
      </c>
      <c r="C101" s="189"/>
      <c r="D101" s="192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192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192"/>
      <c r="E103" s="186"/>
      <c r="F103" s="186"/>
      <c r="G103" s="186"/>
      <c r="H103" s="189"/>
      <c r="I103" s="192"/>
      <c r="J103" s="193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191"/>
      <c r="I104" s="192"/>
      <c r="J104" s="193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193"/>
      <c r="D105" s="192"/>
      <c r="E105" s="186"/>
      <c r="F105" s="186"/>
      <c r="G105" s="186"/>
      <c r="H105" s="9"/>
      <c r="I105" s="192"/>
      <c r="J105" s="193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171" t="s">
        <v>108</v>
      </c>
      <c r="B106" s="187">
        <v>12</v>
      </c>
      <c r="C106" s="193"/>
      <c r="D106" s="192"/>
      <c r="E106" s="193"/>
      <c r="F106" s="113"/>
      <c r="G106" s="9"/>
      <c r="H106" s="9"/>
      <c r="I106" s="192"/>
      <c r="J106" s="193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171" t="s">
        <v>109</v>
      </c>
      <c r="B107" s="188">
        <v>4</v>
      </c>
      <c r="C107" s="193"/>
      <c r="D107" s="192"/>
      <c r="E107" s="193"/>
      <c r="F107" s="113"/>
      <c r="G107" s="9"/>
      <c r="H107" s="9"/>
      <c r="I107" s="192"/>
      <c r="J107" s="193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171" t="s">
        <v>110</v>
      </c>
      <c r="B108" s="188">
        <v>1</v>
      </c>
      <c r="C108" s="193"/>
      <c r="D108" s="192"/>
      <c r="E108" s="193"/>
      <c r="F108" s="113"/>
      <c r="G108" s="9"/>
      <c r="H108" s="9"/>
      <c r="I108" s="192"/>
      <c r="J108" s="193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171" t="s">
        <v>111</v>
      </c>
      <c r="B109" s="188">
        <v>1</v>
      </c>
      <c r="C109" s="189"/>
      <c r="D109" s="452"/>
      <c r="E109" s="453"/>
      <c r="F109" s="113"/>
      <c r="G109" s="9"/>
      <c r="H109" s="9"/>
      <c r="I109" s="192"/>
      <c r="J109" s="193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>
        <v>1</v>
      </c>
      <c r="C110" s="189"/>
      <c r="D110" s="452"/>
      <c r="E110" s="453"/>
      <c r="F110" s="113"/>
      <c r="G110" s="9"/>
      <c r="H110" s="9"/>
      <c r="I110" s="192"/>
      <c r="J110" s="193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200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154</v>
      </c>
      <c r="D124" s="210">
        <v>4</v>
      </c>
      <c r="E124" s="211"/>
      <c r="F124" s="210">
        <v>150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200" t="s">
        <v>103</v>
      </c>
      <c r="C125" s="69">
        <f t="shared" ref="C125:C130" si="11">SUM(D125:G125)</f>
        <v>34</v>
      </c>
      <c r="D125" s="210"/>
      <c r="E125" s="211"/>
      <c r="F125" s="210">
        <v>34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103</v>
      </c>
      <c r="D128" s="81"/>
      <c r="E128" s="45"/>
      <c r="F128" s="81">
        <v>103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291</v>
      </c>
      <c r="D130" s="217">
        <f>SUM(D124:D129)</f>
        <v>4</v>
      </c>
      <c r="E130" s="218">
        <f>SUM(E124:E129)</f>
        <v>0</v>
      </c>
      <c r="F130" s="217">
        <f>SUM(F124:F129)</f>
        <v>287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15.75" customHeight="1" x14ac:dyDescent="0.25">
      <c r="A131" s="163"/>
      <c r="B131" s="207"/>
      <c r="C131" s="167"/>
      <c r="D131" s="167"/>
      <c r="E131" s="167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163"/>
      <c r="B132" s="207"/>
      <c r="C132" s="167"/>
      <c r="D132" s="167"/>
      <c r="E132" s="167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163"/>
      <c r="B133" s="207"/>
      <c r="C133" s="167"/>
      <c r="D133" s="167"/>
      <c r="E133" s="167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15.75" customHeight="1" x14ac:dyDescent="0.25">
      <c r="A134" s="163"/>
      <c r="B134" s="207"/>
      <c r="C134" s="167"/>
      <c r="D134" s="167"/>
      <c r="E134" s="167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15.75" customHeight="1" x14ac:dyDescent="0.25">
      <c r="A135" s="163"/>
      <c r="B135" s="175"/>
      <c r="C135" s="176"/>
      <c r="D135" s="5"/>
      <c r="E135" s="178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15.75" customHeight="1" x14ac:dyDescent="0.25">
      <c r="A136" s="163"/>
      <c r="B136" s="175"/>
      <c r="C136" s="176"/>
      <c r="D136" s="5"/>
      <c r="E136" s="178"/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15.75" customHeight="1" x14ac:dyDescent="0.25">
      <c r="A137" s="163"/>
      <c r="B137" s="175"/>
      <c r="C137" s="176"/>
      <c r="D137" s="5"/>
      <c r="E137" s="178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0" customHeight="1" x14ac:dyDescent="0.2">
      <c r="H138" s="24"/>
      <c r="I138" s="24"/>
      <c r="J138" s="10"/>
    </row>
    <row r="139" spans="1:59" s="19" customFormat="1" ht="15.75" customHeight="1" x14ac:dyDescent="0.2"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15.75" customHeight="1" x14ac:dyDescent="0.2"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15" customHeight="1" x14ac:dyDescent="0.2"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15" customHeight="1" x14ac:dyDescent="0.2"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15" customHeight="1" x14ac:dyDescent="0.2"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15" customHeight="1" x14ac:dyDescent="0.2"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9:59" s="19" customFormat="1" ht="15" customHeight="1" x14ac:dyDescent="0.2"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9:59" s="19" customFormat="1" ht="15" customHeight="1" x14ac:dyDescent="0.2"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9:59" s="19" customFormat="1" ht="15" customHeight="1" x14ac:dyDescent="0.2"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9:59" s="80" customFormat="1" ht="15" customHeight="1" x14ac:dyDescent="0.15"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99" spans="1:55" hidden="1" x14ac:dyDescent="0.15"/>
    <row r="200" spans="1:55" hidden="1" x14ac:dyDescent="0.15">
      <c r="A200" s="219">
        <f>SUM(A8:L130)</f>
        <v>2084</v>
      </c>
      <c r="BC200" s="77">
        <v>0</v>
      </c>
    </row>
    <row r="201" spans="1:55" hidden="1" x14ac:dyDescent="0.15"/>
    <row r="202" spans="1:55" hidden="1" x14ac:dyDescent="0.15"/>
    <row r="238" spans="1:1" hidden="1" x14ac:dyDescent="0.15">
      <c r="A238" s="79">
        <f>SUM(A7:J148)</f>
        <v>2084</v>
      </c>
    </row>
    <row r="283" hidden="1" x14ac:dyDescent="0.15"/>
    <row r="284" hidden="1" x14ac:dyDescent="0.15"/>
    <row r="285" hidden="1" x14ac:dyDescent="0.15"/>
    <row r="286" hidden="1" x14ac:dyDescent="0.15"/>
  </sheetData>
  <mergeCells count="99">
    <mergeCell ref="A130:B130"/>
    <mergeCell ref="F122:G122"/>
    <mergeCell ref="A124:B124"/>
    <mergeCell ref="A125:A127"/>
    <mergeCell ref="A128:B128"/>
    <mergeCell ref="A129:B129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86:I86"/>
    <mergeCell ref="A87:B88"/>
    <mergeCell ref="C87:C88"/>
    <mergeCell ref="A89:B89"/>
    <mergeCell ref="A117:B117"/>
    <mergeCell ref="A90:A92"/>
    <mergeCell ref="A93:B93"/>
    <mergeCell ref="A94:B94"/>
    <mergeCell ref="A96:E96"/>
    <mergeCell ref="A104:D104"/>
    <mergeCell ref="B31:C31"/>
    <mergeCell ref="B32:C32"/>
    <mergeCell ref="B33:C33"/>
    <mergeCell ref="A41:A42"/>
    <mergeCell ref="B41:B42"/>
    <mergeCell ref="B34:C34"/>
    <mergeCell ref="B35:C35"/>
    <mergeCell ref="A36:A39"/>
    <mergeCell ref="B36:B37"/>
    <mergeCell ref="B38:B39"/>
    <mergeCell ref="A40:H40"/>
    <mergeCell ref="A27:A35"/>
    <mergeCell ref="B29:C29"/>
    <mergeCell ref="B30:C30"/>
    <mergeCell ref="A47:A48"/>
    <mergeCell ref="B47:B48"/>
    <mergeCell ref="C47:C48"/>
    <mergeCell ref="A65:B65"/>
    <mergeCell ref="A71:B71"/>
    <mergeCell ref="A70:B70"/>
    <mergeCell ref="A67:L67"/>
    <mergeCell ref="A68:B69"/>
    <mergeCell ref="C68:C69"/>
    <mergeCell ref="D68:D69"/>
    <mergeCell ref="E68:G68"/>
    <mergeCell ref="H68:H69"/>
    <mergeCell ref="A49:A51"/>
    <mergeCell ref="A72:B72"/>
    <mergeCell ref="A52:A55"/>
    <mergeCell ref="A56:A57"/>
    <mergeCell ref="A58:B58"/>
    <mergeCell ref="A59:I59"/>
    <mergeCell ref="A60:B61"/>
    <mergeCell ref="C60:C61"/>
    <mergeCell ref="D60:D61"/>
    <mergeCell ref="E60:G60"/>
    <mergeCell ref="H60:H61"/>
    <mergeCell ref="A62:B62"/>
    <mergeCell ref="A63:B63"/>
    <mergeCell ref="A64:B64"/>
    <mergeCell ref="A84:B84"/>
    <mergeCell ref="A80:A82"/>
    <mergeCell ref="A83:B83"/>
    <mergeCell ref="A75:B75"/>
    <mergeCell ref="A73:B73"/>
    <mergeCell ref="A74:B74"/>
    <mergeCell ref="A77:H77"/>
    <mergeCell ref="A78:B78"/>
    <mergeCell ref="A79:B79"/>
    <mergeCell ref="H16:I16"/>
    <mergeCell ref="A18:A21"/>
    <mergeCell ref="B18:B19"/>
    <mergeCell ref="B20:B21"/>
    <mergeCell ref="A16:A17"/>
    <mergeCell ref="B16:C17"/>
    <mergeCell ref="A11:A12"/>
    <mergeCell ref="A13:B13"/>
    <mergeCell ref="A14:C14"/>
    <mergeCell ref="D16:D17"/>
    <mergeCell ref="E16:G16"/>
    <mergeCell ref="A22:B23"/>
    <mergeCell ref="A24:C24"/>
    <mergeCell ref="A25:J25"/>
    <mergeCell ref="A26:C26"/>
    <mergeCell ref="B28:C28"/>
    <mergeCell ref="B27:C27"/>
    <mergeCell ref="A6:I6"/>
    <mergeCell ref="E8:G8"/>
    <mergeCell ref="D8:D10"/>
    <mergeCell ref="H8:J8"/>
    <mergeCell ref="E9:G9"/>
    <mergeCell ref="H9:J9"/>
    <mergeCell ref="A8:A10"/>
    <mergeCell ref="B8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B28" sqref="B28:C28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234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1</v>
      </c>
      <c r="E11" s="81"/>
      <c r="F11" s="44"/>
      <c r="G11" s="45"/>
      <c r="H11" s="81">
        <v>1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232" t="s">
        <v>18</v>
      </c>
      <c r="C12" s="100" t="s">
        <v>15</v>
      </c>
      <c r="D12" s="66">
        <f>SUM(E12:J12)</f>
        <v>3</v>
      </c>
      <c r="E12" s="101"/>
      <c r="F12" s="102"/>
      <c r="G12" s="46"/>
      <c r="H12" s="101">
        <v>3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117</v>
      </c>
      <c r="E13" s="104">
        <v>32</v>
      </c>
      <c r="F13" s="105">
        <v>19</v>
      </c>
      <c r="G13" s="106">
        <v>23</v>
      </c>
      <c r="H13" s="104">
        <v>29</v>
      </c>
      <c r="I13" s="105">
        <v>7</v>
      </c>
      <c r="J13" s="106">
        <v>7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121</v>
      </c>
      <c r="E14" s="63">
        <f t="shared" ref="E14:J14" si="0">SUM(E11:E13)</f>
        <v>32</v>
      </c>
      <c r="F14" s="64">
        <f t="shared" si="0"/>
        <v>19</v>
      </c>
      <c r="G14" s="65">
        <f t="shared" si="0"/>
        <v>23</v>
      </c>
      <c r="H14" s="63">
        <f t="shared" si="0"/>
        <v>33</v>
      </c>
      <c r="I14" s="64">
        <f t="shared" si="0"/>
        <v>7</v>
      </c>
      <c r="J14" s="65">
        <f t="shared" si="0"/>
        <v>7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220" t="s">
        <v>8</v>
      </c>
      <c r="F17" s="114" t="s">
        <v>9</v>
      </c>
      <c r="G17" s="115" t="s">
        <v>10</v>
      </c>
      <c r="H17" s="22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32</v>
      </c>
      <c r="E22" s="58">
        <v>15</v>
      </c>
      <c r="F22" s="59">
        <v>9</v>
      </c>
      <c r="G22" s="60">
        <v>8</v>
      </c>
      <c r="H22" s="58">
        <v>14</v>
      </c>
      <c r="I22" s="60">
        <v>18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3</v>
      </c>
      <c r="E23" s="61">
        <v>2</v>
      </c>
      <c r="F23" s="42"/>
      <c r="G23" s="43">
        <v>1</v>
      </c>
      <c r="H23" s="61">
        <v>2</v>
      </c>
      <c r="I23" s="43">
        <v>1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35</v>
      </c>
      <c r="E24" s="63">
        <f>SUM(E18:E23)</f>
        <v>17</v>
      </c>
      <c r="F24" s="64">
        <f>SUM(F18:F23)</f>
        <v>9</v>
      </c>
      <c r="G24" s="65">
        <f>SUM(G18:G23)</f>
        <v>9</v>
      </c>
      <c r="H24" s="63">
        <f>SUM(H18:H23)</f>
        <v>16</v>
      </c>
      <c r="I24" s="65">
        <f>SUM(I18:I23)</f>
        <v>19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23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3</v>
      </c>
      <c r="E36" s="142"/>
      <c r="F36" s="143">
        <v>3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232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118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3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33" t="s">
        <v>5</v>
      </c>
      <c r="B45" s="150">
        <f>+SUM(B43:B44)</f>
        <v>121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227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229" t="s">
        <v>85</v>
      </c>
      <c r="F61" s="229" t="s">
        <v>86</v>
      </c>
      <c r="G61" s="229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228" t="s">
        <v>85</v>
      </c>
      <c r="F69" s="228" t="s">
        <v>86</v>
      </c>
      <c r="G69" s="228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/>
      <c r="D70" s="156">
        <v>2</v>
      </c>
      <c r="E70" s="156">
        <v>78</v>
      </c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>
        <v>1</v>
      </c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>
        <v>5</v>
      </c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0</v>
      </c>
      <c r="D75" s="162">
        <f t="shared" si="7"/>
        <v>8</v>
      </c>
      <c r="E75" s="162">
        <f t="shared" si="7"/>
        <v>78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226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235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222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24"/>
      <c r="D97" s="223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35" t="s">
        <v>108</v>
      </c>
      <c r="B98" s="187">
        <v>16</v>
      </c>
      <c r="C98" s="224"/>
      <c r="D98" s="223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35" t="s">
        <v>109</v>
      </c>
      <c r="B99" s="188">
        <v>8</v>
      </c>
      <c r="C99" s="224"/>
      <c r="D99" s="223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35" t="s">
        <v>110</v>
      </c>
      <c r="B100" s="188">
        <v>2</v>
      </c>
      <c r="C100" s="224"/>
      <c r="D100" s="223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35" t="s">
        <v>111</v>
      </c>
      <c r="B101" s="188">
        <v>1</v>
      </c>
      <c r="C101" s="189"/>
      <c r="D101" s="223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23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23"/>
      <c r="E103" s="186"/>
      <c r="F103" s="186"/>
      <c r="G103" s="186"/>
      <c r="H103" s="189"/>
      <c r="I103" s="223"/>
      <c r="J103" s="22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225"/>
      <c r="I104" s="223"/>
      <c r="J104" s="22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24"/>
      <c r="D105" s="223"/>
      <c r="E105" s="186"/>
      <c r="F105" s="186"/>
      <c r="G105" s="186"/>
      <c r="H105" s="9"/>
      <c r="I105" s="223"/>
      <c r="J105" s="22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35" t="s">
        <v>108</v>
      </c>
      <c r="B106" s="187"/>
      <c r="C106" s="224"/>
      <c r="D106" s="223"/>
      <c r="E106" s="224"/>
      <c r="F106" s="113"/>
      <c r="G106" s="9"/>
      <c r="H106" s="9"/>
      <c r="I106" s="223"/>
      <c r="J106" s="22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35" t="s">
        <v>109</v>
      </c>
      <c r="B107" s="188"/>
      <c r="C107" s="224"/>
      <c r="D107" s="223"/>
      <c r="E107" s="224"/>
      <c r="F107" s="113"/>
      <c r="G107" s="9"/>
      <c r="H107" s="9"/>
      <c r="I107" s="223"/>
      <c r="J107" s="22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35" t="s">
        <v>110</v>
      </c>
      <c r="B108" s="188"/>
      <c r="C108" s="224"/>
      <c r="D108" s="223"/>
      <c r="E108" s="224"/>
      <c r="F108" s="113"/>
      <c r="G108" s="9"/>
      <c r="H108" s="9"/>
      <c r="I108" s="223"/>
      <c r="J108" s="22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35" t="s">
        <v>111</v>
      </c>
      <c r="B109" s="188"/>
      <c r="C109" s="189"/>
      <c r="D109" s="452"/>
      <c r="E109" s="453"/>
      <c r="F109" s="113"/>
      <c r="G109" s="9"/>
      <c r="H109" s="9"/>
      <c r="I109" s="223"/>
      <c r="J109" s="22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52"/>
      <c r="E110" s="453"/>
      <c r="F110" s="113"/>
      <c r="G110" s="9"/>
      <c r="H110" s="9"/>
      <c r="I110" s="223"/>
      <c r="J110" s="22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221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141</v>
      </c>
      <c r="D124" s="210">
        <v>3</v>
      </c>
      <c r="E124" s="211"/>
      <c r="F124" s="210">
        <v>138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221" t="s">
        <v>103</v>
      </c>
      <c r="C125" s="69">
        <f t="shared" ref="C125:C130" si="11">SUM(D125:G125)</f>
        <v>56</v>
      </c>
      <c r="D125" s="210">
        <v>56</v>
      </c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90</v>
      </c>
      <c r="D128" s="81">
        <v>90</v>
      </c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287</v>
      </c>
      <c r="D130" s="217">
        <f>SUM(D124:D129)</f>
        <v>149</v>
      </c>
      <c r="E130" s="218">
        <f>SUM(E124:E129)</f>
        <v>0</v>
      </c>
      <c r="F130" s="217">
        <f>SUM(F124:F129)</f>
        <v>138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231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74"/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75"/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2290</v>
      </c>
    </row>
    <row r="238" hidden="1" x14ac:dyDescent="0.15"/>
    <row r="242" spans="1:1" x14ac:dyDescent="0.15">
      <c r="A242" s="79">
        <f>SUM(A7:J148)</f>
        <v>2290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D22" sqref="D22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243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4</v>
      </c>
      <c r="E11" s="81"/>
      <c r="F11" s="44">
        <v>1</v>
      </c>
      <c r="G11" s="45">
        <v>2</v>
      </c>
      <c r="H11" s="81">
        <v>1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237" t="s">
        <v>18</v>
      </c>
      <c r="C12" s="100" t="s">
        <v>15</v>
      </c>
      <c r="D12" s="66">
        <f>SUM(E12:J12)</f>
        <v>7</v>
      </c>
      <c r="E12" s="101">
        <v>2</v>
      </c>
      <c r="F12" s="102">
        <v>4</v>
      </c>
      <c r="G12" s="46"/>
      <c r="H12" s="101"/>
      <c r="I12" s="102">
        <v>1</v>
      </c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149</v>
      </c>
      <c r="E13" s="104">
        <v>39</v>
      </c>
      <c r="F13" s="105">
        <v>31</v>
      </c>
      <c r="G13" s="106">
        <v>26</v>
      </c>
      <c r="H13" s="104">
        <v>34</v>
      </c>
      <c r="I13" s="105">
        <v>10</v>
      </c>
      <c r="J13" s="106">
        <v>9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160</v>
      </c>
      <c r="E14" s="63">
        <f t="shared" ref="E14:J14" si="0">SUM(E11:E13)</f>
        <v>41</v>
      </c>
      <c r="F14" s="64">
        <f t="shared" si="0"/>
        <v>36</v>
      </c>
      <c r="G14" s="65">
        <f t="shared" si="0"/>
        <v>28</v>
      </c>
      <c r="H14" s="63">
        <f t="shared" si="0"/>
        <v>35</v>
      </c>
      <c r="I14" s="64">
        <f t="shared" si="0"/>
        <v>11</v>
      </c>
      <c r="J14" s="65">
        <f t="shared" si="0"/>
        <v>9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251" t="s">
        <v>8</v>
      </c>
      <c r="F17" s="114" t="s">
        <v>9</v>
      </c>
      <c r="G17" s="115" t="s">
        <v>10</v>
      </c>
      <c r="H17" s="251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20</v>
      </c>
      <c r="E22" s="58">
        <v>13</v>
      </c>
      <c r="F22" s="59">
        <v>5</v>
      </c>
      <c r="G22" s="60">
        <v>2</v>
      </c>
      <c r="H22" s="58">
        <v>13</v>
      </c>
      <c r="I22" s="60">
        <v>7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3</v>
      </c>
      <c r="E23" s="61">
        <v>1</v>
      </c>
      <c r="F23" s="42">
        <v>1</v>
      </c>
      <c r="G23" s="43">
        <v>1</v>
      </c>
      <c r="H23" s="61">
        <v>2</v>
      </c>
      <c r="I23" s="43">
        <v>1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23</v>
      </c>
      <c r="E24" s="63">
        <f>SUM(E18:E23)</f>
        <v>14</v>
      </c>
      <c r="F24" s="64">
        <f>SUM(F18:F23)</f>
        <v>6</v>
      </c>
      <c r="G24" s="65">
        <f>SUM(G18:G23)</f>
        <v>3</v>
      </c>
      <c r="H24" s="63">
        <f>SUM(H18:H23)</f>
        <v>15</v>
      </c>
      <c r="I24" s="65">
        <f>SUM(I18:I23)</f>
        <v>8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245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1</v>
      </c>
      <c r="E36" s="142"/>
      <c r="F36" s="143">
        <v>1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237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158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2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38" t="s">
        <v>5</v>
      </c>
      <c r="B45" s="150">
        <f>+SUM(B43:B44)</f>
        <v>160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241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244" t="s">
        <v>85</v>
      </c>
      <c r="F61" s="244" t="s">
        <v>86</v>
      </c>
      <c r="G61" s="244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/>
      <c r="D63" s="158"/>
      <c r="E63" s="158">
        <v>54</v>
      </c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>
        <v>1</v>
      </c>
      <c r="D64" s="160">
        <v>5</v>
      </c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1</v>
      </c>
      <c r="D65" s="162">
        <f t="shared" si="6"/>
        <v>5</v>
      </c>
      <c r="E65" s="162">
        <f t="shared" si="6"/>
        <v>54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247" t="s">
        <v>85</v>
      </c>
      <c r="F69" s="247" t="s">
        <v>86</v>
      </c>
      <c r="G69" s="247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240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242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248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50"/>
      <c r="D97" s="249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42" t="s">
        <v>108</v>
      </c>
      <c r="B98" s="187">
        <v>19</v>
      </c>
      <c r="C98" s="250"/>
      <c r="D98" s="249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42" t="s">
        <v>109</v>
      </c>
      <c r="B99" s="188">
        <v>16</v>
      </c>
      <c r="C99" s="250"/>
      <c r="D99" s="249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42" t="s">
        <v>110</v>
      </c>
      <c r="B100" s="188">
        <v>2</v>
      </c>
      <c r="C100" s="250"/>
      <c r="D100" s="249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42" t="s">
        <v>111</v>
      </c>
      <c r="B101" s="188">
        <v>1</v>
      </c>
      <c r="C101" s="189"/>
      <c r="D101" s="249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49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49"/>
      <c r="E103" s="186"/>
      <c r="F103" s="186"/>
      <c r="G103" s="186"/>
      <c r="H103" s="189"/>
      <c r="I103" s="249"/>
      <c r="J103" s="250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239"/>
      <c r="I104" s="249"/>
      <c r="J104" s="250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50"/>
      <c r="D105" s="249"/>
      <c r="E105" s="186"/>
      <c r="F105" s="186"/>
      <c r="G105" s="186"/>
      <c r="H105" s="9"/>
      <c r="I105" s="249"/>
      <c r="J105" s="250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42" t="s">
        <v>108</v>
      </c>
      <c r="B106" s="187">
        <v>7</v>
      </c>
      <c r="C106" s="250"/>
      <c r="D106" s="249"/>
      <c r="E106" s="250"/>
      <c r="F106" s="113"/>
      <c r="G106" s="9"/>
      <c r="H106" s="9"/>
      <c r="I106" s="249"/>
      <c r="J106" s="250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42" t="s">
        <v>109</v>
      </c>
      <c r="B107" s="188">
        <v>6</v>
      </c>
      <c r="C107" s="250"/>
      <c r="D107" s="249"/>
      <c r="E107" s="250"/>
      <c r="F107" s="113"/>
      <c r="G107" s="9"/>
      <c r="H107" s="9"/>
      <c r="I107" s="249"/>
      <c r="J107" s="250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42" t="s">
        <v>110</v>
      </c>
      <c r="B108" s="188">
        <v>1</v>
      </c>
      <c r="C108" s="250"/>
      <c r="D108" s="249"/>
      <c r="E108" s="250"/>
      <c r="F108" s="113"/>
      <c r="G108" s="9"/>
      <c r="H108" s="9"/>
      <c r="I108" s="249"/>
      <c r="J108" s="250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42" t="s">
        <v>111</v>
      </c>
      <c r="B109" s="188">
        <v>1</v>
      </c>
      <c r="C109" s="189"/>
      <c r="D109" s="452"/>
      <c r="E109" s="453"/>
      <c r="F109" s="113"/>
      <c r="G109" s="9"/>
      <c r="H109" s="9"/>
      <c r="I109" s="249"/>
      <c r="J109" s="250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>
        <v>1</v>
      </c>
      <c r="C110" s="189"/>
      <c r="D110" s="452"/>
      <c r="E110" s="453"/>
      <c r="F110" s="113"/>
      <c r="G110" s="9"/>
      <c r="H110" s="9"/>
      <c r="I110" s="249"/>
      <c r="J110" s="250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246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178</v>
      </c>
      <c r="D124" s="210">
        <v>1</v>
      </c>
      <c r="E124" s="211"/>
      <c r="F124" s="210">
        <v>177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246" t="s">
        <v>103</v>
      </c>
      <c r="C125" s="69">
        <f t="shared" ref="C125:C130" si="11">SUM(D125:G125)</f>
        <v>111</v>
      </c>
      <c r="D125" s="210"/>
      <c r="E125" s="211"/>
      <c r="F125" s="210">
        <v>111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1</v>
      </c>
      <c r="D126" s="212"/>
      <c r="E126" s="213"/>
      <c r="F126" s="212">
        <v>1</v>
      </c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107</v>
      </c>
      <c r="D128" s="81"/>
      <c r="E128" s="45"/>
      <c r="F128" s="81">
        <v>107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397</v>
      </c>
      <c r="D130" s="217">
        <f>SUM(D124:D129)</f>
        <v>1</v>
      </c>
      <c r="E130" s="218">
        <f>SUM(E124:E129)</f>
        <v>0</v>
      </c>
      <c r="F130" s="217">
        <f>SUM(F124:F129)</f>
        <v>396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236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74">
        <v>195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75">
        <v>178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2863</v>
      </c>
    </row>
    <row r="238" hidden="1" x14ac:dyDescent="0.15"/>
    <row r="242" spans="1:1" x14ac:dyDescent="0.15">
      <c r="A242" s="79">
        <f>SUM(A7:J148)</f>
        <v>3236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D21" sqref="D21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",[5]NOMBRE!B2," - ","( ",[5]NOMBRE!C2,[5]NOMBRE!D2,[5]NOMBRE!E2,[5]NOMBRE!F2,[5]NOMBRE!G2,"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",[5]NOMBRE!B6," - ","( ",[5]NOMBRE!C6,[5]NOMBRE!D6," )")</f>
        <v>MES: ABRIL - ( 04 )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",[5]NOMBRE!B7)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26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4</v>
      </c>
      <c r="E11" s="81">
        <v>1</v>
      </c>
      <c r="F11" s="44"/>
      <c r="G11" s="45">
        <v>2</v>
      </c>
      <c r="H11" s="81">
        <v>1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262" t="s">
        <v>18</v>
      </c>
      <c r="C12" s="100" t="s">
        <v>15</v>
      </c>
      <c r="D12" s="66">
        <f>SUM(E12:J12)</f>
        <v>5</v>
      </c>
      <c r="E12" s="101">
        <v>1</v>
      </c>
      <c r="F12" s="102">
        <v>1</v>
      </c>
      <c r="G12" s="46">
        <v>2</v>
      </c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118</v>
      </c>
      <c r="E13" s="104">
        <v>22</v>
      </c>
      <c r="F13" s="105">
        <v>19</v>
      </c>
      <c r="G13" s="106">
        <v>22</v>
      </c>
      <c r="H13" s="104">
        <v>27</v>
      </c>
      <c r="I13" s="105">
        <v>14</v>
      </c>
      <c r="J13" s="106">
        <v>14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127</v>
      </c>
      <c r="E14" s="63">
        <f t="shared" ref="E14:J14" si="0">SUM(E11:E13)</f>
        <v>24</v>
      </c>
      <c r="F14" s="64">
        <f t="shared" si="0"/>
        <v>20</v>
      </c>
      <c r="G14" s="65">
        <f t="shared" si="0"/>
        <v>26</v>
      </c>
      <c r="H14" s="63">
        <f t="shared" si="0"/>
        <v>29</v>
      </c>
      <c r="I14" s="64">
        <f t="shared" si="0"/>
        <v>14</v>
      </c>
      <c r="J14" s="65">
        <f t="shared" si="0"/>
        <v>14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252" t="s">
        <v>8</v>
      </c>
      <c r="F17" s="114" t="s">
        <v>9</v>
      </c>
      <c r="G17" s="115" t="s">
        <v>10</v>
      </c>
      <c r="H17" s="252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1</v>
      </c>
      <c r="E18" s="101"/>
      <c r="F18" s="102"/>
      <c r="G18" s="46">
        <v>1</v>
      </c>
      <c r="H18" s="56">
        <v>1</v>
      </c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12</v>
      </c>
      <c r="E22" s="58">
        <v>6</v>
      </c>
      <c r="F22" s="59">
        <v>2</v>
      </c>
      <c r="G22" s="60">
        <v>4</v>
      </c>
      <c r="H22" s="58">
        <v>7</v>
      </c>
      <c r="I22" s="60">
        <v>5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13</v>
      </c>
      <c r="E24" s="63">
        <f>SUM(E18:E23)</f>
        <v>6</v>
      </c>
      <c r="F24" s="64">
        <f>SUM(F18:F23)</f>
        <v>2</v>
      </c>
      <c r="G24" s="65">
        <f>SUM(G18:G23)</f>
        <v>5</v>
      </c>
      <c r="H24" s="63">
        <f>SUM(H18:H23)</f>
        <v>8</v>
      </c>
      <c r="I24" s="65">
        <f>SUM(I18:I23)</f>
        <v>5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264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1</v>
      </c>
      <c r="E36" s="142"/>
      <c r="F36" s="143">
        <v>1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262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123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4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63" t="s">
        <v>5</v>
      </c>
      <c r="B45" s="150">
        <f>+SUM(B43:B44)</f>
        <v>127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258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267" t="s">
        <v>85</v>
      </c>
      <c r="F61" s="267" t="s">
        <v>86</v>
      </c>
      <c r="G61" s="267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>
        <v>3</v>
      </c>
      <c r="D63" s="158">
        <v>1</v>
      </c>
      <c r="E63" s="158">
        <v>70</v>
      </c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3</v>
      </c>
      <c r="D65" s="162">
        <f t="shared" si="6"/>
        <v>1</v>
      </c>
      <c r="E65" s="162">
        <f t="shared" si="6"/>
        <v>70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260" t="s">
        <v>85</v>
      </c>
      <c r="F69" s="260" t="s">
        <v>86</v>
      </c>
      <c r="G69" s="260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257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266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254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56"/>
      <c r="D97" s="25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66" t="s">
        <v>108</v>
      </c>
      <c r="B98" s="187">
        <v>19</v>
      </c>
      <c r="C98" s="256"/>
      <c r="D98" s="25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66" t="s">
        <v>109</v>
      </c>
      <c r="B99" s="188">
        <v>12</v>
      </c>
      <c r="C99" s="256"/>
      <c r="D99" s="25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66" t="s">
        <v>110</v>
      </c>
      <c r="B100" s="188">
        <v>2</v>
      </c>
      <c r="C100" s="256"/>
      <c r="D100" s="25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66" t="s">
        <v>111</v>
      </c>
      <c r="B101" s="188">
        <v>2</v>
      </c>
      <c r="C101" s="189"/>
      <c r="D101" s="25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5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55"/>
      <c r="E103" s="186"/>
      <c r="F103" s="186"/>
      <c r="G103" s="186"/>
      <c r="H103" s="189"/>
      <c r="I103" s="255"/>
      <c r="J103" s="256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259"/>
      <c r="I104" s="255"/>
      <c r="J104" s="256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56"/>
      <c r="D105" s="255"/>
      <c r="E105" s="186"/>
      <c r="F105" s="186"/>
      <c r="G105" s="186"/>
      <c r="H105" s="9"/>
      <c r="I105" s="255"/>
      <c r="J105" s="256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66" t="s">
        <v>108</v>
      </c>
      <c r="B106" s="187">
        <v>11</v>
      </c>
      <c r="C106" s="256"/>
      <c r="D106" s="255"/>
      <c r="E106" s="256"/>
      <c r="F106" s="113"/>
      <c r="G106" s="9"/>
      <c r="H106" s="9"/>
      <c r="I106" s="255"/>
      <c r="J106" s="256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66" t="s">
        <v>109</v>
      </c>
      <c r="B107" s="188">
        <v>7</v>
      </c>
      <c r="C107" s="256"/>
      <c r="D107" s="255"/>
      <c r="E107" s="256"/>
      <c r="F107" s="113"/>
      <c r="G107" s="9"/>
      <c r="H107" s="9"/>
      <c r="I107" s="255"/>
      <c r="J107" s="256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66" t="s">
        <v>110</v>
      </c>
      <c r="B108" s="188">
        <v>1</v>
      </c>
      <c r="C108" s="256"/>
      <c r="D108" s="255"/>
      <c r="E108" s="256"/>
      <c r="F108" s="113"/>
      <c r="G108" s="9"/>
      <c r="H108" s="9"/>
      <c r="I108" s="255"/>
      <c r="J108" s="256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66" t="s">
        <v>111</v>
      </c>
      <c r="B109" s="188"/>
      <c r="C109" s="189"/>
      <c r="D109" s="452"/>
      <c r="E109" s="453"/>
      <c r="F109" s="113"/>
      <c r="G109" s="9"/>
      <c r="H109" s="9"/>
      <c r="I109" s="255"/>
      <c r="J109" s="256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52"/>
      <c r="E110" s="453"/>
      <c r="F110" s="113"/>
      <c r="G110" s="9"/>
      <c r="H110" s="9"/>
      <c r="I110" s="255"/>
      <c r="J110" s="256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253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149</v>
      </c>
      <c r="D124" s="210">
        <v>2</v>
      </c>
      <c r="E124" s="211"/>
      <c r="F124" s="210">
        <v>147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253" t="s">
        <v>103</v>
      </c>
      <c r="C125" s="69">
        <f t="shared" ref="C125:C130" si="11">SUM(D125:G125)</f>
        <v>61</v>
      </c>
      <c r="D125" s="210"/>
      <c r="E125" s="211"/>
      <c r="F125" s="210">
        <v>61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67</v>
      </c>
      <c r="D128" s="81"/>
      <c r="E128" s="45"/>
      <c r="F128" s="81">
        <v>67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5</v>
      </c>
      <c r="D129" s="216"/>
      <c r="E129" s="54"/>
      <c r="F129" s="216">
        <v>5</v>
      </c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282</v>
      </c>
      <c r="D130" s="217">
        <f>SUM(D124:D129)</f>
        <v>2</v>
      </c>
      <c r="E130" s="218">
        <f>SUM(E124:E129)</f>
        <v>0</v>
      </c>
      <c r="F130" s="217">
        <f>SUM(F124:F129)</f>
        <v>280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261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74">
        <v>163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75">
        <v>149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2173</v>
      </c>
    </row>
    <row r="238" hidden="1" x14ac:dyDescent="0.15"/>
    <row r="242" spans="1:1" x14ac:dyDescent="0.15">
      <c r="A242" s="79">
        <f>SUM(A7:J148)</f>
        <v>2485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I20" sqref="I20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",[6]NOMBRE!B2," - ","( ",[6]NOMBRE!C2,[6]NOMBRE!D2,[6]NOMBRE!E2,[6]NOMBRE!F2,[6]NOMBRE!G2," )")</f>
        <v>COMUNA: LINARES  - ( 07108 )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",[6]NOMBRE!B6," - ","( ",[6]NOMBRE!C6,[6]NOMBRE!D6," )")</f>
        <v>MES: MAYO - ( 05 )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",[6]NOMBRE!B7)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269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6</v>
      </c>
      <c r="E11" s="81">
        <v>1</v>
      </c>
      <c r="F11" s="44">
        <v>1</v>
      </c>
      <c r="G11" s="45">
        <v>1</v>
      </c>
      <c r="H11" s="81">
        <v>2</v>
      </c>
      <c r="I11" s="44">
        <v>1</v>
      </c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272" t="s">
        <v>18</v>
      </c>
      <c r="C12" s="100" t="s">
        <v>15</v>
      </c>
      <c r="D12" s="66">
        <f>SUM(E12:J12)</f>
        <v>1</v>
      </c>
      <c r="E12" s="101">
        <v>1</v>
      </c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78</v>
      </c>
      <c r="E13" s="104">
        <v>33</v>
      </c>
      <c r="F13" s="105">
        <v>10</v>
      </c>
      <c r="G13" s="106">
        <v>11</v>
      </c>
      <c r="H13" s="104">
        <v>14</v>
      </c>
      <c r="I13" s="105">
        <v>6</v>
      </c>
      <c r="J13" s="106">
        <v>4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85</v>
      </c>
      <c r="E14" s="63">
        <f t="shared" ref="E14:J14" si="0">SUM(E11:E13)</f>
        <v>35</v>
      </c>
      <c r="F14" s="64">
        <f t="shared" si="0"/>
        <v>11</v>
      </c>
      <c r="G14" s="65">
        <f t="shared" si="0"/>
        <v>12</v>
      </c>
      <c r="H14" s="63">
        <f t="shared" si="0"/>
        <v>16</v>
      </c>
      <c r="I14" s="64">
        <f t="shared" si="0"/>
        <v>7</v>
      </c>
      <c r="J14" s="65">
        <f t="shared" si="0"/>
        <v>4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283" t="s">
        <v>8</v>
      </c>
      <c r="F17" s="114" t="s">
        <v>9</v>
      </c>
      <c r="G17" s="115" t="s">
        <v>10</v>
      </c>
      <c r="H17" s="283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1</v>
      </c>
      <c r="E18" s="101"/>
      <c r="F18" s="102">
        <v>1</v>
      </c>
      <c r="G18" s="46"/>
      <c r="H18" s="56">
        <v>1</v>
      </c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10</v>
      </c>
      <c r="E22" s="58">
        <v>5</v>
      </c>
      <c r="F22" s="59">
        <v>1</v>
      </c>
      <c r="G22" s="60">
        <v>4</v>
      </c>
      <c r="H22" s="58">
        <v>10</v>
      </c>
      <c r="I22" s="60"/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11</v>
      </c>
      <c r="E24" s="63">
        <f>SUM(E18:E23)</f>
        <v>5</v>
      </c>
      <c r="F24" s="64">
        <f>SUM(F18:F23)</f>
        <v>2</v>
      </c>
      <c r="G24" s="65">
        <f>SUM(G18:G23)</f>
        <v>4</v>
      </c>
      <c r="H24" s="63">
        <f>SUM(H18:H23)</f>
        <v>11</v>
      </c>
      <c r="I24" s="65">
        <f>SUM(I18:I23)</f>
        <v>0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274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1</v>
      </c>
      <c r="E36" s="142"/>
      <c r="F36" s="143">
        <v>1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272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80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5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71" t="s">
        <v>5</v>
      </c>
      <c r="B45" s="150">
        <f>+SUM(B43:B44)</f>
        <v>85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277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268" t="s">
        <v>85</v>
      </c>
      <c r="F61" s="268" t="s">
        <v>86</v>
      </c>
      <c r="G61" s="268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279" t="s">
        <v>85</v>
      </c>
      <c r="F69" s="279" t="s">
        <v>86</v>
      </c>
      <c r="G69" s="279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>
        <v>4</v>
      </c>
      <c r="D70" s="156"/>
      <c r="E70" s="156">
        <v>72</v>
      </c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>
        <v>5</v>
      </c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>
        <v>4</v>
      </c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4</v>
      </c>
      <c r="D75" s="162">
        <f t="shared" si="7"/>
        <v>9</v>
      </c>
      <c r="E75" s="162">
        <f t="shared" si="7"/>
        <v>72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276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278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280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82"/>
      <c r="D97" s="281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78" t="s">
        <v>108</v>
      </c>
      <c r="B98" s="187">
        <v>19</v>
      </c>
      <c r="C98" s="282"/>
      <c r="D98" s="281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78" t="s">
        <v>109</v>
      </c>
      <c r="B99" s="188">
        <v>12</v>
      </c>
      <c r="C99" s="282"/>
      <c r="D99" s="281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78" t="s">
        <v>110</v>
      </c>
      <c r="B100" s="188">
        <v>2</v>
      </c>
      <c r="C100" s="282"/>
      <c r="D100" s="281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78" t="s">
        <v>111</v>
      </c>
      <c r="B101" s="188">
        <v>2</v>
      </c>
      <c r="C101" s="189"/>
      <c r="D101" s="281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81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81"/>
      <c r="E103" s="186"/>
      <c r="F103" s="186"/>
      <c r="G103" s="186"/>
      <c r="H103" s="189"/>
      <c r="I103" s="281"/>
      <c r="J103" s="282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273"/>
      <c r="I104" s="281"/>
      <c r="J104" s="282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82"/>
      <c r="D105" s="281"/>
      <c r="E105" s="186"/>
      <c r="F105" s="186"/>
      <c r="G105" s="186"/>
      <c r="H105" s="9"/>
      <c r="I105" s="281"/>
      <c r="J105" s="282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78" t="s">
        <v>108</v>
      </c>
      <c r="B106" s="187">
        <v>8</v>
      </c>
      <c r="C106" s="282"/>
      <c r="D106" s="281"/>
      <c r="E106" s="282"/>
      <c r="F106" s="113"/>
      <c r="G106" s="9"/>
      <c r="H106" s="9"/>
      <c r="I106" s="281"/>
      <c r="J106" s="282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78" t="s">
        <v>109</v>
      </c>
      <c r="B107" s="188">
        <v>5</v>
      </c>
      <c r="C107" s="282"/>
      <c r="D107" s="281"/>
      <c r="E107" s="282"/>
      <c r="F107" s="113"/>
      <c r="G107" s="9"/>
      <c r="H107" s="9"/>
      <c r="I107" s="281"/>
      <c r="J107" s="282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78" t="s">
        <v>110</v>
      </c>
      <c r="B108" s="188">
        <v>1</v>
      </c>
      <c r="C108" s="282"/>
      <c r="D108" s="281"/>
      <c r="E108" s="282"/>
      <c r="F108" s="113"/>
      <c r="G108" s="9"/>
      <c r="H108" s="9"/>
      <c r="I108" s="281"/>
      <c r="J108" s="282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78" t="s">
        <v>111</v>
      </c>
      <c r="B109" s="188">
        <v>1</v>
      </c>
      <c r="C109" s="189"/>
      <c r="D109" s="452"/>
      <c r="E109" s="453"/>
      <c r="F109" s="113"/>
      <c r="G109" s="9"/>
      <c r="H109" s="9"/>
      <c r="I109" s="281"/>
      <c r="J109" s="282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52"/>
      <c r="E110" s="453"/>
      <c r="F110" s="113"/>
      <c r="G110" s="9"/>
      <c r="H110" s="9"/>
      <c r="I110" s="281"/>
      <c r="J110" s="282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275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148</v>
      </c>
      <c r="D124" s="210">
        <v>3</v>
      </c>
      <c r="E124" s="211"/>
      <c r="F124" s="210">
        <v>145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275" t="s">
        <v>103</v>
      </c>
      <c r="C125" s="69">
        <f t="shared" ref="C125:C130" si="11">SUM(D125:G125)</f>
        <v>48</v>
      </c>
      <c r="D125" s="210"/>
      <c r="E125" s="211"/>
      <c r="F125" s="210">
        <v>48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85</v>
      </c>
      <c r="D128" s="81">
        <v>1</v>
      </c>
      <c r="E128" s="45"/>
      <c r="F128" s="81">
        <v>84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281</v>
      </c>
      <c r="D130" s="217">
        <f>SUM(D124:D129)</f>
        <v>4</v>
      </c>
      <c r="E130" s="218">
        <f>SUM(E124:E129)</f>
        <v>0</v>
      </c>
      <c r="F130" s="217">
        <f>SUM(F124:F129)</f>
        <v>277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270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74">
        <v>166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75">
        <v>148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1923</v>
      </c>
    </row>
    <row r="238" hidden="1" x14ac:dyDescent="0.15"/>
    <row r="242" spans="1:1" x14ac:dyDescent="0.15">
      <c r="A242" s="79">
        <f>SUM(A7:J148)</f>
        <v>2237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A6" sqref="A6:I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",[7]NOMBRE!B2," - ","( ",[7]NOMBRE!C2,[7]NOMBRE!D2,[7]NOMBRE!E2,[7]NOMBRE!F2,[7]NOMBRE!G2," )")</f>
        <v>COMUNA: LINARES  - ( 07408 )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",[7]NOMBRE!B6," - ","( ",[7]NOMBRE!C6,[7]NOMBRE!D6," )")</f>
        <v>MES: JUNIO - ( 06 )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",[7]NOMBRE!B7)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28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2</v>
      </c>
      <c r="E11" s="81"/>
      <c r="F11" s="44"/>
      <c r="G11" s="45"/>
      <c r="H11" s="81">
        <v>2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288" t="s">
        <v>18</v>
      </c>
      <c r="C12" s="100" t="s">
        <v>15</v>
      </c>
      <c r="D12" s="66">
        <f>SUM(E12:J12)</f>
        <v>1</v>
      </c>
      <c r="E12" s="101"/>
      <c r="F12" s="102"/>
      <c r="G12" s="46"/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158</v>
      </c>
      <c r="E13" s="104">
        <v>52</v>
      </c>
      <c r="F13" s="105">
        <v>27</v>
      </c>
      <c r="G13" s="106">
        <v>18</v>
      </c>
      <c r="H13" s="104">
        <v>30</v>
      </c>
      <c r="I13" s="105">
        <v>12</v>
      </c>
      <c r="J13" s="106">
        <v>19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161</v>
      </c>
      <c r="E14" s="63">
        <f t="shared" ref="E14:J14" si="0">SUM(E11:E13)</f>
        <v>52</v>
      </c>
      <c r="F14" s="64">
        <f t="shared" si="0"/>
        <v>27</v>
      </c>
      <c r="G14" s="65">
        <f t="shared" si="0"/>
        <v>18</v>
      </c>
      <c r="H14" s="63">
        <f t="shared" si="0"/>
        <v>33</v>
      </c>
      <c r="I14" s="64">
        <f t="shared" si="0"/>
        <v>12</v>
      </c>
      <c r="J14" s="65">
        <f t="shared" si="0"/>
        <v>19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299" t="s">
        <v>8</v>
      </c>
      <c r="F17" s="114" t="s">
        <v>9</v>
      </c>
      <c r="G17" s="115" t="s">
        <v>10</v>
      </c>
      <c r="H17" s="299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1</v>
      </c>
      <c r="E18" s="101">
        <v>1</v>
      </c>
      <c r="F18" s="102"/>
      <c r="G18" s="46"/>
      <c r="H18" s="56"/>
      <c r="I18" s="46">
        <v>1</v>
      </c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22</v>
      </c>
      <c r="E22" s="58">
        <v>11</v>
      </c>
      <c r="F22" s="59">
        <v>3</v>
      </c>
      <c r="G22" s="60">
        <v>8</v>
      </c>
      <c r="H22" s="58">
        <v>14</v>
      </c>
      <c r="I22" s="60">
        <v>8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23</v>
      </c>
      <c r="E24" s="63">
        <f>SUM(E18:E23)</f>
        <v>12</v>
      </c>
      <c r="F24" s="64">
        <f>SUM(F18:F23)</f>
        <v>3</v>
      </c>
      <c r="G24" s="65">
        <f>SUM(G18:G23)</f>
        <v>8</v>
      </c>
      <c r="H24" s="63">
        <f>SUM(H18:H23)</f>
        <v>14</v>
      </c>
      <c r="I24" s="65">
        <f>SUM(I18:I23)</f>
        <v>9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29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4</v>
      </c>
      <c r="E36" s="142"/>
      <c r="F36" s="143">
        <v>4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288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151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10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287" t="s">
        <v>5</v>
      </c>
      <c r="B45" s="150">
        <f>+SUM(B43:B44)</f>
        <v>161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293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284" t="s">
        <v>85</v>
      </c>
      <c r="F61" s="284" t="s">
        <v>86</v>
      </c>
      <c r="G61" s="284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295" t="s">
        <v>85</v>
      </c>
      <c r="F69" s="295" t="s">
        <v>86</v>
      </c>
      <c r="G69" s="295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>
        <v>12</v>
      </c>
      <c r="D70" s="156">
        <v>1</v>
      </c>
      <c r="E70" s="156">
        <v>92</v>
      </c>
      <c r="F70" s="156"/>
      <c r="G70" s="156"/>
      <c r="H70" s="157">
        <v>12</v>
      </c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12</v>
      </c>
      <c r="D75" s="162">
        <f t="shared" si="7"/>
        <v>1</v>
      </c>
      <c r="E75" s="162">
        <f t="shared" si="7"/>
        <v>92</v>
      </c>
      <c r="F75" s="162">
        <f t="shared" si="7"/>
        <v>0</v>
      </c>
      <c r="G75" s="162">
        <f t="shared" si="7"/>
        <v>0</v>
      </c>
      <c r="H75" s="47">
        <f t="shared" si="7"/>
        <v>12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292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294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296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298"/>
      <c r="D97" s="297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294" t="s">
        <v>108</v>
      </c>
      <c r="B98" s="187">
        <v>19</v>
      </c>
      <c r="C98" s="298"/>
      <c r="D98" s="297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294" t="s">
        <v>109</v>
      </c>
      <c r="B99" s="188">
        <v>12</v>
      </c>
      <c r="C99" s="298"/>
      <c r="D99" s="297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294" t="s">
        <v>110</v>
      </c>
      <c r="B100" s="188">
        <v>2</v>
      </c>
      <c r="C100" s="298"/>
      <c r="D100" s="297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294" t="s">
        <v>111</v>
      </c>
      <c r="B101" s="188">
        <v>2</v>
      </c>
      <c r="C101" s="189"/>
      <c r="D101" s="297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297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297"/>
      <c r="E103" s="186"/>
      <c r="F103" s="186"/>
      <c r="G103" s="186"/>
      <c r="H103" s="189"/>
      <c r="I103" s="297"/>
      <c r="J103" s="298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289"/>
      <c r="I104" s="297"/>
      <c r="J104" s="298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298"/>
      <c r="D105" s="297"/>
      <c r="E105" s="186"/>
      <c r="F105" s="186"/>
      <c r="G105" s="186"/>
      <c r="H105" s="9"/>
      <c r="I105" s="297"/>
      <c r="J105" s="298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294" t="s">
        <v>108</v>
      </c>
      <c r="B106" s="187">
        <v>14</v>
      </c>
      <c r="C106" s="298"/>
      <c r="D106" s="297"/>
      <c r="E106" s="298"/>
      <c r="F106" s="113"/>
      <c r="G106" s="9"/>
      <c r="H106" s="9"/>
      <c r="I106" s="297"/>
      <c r="J106" s="298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294" t="s">
        <v>109</v>
      </c>
      <c r="B107" s="188">
        <v>9</v>
      </c>
      <c r="C107" s="298"/>
      <c r="D107" s="297"/>
      <c r="E107" s="298"/>
      <c r="F107" s="113"/>
      <c r="G107" s="9"/>
      <c r="H107" s="9"/>
      <c r="I107" s="297"/>
      <c r="J107" s="298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294" t="s">
        <v>110</v>
      </c>
      <c r="B108" s="188">
        <v>2</v>
      </c>
      <c r="C108" s="298"/>
      <c r="D108" s="297"/>
      <c r="E108" s="298"/>
      <c r="F108" s="113"/>
      <c r="G108" s="9"/>
      <c r="H108" s="9"/>
      <c r="I108" s="297"/>
      <c r="J108" s="298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294" t="s">
        <v>111</v>
      </c>
      <c r="B109" s="188"/>
      <c r="C109" s="189"/>
      <c r="D109" s="452"/>
      <c r="E109" s="453"/>
      <c r="F109" s="113"/>
      <c r="G109" s="9"/>
      <c r="H109" s="9"/>
      <c r="I109" s="297"/>
      <c r="J109" s="298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52"/>
      <c r="E110" s="453"/>
      <c r="F110" s="113"/>
      <c r="G110" s="9"/>
      <c r="H110" s="9"/>
      <c r="I110" s="297"/>
      <c r="J110" s="298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291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137</v>
      </c>
      <c r="D124" s="210">
        <v>4</v>
      </c>
      <c r="E124" s="211"/>
      <c r="F124" s="210">
        <v>133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291" t="s">
        <v>103</v>
      </c>
      <c r="C125" s="69">
        <f t="shared" ref="C125:C130" si="11">SUM(D125:G125)</f>
        <v>31</v>
      </c>
      <c r="D125" s="210">
        <v>31</v>
      </c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90</v>
      </c>
      <c r="D128" s="81"/>
      <c r="E128" s="45"/>
      <c r="F128" s="81">
        <v>90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258</v>
      </c>
      <c r="D130" s="217">
        <f>SUM(D124:D129)</f>
        <v>35</v>
      </c>
      <c r="E130" s="218">
        <f>SUM(E124:E129)</f>
        <v>0</v>
      </c>
      <c r="F130" s="217">
        <f>SUM(F124:F129)</f>
        <v>223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286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74">
        <v>145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75">
        <v>137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2439</v>
      </c>
    </row>
    <row r="238" hidden="1" x14ac:dyDescent="0.15"/>
    <row r="242" spans="1:1" x14ac:dyDescent="0.15">
      <c r="A242" s="79">
        <f>SUM(A7:J148)</f>
        <v>2721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O15" sqref="O15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",[8]NOMBRE!B2," - ","( ",[8]NOMBRE!C2,[8]NOMBRE!D2,[8]NOMBRE!E2,[8]NOMBRE!F2,[8]NOMBRE!G2,"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",[8]NOMBRE!B3," - ","( ",[8]NOMBRE!C3,[8]NOMBRE!D3,[8]NOMBRE!E3,[8]NOMBRE!F3,[8]NOMBRE!G3,[8]NOMBRE!H3,"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",[8]NOMBRE!B6," - ","( ",[8]NOMBRE!C6,[8]NOMBRE!D6," )")</f>
        <v>MES: JULIO - ( 07 )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",[8]NOMBRE!B7)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315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2</v>
      </c>
      <c r="E11" s="81"/>
      <c r="F11" s="44"/>
      <c r="G11" s="45">
        <v>1</v>
      </c>
      <c r="H11" s="81"/>
      <c r="I11" s="44"/>
      <c r="J11" s="45">
        <v>1</v>
      </c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310" t="s">
        <v>18</v>
      </c>
      <c r="C12" s="100" t="s">
        <v>15</v>
      </c>
      <c r="D12" s="66">
        <f>SUM(E12:J12)</f>
        <v>2</v>
      </c>
      <c r="E12" s="101">
        <v>1</v>
      </c>
      <c r="F12" s="102"/>
      <c r="G12" s="46"/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110</v>
      </c>
      <c r="E13" s="104">
        <v>26</v>
      </c>
      <c r="F13" s="105">
        <v>13</v>
      </c>
      <c r="G13" s="106">
        <v>13</v>
      </c>
      <c r="H13" s="104">
        <v>31</v>
      </c>
      <c r="I13" s="105">
        <v>18</v>
      </c>
      <c r="J13" s="106">
        <v>9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114</v>
      </c>
      <c r="E14" s="63">
        <f t="shared" ref="E14:J14" si="0">SUM(E11:E13)</f>
        <v>27</v>
      </c>
      <c r="F14" s="64">
        <f t="shared" si="0"/>
        <v>13</v>
      </c>
      <c r="G14" s="65">
        <f t="shared" si="0"/>
        <v>14</v>
      </c>
      <c r="H14" s="63">
        <f t="shared" si="0"/>
        <v>32</v>
      </c>
      <c r="I14" s="64">
        <f t="shared" si="0"/>
        <v>18</v>
      </c>
      <c r="J14" s="65">
        <f t="shared" si="0"/>
        <v>10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300" t="s">
        <v>8</v>
      </c>
      <c r="F17" s="114" t="s">
        <v>9</v>
      </c>
      <c r="G17" s="115" t="s">
        <v>10</v>
      </c>
      <c r="H17" s="300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6</v>
      </c>
      <c r="E22" s="58">
        <v>3</v>
      </c>
      <c r="F22" s="59">
        <v>1</v>
      </c>
      <c r="G22" s="60">
        <v>2</v>
      </c>
      <c r="H22" s="58">
        <v>3</v>
      </c>
      <c r="I22" s="60">
        <v>3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2</v>
      </c>
      <c r="E23" s="61">
        <v>1</v>
      </c>
      <c r="F23" s="42"/>
      <c r="G23" s="43">
        <v>1</v>
      </c>
      <c r="H23" s="61">
        <v>1</v>
      </c>
      <c r="I23" s="43">
        <v>1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8</v>
      </c>
      <c r="E24" s="63">
        <f>SUM(E18:E23)</f>
        <v>4</v>
      </c>
      <c r="F24" s="64">
        <f>SUM(F18:F23)</f>
        <v>1</v>
      </c>
      <c r="G24" s="65">
        <f>SUM(G18:G23)</f>
        <v>3</v>
      </c>
      <c r="H24" s="63">
        <f>SUM(H18:H23)</f>
        <v>4</v>
      </c>
      <c r="I24" s="65">
        <f>SUM(I18:I23)</f>
        <v>4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314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0</v>
      </c>
      <c r="E36" s="142"/>
      <c r="F36" s="143"/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310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113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1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311" t="s">
        <v>5</v>
      </c>
      <c r="B45" s="150">
        <f>+SUM(B43:B44)</f>
        <v>114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306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313" t="s">
        <v>85</v>
      </c>
      <c r="F61" s="313" t="s">
        <v>86</v>
      </c>
      <c r="G61" s="313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308" t="s">
        <v>85</v>
      </c>
      <c r="F69" s="308" t="s">
        <v>86</v>
      </c>
      <c r="G69" s="308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305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312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302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304"/>
      <c r="D97" s="303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312" t="s">
        <v>108</v>
      </c>
      <c r="B98" s="187">
        <v>16</v>
      </c>
      <c r="C98" s="304"/>
      <c r="D98" s="303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312" t="s">
        <v>109</v>
      </c>
      <c r="B99" s="188">
        <v>10</v>
      </c>
      <c r="C99" s="304"/>
      <c r="D99" s="303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312" t="s">
        <v>110</v>
      </c>
      <c r="B100" s="188">
        <v>2</v>
      </c>
      <c r="C100" s="304"/>
      <c r="D100" s="303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312" t="s">
        <v>111</v>
      </c>
      <c r="B101" s="188">
        <v>2</v>
      </c>
      <c r="C101" s="189"/>
      <c r="D101" s="303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303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303"/>
      <c r="E103" s="186"/>
      <c r="F103" s="186"/>
      <c r="G103" s="186"/>
      <c r="H103" s="189"/>
      <c r="I103" s="303"/>
      <c r="J103" s="304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307"/>
      <c r="I104" s="303"/>
      <c r="J104" s="304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304"/>
      <c r="D105" s="303"/>
      <c r="E105" s="186"/>
      <c r="F105" s="186"/>
      <c r="G105" s="186"/>
      <c r="H105" s="9"/>
      <c r="I105" s="303"/>
      <c r="J105" s="304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312" t="s">
        <v>108</v>
      </c>
      <c r="B106" s="187">
        <v>11</v>
      </c>
      <c r="C106" s="304"/>
      <c r="D106" s="303"/>
      <c r="E106" s="304"/>
      <c r="F106" s="113"/>
      <c r="G106" s="9"/>
      <c r="H106" s="9"/>
      <c r="I106" s="303"/>
      <c r="J106" s="304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312" t="s">
        <v>109</v>
      </c>
      <c r="B107" s="188">
        <v>7</v>
      </c>
      <c r="C107" s="304"/>
      <c r="D107" s="303"/>
      <c r="E107" s="304"/>
      <c r="F107" s="113"/>
      <c r="G107" s="9"/>
      <c r="H107" s="9"/>
      <c r="I107" s="303"/>
      <c r="J107" s="304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312" t="s">
        <v>110</v>
      </c>
      <c r="B108" s="188">
        <v>1</v>
      </c>
      <c r="C108" s="304"/>
      <c r="D108" s="303"/>
      <c r="E108" s="304"/>
      <c r="F108" s="113"/>
      <c r="G108" s="9"/>
      <c r="H108" s="9"/>
      <c r="I108" s="303"/>
      <c r="J108" s="304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312" t="s">
        <v>111</v>
      </c>
      <c r="B109" s="188"/>
      <c r="C109" s="189"/>
      <c r="D109" s="452"/>
      <c r="E109" s="453"/>
      <c r="F109" s="113"/>
      <c r="G109" s="9"/>
      <c r="H109" s="9"/>
      <c r="I109" s="303"/>
      <c r="J109" s="304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52"/>
      <c r="E110" s="453"/>
      <c r="F110" s="113"/>
      <c r="G110" s="9"/>
      <c r="H110" s="9"/>
      <c r="I110" s="303"/>
      <c r="J110" s="304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301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160</v>
      </c>
      <c r="D124" s="210">
        <v>2</v>
      </c>
      <c r="E124" s="211"/>
      <c r="F124" s="210">
        <v>158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301" t="s">
        <v>103</v>
      </c>
      <c r="C125" s="69">
        <f t="shared" ref="C125:C130" si="11">SUM(D125:G125)</f>
        <v>99</v>
      </c>
      <c r="D125" s="210"/>
      <c r="E125" s="211"/>
      <c r="F125" s="210">
        <v>99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82</v>
      </c>
      <c r="D128" s="81"/>
      <c r="E128" s="45"/>
      <c r="F128" s="81">
        <v>82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6</v>
      </c>
      <c r="D129" s="216"/>
      <c r="E129" s="54"/>
      <c r="F129" s="216">
        <v>6</v>
      </c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347</v>
      </c>
      <c r="D130" s="217">
        <f>SUM(D124:D129)</f>
        <v>2</v>
      </c>
      <c r="E130" s="218">
        <f>SUM(E124:E129)</f>
        <v>0</v>
      </c>
      <c r="F130" s="217">
        <f>SUM(F124:F129)</f>
        <v>345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309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74">
        <v>164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75">
        <v>160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2170</v>
      </c>
    </row>
    <row r="238" hidden="1" x14ac:dyDescent="0.15"/>
    <row r="242" spans="1:1" x14ac:dyDescent="0.15">
      <c r="A242" s="79">
        <f>SUM(A7:J148)</f>
        <v>2494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C13" sqref="C13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",[9]NOMBRE!B2," - ","( ",[9]NOMBRE!C2,[9]NOMBRE!D2,[9]NOMBRE!E2,[9]NOMBRE!F2,[9]NOMBRE!G2,"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",[9]NOMBRE!B3," - ","( ",[9]NOMBRE!C3,[9]NOMBRE!D3,[9]NOMBRE!E3,[9]NOMBRE!F3,[9]NOMBRE!G3,[9]NOMBRE!H3,"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",[9]NOMBRE!B6," - ","( ",[9]NOMBRE!C6,[9]NOMBRE!D6," )")</f>
        <v>MES: AGOSTO - ( 08 )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",[9]NOMBRE!B7)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331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5</v>
      </c>
      <c r="E11" s="81"/>
      <c r="F11" s="44">
        <v>1</v>
      </c>
      <c r="G11" s="45"/>
      <c r="H11" s="81">
        <v>2</v>
      </c>
      <c r="I11" s="44">
        <v>1</v>
      </c>
      <c r="J11" s="45">
        <v>1</v>
      </c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326" t="s">
        <v>18</v>
      </c>
      <c r="C12" s="100" t="s">
        <v>15</v>
      </c>
      <c r="D12" s="66">
        <f>SUM(E12:J12)</f>
        <v>1</v>
      </c>
      <c r="E12" s="101"/>
      <c r="F12" s="102"/>
      <c r="G12" s="46">
        <v>1</v>
      </c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202</v>
      </c>
      <c r="E13" s="104">
        <v>55</v>
      </c>
      <c r="F13" s="105">
        <v>20</v>
      </c>
      <c r="G13" s="106">
        <v>23</v>
      </c>
      <c r="H13" s="104">
        <v>52</v>
      </c>
      <c r="I13" s="105">
        <v>26</v>
      </c>
      <c r="J13" s="106">
        <v>26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208</v>
      </c>
      <c r="E14" s="63">
        <f t="shared" ref="E14:J14" si="0">SUM(E11:E13)</f>
        <v>55</v>
      </c>
      <c r="F14" s="64">
        <f t="shared" si="0"/>
        <v>21</v>
      </c>
      <c r="G14" s="65">
        <f t="shared" si="0"/>
        <v>24</v>
      </c>
      <c r="H14" s="63">
        <f t="shared" si="0"/>
        <v>54</v>
      </c>
      <c r="I14" s="64">
        <f t="shared" si="0"/>
        <v>27</v>
      </c>
      <c r="J14" s="65">
        <f t="shared" si="0"/>
        <v>27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316" t="s">
        <v>8</v>
      </c>
      <c r="F17" s="114" t="s">
        <v>9</v>
      </c>
      <c r="G17" s="115" t="s">
        <v>10</v>
      </c>
      <c r="H17" s="316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1</v>
      </c>
      <c r="E20" s="38"/>
      <c r="F20" s="39"/>
      <c r="G20" s="37">
        <v>1</v>
      </c>
      <c r="H20" s="52">
        <v>1</v>
      </c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36</v>
      </c>
      <c r="E22" s="58">
        <v>19</v>
      </c>
      <c r="F22" s="59">
        <v>8</v>
      </c>
      <c r="G22" s="60">
        <v>9</v>
      </c>
      <c r="H22" s="58">
        <v>15</v>
      </c>
      <c r="I22" s="60">
        <v>21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2</v>
      </c>
      <c r="E23" s="61">
        <v>1</v>
      </c>
      <c r="F23" s="42"/>
      <c r="G23" s="43">
        <v>1</v>
      </c>
      <c r="H23" s="61">
        <v>1</v>
      </c>
      <c r="I23" s="43">
        <v>1</v>
      </c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39</v>
      </c>
      <c r="E24" s="63">
        <f>SUM(E18:E23)</f>
        <v>20</v>
      </c>
      <c r="F24" s="64">
        <f>SUM(F18:F23)</f>
        <v>8</v>
      </c>
      <c r="G24" s="65">
        <f>SUM(G18:G23)</f>
        <v>11</v>
      </c>
      <c r="H24" s="63">
        <f>SUM(H18:H23)</f>
        <v>17</v>
      </c>
      <c r="I24" s="65">
        <f>SUM(I18:I23)</f>
        <v>22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330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7</v>
      </c>
      <c r="E36" s="142"/>
      <c r="F36" s="143">
        <v>7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326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183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19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327" t="s">
        <v>5</v>
      </c>
      <c r="B45" s="150">
        <f>+SUM(B43:B44)</f>
        <v>202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322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329" t="s">
        <v>85</v>
      </c>
      <c r="F61" s="329" t="s">
        <v>86</v>
      </c>
      <c r="G61" s="329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324" t="s">
        <v>85</v>
      </c>
      <c r="F69" s="324" t="s">
        <v>86</v>
      </c>
      <c r="G69" s="324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>
        <v>7</v>
      </c>
      <c r="D70" s="156"/>
      <c r="E70" s="156">
        <v>74</v>
      </c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>
        <v>2</v>
      </c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>
        <v>1</v>
      </c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7</v>
      </c>
      <c r="D75" s="162">
        <f t="shared" si="7"/>
        <v>3</v>
      </c>
      <c r="E75" s="162">
        <f t="shared" si="7"/>
        <v>74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321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328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318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320"/>
      <c r="D97" s="319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328" t="s">
        <v>108</v>
      </c>
      <c r="B98" s="187">
        <v>16</v>
      </c>
      <c r="C98" s="320"/>
      <c r="D98" s="319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328" t="s">
        <v>109</v>
      </c>
      <c r="B99" s="188">
        <v>12</v>
      </c>
      <c r="C99" s="320"/>
      <c r="D99" s="319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328" t="s">
        <v>110</v>
      </c>
      <c r="B100" s="188">
        <v>2</v>
      </c>
      <c r="C100" s="320"/>
      <c r="D100" s="319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328" t="s">
        <v>111</v>
      </c>
      <c r="B101" s="188">
        <v>2</v>
      </c>
      <c r="C101" s="189"/>
      <c r="D101" s="319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319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319"/>
      <c r="E103" s="186"/>
      <c r="F103" s="186"/>
      <c r="G103" s="186"/>
      <c r="H103" s="189"/>
      <c r="I103" s="319"/>
      <c r="J103" s="320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323"/>
      <c r="I104" s="319"/>
      <c r="J104" s="320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320"/>
      <c r="D105" s="319"/>
      <c r="E105" s="186"/>
      <c r="F105" s="186"/>
      <c r="G105" s="186"/>
      <c r="H105" s="9"/>
      <c r="I105" s="319"/>
      <c r="J105" s="320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328" t="s">
        <v>108</v>
      </c>
      <c r="B106" s="187">
        <v>8</v>
      </c>
      <c r="C106" s="320"/>
      <c r="D106" s="319"/>
      <c r="E106" s="320"/>
      <c r="F106" s="113"/>
      <c r="G106" s="9"/>
      <c r="H106" s="9"/>
      <c r="I106" s="319"/>
      <c r="J106" s="320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328" t="s">
        <v>109</v>
      </c>
      <c r="B107" s="188">
        <v>6</v>
      </c>
      <c r="C107" s="320"/>
      <c r="D107" s="319"/>
      <c r="E107" s="320"/>
      <c r="F107" s="113"/>
      <c r="G107" s="9"/>
      <c r="H107" s="9"/>
      <c r="I107" s="319"/>
      <c r="J107" s="320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328" t="s">
        <v>110</v>
      </c>
      <c r="B108" s="188">
        <v>1</v>
      </c>
      <c r="C108" s="320"/>
      <c r="D108" s="319"/>
      <c r="E108" s="320"/>
      <c r="F108" s="113"/>
      <c r="G108" s="9"/>
      <c r="H108" s="9"/>
      <c r="I108" s="319"/>
      <c r="J108" s="320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328" t="s">
        <v>111</v>
      </c>
      <c r="B109" s="188">
        <v>1</v>
      </c>
      <c r="C109" s="189"/>
      <c r="D109" s="452"/>
      <c r="E109" s="453"/>
      <c r="F109" s="113"/>
      <c r="G109" s="9"/>
      <c r="H109" s="9"/>
      <c r="I109" s="319"/>
      <c r="J109" s="320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52"/>
      <c r="E110" s="453"/>
      <c r="F110" s="113"/>
      <c r="G110" s="9"/>
      <c r="H110" s="9"/>
      <c r="I110" s="319"/>
      <c r="J110" s="320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317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155</v>
      </c>
      <c r="D124" s="210">
        <v>149</v>
      </c>
      <c r="E124" s="211"/>
      <c r="F124" s="210">
        <v>6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317" t="s">
        <v>103</v>
      </c>
      <c r="C125" s="69">
        <f t="shared" ref="C125:C130" si="11">SUM(D125:G125)</f>
        <v>55</v>
      </c>
      <c r="D125" s="210">
        <v>55</v>
      </c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68</v>
      </c>
      <c r="D128" s="81">
        <v>68</v>
      </c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4</v>
      </c>
      <c r="D129" s="216">
        <v>4</v>
      </c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282</v>
      </c>
      <c r="D130" s="217">
        <f>SUM(D124:D129)</f>
        <v>276</v>
      </c>
      <c r="E130" s="218">
        <f>SUM(E124:E129)</f>
        <v>0</v>
      </c>
      <c r="F130" s="217">
        <f>SUM(F124:F129)</f>
        <v>6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325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74">
        <v>170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75">
        <v>155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1</v>
      </c>
      <c r="C140" s="71">
        <v>1</v>
      </c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2829</v>
      </c>
    </row>
    <row r="238" hidden="1" x14ac:dyDescent="0.15"/>
    <row r="242" spans="1:1" x14ac:dyDescent="0.15">
      <c r="A242" s="79">
        <f>SUM(A7:J148)</f>
        <v>3156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E16" sqref="E16:G16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",[10]NOMBRE!B2," - ","( ",[10]NOMBRE!C2,[10]NOMBRE!D2,[10]NOMBRE!E2,[10]NOMBRE!F2,[10]NOMBRE!G2,"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",[10]NOMBRE!B3," - ","( ",[10]NOMBRE!C3,[10]NOMBRE!D3,[10]NOMBRE!E3,[10]NOMBRE!F3,[10]NOMBRE!G3,[10]NOMBRE!H3,"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",[10]NOMBRE!B6," - ","( ",[10]NOMBRE!C6,[10]NOMBRE!D6," )")</f>
        <v>MES: SEPTIEMBRE - ( 09 )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",[10]NOMBRE!B7)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333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7</v>
      </c>
      <c r="E11" s="81">
        <v>2</v>
      </c>
      <c r="F11" s="44">
        <v>1</v>
      </c>
      <c r="G11" s="45">
        <v>1</v>
      </c>
      <c r="H11" s="81">
        <v>3</v>
      </c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336" t="s">
        <v>18</v>
      </c>
      <c r="C12" s="100" t="s">
        <v>15</v>
      </c>
      <c r="D12" s="66">
        <f>SUM(E12:J12)</f>
        <v>6</v>
      </c>
      <c r="E12" s="101">
        <v>3</v>
      </c>
      <c r="F12" s="102">
        <v>1</v>
      </c>
      <c r="G12" s="46">
        <v>1</v>
      </c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144</v>
      </c>
      <c r="E13" s="104">
        <v>45</v>
      </c>
      <c r="F13" s="105">
        <v>25</v>
      </c>
      <c r="G13" s="106">
        <v>23</v>
      </c>
      <c r="H13" s="104">
        <v>25</v>
      </c>
      <c r="I13" s="105">
        <v>15</v>
      </c>
      <c r="J13" s="106">
        <v>11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157</v>
      </c>
      <c r="E14" s="63">
        <f t="shared" ref="E14:J14" si="0">SUM(E11:E13)</f>
        <v>50</v>
      </c>
      <c r="F14" s="64">
        <f t="shared" si="0"/>
        <v>27</v>
      </c>
      <c r="G14" s="65">
        <f t="shared" si="0"/>
        <v>25</v>
      </c>
      <c r="H14" s="63">
        <f t="shared" si="0"/>
        <v>29</v>
      </c>
      <c r="I14" s="64">
        <f t="shared" si="0"/>
        <v>15</v>
      </c>
      <c r="J14" s="65">
        <f t="shared" si="0"/>
        <v>11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347" t="s">
        <v>8</v>
      </c>
      <c r="F17" s="114" t="s">
        <v>9</v>
      </c>
      <c r="G17" s="115" t="s">
        <v>10</v>
      </c>
      <c r="H17" s="347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15</v>
      </c>
      <c r="E22" s="58">
        <v>10</v>
      </c>
      <c r="F22" s="59">
        <v>2</v>
      </c>
      <c r="G22" s="60">
        <v>3</v>
      </c>
      <c r="H22" s="58">
        <v>10</v>
      </c>
      <c r="I22" s="60">
        <v>5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1</v>
      </c>
      <c r="E23" s="61"/>
      <c r="F23" s="42">
        <v>1</v>
      </c>
      <c r="G23" s="43"/>
      <c r="H23" s="61">
        <v>1</v>
      </c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16</v>
      </c>
      <c r="E24" s="63">
        <f>SUM(E18:E23)</f>
        <v>10</v>
      </c>
      <c r="F24" s="64">
        <f>SUM(F18:F23)</f>
        <v>3</v>
      </c>
      <c r="G24" s="65">
        <f>SUM(G18:G23)</f>
        <v>3</v>
      </c>
      <c r="H24" s="63">
        <f>SUM(H18:H23)</f>
        <v>11</v>
      </c>
      <c r="I24" s="65">
        <f>SUM(I18:I23)</f>
        <v>5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338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2</v>
      </c>
      <c r="E36" s="142"/>
      <c r="F36" s="143">
        <v>2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336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141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16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335" t="s">
        <v>5</v>
      </c>
      <c r="B45" s="150">
        <f>+SUM(B43:B44)</f>
        <v>157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341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332" t="s">
        <v>85</v>
      </c>
      <c r="F61" s="332" t="s">
        <v>86</v>
      </c>
      <c r="G61" s="332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343" t="s">
        <v>85</v>
      </c>
      <c r="F69" s="343" t="s">
        <v>86</v>
      </c>
      <c r="G69" s="343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/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/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0</v>
      </c>
      <c r="D75" s="162">
        <f t="shared" si="7"/>
        <v>0</v>
      </c>
      <c r="E75" s="162">
        <f t="shared" si="7"/>
        <v>0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340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342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344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346"/>
      <c r="D97" s="345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342" t="s">
        <v>108</v>
      </c>
      <c r="B98" s="187">
        <v>16</v>
      </c>
      <c r="C98" s="346"/>
      <c r="D98" s="345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342" t="s">
        <v>109</v>
      </c>
      <c r="B99" s="188">
        <v>12</v>
      </c>
      <c r="C99" s="346"/>
      <c r="D99" s="345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342" t="s">
        <v>110</v>
      </c>
      <c r="B100" s="188">
        <v>2</v>
      </c>
      <c r="C100" s="346"/>
      <c r="D100" s="345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342" t="s">
        <v>111</v>
      </c>
      <c r="B101" s="188">
        <v>2</v>
      </c>
      <c r="C101" s="189"/>
      <c r="D101" s="345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345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345"/>
      <c r="E103" s="186"/>
      <c r="F103" s="186"/>
      <c r="G103" s="186"/>
      <c r="H103" s="189"/>
      <c r="I103" s="345"/>
      <c r="J103" s="346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337"/>
      <c r="I104" s="345"/>
      <c r="J104" s="346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346"/>
      <c r="D105" s="345"/>
      <c r="E105" s="186"/>
      <c r="F105" s="186"/>
      <c r="G105" s="186"/>
      <c r="H105" s="9"/>
      <c r="I105" s="345"/>
      <c r="J105" s="346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342" t="s">
        <v>108</v>
      </c>
      <c r="B106" s="187">
        <v>8</v>
      </c>
      <c r="C106" s="346"/>
      <c r="D106" s="345"/>
      <c r="E106" s="346"/>
      <c r="F106" s="113"/>
      <c r="G106" s="9"/>
      <c r="H106" s="9"/>
      <c r="I106" s="345"/>
      <c r="J106" s="346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342" t="s">
        <v>109</v>
      </c>
      <c r="B107" s="188">
        <v>6</v>
      </c>
      <c r="C107" s="346"/>
      <c r="D107" s="345"/>
      <c r="E107" s="346"/>
      <c r="F107" s="113"/>
      <c r="G107" s="9"/>
      <c r="H107" s="9"/>
      <c r="I107" s="345"/>
      <c r="J107" s="346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342" t="s">
        <v>110</v>
      </c>
      <c r="B108" s="188">
        <v>1</v>
      </c>
      <c r="C108" s="346"/>
      <c r="D108" s="345"/>
      <c r="E108" s="346"/>
      <c r="F108" s="113"/>
      <c r="G108" s="9"/>
      <c r="H108" s="9"/>
      <c r="I108" s="345"/>
      <c r="J108" s="346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342" t="s">
        <v>111</v>
      </c>
      <c r="B109" s="188">
        <v>1</v>
      </c>
      <c r="C109" s="189"/>
      <c r="D109" s="452"/>
      <c r="E109" s="453"/>
      <c r="F109" s="113"/>
      <c r="G109" s="9"/>
      <c r="H109" s="9"/>
      <c r="I109" s="345"/>
      <c r="J109" s="346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52"/>
      <c r="E110" s="453"/>
      <c r="F110" s="113"/>
      <c r="G110" s="9"/>
      <c r="H110" s="9"/>
      <c r="I110" s="345"/>
      <c r="J110" s="346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339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139</v>
      </c>
      <c r="D124" s="210">
        <v>3</v>
      </c>
      <c r="E124" s="211"/>
      <c r="F124" s="210">
        <v>136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339" t="s">
        <v>103</v>
      </c>
      <c r="C125" s="69">
        <f t="shared" ref="C125:C130" si="11">SUM(D125:G125)</f>
        <v>66</v>
      </c>
      <c r="D125" s="210"/>
      <c r="E125" s="211"/>
      <c r="F125" s="210">
        <v>66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76</v>
      </c>
      <c r="D128" s="81"/>
      <c r="E128" s="45"/>
      <c r="F128" s="81">
        <v>76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281</v>
      </c>
      <c r="D130" s="217">
        <f>SUM(D124:D129)</f>
        <v>3</v>
      </c>
      <c r="E130" s="218">
        <f>SUM(E124:E129)</f>
        <v>0</v>
      </c>
      <c r="F130" s="217">
        <f>SUM(F124:F129)</f>
        <v>278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334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74">
        <v>145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75">
        <v>139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2215</v>
      </c>
    </row>
    <row r="238" hidden="1" x14ac:dyDescent="0.15"/>
    <row r="242" spans="1:1" x14ac:dyDescent="0.15">
      <c r="A242" s="79">
        <f>SUM(A7:J148)</f>
        <v>2499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E11" sqref="E11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",[11]NOMBRE!B2," - ","( ",[11]NOMBRE!C2,[11]NOMBRE!D2,[11]NOMBRE!E2,[11]NOMBRE!F2,[11]NOMBRE!G2,"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",[11]NOMBRE!B3," - ","( ",[11]NOMBRE!C3,[11]NOMBRE!D3,[11]NOMBRE!E3,[11]NOMBRE!F3,[11]NOMBRE!G3,[11]NOMBRE!H3,"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",[11]NOMBRE!B6," - ","( ",[11]NOMBRE!C6,[11]NOMBRE!D6," )")</f>
        <v>MES: OCTUBRE - ( 10 )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349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5</v>
      </c>
      <c r="E11" s="81">
        <v>3</v>
      </c>
      <c r="F11" s="44">
        <v>1</v>
      </c>
      <c r="G11" s="45">
        <v>1</v>
      </c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352" t="s">
        <v>18</v>
      </c>
      <c r="C12" s="100" t="s">
        <v>15</v>
      </c>
      <c r="D12" s="66">
        <f>SUM(E12:J12)</f>
        <v>1</v>
      </c>
      <c r="E12" s="101">
        <v>1</v>
      </c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236</v>
      </c>
      <c r="E13" s="104">
        <v>65</v>
      </c>
      <c r="F13" s="105">
        <v>42</v>
      </c>
      <c r="G13" s="106">
        <v>43</v>
      </c>
      <c r="H13" s="104">
        <v>40</v>
      </c>
      <c r="I13" s="105">
        <v>28</v>
      </c>
      <c r="J13" s="106">
        <v>18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242</v>
      </c>
      <c r="E14" s="63">
        <f t="shared" ref="E14:J14" si="0">SUM(E11:E13)</f>
        <v>69</v>
      </c>
      <c r="F14" s="64">
        <f t="shared" si="0"/>
        <v>43</v>
      </c>
      <c r="G14" s="65">
        <f t="shared" si="0"/>
        <v>44</v>
      </c>
      <c r="H14" s="63">
        <f t="shared" si="0"/>
        <v>40</v>
      </c>
      <c r="I14" s="64">
        <f t="shared" si="0"/>
        <v>28</v>
      </c>
      <c r="J14" s="65">
        <f t="shared" si="0"/>
        <v>18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363" t="s">
        <v>8</v>
      </c>
      <c r="F17" s="114" t="s">
        <v>9</v>
      </c>
      <c r="G17" s="115" t="s">
        <v>10</v>
      </c>
      <c r="H17" s="363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31</v>
      </c>
      <c r="E22" s="58">
        <v>17</v>
      </c>
      <c r="F22" s="59">
        <v>9</v>
      </c>
      <c r="G22" s="60">
        <v>5</v>
      </c>
      <c r="H22" s="58">
        <v>24</v>
      </c>
      <c r="I22" s="60">
        <v>7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0</v>
      </c>
      <c r="E23" s="61"/>
      <c r="F23" s="42"/>
      <c r="G23" s="43"/>
      <c r="H23" s="61"/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31</v>
      </c>
      <c r="E24" s="63">
        <f>SUM(E18:E23)</f>
        <v>17</v>
      </c>
      <c r="F24" s="64">
        <f>SUM(F18:F23)</f>
        <v>9</v>
      </c>
      <c r="G24" s="65">
        <f>SUM(G18:G23)</f>
        <v>5</v>
      </c>
      <c r="H24" s="63">
        <f>SUM(H18:H23)</f>
        <v>24</v>
      </c>
      <c r="I24" s="65">
        <f>SUM(I18:I23)</f>
        <v>7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354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4</v>
      </c>
      <c r="E36" s="142"/>
      <c r="F36" s="143">
        <v>4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352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195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10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351" t="s">
        <v>5</v>
      </c>
      <c r="B45" s="150">
        <f>+SUM(B43:B44)</f>
        <v>205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357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348" t="s">
        <v>85</v>
      </c>
      <c r="F61" s="348" t="s">
        <v>86</v>
      </c>
      <c r="G61" s="348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359" t="s">
        <v>85</v>
      </c>
      <c r="F69" s="359" t="s">
        <v>86</v>
      </c>
      <c r="G69" s="359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>
        <v>9</v>
      </c>
      <c r="D70" s="156">
        <v>16</v>
      </c>
      <c r="E70" s="156">
        <v>75</v>
      </c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>
        <v>5</v>
      </c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>
        <v>2</v>
      </c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9</v>
      </c>
      <c r="D75" s="162">
        <f t="shared" si="7"/>
        <v>23</v>
      </c>
      <c r="E75" s="162">
        <f t="shared" si="7"/>
        <v>75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356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358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360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362"/>
      <c r="D97" s="361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358" t="s">
        <v>108</v>
      </c>
      <c r="B98" s="187">
        <v>16</v>
      </c>
      <c r="C98" s="362"/>
      <c r="D98" s="361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358" t="s">
        <v>109</v>
      </c>
      <c r="B99" s="188">
        <v>12</v>
      </c>
      <c r="C99" s="362"/>
      <c r="D99" s="361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358" t="s">
        <v>110</v>
      </c>
      <c r="B100" s="188">
        <v>2</v>
      </c>
      <c r="C100" s="362"/>
      <c r="D100" s="361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358" t="s">
        <v>111</v>
      </c>
      <c r="B101" s="188">
        <v>2</v>
      </c>
      <c r="C101" s="189"/>
      <c r="D101" s="361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361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361"/>
      <c r="E103" s="186"/>
      <c r="F103" s="186"/>
      <c r="G103" s="186"/>
      <c r="H103" s="189"/>
      <c r="I103" s="361"/>
      <c r="J103" s="362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353"/>
      <c r="I104" s="361"/>
      <c r="J104" s="362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362"/>
      <c r="D105" s="361"/>
      <c r="E105" s="186"/>
      <c r="F105" s="186"/>
      <c r="G105" s="186"/>
      <c r="H105" s="9"/>
      <c r="I105" s="361"/>
      <c r="J105" s="362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358" t="s">
        <v>108</v>
      </c>
      <c r="B106" s="187">
        <v>8</v>
      </c>
      <c r="C106" s="362"/>
      <c r="D106" s="361"/>
      <c r="E106" s="362"/>
      <c r="F106" s="113"/>
      <c r="G106" s="9"/>
      <c r="H106" s="9"/>
      <c r="I106" s="361"/>
      <c r="J106" s="362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358" t="s">
        <v>109</v>
      </c>
      <c r="B107" s="188">
        <v>6</v>
      </c>
      <c r="C107" s="362"/>
      <c r="D107" s="361"/>
      <c r="E107" s="362"/>
      <c r="F107" s="113"/>
      <c r="G107" s="9"/>
      <c r="H107" s="9"/>
      <c r="I107" s="361"/>
      <c r="J107" s="362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358" t="s">
        <v>110</v>
      </c>
      <c r="B108" s="188">
        <v>1</v>
      </c>
      <c r="C108" s="362"/>
      <c r="D108" s="361"/>
      <c r="E108" s="362"/>
      <c r="F108" s="113"/>
      <c r="G108" s="9"/>
      <c r="H108" s="9"/>
      <c r="I108" s="361"/>
      <c r="J108" s="362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358" t="s">
        <v>111</v>
      </c>
      <c r="B109" s="188">
        <v>1</v>
      </c>
      <c r="C109" s="189"/>
      <c r="D109" s="452"/>
      <c r="E109" s="453"/>
      <c r="F109" s="113"/>
      <c r="G109" s="9"/>
      <c r="H109" s="9"/>
      <c r="I109" s="361"/>
      <c r="J109" s="362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52"/>
      <c r="E110" s="453"/>
      <c r="F110" s="113"/>
      <c r="G110" s="9"/>
      <c r="H110" s="9"/>
      <c r="I110" s="361"/>
      <c r="J110" s="362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355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190</v>
      </c>
      <c r="D124" s="210">
        <v>190</v>
      </c>
      <c r="E124" s="211"/>
      <c r="F124" s="210"/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355" t="s">
        <v>103</v>
      </c>
      <c r="C125" s="69">
        <f t="shared" ref="C125:C130" si="11">SUM(D125:G125)</f>
        <v>58</v>
      </c>
      <c r="D125" s="210">
        <v>58</v>
      </c>
      <c r="E125" s="211"/>
      <c r="F125" s="210"/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109</v>
      </c>
      <c r="D128" s="81">
        <v>109</v>
      </c>
      <c r="E128" s="45"/>
      <c r="F128" s="81"/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357</v>
      </c>
      <c r="D130" s="217">
        <f>SUM(D124:D129)</f>
        <v>357</v>
      </c>
      <c r="E130" s="218">
        <f>SUM(E124:E129)</f>
        <v>0</v>
      </c>
      <c r="F130" s="217">
        <f>SUM(F124:F129)</f>
        <v>0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350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74">
        <v>214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75">
        <v>190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2</v>
      </c>
      <c r="C138" s="71">
        <v>2</v>
      </c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3263</v>
      </c>
    </row>
    <row r="238" hidden="1" x14ac:dyDescent="0.15"/>
    <row r="242" spans="1:1" x14ac:dyDescent="0.15">
      <c r="A242" s="79">
        <f>SUM(A7:J148)</f>
        <v>3671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E12" sqref="E12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",[13]NOMBRE!B2," - ","( ",[13]NOMBRE!C2,[13]NOMBRE!D2,[13]NOMBRE!E2,[13]NOMBRE!F2,[13]NOMBRE!G2," )")</f>
        <v>COMUNA: LINARES  - ( 07404 )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",[13]NOMBRE!B3," - ","( ",[13]NOMBRE!C3,[13]NOMBRE!D3,[13]NOMBRE!E3,[13]NOMBRE!F3,[13]NOMBRE!G3,[13]NOMBRE!H3," )")</f>
        <v>ESTABLECIMIENTO/ESTRATEGIA: HOSPITAL DE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",[13]NOMBRE!B6," - ","( ",[13]NOMBRE!C6,[13]NOMBRE!D6," )")</f>
        <v>MES: NOVIEMBRE - ( 11 )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379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2</v>
      </c>
      <c r="E11" s="81"/>
      <c r="F11" s="44"/>
      <c r="G11" s="45">
        <v>1</v>
      </c>
      <c r="H11" s="81"/>
      <c r="I11" s="44">
        <v>1</v>
      </c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374" t="s">
        <v>18</v>
      </c>
      <c r="C12" s="100" t="s">
        <v>15</v>
      </c>
      <c r="D12" s="66">
        <f>SUM(E12:J12)</f>
        <v>0</v>
      </c>
      <c r="E12" s="101"/>
      <c r="F12" s="102"/>
      <c r="G12" s="46"/>
      <c r="H12" s="101"/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230</v>
      </c>
      <c r="E13" s="104">
        <v>65</v>
      </c>
      <c r="F13" s="105">
        <v>46</v>
      </c>
      <c r="G13" s="106">
        <v>35</v>
      </c>
      <c r="H13" s="104">
        <v>38</v>
      </c>
      <c r="I13" s="105">
        <v>32</v>
      </c>
      <c r="J13" s="106">
        <v>14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232</v>
      </c>
      <c r="E14" s="63">
        <f t="shared" ref="E14:J14" si="0">SUM(E11:E13)</f>
        <v>65</v>
      </c>
      <c r="F14" s="64">
        <f t="shared" si="0"/>
        <v>46</v>
      </c>
      <c r="G14" s="65">
        <f t="shared" si="0"/>
        <v>36</v>
      </c>
      <c r="H14" s="63">
        <f t="shared" si="0"/>
        <v>38</v>
      </c>
      <c r="I14" s="64">
        <f t="shared" si="0"/>
        <v>33</v>
      </c>
      <c r="J14" s="65">
        <f t="shared" si="0"/>
        <v>14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364" t="s">
        <v>8</v>
      </c>
      <c r="F17" s="114" t="s">
        <v>9</v>
      </c>
      <c r="G17" s="115" t="s">
        <v>10</v>
      </c>
      <c r="H17" s="364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37</v>
      </c>
      <c r="E22" s="58">
        <v>22</v>
      </c>
      <c r="F22" s="59">
        <v>9</v>
      </c>
      <c r="G22" s="60">
        <v>6</v>
      </c>
      <c r="H22" s="58">
        <v>21</v>
      </c>
      <c r="I22" s="60">
        <v>16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1</v>
      </c>
      <c r="E23" s="61">
        <v>1</v>
      </c>
      <c r="F23" s="42"/>
      <c r="G23" s="43"/>
      <c r="H23" s="61">
        <v>1</v>
      </c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38</v>
      </c>
      <c r="E24" s="63">
        <f>SUM(E18:E23)</f>
        <v>23</v>
      </c>
      <c r="F24" s="64">
        <f>SUM(F18:F23)</f>
        <v>9</v>
      </c>
      <c r="G24" s="65">
        <f>SUM(G18:G23)</f>
        <v>6</v>
      </c>
      <c r="H24" s="63">
        <f>SUM(H18:H23)</f>
        <v>22</v>
      </c>
      <c r="I24" s="65">
        <f>SUM(I18:I23)</f>
        <v>16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378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3</v>
      </c>
      <c r="E36" s="142"/>
      <c r="F36" s="143">
        <v>3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374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232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13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375" t="s">
        <v>5</v>
      </c>
      <c r="B45" s="150">
        <f>+SUM(B43:B44)</f>
        <v>245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370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377" t="s">
        <v>85</v>
      </c>
      <c r="F61" s="377" t="s">
        <v>86</v>
      </c>
      <c r="G61" s="377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372" t="s">
        <v>85</v>
      </c>
      <c r="F69" s="372" t="s">
        <v>86</v>
      </c>
      <c r="G69" s="372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>
        <v>6</v>
      </c>
      <c r="D70" s="156"/>
      <c r="E70" s="156"/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>
        <v>2</v>
      </c>
      <c r="E73" s="152">
        <v>65</v>
      </c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6</v>
      </c>
      <c r="D75" s="162">
        <f t="shared" si="7"/>
        <v>2</v>
      </c>
      <c r="E75" s="162">
        <f t="shared" si="7"/>
        <v>65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369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376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366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368"/>
      <c r="D97" s="367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376" t="s">
        <v>108</v>
      </c>
      <c r="B98" s="187">
        <v>16</v>
      </c>
      <c r="C98" s="368"/>
      <c r="D98" s="367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376" t="s">
        <v>109</v>
      </c>
      <c r="B99" s="188">
        <v>6</v>
      </c>
      <c r="C99" s="368"/>
      <c r="D99" s="367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376" t="s">
        <v>110</v>
      </c>
      <c r="B100" s="188">
        <v>2</v>
      </c>
      <c r="C100" s="368"/>
      <c r="D100" s="367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376" t="s">
        <v>111</v>
      </c>
      <c r="B101" s="188">
        <v>2</v>
      </c>
      <c r="C101" s="189"/>
      <c r="D101" s="367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367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367"/>
      <c r="E103" s="186"/>
      <c r="F103" s="186"/>
      <c r="G103" s="186"/>
      <c r="H103" s="189"/>
      <c r="I103" s="367"/>
      <c r="J103" s="368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371"/>
      <c r="I104" s="367"/>
      <c r="J104" s="368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368"/>
      <c r="D105" s="367"/>
      <c r="E105" s="186"/>
      <c r="F105" s="186"/>
      <c r="G105" s="186"/>
      <c r="H105" s="9"/>
      <c r="I105" s="367"/>
      <c r="J105" s="368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376" t="s">
        <v>108</v>
      </c>
      <c r="B106" s="187">
        <v>8</v>
      </c>
      <c r="C106" s="368"/>
      <c r="D106" s="367"/>
      <c r="E106" s="368"/>
      <c r="F106" s="113"/>
      <c r="G106" s="9"/>
      <c r="H106" s="9"/>
      <c r="I106" s="367"/>
      <c r="J106" s="368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376" t="s">
        <v>109</v>
      </c>
      <c r="B107" s="188">
        <v>3</v>
      </c>
      <c r="C107" s="368"/>
      <c r="D107" s="367"/>
      <c r="E107" s="368"/>
      <c r="F107" s="113"/>
      <c r="G107" s="9"/>
      <c r="H107" s="9"/>
      <c r="I107" s="367"/>
      <c r="J107" s="368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376" t="s">
        <v>110</v>
      </c>
      <c r="B108" s="188">
        <v>1</v>
      </c>
      <c r="C108" s="368"/>
      <c r="D108" s="367"/>
      <c r="E108" s="368"/>
      <c r="F108" s="113"/>
      <c r="G108" s="9"/>
      <c r="H108" s="9"/>
      <c r="I108" s="367"/>
      <c r="J108" s="368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376" t="s">
        <v>111</v>
      </c>
      <c r="B109" s="188">
        <v>1</v>
      </c>
      <c r="C109" s="189"/>
      <c r="D109" s="452"/>
      <c r="E109" s="453"/>
      <c r="F109" s="113"/>
      <c r="G109" s="9"/>
      <c r="H109" s="9"/>
      <c r="I109" s="367"/>
      <c r="J109" s="368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52"/>
      <c r="E110" s="453"/>
      <c r="F110" s="113"/>
      <c r="G110" s="9"/>
      <c r="H110" s="9"/>
      <c r="I110" s="367"/>
      <c r="J110" s="368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365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215</v>
      </c>
      <c r="D124" s="210">
        <v>8</v>
      </c>
      <c r="E124" s="211"/>
      <c r="F124" s="210">
        <v>207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365" t="s">
        <v>103</v>
      </c>
      <c r="C125" s="69">
        <f t="shared" ref="C125:C130" si="11">SUM(D125:G125)</f>
        <v>85</v>
      </c>
      <c r="D125" s="210"/>
      <c r="E125" s="211"/>
      <c r="F125" s="210">
        <v>85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139</v>
      </c>
      <c r="D128" s="81"/>
      <c r="E128" s="45"/>
      <c r="F128" s="81">
        <v>139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439</v>
      </c>
      <c r="D130" s="217">
        <f>SUM(D124:D129)</f>
        <v>8</v>
      </c>
      <c r="E130" s="218">
        <f>SUM(E124:E129)</f>
        <v>0</v>
      </c>
      <c r="F130" s="217">
        <f>SUM(F124:F129)</f>
        <v>431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373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74">
        <v>216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75">
        <v>215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3594</v>
      </c>
    </row>
    <row r="238" hidden="1" x14ac:dyDescent="0.15"/>
    <row r="242" spans="1:1" x14ac:dyDescent="0.15">
      <c r="A242" s="79">
        <f>SUM(A7:J148)</f>
        <v>4025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2"/>
  <sheetViews>
    <sheetView workbookViewId="0">
      <selection activeCell="E2" sqref="E2"/>
    </sheetView>
  </sheetViews>
  <sheetFormatPr baseColWidth="10" defaultRowHeight="11.25" x14ac:dyDescent="0.15"/>
  <cols>
    <col min="1" max="1" width="17.42578125" style="1" customWidth="1"/>
    <col min="2" max="2" width="19.5703125" style="1" customWidth="1"/>
    <col min="3" max="3" width="12.42578125" style="1" customWidth="1"/>
    <col min="4" max="4" width="18.7109375" style="1" customWidth="1"/>
    <col min="5" max="5" width="12.7109375" style="1" customWidth="1"/>
    <col min="6" max="6" width="12.5703125" style="1" customWidth="1"/>
    <col min="7" max="7" width="12.7109375" style="1" customWidth="1"/>
    <col min="8" max="8" width="12" style="1" customWidth="1"/>
    <col min="9" max="10" width="12.7109375" style="1" customWidth="1"/>
    <col min="11" max="13" width="4.5703125" style="2" customWidth="1"/>
    <col min="14" max="15" width="10.28515625" style="2" customWidth="1"/>
    <col min="16" max="42" width="10.28515625" style="3" customWidth="1"/>
    <col min="43" max="46" width="10.85546875" style="3" customWidth="1"/>
    <col min="47" max="51" width="12.5703125" style="3" customWidth="1"/>
    <col min="52" max="62" width="12.5703125" style="3" hidden="1" customWidth="1"/>
    <col min="63" max="98" width="12.5703125" style="3" customWidth="1"/>
    <col min="99" max="256" width="11.42578125" style="3"/>
    <col min="257" max="257" width="17.42578125" style="3" customWidth="1"/>
    <col min="258" max="258" width="19.5703125" style="3" customWidth="1"/>
    <col min="259" max="259" width="12.42578125" style="3" customWidth="1"/>
    <col min="260" max="260" width="18.7109375" style="3" customWidth="1"/>
    <col min="261" max="261" width="12.7109375" style="3" customWidth="1"/>
    <col min="262" max="262" width="12.5703125" style="3" customWidth="1"/>
    <col min="263" max="263" width="12.7109375" style="3" customWidth="1"/>
    <col min="264" max="264" width="12" style="3" customWidth="1"/>
    <col min="265" max="266" width="12.7109375" style="3" customWidth="1"/>
    <col min="267" max="269" width="4.5703125" style="3" customWidth="1"/>
    <col min="270" max="298" width="10.28515625" style="3" customWidth="1"/>
    <col min="299" max="302" width="10.85546875" style="3" customWidth="1"/>
    <col min="303" max="307" width="12.5703125" style="3" customWidth="1"/>
    <col min="308" max="318" width="0" style="3" hidden="1" customWidth="1"/>
    <col min="319" max="354" width="12.5703125" style="3" customWidth="1"/>
    <col min="355" max="512" width="11.42578125" style="3"/>
    <col min="513" max="513" width="17.42578125" style="3" customWidth="1"/>
    <col min="514" max="514" width="19.5703125" style="3" customWidth="1"/>
    <col min="515" max="515" width="12.42578125" style="3" customWidth="1"/>
    <col min="516" max="516" width="18.7109375" style="3" customWidth="1"/>
    <col min="517" max="517" width="12.7109375" style="3" customWidth="1"/>
    <col min="518" max="518" width="12.5703125" style="3" customWidth="1"/>
    <col min="519" max="519" width="12.7109375" style="3" customWidth="1"/>
    <col min="520" max="520" width="12" style="3" customWidth="1"/>
    <col min="521" max="522" width="12.7109375" style="3" customWidth="1"/>
    <col min="523" max="525" width="4.5703125" style="3" customWidth="1"/>
    <col min="526" max="554" width="10.28515625" style="3" customWidth="1"/>
    <col min="555" max="558" width="10.85546875" style="3" customWidth="1"/>
    <col min="559" max="563" width="12.5703125" style="3" customWidth="1"/>
    <col min="564" max="574" width="0" style="3" hidden="1" customWidth="1"/>
    <col min="575" max="610" width="12.5703125" style="3" customWidth="1"/>
    <col min="611" max="768" width="11.42578125" style="3"/>
    <col min="769" max="769" width="17.42578125" style="3" customWidth="1"/>
    <col min="770" max="770" width="19.5703125" style="3" customWidth="1"/>
    <col min="771" max="771" width="12.42578125" style="3" customWidth="1"/>
    <col min="772" max="772" width="18.7109375" style="3" customWidth="1"/>
    <col min="773" max="773" width="12.7109375" style="3" customWidth="1"/>
    <col min="774" max="774" width="12.5703125" style="3" customWidth="1"/>
    <col min="775" max="775" width="12.7109375" style="3" customWidth="1"/>
    <col min="776" max="776" width="12" style="3" customWidth="1"/>
    <col min="777" max="778" width="12.7109375" style="3" customWidth="1"/>
    <col min="779" max="781" width="4.5703125" style="3" customWidth="1"/>
    <col min="782" max="810" width="10.28515625" style="3" customWidth="1"/>
    <col min="811" max="814" width="10.85546875" style="3" customWidth="1"/>
    <col min="815" max="819" width="12.5703125" style="3" customWidth="1"/>
    <col min="820" max="830" width="0" style="3" hidden="1" customWidth="1"/>
    <col min="831" max="866" width="12.5703125" style="3" customWidth="1"/>
    <col min="867" max="1024" width="11.42578125" style="3"/>
    <col min="1025" max="1025" width="17.42578125" style="3" customWidth="1"/>
    <col min="1026" max="1026" width="19.5703125" style="3" customWidth="1"/>
    <col min="1027" max="1027" width="12.42578125" style="3" customWidth="1"/>
    <col min="1028" max="1028" width="18.7109375" style="3" customWidth="1"/>
    <col min="1029" max="1029" width="12.7109375" style="3" customWidth="1"/>
    <col min="1030" max="1030" width="12.5703125" style="3" customWidth="1"/>
    <col min="1031" max="1031" width="12.7109375" style="3" customWidth="1"/>
    <col min="1032" max="1032" width="12" style="3" customWidth="1"/>
    <col min="1033" max="1034" width="12.7109375" style="3" customWidth="1"/>
    <col min="1035" max="1037" width="4.5703125" style="3" customWidth="1"/>
    <col min="1038" max="1066" width="10.28515625" style="3" customWidth="1"/>
    <col min="1067" max="1070" width="10.85546875" style="3" customWidth="1"/>
    <col min="1071" max="1075" width="12.5703125" style="3" customWidth="1"/>
    <col min="1076" max="1086" width="0" style="3" hidden="1" customWidth="1"/>
    <col min="1087" max="1122" width="12.5703125" style="3" customWidth="1"/>
    <col min="1123" max="1280" width="11.42578125" style="3"/>
    <col min="1281" max="1281" width="17.42578125" style="3" customWidth="1"/>
    <col min="1282" max="1282" width="19.5703125" style="3" customWidth="1"/>
    <col min="1283" max="1283" width="12.42578125" style="3" customWidth="1"/>
    <col min="1284" max="1284" width="18.7109375" style="3" customWidth="1"/>
    <col min="1285" max="1285" width="12.7109375" style="3" customWidth="1"/>
    <col min="1286" max="1286" width="12.5703125" style="3" customWidth="1"/>
    <col min="1287" max="1287" width="12.7109375" style="3" customWidth="1"/>
    <col min="1288" max="1288" width="12" style="3" customWidth="1"/>
    <col min="1289" max="1290" width="12.7109375" style="3" customWidth="1"/>
    <col min="1291" max="1293" width="4.5703125" style="3" customWidth="1"/>
    <col min="1294" max="1322" width="10.28515625" style="3" customWidth="1"/>
    <col min="1323" max="1326" width="10.85546875" style="3" customWidth="1"/>
    <col min="1327" max="1331" width="12.5703125" style="3" customWidth="1"/>
    <col min="1332" max="1342" width="0" style="3" hidden="1" customWidth="1"/>
    <col min="1343" max="1378" width="12.5703125" style="3" customWidth="1"/>
    <col min="1379" max="1536" width="11.42578125" style="3"/>
    <col min="1537" max="1537" width="17.42578125" style="3" customWidth="1"/>
    <col min="1538" max="1538" width="19.5703125" style="3" customWidth="1"/>
    <col min="1539" max="1539" width="12.42578125" style="3" customWidth="1"/>
    <col min="1540" max="1540" width="18.7109375" style="3" customWidth="1"/>
    <col min="1541" max="1541" width="12.7109375" style="3" customWidth="1"/>
    <col min="1542" max="1542" width="12.5703125" style="3" customWidth="1"/>
    <col min="1543" max="1543" width="12.7109375" style="3" customWidth="1"/>
    <col min="1544" max="1544" width="12" style="3" customWidth="1"/>
    <col min="1545" max="1546" width="12.7109375" style="3" customWidth="1"/>
    <col min="1547" max="1549" width="4.5703125" style="3" customWidth="1"/>
    <col min="1550" max="1578" width="10.28515625" style="3" customWidth="1"/>
    <col min="1579" max="1582" width="10.85546875" style="3" customWidth="1"/>
    <col min="1583" max="1587" width="12.5703125" style="3" customWidth="1"/>
    <col min="1588" max="1598" width="0" style="3" hidden="1" customWidth="1"/>
    <col min="1599" max="1634" width="12.5703125" style="3" customWidth="1"/>
    <col min="1635" max="1792" width="11.42578125" style="3"/>
    <col min="1793" max="1793" width="17.42578125" style="3" customWidth="1"/>
    <col min="1794" max="1794" width="19.5703125" style="3" customWidth="1"/>
    <col min="1795" max="1795" width="12.42578125" style="3" customWidth="1"/>
    <col min="1796" max="1796" width="18.7109375" style="3" customWidth="1"/>
    <col min="1797" max="1797" width="12.7109375" style="3" customWidth="1"/>
    <col min="1798" max="1798" width="12.5703125" style="3" customWidth="1"/>
    <col min="1799" max="1799" width="12.7109375" style="3" customWidth="1"/>
    <col min="1800" max="1800" width="12" style="3" customWidth="1"/>
    <col min="1801" max="1802" width="12.7109375" style="3" customWidth="1"/>
    <col min="1803" max="1805" width="4.5703125" style="3" customWidth="1"/>
    <col min="1806" max="1834" width="10.28515625" style="3" customWidth="1"/>
    <col min="1835" max="1838" width="10.85546875" style="3" customWidth="1"/>
    <col min="1839" max="1843" width="12.5703125" style="3" customWidth="1"/>
    <col min="1844" max="1854" width="0" style="3" hidden="1" customWidth="1"/>
    <col min="1855" max="1890" width="12.5703125" style="3" customWidth="1"/>
    <col min="1891" max="2048" width="11.42578125" style="3"/>
    <col min="2049" max="2049" width="17.42578125" style="3" customWidth="1"/>
    <col min="2050" max="2050" width="19.5703125" style="3" customWidth="1"/>
    <col min="2051" max="2051" width="12.42578125" style="3" customWidth="1"/>
    <col min="2052" max="2052" width="18.7109375" style="3" customWidth="1"/>
    <col min="2053" max="2053" width="12.7109375" style="3" customWidth="1"/>
    <col min="2054" max="2054" width="12.5703125" style="3" customWidth="1"/>
    <col min="2055" max="2055" width="12.7109375" style="3" customWidth="1"/>
    <col min="2056" max="2056" width="12" style="3" customWidth="1"/>
    <col min="2057" max="2058" width="12.7109375" style="3" customWidth="1"/>
    <col min="2059" max="2061" width="4.5703125" style="3" customWidth="1"/>
    <col min="2062" max="2090" width="10.28515625" style="3" customWidth="1"/>
    <col min="2091" max="2094" width="10.85546875" style="3" customWidth="1"/>
    <col min="2095" max="2099" width="12.5703125" style="3" customWidth="1"/>
    <col min="2100" max="2110" width="0" style="3" hidden="1" customWidth="1"/>
    <col min="2111" max="2146" width="12.5703125" style="3" customWidth="1"/>
    <col min="2147" max="2304" width="11.42578125" style="3"/>
    <col min="2305" max="2305" width="17.42578125" style="3" customWidth="1"/>
    <col min="2306" max="2306" width="19.5703125" style="3" customWidth="1"/>
    <col min="2307" max="2307" width="12.42578125" style="3" customWidth="1"/>
    <col min="2308" max="2308" width="18.7109375" style="3" customWidth="1"/>
    <col min="2309" max="2309" width="12.7109375" style="3" customWidth="1"/>
    <col min="2310" max="2310" width="12.5703125" style="3" customWidth="1"/>
    <col min="2311" max="2311" width="12.7109375" style="3" customWidth="1"/>
    <col min="2312" max="2312" width="12" style="3" customWidth="1"/>
    <col min="2313" max="2314" width="12.7109375" style="3" customWidth="1"/>
    <col min="2315" max="2317" width="4.5703125" style="3" customWidth="1"/>
    <col min="2318" max="2346" width="10.28515625" style="3" customWidth="1"/>
    <col min="2347" max="2350" width="10.85546875" style="3" customWidth="1"/>
    <col min="2351" max="2355" width="12.5703125" style="3" customWidth="1"/>
    <col min="2356" max="2366" width="0" style="3" hidden="1" customWidth="1"/>
    <col min="2367" max="2402" width="12.5703125" style="3" customWidth="1"/>
    <col min="2403" max="2560" width="11.42578125" style="3"/>
    <col min="2561" max="2561" width="17.42578125" style="3" customWidth="1"/>
    <col min="2562" max="2562" width="19.5703125" style="3" customWidth="1"/>
    <col min="2563" max="2563" width="12.42578125" style="3" customWidth="1"/>
    <col min="2564" max="2564" width="18.7109375" style="3" customWidth="1"/>
    <col min="2565" max="2565" width="12.7109375" style="3" customWidth="1"/>
    <col min="2566" max="2566" width="12.5703125" style="3" customWidth="1"/>
    <col min="2567" max="2567" width="12.7109375" style="3" customWidth="1"/>
    <col min="2568" max="2568" width="12" style="3" customWidth="1"/>
    <col min="2569" max="2570" width="12.7109375" style="3" customWidth="1"/>
    <col min="2571" max="2573" width="4.5703125" style="3" customWidth="1"/>
    <col min="2574" max="2602" width="10.28515625" style="3" customWidth="1"/>
    <col min="2603" max="2606" width="10.85546875" style="3" customWidth="1"/>
    <col min="2607" max="2611" width="12.5703125" style="3" customWidth="1"/>
    <col min="2612" max="2622" width="0" style="3" hidden="1" customWidth="1"/>
    <col min="2623" max="2658" width="12.5703125" style="3" customWidth="1"/>
    <col min="2659" max="2816" width="11.42578125" style="3"/>
    <col min="2817" max="2817" width="17.42578125" style="3" customWidth="1"/>
    <col min="2818" max="2818" width="19.5703125" style="3" customWidth="1"/>
    <col min="2819" max="2819" width="12.42578125" style="3" customWidth="1"/>
    <col min="2820" max="2820" width="18.7109375" style="3" customWidth="1"/>
    <col min="2821" max="2821" width="12.7109375" style="3" customWidth="1"/>
    <col min="2822" max="2822" width="12.5703125" style="3" customWidth="1"/>
    <col min="2823" max="2823" width="12.7109375" style="3" customWidth="1"/>
    <col min="2824" max="2824" width="12" style="3" customWidth="1"/>
    <col min="2825" max="2826" width="12.7109375" style="3" customWidth="1"/>
    <col min="2827" max="2829" width="4.5703125" style="3" customWidth="1"/>
    <col min="2830" max="2858" width="10.28515625" style="3" customWidth="1"/>
    <col min="2859" max="2862" width="10.85546875" style="3" customWidth="1"/>
    <col min="2863" max="2867" width="12.5703125" style="3" customWidth="1"/>
    <col min="2868" max="2878" width="0" style="3" hidden="1" customWidth="1"/>
    <col min="2879" max="2914" width="12.5703125" style="3" customWidth="1"/>
    <col min="2915" max="3072" width="11.42578125" style="3"/>
    <col min="3073" max="3073" width="17.42578125" style="3" customWidth="1"/>
    <col min="3074" max="3074" width="19.5703125" style="3" customWidth="1"/>
    <col min="3075" max="3075" width="12.42578125" style="3" customWidth="1"/>
    <col min="3076" max="3076" width="18.7109375" style="3" customWidth="1"/>
    <col min="3077" max="3077" width="12.7109375" style="3" customWidth="1"/>
    <col min="3078" max="3078" width="12.5703125" style="3" customWidth="1"/>
    <col min="3079" max="3079" width="12.7109375" style="3" customWidth="1"/>
    <col min="3080" max="3080" width="12" style="3" customWidth="1"/>
    <col min="3081" max="3082" width="12.7109375" style="3" customWidth="1"/>
    <col min="3083" max="3085" width="4.5703125" style="3" customWidth="1"/>
    <col min="3086" max="3114" width="10.28515625" style="3" customWidth="1"/>
    <col min="3115" max="3118" width="10.85546875" style="3" customWidth="1"/>
    <col min="3119" max="3123" width="12.5703125" style="3" customWidth="1"/>
    <col min="3124" max="3134" width="0" style="3" hidden="1" customWidth="1"/>
    <col min="3135" max="3170" width="12.5703125" style="3" customWidth="1"/>
    <col min="3171" max="3328" width="11.42578125" style="3"/>
    <col min="3329" max="3329" width="17.42578125" style="3" customWidth="1"/>
    <col min="3330" max="3330" width="19.5703125" style="3" customWidth="1"/>
    <col min="3331" max="3331" width="12.42578125" style="3" customWidth="1"/>
    <col min="3332" max="3332" width="18.7109375" style="3" customWidth="1"/>
    <col min="3333" max="3333" width="12.7109375" style="3" customWidth="1"/>
    <col min="3334" max="3334" width="12.5703125" style="3" customWidth="1"/>
    <col min="3335" max="3335" width="12.7109375" style="3" customWidth="1"/>
    <col min="3336" max="3336" width="12" style="3" customWidth="1"/>
    <col min="3337" max="3338" width="12.7109375" style="3" customWidth="1"/>
    <col min="3339" max="3341" width="4.5703125" style="3" customWidth="1"/>
    <col min="3342" max="3370" width="10.28515625" style="3" customWidth="1"/>
    <col min="3371" max="3374" width="10.85546875" style="3" customWidth="1"/>
    <col min="3375" max="3379" width="12.5703125" style="3" customWidth="1"/>
    <col min="3380" max="3390" width="0" style="3" hidden="1" customWidth="1"/>
    <col min="3391" max="3426" width="12.5703125" style="3" customWidth="1"/>
    <col min="3427" max="3584" width="11.42578125" style="3"/>
    <col min="3585" max="3585" width="17.42578125" style="3" customWidth="1"/>
    <col min="3586" max="3586" width="19.5703125" style="3" customWidth="1"/>
    <col min="3587" max="3587" width="12.42578125" style="3" customWidth="1"/>
    <col min="3588" max="3588" width="18.7109375" style="3" customWidth="1"/>
    <col min="3589" max="3589" width="12.7109375" style="3" customWidth="1"/>
    <col min="3590" max="3590" width="12.5703125" style="3" customWidth="1"/>
    <col min="3591" max="3591" width="12.7109375" style="3" customWidth="1"/>
    <col min="3592" max="3592" width="12" style="3" customWidth="1"/>
    <col min="3593" max="3594" width="12.7109375" style="3" customWidth="1"/>
    <col min="3595" max="3597" width="4.5703125" style="3" customWidth="1"/>
    <col min="3598" max="3626" width="10.28515625" style="3" customWidth="1"/>
    <col min="3627" max="3630" width="10.85546875" style="3" customWidth="1"/>
    <col min="3631" max="3635" width="12.5703125" style="3" customWidth="1"/>
    <col min="3636" max="3646" width="0" style="3" hidden="1" customWidth="1"/>
    <col min="3647" max="3682" width="12.5703125" style="3" customWidth="1"/>
    <col min="3683" max="3840" width="11.42578125" style="3"/>
    <col min="3841" max="3841" width="17.42578125" style="3" customWidth="1"/>
    <col min="3842" max="3842" width="19.5703125" style="3" customWidth="1"/>
    <col min="3843" max="3843" width="12.42578125" style="3" customWidth="1"/>
    <col min="3844" max="3844" width="18.7109375" style="3" customWidth="1"/>
    <col min="3845" max="3845" width="12.7109375" style="3" customWidth="1"/>
    <col min="3846" max="3846" width="12.5703125" style="3" customWidth="1"/>
    <col min="3847" max="3847" width="12.7109375" style="3" customWidth="1"/>
    <col min="3848" max="3848" width="12" style="3" customWidth="1"/>
    <col min="3849" max="3850" width="12.7109375" style="3" customWidth="1"/>
    <col min="3851" max="3853" width="4.5703125" style="3" customWidth="1"/>
    <col min="3854" max="3882" width="10.28515625" style="3" customWidth="1"/>
    <col min="3883" max="3886" width="10.85546875" style="3" customWidth="1"/>
    <col min="3887" max="3891" width="12.5703125" style="3" customWidth="1"/>
    <col min="3892" max="3902" width="0" style="3" hidden="1" customWidth="1"/>
    <col min="3903" max="3938" width="12.5703125" style="3" customWidth="1"/>
    <col min="3939" max="4096" width="11.42578125" style="3"/>
    <col min="4097" max="4097" width="17.42578125" style="3" customWidth="1"/>
    <col min="4098" max="4098" width="19.5703125" style="3" customWidth="1"/>
    <col min="4099" max="4099" width="12.42578125" style="3" customWidth="1"/>
    <col min="4100" max="4100" width="18.7109375" style="3" customWidth="1"/>
    <col min="4101" max="4101" width="12.7109375" style="3" customWidth="1"/>
    <col min="4102" max="4102" width="12.5703125" style="3" customWidth="1"/>
    <col min="4103" max="4103" width="12.7109375" style="3" customWidth="1"/>
    <col min="4104" max="4104" width="12" style="3" customWidth="1"/>
    <col min="4105" max="4106" width="12.7109375" style="3" customWidth="1"/>
    <col min="4107" max="4109" width="4.5703125" style="3" customWidth="1"/>
    <col min="4110" max="4138" width="10.28515625" style="3" customWidth="1"/>
    <col min="4139" max="4142" width="10.85546875" style="3" customWidth="1"/>
    <col min="4143" max="4147" width="12.5703125" style="3" customWidth="1"/>
    <col min="4148" max="4158" width="0" style="3" hidden="1" customWidth="1"/>
    <col min="4159" max="4194" width="12.5703125" style="3" customWidth="1"/>
    <col min="4195" max="4352" width="11.42578125" style="3"/>
    <col min="4353" max="4353" width="17.42578125" style="3" customWidth="1"/>
    <col min="4354" max="4354" width="19.5703125" style="3" customWidth="1"/>
    <col min="4355" max="4355" width="12.42578125" style="3" customWidth="1"/>
    <col min="4356" max="4356" width="18.7109375" style="3" customWidth="1"/>
    <col min="4357" max="4357" width="12.7109375" style="3" customWidth="1"/>
    <col min="4358" max="4358" width="12.5703125" style="3" customWidth="1"/>
    <col min="4359" max="4359" width="12.7109375" style="3" customWidth="1"/>
    <col min="4360" max="4360" width="12" style="3" customWidth="1"/>
    <col min="4361" max="4362" width="12.7109375" style="3" customWidth="1"/>
    <col min="4363" max="4365" width="4.5703125" style="3" customWidth="1"/>
    <col min="4366" max="4394" width="10.28515625" style="3" customWidth="1"/>
    <col min="4395" max="4398" width="10.85546875" style="3" customWidth="1"/>
    <col min="4399" max="4403" width="12.5703125" style="3" customWidth="1"/>
    <col min="4404" max="4414" width="0" style="3" hidden="1" customWidth="1"/>
    <col min="4415" max="4450" width="12.5703125" style="3" customWidth="1"/>
    <col min="4451" max="4608" width="11.42578125" style="3"/>
    <col min="4609" max="4609" width="17.42578125" style="3" customWidth="1"/>
    <col min="4610" max="4610" width="19.5703125" style="3" customWidth="1"/>
    <col min="4611" max="4611" width="12.42578125" style="3" customWidth="1"/>
    <col min="4612" max="4612" width="18.7109375" style="3" customWidth="1"/>
    <col min="4613" max="4613" width="12.7109375" style="3" customWidth="1"/>
    <col min="4614" max="4614" width="12.5703125" style="3" customWidth="1"/>
    <col min="4615" max="4615" width="12.7109375" style="3" customWidth="1"/>
    <col min="4616" max="4616" width="12" style="3" customWidth="1"/>
    <col min="4617" max="4618" width="12.7109375" style="3" customWidth="1"/>
    <col min="4619" max="4621" width="4.5703125" style="3" customWidth="1"/>
    <col min="4622" max="4650" width="10.28515625" style="3" customWidth="1"/>
    <col min="4651" max="4654" width="10.85546875" style="3" customWidth="1"/>
    <col min="4655" max="4659" width="12.5703125" style="3" customWidth="1"/>
    <col min="4660" max="4670" width="0" style="3" hidden="1" customWidth="1"/>
    <col min="4671" max="4706" width="12.5703125" style="3" customWidth="1"/>
    <col min="4707" max="4864" width="11.42578125" style="3"/>
    <col min="4865" max="4865" width="17.42578125" style="3" customWidth="1"/>
    <col min="4866" max="4866" width="19.5703125" style="3" customWidth="1"/>
    <col min="4867" max="4867" width="12.42578125" style="3" customWidth="1"/>
    <col min="4868" max="4868" width="18.7109375" style="3" customWidth="1"/>
    <col min="4869" max="4869" width="12.7109375" style="3" customWidth="1"/>
    <col min="4870" max="4870" width="12.5703125" style="3" customWidth="1"/>
    <col min="4871" max="4871" width="12.7109375" style="3" customWidth="1"/>
    <col min="4872" max="4872" width="12" style="3" customWidth="1"/>
    <col min="4873" max="4874" width="12.7109375" style="3" customWidth="1"/>
    <col min="4875" max="4877" width="4.5703125" style="3" customWidth="1"/>
    <col min="4878" max="4906" width="10.28515625" style="3" customWidth="1"/>
    <col min="4907" max="4910" width="10.85546875" style="3" customWidth="1"/>
    <col min="4911" max="4915" width="12.5703125" style="3" customWidth="1"/>
    <col min="4916" max="4926" width="0" style="3" hidden="1" customWidth="1"/>
    <col min="4927" max="4962" width="12.5703125" style="3" customWidth="1"/>
    <col min="4963" max="5120" width="11.42578125" style="3"/>
    <col min="5121" max="5121" width="17.42578125" style="3" customWidth="1"/>
    <col min="5122" max="5122" width="19.5703125" style="3" customWidth="1"/>
    <col min="5123" max="5123" width="12.42578125" style="3" customWidth="1"/>
    <col min="5124" max="5124" width="18.7109375" style="3" customWidth="1"/>
    <col min="5125" max="5125" width="12.7109375" style="3" customWidth="1"/>
    <col min="5126" max="5126" width="12.5703125" style="3" customWidth="1"/>
    <col min="5127" max="5127" width="12.7109375" style="3" customWidth="1"/>
    <col min="5128" max="5128" width="12" style="3" customWidth="1"/>
    <col min="5129" max="5130" width="12.7109375" style="3" customWidth="1"/>
    <col min="5131" max="5133" width="4.5703125" style="3" customWidth="1"/>
    <col min="5134" max="5162" width="10.28515625" style="3" customWidth="1"/>
    <col min="5163" max="5166" width="10.85546875" style="3" customWidth="1"/>
    <col min="5167" max="5171" width="12.5703125" style="3" customWidth="1"/>
    <col min="5172" max="5182" width="0" style="3" hidden="1" customWidth="1"/>
    <col min="5183" max="5218" width="12.5703125" style="3" customWidth="1"/>
    <col min="5219" max="5376" width="11.42578125" style="3"/>
    <col min="5377" max="5377" width="17.42578125" style="3" customWidth="1"/>
    <col min="5378" max="5378" width="19.5703125" style="3" customWidth="1"/>
    <col min="5379" max="5379" width="12.42578125" style="3" customWidth="1"/>
    <col min="5380" max="5380" width="18.7109375" style="3" customWidth="1"/>
    <col min="5381" max="5381" width="12.7109375" style="3" customWidth="1"/>
    <col min="5382" max="5382" width="12.5703125" style="3" customWidth="1"/>
    <col min="5383" max="5383" width="12.7109375" style="3" customWidth="1"/>
    <col min="5384" max="5384" width="12" style="3" customWidth="1"/>
    <col min="5385" max="5386" width="12.7109375" style="3" customWidth="1"/>
    <col min="5387" max="5389" width="4.5703125" style="3" customWidth="1"/>
    <col min="5390" max="5418" width="10.28515625" style="3" customWidth="1"/>
    <col min="5419" max="5422" width="10.85546875" style="3" customWidth="1"/>
    <col min="5423" max="5427" width="12.5703125" style="3" customWidth="1"/>
    <col min="5428" max="5438" width="0" style="3" hidden="1" customWidth="1"/>
    <col min="5439" max="5474" width="12.5703125" style="3" customWidth="1"/>
    <col min="5475" max="5632" width="11.42578125" style="3"/>
    <col min="5633" max="5633" width="17.42578125" style="3" customWidth="1"/>
    <col min="5634" max="5634" width="19.5703125" style="3" customWidth="1"/>
    <col min="5635" max="5635" width="12.42578125" style="3" customWidth="1"/>
    <col min="5636" max="5636" width="18.7109375" style="3" customWidth="1"/>
    <col min="5637" max="5637" width="12.7109375" style="3" customWidth="1"/>
    <col min="5638" max="5638" width="12.5703125" style="3" customWidth="1"/>
    <col min="5639" max="5639" width="12.7109375" style="3" customWidth="1"/>
    <col min="5640" max="5640" width="12" style="3" customWidth="1"/>
    <col min="5641" max="5642" width="12.7109375" style="3" customWidth="1"/>
    <col min="5643" max="5645" width="4.5703125" style="3" customWidth="1"/>
    <col min="5646" max="5674" width="10.28515625" style="3" customWidth="1"/>
    <col min="5675" max="5678" width="10.85546875" style="3" customWidth="1"/>
    <col min="5679" max="5683" width="12.5703125" style="3" customWidth="1"/>
    <col min="5684" max="5694" width="0" style="3" hidden="1" customWidth="1"/>
    <col min="5695" max="5730" width="12.5703125" style="3" customWidth="1"/>
    <col min="5731" max="5888" width="11.42578125" style="3"/>
    <col min="5889" max="5889" width="17.42578125" style="3" customWidth="1"/>
    <col min="5890" max="5890" width="19.5703125" style="3" customWidth="1"/>
    <col min="5891" max="5891" width="12.42578125" style="3" customWidth="1"/>
    <col min="5892" max="5892" width="18.7109375" style="3" customWidth="1"/>
    <col min="5893" max="5893" width="12.7109375" style="3" customWidth="1"/>
    <col min="5894" max="5894" width="12.5703125" style="3" customWidth="1"/>
    <col min="5895" max="5895" width="12.7109375" style="3" customWidth="1"/>
    <col min="5896" max="5896" width="12" style="3" customWidth="1"/>
    <col min="5897" max="5898" width="12.7109375" style="3" customWidth="1"/>
    <col min="5899" max="5901" width="4.5703125" style="3" customWidth="1"/>
    <col min="5902" max="5930" width="10.28515625" style="3" customWidth="1"/>
    <col min="5931" max="5934" width="10.85546875" style="3" customWidth="1"/>
    <col min="5935" max="5939" width="12.5703125" style="3" customWidth="1"/>
    <col min="5940" max="5950" width="0" style="3" hidden="1" customWidth="1"/>
    <col min="5951" max="5986" width="12.5703125" style="3" customWidth="1"/>
    <col min="5987" max="6144" width="11.42578125" style="3"/>
    <col min="6145" max="6145" width="17.42578125" style="3" customWidth="1"/>
    <col min="6146" max="6146" width="19.5703125" style="3" customWidth="1"/>
    <col min="6147" max="6147" width="12.42578125" style="3" customWidth="1"/>
    <col min="6148" max="6148" width="18.7109375" style="3" customWidth="1"/>
    <col min="6149" max="6149" width="12.7109375" style="3" customWidth="1"/>
    <col min="6150" max="6150" width="12.5703125" style="3" customWidth="1"/>
    <col min="6151" max="6151" width="12.7109375" style="3" customWidth="1"/>
    <col min="6152" max="6152" width="12" style="3" customWidth="1"/>
    <col min="6153" max="6154" width="12.7109375" style="3" customWidth="1"/>
    <col min="6155" max="6157" width="4.5703125" style="3" customWidth="1"/>
    <col min="6158" max="6186" width="10.28515625" style="3" customWidth="1"/>
    <col min="6187" max="6190" width="10.85546875" style="3" customWidth="1"/>
    <col min="6191" max="6195" width="12.5703125" style="3" customWidth="1"/>
    <col min="6196" max="6206" width="0" style="3" hidden="1" customWidth="1"/>
    <col min="6207" max="6242" width="12.5703125" style="3" customWidth="1"/>
    <col min="6243" max="6400" width="11.42578125" style="3"/>
    <col min="6401" max="6401" width="17.42578125" style="3" customWidth="1"/>
    <col min="6402" max="6402" width="19.5703125" style="3" customWidth="1"/>
    <col min="6403" max="6403" width="12.42578125" style="3" customWidth="1"/>
    <col min="6404" max="6404" width="18.7109375" style="3" customWidth="1"/>
    <col min="6405" max="6405" width="12.7109375" style="3" customWidth="1"/>
    <col min="6406" max="6406" width="12.5703125" style="3" customWidth="1"/>
    <col min="6407" max="6407" width="12.7109375" style="3" customWidth="1"/>
    <col min="6408" max="6408" width="12" style="3" customWidth="1"/>
    <col min="6409" max="6410" width="12.7109375" style="3" customWidth="1"/>
    <col min="6411" max="6413" width="4.5703125" style="3" customWidth="1"/>
    <col min="6414" max="6442" width="10.28515625" style="3" customWidth="1"/>
    <col min="6443" max="6446" width="10.85546875" style="3" customWidth="1"/>
    <col min="6447" max="6451" width="12.5703125" style="3" customWidth="1"/>
    <col min="6452" max="6462" width="0" style="3" hidden="1" customWidth="1"/>
    <col min="6463" max="6498" width="12.5703125" style="3" customWidth="1"/>
    <col min="6499" max="6656" width="11.42578125" style="3"/>
    <col min="6657" max="6657" width="17.42578125" style="3" customWidth="1"/>
    <col min="6658" max="6658" width="19.5703125" style="3" customWidth="1"/>
    <col min="6659" max="6659" width="12.42578125" style="3" customWidth="1"/>
    <col min="6660" max="6660" width="18.7109375" style="3" customWidth="1"/>
    <col min="6661" max="6661" width="12.7109375" style="3" customWidth="1"/>
    <col min="6662" max="6662" width="12.5703125" style="3" customWidth="1"/>
    <col min="6663" max="6663" width="12.7109375" style="3" customWidth="1"/>
    <col min="6664" max="6664" width="12" style="3" customWidth="1"/>
    <col min="6665" max="6666" width="12.7109375" style="3" customWidth="1"/>
    <col min="6667" max="6669" width="4.5703125" style="3" customWidth="1"/>
    <col min="6670" max="6698" width="10.28515625" style="3" customWidth="1"/>
    <col min="6699" max="6702" width="10.85546875" style="3" customWidth="1"/>
    <col min="6703" max="6707" width="12.5703125" style="3" customWidth="1"/>
    <col min="6708" max="6718" width="0" style="3" hidden="1" customWidth="1"/>
    <col min="6719" max="6754" width="12.5703125" style="3" customWidth="1"/>
    <col min="6755" max="6912" width="11.42578125" style="3"/>
    <col min="6913" max="6913" width="17.42578125" style="3" customWidth="1"/>
    <col min="6914" max="6914" width="19.5703125" style="3" customWidth="1"/>
    <col min="6915" max="6915" width="12.42578125" style="3" customWidth="1"/>
    <col min="6916" max="6916" width="18.7109375" style="3" customWidth="1"/>
    <col min="6917" max="6917" width="12.7109375" style="3" customWidth="1"/>
    <col min="6918" max="6918" width="12.5703125" style="3" customWidth="1"/>
    <col min="6919" max="6919" width="12.7109375" style="3" customWidth="1"/>
    <col min="6920" max="6920" width="12" style="3" customWidth="1"/>
    <col min="6921" max="6922" width="12.7109375" style="3" customWidth="1"/>
    <col min="6923" max="6925" width="4.5703125" style="3" customWidth="1"/>
    <col min="6926" max="6954" width="10.28515625" style="3" customWidth="1"/>
    <col min="6955" max="6958" width="10.85546875" style="3" customWidth="1"/>
    <col min="6959" max="6963" width="12.5703125" style="3" customWidth="1"/>
    <col min="6964" max="6974" width="0" style="3" hidden="1" customWidth="1"/>
    <col min="6975" max="7010" width="12.5703125" style="3" customWidth="1"/>
    <col min="7011" max="7168" width="11.42578125" style="3"/>
    <col min="7169" max="7169" width="17.42578125" style="3" customWidth="1"/>
    <col min="7170" max="7170" width="19.5703125" style="3" customWidth="1"/>
    <col min="7171" max="7171" width="12.42578125" style="3" customWidth="1"/>
    <col min="7172" max="7172" width="18.7109375" style="3" customWidth="1"/>
    <col min="7173" max="7173" width="12.7109375" style="3" customWidth="1"/>
    <col min="7174" max="7174" width="12.5703125" style="3" customWidth="1"/>
    <col min="7175" max="7175" width="12.7109375" style="3" customWidth="1"/>
    <col min="7176" max="7176" width="12" style="3" customWidth="1"/>
    <col min="7177" max="7178" width="12.7109375" style="3" customWidth="1"/>
    <col min="7179" max="7181" width="4.5703125" style="3" customWidth="1"/>
    <col min="7182" max="7210" width="10.28515625" style="3" customWidth="1"/>
    <col min="7211" max="7214" width="10.85546875" style="3" customWidth="1"/>
    <col min="7215" max="7219" width="12.5703125" style="3" customWidth="1"/>
    <col min="7220" max="7230" width="0" style="3" hidden="1" customWidth="1"/>
    <col min="7231" max="7266" width="12.5703125" style="3" customWidth="1"/>
    <col min="7267" max="7424" width="11.42578125" style="3"/>
    <col min="7425" max="7425" width="17.42578125" style="3" customWidth="1"/>
    <col min="7426" max="7426" width="19.5703125" style="3" customWidth="1"/>
    <col min="7427" max="7427" width="12.42578125" style="3" customWidth="1"/>
    <col min="7428" max="7428" width="18.7109375" style="3" customWidth="1"/>
    <col min="7429" max="7429" width="12.7109375" style="3" customWidth="1"/>
    <col min="7430" max="7430" width="12.5703125" style="3" customWidth="1"/>
    <col min="7431" max="7431" width="12.7109375" style="3" customWidth="1"/>
    <col min="7432" max="7432" width="12" style="3" customWidth="1"/>
    <col min="7433" max="7434" width="12.7109375" style="3" customWidth="1"/>
    <col min="7435" max="7437" width="4.5703125" style="3" customWidth="1"/>
    <col min="7438" max="7466" width="10.28515625" style="3" customWidth="1"/>
    <col min="7467" max="7470" width="10.85546875" style="3" customWidth="1"/>
    <col min="7471" max="7475" width="12.5703125" style="3" customWidth="1"/>
    <col min="7476" max="7486" width="0" style="3" hidden="1" customWidth="1"/>
    <col min="7487" max="7522" width="12.5703125" style="3" customWidth="1"/>
    <col min="7523" max="7680" width="11.42578125" style="3"/>
    <col min="7681" max="7681" width="17.42578125" style="3" customWidth="1"/>
    <col min="7682" max="7682" width="19.5703125" style="3" customWidth="1"/>
    <col min="7683" max="7683" width="12.42578125" style="3" customWidth="1"/>
    <col min="7684" max="7684" width="18.7109375" style="3" customWidth="1"/>
    <col min="7685" max="7685" width="12.7109375" style="3" customWidth="1"/>
    <col min="7686" max="7686" width="12.5703125" style="3" customWidth="1"/>
    <col min="7687" max="7687" width="12.7109375" style="3" customWidth="1"/>
    <col min="7688" max="7688" width="12" style="3" customWidth="1"/>
    <col min="7689" max="7690" width="12.7109375" style="3" customWidth="1"/>
    <col min="7691" max="7693" width="4.5703125" style="3" customWidth="1"/>
    <col min="7694" max="7722" width="10.28515625" style="3" customWidth="1"/>
    <col min="7723" max="7726" width="10.85546875" style="3" customWidth="1"/>
    <col min="7727" max="7731" width="12.5703125" style="3" customWidth="1"/>
    <col min="7732" max="7742" width="0" style="3" hidden="1" customWidth="1"/>
    <col min="7743" max="7778" width="12.5703125" style="3" customWidth="1"/>
    <col min="7779" max="7936" width="11.42578125" style="3"/>
    <col min="7937" max="7937" width="17.42578125" style="3" customWidth="1"/>
    <col min="7938" max="7938" width="19.5703125" style="3" customWidth="1"/>
    <col min="7939" max="7939" width="12.42578125" style="3" customWidth="1"/>
    <col min="7940" max="7940" width="18.7109375" style="3" customWidth="1"/>
    <col min="7941" max="7941" width="12.7109375" style="3" customWidth="1"/>
    <col min="7942" max="7942" width="12.5703125" style="3" customWidth="1"/>
    <col min="7943" max="7943" width="12.7109375" style="3" customWidth="1"/>
    <col min="7944" max="7944" width="12" style="3" customWidth="1"/>
    <col min="7945" max="7946" width="12.7109375" style="3" customWidth="1"/>
    <col min="7947" max="7949" width="4.5703125" style="3" customWidth="1"/>
    <col min="7950" max="7978" width="10.28515625" style="3" customWidth="1"/>
    <col min="7979" max="7982" width="10.85546875" style="3" customWidth="1"/>
    <col min="7983" max="7987" width="12.5703125" style="3" customWidth="1"/>
    <col min="7988" max="7998" width="0" style="3" hidden="1" customWidth="1"/>
    <col min="7999" max="8034" width="12.5703125" style="3" customWidth="1"/>
    <col min="8035" max="8192" width="11.42578125" style="3"/>
    <col min="8193" max="8193" width="17.42578125" style="3" customWidth="1"/>
    <col min="8194" max="8194" width="19.5703125" style="3" customWidth="1"/>
    <col min="8195" max="8195" width="12.42578125" style="3" customWidth="1"/>
    <col min="8196" max="8196" width="18.7109375" style="3" customWidth="1"/>
    <col min="8197" max="8197" width="12.7109375" style="3" customWidth="1"/>
    <col min="8198" max="8198" width="12.5703125" style="3" customWidth="1"/>
    <col min="8199" max="8199" width="12.7109375" style="3" customWidth="1"/>
    <col min="8200" max="8200" width="12" style="3" customWidth="1"/>
    <col min="8201" max="8202" width="12.7109375" style="3" customWidth="1"/>
    <col min="8203" max="8205" width="4.5703125" style="3" customWidth="1"/>
    <col min="8206" max="8234" width="10.28515625" style="3" customWidth="1"/>
    <col min="8235" max="8238" width="10.85546875" style="3" customWidth="1"/>
    <col min="8239" max="8243" width="12.5703125" style="3" customWidth="1"/>
    <col min="8244" max="8254" width="0" style="3" hidden="1" customWidth="1"/>
    <col min="8255" max="8290" width="12.5703125" style="3" customWidth="1"/>
    <col min="8291" max="8448" width="11.42578125" style="3"/>
    <col min="8449" max="8449" width="17.42578125" style="3" customWidth="1"/>
    <col min="8450" max="8450" width="19.5703125" style="3" customWidth="1"/>
    <col min="8451" max="8451" width="12.42578125" style="3" customWidth="1"/>
    <col min="8452" max="8452" width="18.7109375" style="3" customWidth="1"/>
    <col min="8453" max="8453" width="12.7109375" style="3" customWidth="1"/>
    <col min="8454" max="8454" width="12.5703125" style="3" customWidth="1"/>
    <col min="8455" max="8455" width="12.7109375" style="3" customWidth="1"/>
    <col min="8456" max="8456" width="12" style="3" customWidth="1"/>
    <col min="8457" max="8458" width="12.7109375" style="3" customWidth="1"/>
    <col min="8459" max="8461" width="4.5703125" style="3" customWidth="1"/>
    <col min="8462" max="8490" width="10.28515625" style="3" customWidth="1"/>
    <col min="8491" max="8494" width="10.85546875" style="3" customWidth="1"/>
    <col min="8495" max="8499" width="12.5703125" style="3" customWidth="1"/>
    <col min="8500" max="8510" width="0" style="3" hidden="1" customWidth="1"/>
    <col min="8511" max="8546" width="12.5703125" style="3" customWidth="1"/>
    <col min="8547" max="8704" width="11.42578125" style="3"/>
    <col min="8705" max="8705" width="17.42578125" style="3" customWidth="1"/>
    <col min="8706" max="8706" width="19.5703125" style="3" customWidth="1"/>
    <col min="8707" max="8707" width="12.42578125" style="3" customWidth="1"/>
    <col min="8708" max="8708" width="18.7109375" style="3" customWidth="1"/>
    <col min="8709" max="8709" width="12.7109375" style="3" customWidth="1"/>
    <col min="8710" max="8710" width="12.5703125" style="3" customWidth="1"/>
    <col min="8711" max="8711" width="12.7109375" style="3" customWidth="1"/>
    <col min="8712" max="8712" width="12" style="3" customWidth="1"/>
    <col min="8713" max="8714" width="12.7109375" style="3" customWidth="1"/>
    <col min="8715" max="8717" width="4.5703125" style="3" customWidth="1"/>
    <col min="8718" max="8746" width="10.28515625" style="3" customWidth="1"/>
    <col min="8747" max="8750" width="10.85546875" style="3" customWidth="1"/>
    <col min="8751" max="8755" width="12.5703125" style="3" customWidth="1"/>
    <col min="8756" max="8766" width="0" style="3" hidden="1" customWidth="1"/>
    <col min="8767" max="8802" width="12.5703125" style="3" customWidth="1"/>
    <col min="8803" max="8960" width="11.42578125" style="3"/>
    <col min="8961" max="8961" width="17.42578125" style="3" customWidth="1"/>
    <col min="8962" max="8962" width="19.5703125" style="3" customWidth="1"/>
    <col min="8963" max="8963" width="12.42578125" style="3" customWidth="1"/>
    <col min="8964" max="8964" width="18.7109375" style="3" customWidth="1"/>
    <col min="8965" max="8965" width="12.7109375" style="3" customWidth="1"/>
    <col min="8966" max="8966" width="12.5703125" style="3" customWidth="1"/>
    <col min="8967" max="8967" width="12.7109375" style="3" customWidth="1"/>
    <col min="8968" max="8968" width="12" style="3" customWidth="1"/>
    <col min="8969" max="8970" width="12.7109375" style="3" customWidth="1"/>
    <col min="8971" max="8973" width="4.5703125" style="3" customWidth="1"/>
    <col min="8974" max="9002" width="10.28515625" style="3" customWidth="1"/>
    <col min="9003" max="9006" width="10.85546875" style="3" customWidth="1"/>
    <col min="9007" max="9011" width="12.5703125" style="3" customWidth="1"/>
    <col min="9012" max="9022" width="0" style="3" hidden="1" customWidth="1"/>
    <col min="9023" max="9058" width="12.5703125" style="3" customWidth="1"/>
    <col min="9059" max="9216" width="11.42578125" style="3"/>
    <col min="9217" max="9217" width="17.42578125" style="3" customWidth="1"/>
    <col min="9218" max="9218" width="19.5703125" style="3" customWidth="1"/>
    <col min="9219" max="9219" width="12.42578125" style="3" customWidth="1"/>
    <col min="9220" max="9220" width="18.7109375" style="3" customWidth="1"/>
    <col min="9221" max="9221" width="12.7109375" style="3" customWidth="1"/>
    <col min="9222" max="9222" width="12.5703125" style="3" customWidth="1"/>
    <col min="9223" max="9223" width="12.7109375" style="3" customWidth="1"/>
    <col min="9224" max="9224" width="12" style="3" customWidth="1"/>
    <col min="9225" max="9226" width="12.7109375" style="3" customWidth="1"/>
    <col min="9227" max="9229" width="4.5703125" style="3" customWidth="1"/>
    <col min="9230" max="9258" width="10.28515625" style="3" customWidth="1"/>
    <col min="9259" max="9262" width="10.85546875" style="3" customWidth="1"/>
    <col min="9263" max="9267" width="12.5703125" style="3" customWidth="1"/>
    <col min="9268" max="9278" width="0" style="3" hidden="1" customWidth="1"/>
    <col min="9279" max="9314" width="12.5703125" style="3" customWidth="1"/>
    <col min="9315" max="9472" width="11.42578125" style="3"/>
    <col min="9473" max="9473" width="17.42578125" style="3" customWidth="1"/>
    <col min="9474" max="9474" width="19.5703125" style="3" customWidth="1"/>
    <col min="9475" max="9475" width="12.42578125" style="3" customWidth="1"/>
    <col min="9476" max="9476" width="18.7109375" style="3" customWidth="1"/>
    <col min="9477" max="9477" width="12.7109375" style="3" customWidth="1"/>
    <col min="9478" max="9478" width="12.5703125" style="3" customWidth="1"/>
    <col min="9479" max="9479" width="12.7109375" style="3" customWidth="1"/>
    <col min="9480" max="9480" width="12" style="3" customWidth="1"/>
    <col min="9481" max="9482" width="12.7109375" style="3" customWidth="1"/>
    <col min="9483" max="9485" width="4.5703125" style="3" customWidth="1"/>
    <col min="9486" max="9514" width="10.28515625" style="3" customWidth="1"/>
    <col min="9515" max="9518" width="10.85546875" style="3" customWidth="1"/>
    <col min="9519" max="9523" width="12.5703125" style="3" customWidth="1"/>
    <col min="9524" max="9534" width="0" style="3" hidden="1" customWidth="1"/>
    <col min="9535" max="9570" width="12.5703125" style="3" customWidth="1"/>
    <col min="9571" max="9728" width="11.42578125" style="3"/>
    <col min="9729" max="9729" width="17.42578125" style="3" customWidth="1"/>
    <col min="9730" max="9730" width="19.5703125" style="3" customWidth="1"/>
    <col min="9731" max="9731" width="12.42578125" style="3" customWidth="1"/>
    <col min="9732" max="9732" width="18.7109375" style="3" customWidth="1"/>
    <col min="9733" max="9733" width="12.7109375" style="3" customWidth="1"/>
    <col min="9734" max="9734" width="12.5703125" style="3" customWidth="1"/>
    <col min="9735" max="9735" width="12.7109375" style="3" customWidth="1"/>
    <col min="9736" max="9736" width="12" style="3" customWidth="1"/>
    <col min="9737" max="9738" width="12.7109375" style="3" customWidth="1"/>
    <col min="9739" max="9741" width="4.5703125" style="3" customWidth="1"/>
    <col min="9742" max="9770" width="10.28515625" style="3" customWidth="1"/>
    <col min="9771" max="9774" width="10.85546875" style="3" customWidth="1"/>
    <col min="9775" max="9779" width="12.5703125" style="3" customWidth="1"/>
    <col min="9780" max="9790" width="0" style="3" hidden="1" customWidth="1"/>
    <col min="9791" max="9826" width="12.5703125" style="3" customWidth="1"/>
    <col min="9827" max="9984" width="11.42578125" style="3"/>
    <col min="9985" max="9985" width="17.42578125" style="3" customWidth="1"/>
    <col min="9986" max="9986" width="19.5703125" style="3" customWidth="1"/>
    <col min="9987" max="9987" width="12.42578125" style="3" customWidth="1"/>
    <col min="9988" max="9988" width="18.7109375" style="3" customWidth="1"/>
    <col min="9989" max="9989" width="12.7109375" style="3" customWidth="1"/>
    <col min="9990" max="9990" width="12.5703125" style="3" customWidth="1"/>
    <col min="9991" max="9991" width="12.7109375" style="3" customWidth="1"/>
    <col min="9992" max="9992" width="12" style="3" customWidth="1"/>
    <col min="9993" max="9994" width="12.7109375" style="3" customWidth="1"/>
    <col min="9995" max="9997" width="4.5703125" style="3" customWidth="1"/>
    <col min="9998" max="10026" width="10.28515625" style="3" customWidth="1"/>
    <col min="10027" max="10030" width="10.85546875" style="3" customWidth="1"/>
    <col min="10031" max="10035" width="12.5703125" style="3" customWidth="1"/>
    <col min="10036" max="10046" width="0" style="3" hidden="1" customWidth="1"/>
    <col min="10047" max="10082" width="12.5703125" style="3" customWidth="1"/>
    <col min="10083" max="10240" width="11.42578125" style="3"/>
    <col min="10241" max="10241" width="17.42578125" style="3" customWidth="1"/>
    <col min="10242" max="10242" width="19.5703125" style="3" customWidth="1"/>
    <col min="10243" max="10243" width="12.42578125" style="3" customWidth="1"/>
    <col min="10244" max="10244" width="18.7109375" style="3" customWidth="1"/>
    <col min="10245" max="10245" width="12.7109375" style="3" customWidth="1"/>
    <col min="10246" max="10246" width="12.5703125" style="3" customWidth="1"/>
    <col min="10247" max="10247" width="12.7109375" style="3" customWidth="1"/>
    <col min="10248" max="10248" width="12" style="3" customWidth="1"/>
    <col min="10249" max="10250" width="12.7109375" style="3" customWidth="1"/>
    <col min="10251" max="10253" width="4.5703125" style="3" customWidth="1"/>
    <col min="10254" max="10282" width="10.28515625" style="3" customWidth="1"/>
    <col min="10283" max="10286" width="10.85546875" style="3" customWidth="1"/>
    <col min="10287" max="10291" width="12.5703125" style="3" customWidth="1"/>
    <col min="10292" max="10302" width="0" style="3" hidden="1" customWidth="1"/>
    <col min="10303" max="10338" width="12.5703125" style="3" customWidth="1"/>
    <col min="10339" max="10496" width="11.42578125" style="3"/>
    <col min="10497" max="10497" width="17.42578125" style="3" customWidth="1"/>
    <col min="10498" max="10498" width="19.5703125" style="3" customWidth="1"/>
    <col min="10499" max="10499" width="12.42578125" style="3" customWidth="1"/>
    <col min="10500" max="10500" width="18.7109375" style="3" customWidth="1"/>
    <col min="10501" max="10501" width="12.7109375" style="3" customWidth="1"/>
    <col min="10502" max="10502" width="12.5703125" style="3" customWidth="1"/>
    <col min="10503" max="10503" width="12.7109375" style="3" customWidth="1"/>
    <col min="10504" max="10504" width="12" style="3" customWidth="1"/>
    <col min="10505" max="10506" width="12.7109375" style="3" customWidth="1"/>
    <col min="10507" max="10509" width="4.5703125" style="3" customWidth="1"/>
    <col min="10510" max="10538" width="10.28515625" style="3" customWidth="1"/>
    <col min="10539" max="10542" width="10.85546875" style="3" customWidth="1"/>
    <col min="10543" max="10547" width="12.5703125" style="3" customWidth="1"/>
    <col min="10548" max="10558" width="0" style="3" hidden="1" customWidth="1"/>
    <col min="10559" max="10594" width="12.5703125" style="3" customWidth="1"/>
    <col min="10595" max="10752" width="11.42578125" style="3"/>
    <col min="10753" max="10753" width="17.42578125" style="3" customWidth="1"/>
    <col min="10754" max="10754" width="19.5703125" style="3" customWidth="1"/>
    <col min="10755" max="10755" width="12.42578125" style="3" customWidth="1"/>
    <col min="10756" max="10756" width="18.7109375" style="3" customWidth="1"/>
    <col min="10757" max="10757" width="12.7109375" style="3" customWidth="1"/>
    <col min="10758" max="10758" width="12.5703125" style="3" customWidth="1"/>
    <col min="10759" max="10759" width="12.7109375" style="3" customWidth="1"/>
    <col min="10760" max="10760" width="12" style="3" customWidth="1"/>
    <col min="10761" max="10762" width="12.7109375" style="3" customWidth="1"/>
    <col min="10763" max="10765" width="4.5703125" style="3" customWidth="1"/>
    <col min="10766" max="10794" width="10.28515625" style="3" customWidth="1"/>
    <col min="10795" max="10798" width="10.85546875" style="3" customWidth="1"/>
    <col min="10799" max="10803" width="12.5703125" style="3" customWidth="1"/>
    <col min="10804" max="10814" width="0" style="3" hidden="1" customWidth="1"/>
    <col min="10815" max="10850" width="12.5703125" style="3" customWidth="1"/>
    <col min="10851" max="11008" width="11.42578125" style="3"/>
    <col min="11009" max="11009" width="17.42578125" style="3" customWidth="1"/>
    <col min="11010" max="11010" width="19.5703125" style="3" customWidth="1"/>
    <col min="11011" max="11011" width="12.42578125" style="3" customWidth="1"/>
    <col min="11012" max="11012" width="18.7109375" style="3" customWidth="1"/>
    <col min="11013" max="11013" width="12.7109375" style="3" customWidth="1"/>
    <col min="11014" max="11014" width="12.5703125" style="3" customWidth="1"/>
    <col min="11015" max="11015" width="12.7109375" style="3" customWidth="1"/>
    <col min="11016" max="11016" width="12" style="3" customWidth="1"/>
    <col min="11017" max="11018" width="12.7109375" style="3" customWidth="1"/>
    <col min="11019" max="11021" width="4.5703125" style="3" customWidth="1"/>
    <col min="11022" max="11050" width="10.28515625" style="3" customWidth="1"/>
    <col min="11051" max="11054" width="10.85546875" style="3" customWidth="1"/>
    <col min="11055" max="11059" width="12.5703125" style="3" customWidth="1"/>
    <col min="11060" max="11070" width="0" style="3" hidden="1" customWidth="1"/>
    <col min="11071" max="11106" width="12.5703125" style="3" customWidth="1"/>
    <col min="11107" max="11264" width="11.42578125" style="3"/>
    <col min="11265" max="11265" width="17.42578125" style="3" customWidth="1"/>
    <col min="11266" max="11266" width="19.5703125" style="3" customWidth="1"/>
    <col min="11267" max="11267" width="12.42578125" style="3" customWidth="1"/>
    <col min="11268" max="11268" width="18.7109375" style="3" customWidth="1"/>
    <col min="11269" max="11269" width="12.7109375" style="3" customWidth="1"/>
    <col min="11270" max="11270" width="12.5703125" style="3" customWidth="1"/>
    <col min="11271" max="11271" width="12.7109375" style="3" customWidth="1"/>
    <col min="11272" max="11272" width="12" style="3" customWidth="1"/>
    <col min="11273" max="11274" width="12.7109375" style="3" customWidth="1"/>
    <col min="11275" max="11277" width="4.5703125" style="3" customWidth="1"/>
    <col min="11278" max="11306" width="10.28515625" style="3" customWidth="1"/>
    <col min="11307" max="11310" width="10.85546875" style="3" customWidth="1"/>
    <col min="11311" max="11315" width="12.5703125" style="3" customWidth="1"/>
    <col min="11316" max="11326" width="0" style="3" hidden="1" customWidth="1"/>
    <col min="11327" max="11362" width="12.5703125" style="3" customWidth="1"/>
    <col min="11363" max="11520" width="11.42578125" style="3"/>
    <col min="11521" max="11521" width="17.42578125" style="3" customWidth="1"/>
    <col min="11522" max="11522" width="19.5703125" style="3" customWidth="1"/>
    <col min="11523" max="11523" width="12.42578125" style="3" customWidth="1"/>
    <col min="11524" max="11524" width="18.7109375" style="3" customWidth="1"/>
    <col min="11525" max="11525" width="12.7109375" style="3" customWidth="1"/>
    <col min="11526" max="11526" width="12.5703125" style="3" customWidth="1"/>
    <col min="11527" max="11527" width="12.7109375" style="3" customWidth="1"/>
    <col min="11528" max="11528" width="12" style="3" customWidth="1"/>
    <col min="11529" max="11530" width="12.7109375" style="3" customWidth="1"/>
    <col min="11531" max="11533" width="4.5703125" style="3" customWidth="1"/>
    <col min="11534" max="11562" width="10.28515625" style="3" customWidth="1"/>
    <col min="11563" max="11566" width="10.85546875" style="3" customWidth="1"/>
    <col min="11567" max="11571" width="12.5703125" style="3" customWidth="1"/>
    <col min="11572" max="11582" width="0" style="3" hidden="1" customWidth="1"/>
    <col min="11583" max="11618" width="12.5703125" style="3" customWidth="1"/>
    <col min="11619" max="11776" width="11.42578125" style="3"/>
    <col min="11777" max="11777" width="17.42578125" style="3" customWidth="1"/>
    <col min="11778" max="11778" width="19.5703125" style="3" customWidth="1"/>
    <col min="11779" max="11779" width="12.42578125" style="3" customWidth="1"/>
    <col min="11780" max="11780" width="18.7109375" style="3" customWidth="1"/>
    <col min="11781" max="11781" width="12.7109375" style="3" customWidth="1"/>
    <col min="11782" max="11782" width="12.5703125" style="3" customWidth="1"/>
    <col min="11783" max="11783" width="12.7109375" style="3" customWidth="1"/>
    <col min="11784" max="11784" width="12" style="3" customWidth="1"/>
    <col min="11785" max="11786" width="12.7109375" style="3" customWidth="1"/>
    <col min="11787" max="11789" width="4.5703125" style="3" customWidth="1"/>
    <col min="11790" max="11818" width="10.28515625" style="3" customWidth="1"/>
    <col min="11819" max="11822" width="10.85546875" style="3" customWidth="1"/>
    <col min="11823" max="11827" width="12.5703125" style="3" customWidth="1"/>
    <col min="11828" max="11838" width="0" style="3" hidden="1" customWidth="1"/>
    <col min="11839" max="11874" width="12.5703125" style="3" customWidth="1"/>
    <col min="11875" max="12032" width="11.42578125" style="3"/>
    <col min="12033" max="12033" width="17.42578125" style="3" customWidth="1"/>
    <col min="12034" max="12034" width="19.5703125" style="3" customWidth="1"/>
    <col min="12035" max="12035" width="12.42578125" style="3" customWidth="1"/>
    <col min="12036" max="12036" width="18.7109375" style="3" customWidth="1"/>
    <col min="12037" max="12037" width="12.7109375" style="3" customWidth="1"/>
    <col min="12038" max="12038" width="12.5703125" style="3" customWidth="1"/>
    <col min="12039" max="12039" width="12.7109375" style="3" customWidth="1"/>
    <col min="12040" max="12040" width="12" style="3" customWidth="1"/>
    <col min="12041" max="12042" width="12.7109375" style="3" customWidth="1"/>
    <col min="12043" max="12045" width="4.5703125" style="3" customWidth="1"/>
    <col min="12046" max="12074" width="10.28515625" style="3" customWidth="1"/>
    <col min="12075" max="12078" width="10.85546875" style="3" customWidth="1"/>
    <col min="12079" max="12083" width="12.5703125" style="3" customWidth="1"/>
    <col min="12084" max="12094" width="0" style="3" hidden="1" customWidth="1"/>
    <col min="12095" max="12130" width="12.5703125" style="3" customWidth="1"/>
    <col min="12131" max="12288" width="11.42578125" style="3"/>
    <col min="12289" max="12289" width="17.42578125" style="3" customWidth="1"/>
    <col min="12290" max="12290" width="19.5703125" style="3" customWidth="1"/>
    <col min="12291" max="12291" width="12.42578125" style="3" customWidth="1"/>
    <col min="12292" max="12292" width="18.7109375" style="3" customWidth="1"/>
    <col min="12293" max="12293" width="12.7109375" style="3" customWidth="1"/>
    <col min="12294" max="12294" width="12.5703125" style="3" customWidth="1"/>
    <col min="12295" max="12295" width="12.7109375" style="3" customWidth="1"/>
    <col min="12296" max="12296" width="12" style="3" customWidth="1"/>
    <col min="12297" max="12298" width="12.7109375" style="3" customWidth="1"/>
    <col min="12299" max="12301" width="4.5703125" style="3" customWidth="1"/>
    <col min="12302" max="12330" width="10.28515625" style="3" customWidth="1"/>
    <col min="12331" max="12334" width="10.85546875" style="3" customWidth="1"/>
    <col min="12335" max="12339" width="12.5703125" style="3" customWidth="1"/>
    <col min="12340" max="12350" width="0" style="3" hidden="1" customWidth="1"/>
    <col min="12351" max="12386" width="12.5703125" style="3" customWidth="1"/>
    <col min="12387" max="12544" width="11.42578125" style="3"/>
    <col min="12545" max="12545" width="17.42578125" style="3" customWidth="1"/>
    <col min="12546" max="12546" width="19.5703125" style="3" customWidth="1"/>
    <col min="12547" max="12547" width="12.42578125" style="3" customWidth="1"/>
    <col min="12548" max="12548" width="18.7109375" style="3" customWidth="1"/>
    <col min="12549" max="12549" width="12.7109375" style="3" customWidth="1"/>
    <col min="12550" max="12550" width="12.5703125" style="3" customWidth="1"/>
    <col min="12551" max="12551" width="12.7109375" style="3" customWidth="1"/>
    <col min="12552" max="12552" width="12" style="3" customWidth="1"/>
    <col min="12553" max="12554" width="12.7109375" style="3" customWidth="1"/>
    <col min="12555" max="12557" width="4.5703125" style="3" customWidth="1"/>
    <col min="12558" max="12586" width="10.28515625" style="3" customWidth="1"/>
    <col min="12587" max="12590" width="10.85546875" style="3" customWidth="1"/>
    <col min="12591" max="12595" width="12.5703125" style="3" customWidth="1"/>
    <col min="12596" max="12606" width="0" style="3" hidden="1" customWidth="1"/>
    <col min="12607" max="12642" width="12.5703125" style="3" customWidth="1"/>
    <col min="12643" max="12800" width="11.42578125" style="3"/>
    <col min="12801" max="12801" width="17.42578125" style="3" customWidth="1"/>
    <col min="12802" max="12802" width="19.5703125" style="3" customWidth="1"/>
    <col min="12803" max="12803" width="12.42578125" style="3" customWidth="1"/>
    <col min="12804" max="12804" width="18.7109375" style="3" customWidth="1"/>
    <col min="12805" max="12805" width="12.7109375" style="3" customWidth="1"/>
    <col min="12806" max="12806" width="12.5703125" style="3" customWidth="1"/>
    <col min="12807" max="12807" width="12.7109375" style="3" customWidth="1"/>
    <col min="12808" max="12808" width="12" style="3" customWidth="1"/>
    <col min="12809" max="12810" width="12.7109375" style="3" customWidth="1"/>
    <col min="12811" max="12813" width="4.5703125" style="3" customWidth="1"/>
    <col min="12814" max="12842" width="10.28515625" style="3" customWidth="1"/>
    <col min="12843" max="12846" width="10.85546875" style="3" customWidth="1"/>
    <col min="12847" max="12851" width="12.5703125" style="3" customWidth="1"/>
    <col min="12852" max="12862" width="0" style="3" hidden="1" customWidth="1"/>
    <col min="12863" max="12898" width="12.5703125" style="3" customWidth="1"/>
    <col min="12899" max="13056" width="11.42578125" style="3"/>
    <col min="13057" max="13057" width="17.42578125" style="3" customWidth="1"/>
    <col min="13058" max="13058" width="19.5703125" style="3" customWidth="1"/>
    <col min="13059" max="13059" width="12.42578125" style="3" customWidth="1"/>
    <col min="13060" max="13060" width="18.7109375" style="3" customWidth="1"/>
    <col min="13061" max="13061" width="12.7109375" style="3" customWidth="1"/>
    <col min="13062" max="13062" width="12.5703125" style="3" customWidth="1"/>
    <col min="13063" max="13063" width="12.7109375" style="3" customWidth="1"/>
    <col min="13064" max="13064" width="12" style="3" customWidth="1"/>
    <col min="13065" max="13066" width="12.7109375" style="3" customWidth="1"/>
    <col min="13067" max="13069" width="4.5703125" style="3" customWidth="1"/>
    <col min="13070" max="13098" width="10.28515625" style="3" customWidth="1"/>
    <col min="13099" max="13102" width="10.85546875" style="3" customWidth="1"/>
    <col min="13103" max="13107" width="12.5703125" style="3" customWidth="1"/>
    <col min="13108" max="13118" width="0" style="3" hidden="1" customWidth="1"/>
    <col min="13119" max="13154" width="12.5703125" style="3" customWidth="1"/>
    <col min="13155" max="13312" width="11.42578125" style="3"/>
    <col min="13313" max="13313" width="17.42578125" style="3" customWidth="1"/>
    <col min="13314" max="13314" width="19.5703125" style="3" customWidth="1"/>
    <col min="13315" max="13315" width="12.42578125" style="3" customWidth="1"/>
    <col min="13316" max="13316" width="18.7109375" style="3" customWidth="1"/>
    <col min="13317" max="13317" width="12.7109375" style="3" customWidth="1"/>
    <col min="13318" max="13318" width="12.5703125" style="3" customWidth="1"/>
    <col min="13319" max="13319" width="12.7109375" style="3" customWidth="1"/>
    <col min="13320" max="13320" width="12" style="3" customWidth="1"/>
    <col min="13321" max="13322" width="12.7109375" style="3" customWidth="1"/>
    <col min="13323" max="13325" width="4.5703125" style="3" customWidth="1"/>
    <col min="13326" max="13354" width="10.28515625" style="3" customWidth="1"/>
    <col min="13355" max="13358" width="10.85546875" style="3" customWidth="1"/>
    <col min="13359" max="13363" width="12.5703125" style="3" customWidth="1"/>
    <col min="13364" max="13374" width="0" style="3" hidden="1" customWidth="1"/>
    <col min="13375" max="13410" width="12.5703125" style="3" customWidth="1"/>
    <col min="13411" max="13568" width="11.42578125" style="3"/>
    <col min="13569" max="13569" width="17.42578125" style="3" customWidth="1"/>
    <col min="13570" max="13570" width="19.5703125" style="3" customWidth="1"/>
    <col min="13571" max="13571" width="12.42578125" style="3" customWidth="1"/>
    <col min="13572" max="13572" width="18.7109375" style="3" customWidth="1"/>
    <col min="13573" max="13573" width="12.7109375" style="3" customWidth="1"/>
    <col min="13574" max="13574" width="12.5703125" style="3" customWidth="1"/>
    <col min="13575" max="13575" width="12.7109375" style="3" customWidth="1"/>
    <col min="13576" max="13576" width="12" style="3" customWidth="1"/>
    <col min="13577" max="13578" width="12.7109375" style="3" customWidth="1"/>
    <col min="13579" max="13581" width="4.5703125" style="3" customWidth="1"/>
    <col min="13582" max="13610" width="10.28515625" style="3" customWidth="1"/>
    <col min="13611" max="13614" width="10.85546875" style="3" customWidth="1"/>
    <col min="13615" max="13619" width="12.5703125" style="3" customWidth="1"/>
    <col min="13620" max="13630" width="0" style="3" hidden="1" customWidth="1"/>
    <col min="13631" max="13666" width="12.5703125" style="3" customWidth="1"/>
    <col min="13667" max="13824" width="11.42578125" style="3"/>
    <col min="13825" max="13825" width="17.42578125" style="3" customWidth="1"/>
    <col min="13826" max="13826" width="19.5703125" style="3" customWidth="1"/>
    <col min="13827" max="13827" width="12.42578125" style="3" customWidth="1"/>
    <col min="13828" max="13828" width="18.7109375" style="3" customWidth="1"/>
    <col min="13829" max="13829" width="12.7109375" style="3" customWidth="1"/>
    <col min="13830" max="13830" width="12.5703125" style="3" customWidth="1"/>
    <col min="13831" max="13831" width="12.7109375" style="3" customWidth="1"/>
    <col min="13832" max="13832" width="12" style="3" customWidth="1"/>
    <col min="13833" max="13834" width="12.7109375" style="3" customWidth="1"/>
    <col min="13835" max="13837" width="4.5703125" style="3" customWidth="1"/>
    <col min="13838" max="13866" width="10.28515625" style="3" customWidth="1"/>
    <col min="13867" max="13870" width="10.85546875" style="3" customWidth="1"/>
    <col min="13871" max="13875" width="12.5703125" style="3" customWidth="1"/>
    <col min="13876" max="13886" width="0" style="3" hidden="1" customWidth="1"/>
    <col min="13887" max="13922" width="12.5703125" style="3" customWidth="1"/>
    <col min="13923" max="14080" width="11.42578125" style="3"/>
    <col min="14081" max="14081" width="17.42578125" style="3" customWidth="1"/>
    <col min="14082" max="14082" width="19.5703125" style="3" customWidth="1"/>
    <col min="14083" max="14083" width="12.42578125" style="3" customWidth="1"/>
    <col min="14084" max="14084" width="18.7109375" style="3" customWidth="1"/>
    <col min="14085" max="14085" width="12.7109375" style="3" customWidth="1"/>
    <col min="14086" max="14086" width="12.5703125" style="3" customWidth="1"/>
    <col min="14087" max="14087" width="12.7109375" style="3" customWidth="1"/>
    <col min="14088" max="14088" width="12" style="3" customWidth="1"/>
    <col min="14089" max="14090" width="12.7109375" style="3" customWidth="1"/>
    <col min="14091" max="14093" width="4.5703125" style="3" customWidth="1"/>
    <col min="14094" max="14122" width="10.28515625" style="3" customWidth="1"/>
    <col min="14123" max="14126" width="10.85546875" style="3" customWidth="1"/>
    <col min="14127" max="14131" width="12.5703125" style="3" customWidth="1"/>
    <col min="14132" max="14142" width="0" style="3" hidden="1" customWidth="1"/>
    <col min="14143" max="14178" width="12.5703125" style="3" customWidth="1"/>
    <col min="14179" max="14336" width="11.42578125" style="3"/>
    <col min="14337" max="14337" width="17.42578125" style="3" customWidth="1"/>
    <col min="14338" max="14338" width="19.5703125" style="3" customWidth="1"/>
    <col min="14339" max="14339" width="12.42578125" style="3" customWidth="1"/>
    <col min="14340" max="14340" width="18.7109375" style="3" customWidth="1"/>
    <col min="14341" max="14341" width="12.7109375" style="3" customWidth="1"/>
    <col min="14342" max="14342" width="12.5703125" style="3" customWidth="1"/>
    <col min="14343" max="14343" width="12.7109375" style="3" customWidth="1"/>
    <col min="14344" max="14344" width="12" style="3" customWidth="1"/>
    <col min="14345" max="14346" width="12.7109375" style="3" customWidth="1"/>
    <col min="14347" max="14349" width="4.5703125" style="3" customWidth="1"/>
    <col min="14350" max="14378" width="10.28515625" style="3" customWidth="1"/>
    <col min="14379" max="14382" width="10.85546875" style="3" customWidth="1"/>
    <col min="14383" max="14387" width="12.5703125" style="3" customWidth="1"/>
    <col min="14388" max="14398" width="0" style="3" hidden="1" customWidth="1"/>
    <col min="14399" max="14434" width="12.5703125" style="3" customWidth="1"/>
    <col min="14435" max="14592" width="11.42578125" style="3"/>
    <col min="14593" max="14593" width="17.42578125" style="3" customWidth="1"/>
    <col min="14594" max="14594" width="19.5703125" style="3" customWidth="1"/>
    <col min="14595" max="14595" width="12.42578125" style="3" customWidth="1"/>
    <col min="14596" max="14596" width="18.7109375" style="3" customWidth="1"/>
    <col min="14597" max="14597" width="12.7109375" style="3" customWidth="1"/>
    <col min="14598" max="14598" width="12.5703125" style="3" customWidth="1"/>
    <col min="14599" max="14599" width="12.7109375" style="3" customWidth="1"/>
    <col min="14600" max="14600" width="12" style="3" customWidth="1"/>
    <col min="14601" max="14602" width="12.7109375" style="3" customWidth="1"/>
    <col min="14603" max="14605" width="4.5703125" style="3" customWidth="1"/>
    <col min="14606" max="14634" width="10.28515625" style="3" customWidth="1"/>
    <col min="14635" max="14638" width="10.85546875" style="3" customWidth="1"/>
    <col min="14639" max="14643" width="12.5703125" style="3" customWidth="1"/>
    <col min="14644" max="14654" width="0" style="3" hidden="1" customWidth="1"/>
    <col min="14655" max="14690" width="12.5703125" style="3" customWidth="1"/>
    <col min="14691" max="14848" width="11.42578125" style="3"/>
    <col min="14849" max="14849" width="17.42578125" style="3" customWidth="1"/>
    <col min="14850" max="14850" width="19.5703125" style="3" customWidth="1"/>
    <col min="14851" max="14851" width="12.42578125" style="3" customWidth="1"/>
    <col min="14852" max="14852" width="18.7109375" style="3" customWidth="1"/>
    <col min="14853" max="14853" width="12.7109375" style="3" customWidth="1"/>
    <col min="14854" max="14854" width="12.5703125" style="3" customWidth="1"/>
    <col min="14855" max="14855" width="12.7109375" style="3" customWidth="1"/>
    <col min="14856" max="14856" width="12" style="3" customWidth="1"/>
    <col min="14857" max="14858" width="12.7109375" style="3" customWidth="1"/>
    <col min="14859" max="14861" width="4.5703125" style="3" customWidth="1"/>
    <col min="14862" max="14890" width="10.28515625" style="3" customWidth="1"/>
    <col min="14891" max="14894" width="10.85546875" style="3" customWidth="1"/>
    <col min="14895" max="14899" width="12.5703125" style="3" customWidth="1"/>
    <col min="14900" max="14910" width="0" style="3" hidden="1" customWidth="1"/>
    <col min="14911" max="14946" width="12.5703125" style="3" customWidth="1"/>
    <col min="14947" max="15104" width="11.42578125" style="3"/>
    <col min="15105" max="15105" width="17.42578125" style="3" customWidth="1"/>
    <col min="15106" max="15106" width="19.5703125" style="3" customWidth="1"/>
    <col min="15107" max="15107" width="12.42578125" style="3" customWidth="1"/>
    <col min="15108" max="15108" width="18.7109375" style="3" customWidth="1"/>
    <col min="15109" max="15109" width="12.7109375" style="3" customWidth="1"/>
    <col min="15110" max="15110" width="12.5703125" style="3" customWidth="1"/>
    <col min="15111" max="15111" width="12.7109375" style="3" customWidth="1"/>
    <col min="15112" max="15112" width="12" style="3" customWidth="1"/>
    <col min="15113" max="15114" width="12.7109375" style="3" customWidth="1"/>
    <col min="15115" max="15117" width="4.5703125" style="3" customWidth="1"/>
    <col min="15118" max="15146" width="10.28515625" style="3" customWidth="1"/>
    <col min="15147" max="15150" width="10.85546875" style="3" customWidth="1"/>
    <col min="15151" max="15155" width="12.5703125" style="3" customWidth="1"/>
    <col min="15156" max="15166" width="0" style="3" hidden="1" customWidth="1"/>
    <col min="15167" max="15202" width="12.5703125" style="3" customWidth="1"/>
    <col min="15203" max="15360" width="11.42578125" style="3"/>
    <col min="15361" max="15361" width="17.42578125" style="3" customWidth="1"/>
    <col min="15362" max="15362" width="19.5703125" style="3" customWidth="1"/>
    <col min="15363" max="15363" width="12.42578125" style="3" customWidth="1"/>
    <col min="15364" max="15364" width="18.7109375" style="3" customWidth="1"/>
    <col min="15365" max="15365" width="12.7109375" style="3" customWidth="1"/>
    <col min="15366" max="15366" width="12.5703125" style="3" customWidth="1"/>
    <col min="15367" max="15367" width="12.7109375" style="3" customWidth="1"/>
    <col min="15368" max="15368" width="12" style="3" customWidth="1"/>
    <col min="15369" max="15370" width="12.7109375" style="3" customWidth="1"/>
    <col min="15371" max="15373" width="4.5703125" style="3" customWidth="1"/>
    <col min="15374" max="15402" width="10.28515625" style="3" customWidth="1"/>
    <col min="15403" max="15406" width="10.85546875" style="3" customWidth="1"/>
    <col min="15407" max="15411" width="12.5703125" style="3" customWidth="1"/>
    <col min="15412" max="15422" width="0" style="3" hidden="1" customWidth="1"/>
    <col min="15423" max="15458" width="12.5703125" style="3" customWidth="1"/>
    <col min="15459" max="15616" width="11.42578125" style="3"/>
    <col min="15617" max="15617" width="17.42578125" style="3" customWidth="1"/>
    <col min="15618" max="15618" width="19.5703125" style="3" customWidth="1"/>
    <col min="15619" max="15619" width="12.42578125" style="3" customWidth="1"/>
    <col min="15620" max="15620" width="18.7109375" style="3" customWidth="1"/>
    <col min="15621" max="15621" width="12.7109375" style="3" customWidth="1"/>
    <col min="15622" max="15622" width="12.5703125" style="3" customWidth="1"/>
    <col min="15623" max="15623" width="12.7109375" style="3" customWidth="1"/>
    <col min="15624" max="15624" width="12" style="3" customWidth="1"/>
    <col min="15625" max="15626" width="12.7109375" style="3" customWidth="1"/>
    <col min="15627" max="15629" width="4.5703125" style="3" customWidth="1"/>
    <col min="15630" max="15658" width="10.28515625" style="3" customWidth="1"/>
    <col min="15659" max="15662" width="10.85546875" style="3" customWidth="1"/>
    <col min="15663" max="15667" width="12.5703125" style="3" customWidth="1"/>
    <col min="15668" max="15678" width="0" style="3" hidden="1" customWidth="1"/>
    <col min="15679" max="15714" width="12.5703125" style="3" customWidth="1"/>
    <col min="15715" max="15872" width="11.42578125" style="3"/>
    <col min="15873" max="15873" width="17.42578125" style="3" customWidth="1"/>
    <col min="15874" max="15874" width="19.5703125" style="3" customWidth="1"/>
    <col min="15875" max="15875" width="12.42578125" style="3" customWidth="1"/>
    <col min="15876" max="15876" width="18.7109375" style="3" customWidth="1"/>
    <col min="15877" max="15877" width="12.7109375" style="3" customWidth="1"/>
    <col min="15878" max="15878" width="12.5703125" style="3" customWidth="1"/>
    <col min="15879" max="15879" width="12.7109375" style="3" customWidth="1"/>
    <col min="15880" max="15880" width="12" style="3" customWidth="1"/>
    <col min="15881" max="15882" width="12.7109375" style="3" customWidth="1"/>
    <col min="15883" max="15885" width="4.5703125" style="3" customWidth="1"/>
    <col min="15886" max="15914" width="10.28515625" style="3" customWidth="1"/>
    <col min="15915" max="15918" width="10.85546875" style="3" customWidth="1"/>
    <col min="15919" max="15923" width="12.5703125" style="3" customWidth="1"/>
    <col min="15924" max="15934" width="0" style="3" hidden="1" customWidth="1"/>
    <col min="15935" max="15970" width="12.5703125" style="3" customWidth="1"/>
    <col min="15971" max="16128" width="11.42578125" style="3"/>
    <col min="16129" max="16129" width="17.42578125" style="3" customWidth="1"/>
    <col min="16130" max="16130" width="19.5703125" style="3" customWidth="1"/>
    <col min="16131" max="16131" width="12.42578125" style="3" customWidth="1"/>
    <col min="16132" max="16132" width="18.7109375" style="3" customWidth="1"/>
    <col min="16133" max="16133" width="12.7109375" style="3" customWidth="1"/>
    <col min="16134" max="16134" width="12.5703125" style="3" customWidth="1"/>
    <col min="16135" max="16135" width="12.7109375" style="3" customWidth="1"/>
    <col min="16136" max="16136" width="12" style="3" customWidth="1"/>
    <col min="16137" max="16138" width="12.7109375" style="3" customWidth="1"/>
    <col min="16139" max="16141" width="4.5703125" style="3" customWidth="1"/>
    <col min="16142" max="16170" width="10.28515625" style="3" customWidth="1"/>
    <col min="16171" max="16174" width="10.85546875" style="3" customWidth="1"/>
    <col min="16175" max="16179" width="12.5703125" style="3" customWidth="1"/>
    <col min="16180" max="16190" width="0" style="3" hidden="1" customWidth="1"/>
    <col min="16191" max="16226" width="12.5703125" style="3" customWidth="1"/>
    <col min="16227" max="16384" width="11.42578125" style="3"/>
  </cols>
  <sheetData>
    <row r="1" spans="1:63" s="6" customFormat="1" ht="12.75" customHeight="1" x14ac:dyDescent="0.15">
      <c r="A1" s="7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63" s="6" customFormat="1" ht="12.75" customHeight="1" x14ac:dyDescent="0.15">
      <c r="A2" s="76" t="str">
        <f>CONCATENATE("COMUNA: ",[12]NOMBRE!B2," - ","( ",[12]NOMBRE!C2,[12]NOMBRE!D2,[12]NOMBRE!E2,[12]NOMBRE!F2,[12]NOMBRE!G2," )")</f>
        <v>COMUNA: LLINARES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63" s="6" customFormat="1" ht="12.75" customHeight="1" x14ac:dyDescent="0.2">
      <c r="A3" s="76" t="str">
        <f>CONCATENATE("ESTABLECIMIENTO/ESTRATEGIA: ",[12]NOMBRE!B3," - ","( ",[12]NOMBRE!C3,[12]NOMBRE!D3,[12]NOMBRE!E3,[12]NOMBRE!F3,[12]NOMBRE!G3,[12]NOMBRE!H3," )")</f>
        <v>ESTABLECIMIENTO/ESTRATEGIA: HOSPITAL LINARES  - ( 116108 )</v>
      </c>
      <c r="B3" s="5"/>
      <c r="C3" s="5"/>
      <c r="D3" s="7"/>
      <c r="E3" s="5"/>
      <c r="F3" s="5"/>
      <c r="G3" s="5"/>
      <c r="H3" s="97"/>
      <c r="I3" s="5"/>
      <c r="J3" s="5"/>
      <c r="K3" s="5"/>
    </row>
    <row r="4" spans="1:63" s="6" customFormat="1" ht="12.75" customHeight="1" x14ac:dyDescent="0.15">
      <c r="A4" s="76" t="str">
        <f>CONCATENATE("MES: ",[12]NOMBRE!B6," - ","( ",[12]NOMBRE!C6,[12]NOMBRE!D6," )")</f>
        <v>MES: DICIEMBRE - ( 12 )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63" s="6" customFormat="1" ht="33" customHeight="1" x14ac:dyDescent="0.35">
      <c r="A5" s="4" t="str">
        <f>CONCATENATE("AÑO: ",[12]NOMBRE!B7)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98"/>
    </row>
    <row r="6" spans="1:63" s="6" customFormat="1" ht="39.75" customHeight="1" x14ac:dyDescent="0.15">
      <c r="A6" s="382" t="s">
        <v>1</v>
      </c>
      <c r="B6" s="382"/>
      <c r="C6" s="382"/>
      <c r="D6" s="382"/>
      <c r="E6" s="382"/>
      <c r="F6" s="382"/>
      <c r="G6" s="382"/>
      <c r="H6" s="382"/>
      <c r="I6" s="382"/>
      <c r="J6" s="379"/>
      <c r="K6" s="18"/>
    </row>
    <row r="7" spans="1:63" s="6" customFormat="1" ht="30" customHeight="1" x14ac:dyDescent="0.2">
      <c r="A7" s="15" t="s">
        <v>2</v>
      </c>
      <c r="B7" s="15"/>
      <c r="C7" s="15"/>
      <c r="D7" s="15"/>
      <c r="E7" s="15"/>
      <c r="F7" s="15"/>
      <c r="G7" s="15"/>
      <c r="H7" s="15"/>
      <c r="I7" s="15"/>
      <c r="J7" s="10"/>
    </row>
    <row r="8" spans="1:63" s="6" customFormat="1" ht="20.25" customHeight="1" x14ac:dyDescent="0.15">
      <c r="A8" s="391" t="s">
        <v>3</v>
      </c>
      <c r="B8" s="391" t="s">
        <v>4</v>
      </c>
      <c r="C8" s="391"/>
      <c r="D8" s="384" t="s">
        <v>5</v>
      </c>
      <c r="E8" s="383" t="s">
        <v>55</v>
      </c>
      <c r="F8" s="383"/>
      <c r="G8" s="383"/>
      <c r="H8" s="383" t="s">
        <v>56</v>
      </c>
      <c r="I8" s="383"/>
      <c r="J8" s="383"/>
    </row>
    <row r="9" spans="1:63" s="19" customFormat="1" ht="18" customHeight="1" x14ac:dyDescent="0.15">
      <c r="A9" s="391"/>
      <c r="B9" s="391"/>
      <c r="C9" s="391"/>
      <c r="D9" s="384"/>
      <c r="E9" s="384" t="s">
        <v>6</v>
      </c>
      <c r="F9" s="384"/>
      <c r="G9" s="384"/>
      <c r="H9" s="384" t="s">
        <v>6</v>
      </c>
      <c r="I9" s="384"/>
      <c r="J9" s="384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1"/>
      <c r="AV9" s="11"/>
      <c r="AY9" s="11"/>
      <c r="AZ9" s="11"/>
    </row>
    <row r="10" spans="1:63" s="19" customFormat="1" ht="18.75" customHeight="1" x14ac:dyDescent="0.15">
      <c r="A10" s="391"/>
      <c r="B10" s="391"/>
      <c r="C10" s="391"/>
      <c r="D10" s="384"/>
      <c r="E10" s="20" t="s">
        <v>8</v>
      </c>
      <c r="F10" s="21" t="s">
        <v>9</v>
      </c>
      <c r="G10" s="22" t="s">
        <v>10</v>
      </c>
      <c r="H10" s="20" t="s">
        <v>8</v>
      </c>
      <c r="I10" s="21" t="s">
        <v>9</v>
      </c>
      <c r="J10" s="22" t="s">
        <v>10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1"/>
      <c r="AV10" s="11"/>
      <c r="AW10" s="78"/>
      <c r="AX10" s="78"/>
      <c r="AY10" s="78"/>
      <c r="AZ10" s="78"/>
      <c r="BA10" s="78"/>
      <c r="BB10" s="78"/>
      <c r="BC10" s="78"/>
      <c r="BD10" s="78"/>
    </row>
    <row r="11" spans="1:63" s="19" customFormat="1" ht="21.75" customHeight="1" x14ac:dyDescent="0.15">
      <c r="A11" s="397" t="s">
        <v>13</v>
      </c>
      <c r="B11" s="86" t="s">
        <v>14</v>
      </c>
      <c r="C11" s="12" t="s">
        <v>15</v>
      </c>
      <c r="D11" s="50">
        <f>SUM(E11:J11)</f>
        <v>0</v>
      </c>
      <c r="E11" s="81"/>
      <c r="F11" s="44"/>
      <c r="G11" s="45"/>
      <c r="H11" s="81"/>
      <c r="I11" s="44"/>
      <c r="J11" s="45"/>
      <c r="K11" s="99"/>
      <c r="L11" s="9"/>
      <c r="M11" s="9"/>
      <c r="N11" s="9"/>
      <c r="O11" s="9"/>
      <c r="P11" s="9"/>
      <c r="Q11" s="9"/>
      <c r="R11" s="9"/>
      <c r="S11" s="9"/>
      <c r="T11" s="9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1"/>
      <c r="AV11" s="11"/>
      <c r="AW11" s="78"/>
      <c r="AX11" s="78"/>
      <c r="AY11" s="78"/>
      <c r="AZ11" s="78"/>
      <c r="BA11" s="78"/>
      <c r="BB11" s="78"/>
      <c r="BC11" s="78"/>
      <c r="BD11" s="78"/>
    </row>
    <row r="12" spans="1:63" s="19" customFormat="1" ht="18" customHeight="1" x14ac:dyDescent="0.15">
      <c r="A12" s="394"/>
      <c r="B12" s="374" t="s">
        <v>18</v>
      </c>
      <c r="C12" s="100" t="s">
        <v>15</v>
      </c>
      <c r="D12" s="66">
        <f>SUM(E12:J12)</f>
        <v>6</v>
      </c>
      <c r="E12" s="101">
        <v>2</v>
      </c>
      <c r="F12" s="102">
        <v>2</v>
      </c>
      <c r="G12" s="46">
        <v>1</v>
      </c>
      <c r="H12" s="101">
        <v>1</v>
      </c>
      <c r="I12" s="102"/>
      <c r="J12" s="46"/>
      <c r="K12" s="99"/>
      <c r="L12" s="9"/>
      <c r="M12" s="9"/>
      <c r="N12" s="9"/>
      <c r="O12" s="9"/>
      <c r="P12" s="9"/>
      <c r="Q12" s="9"/>
      <c r="R12" s="9"/>
      <c r="S12" s="9"/>
      <c r="T12" s="9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1"/>
      <c r="AV12" s="11"/>
      <c r="AW12" s="78"/>
      <c r="AX12" s="78"/>
      <c r="AY12" s="78"/>
      <c r="AZ12" s="78"/>
      <c r="BA12" s="78"/>
      <c r="BB12" s="78"/>
      <c r="BC12" s="78"/>
      <c r="BD12" s="78"/>
    </row>
    <row r="13" spans="1:63" s="19" customFormat="1" ht="23.25" customHeight="1" x14ac:dyDescent="0.15">
      <c r="A13" s="398" t="s">
        <v>19</v>
      </c>
      <c r="B13" s="399"/>
      <c r="C13" s="103" t="s">
        <v>15</v>
      </c>
      <c r="D13" s="47">
        <f>SUM(E13:J13)</f>
        <v>97</v>
      </c>
      <c r="E13" s="104">
        <v>21</v>
      </c>
      <c r="F13" s="105">
        <v>16</v>
      </c>
      <c r="G13" s="106">
        <v>17</v>
      </c>
      <c r="H13" s="104">
        <v>16</v>
      </c>
      <c r="I13" s="105">
        <v>15</v>
      </c>
      <c r="J13" s="106">
        <v>12</v>
      </c>
      <c r="K13" s="99"/>
      <c r="L13" s="9"/>
      <c r="M13" s="9"/>
      <c r="N13" s="9"/>
      <c r="O13" s="9"/>
      <c r="P13" s="9"/>
      <c r="Q13" s="9"/>
      <c r="R13" s="9"/>
      <c r="S13" s="9"/>
      <c r="T13" s="9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1"/>
      <c r="AV13" s="11"/>
      <c r="AW13" s="78"/>
      <c r="AX13" s="78"/>
      <c r="AY13" s="78"/>
      <c r="AZ13" s="78"/>
      <c r="BA13" s="78"/>
      <c r="BB13" s="78"/>
      <c r="BC13" s="78"/>
      <c r="BD13" s="78"/>
    </row>
    <row r="14" spans="1:63" s="19" customFormat="1" ht="15.75" customHeight="1" x14ac:dyDescent="0.15">
      <c r="A14" s="400" t="s">
        <v>5</v>
      </c>
      <c r="B14" s="401"/>
      <c r="C14" s="402"/>
      <c r="D14" s="62">
        <f>SUM(E14:J14)</f>
        <v>103</v>
      </c>
      <c r="E14" s="63">
        <f t="shared" ref="E14:J14" si="0">SUM(E11:E13)</f>
        <v>23</v>
      </c>
      <c r="F14" s="64">
        <f t="shared" si="0"/>
        <v>18</v>
      </c>
      <c r="G14" s="65">
        <f t="shared" si="0"/>
        <v>18</v>
      </c>
      <c r="H14" s="63">
        <f t="shared" si="0"/>
        <v>17</v>
      </c>
      <c r="I14" s="64">
        <f t="shared" si="0"/>
        <v>15</v>
      </c>
      <c r="J14" s="65">
        <f t="shared" si="0"/>
        <v>12</v>
      </c>
      <c r="K14" s="99"/>
      <c r="L14" s="9"/>
      <c r="M14" s="9"/>
      <c r="N14" s="9"/>
      <c r="O14" s="9"/>
      <c r="P14" s="9"/>
      <c r="Q14" s="9"/>
      <c r="R14" s="9"/>
      <c r="S14" s="9"/>
      <c r="T14" s="9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1"/>
      <c r="AV14" s="11"/>
      <c r="AW14" s="78"/>
      <c r="AX14" s="78"/>
      <c r="AY14" s="78"/>
      <c r="AZ14" s="78"/>
      <c r="BA14" s="78"/>
      <c r="BB14" s="78"/>
      <c r="BC14" s="78"/>
      <c r="BD14" s="78"/>
    </row>
    <row r="15" spans="1:63" s="19" customFormat="1" ht="30.75" customHeight="1" x14ac:dyDescent="0.2">
      <c r="A15" s="107" t="s">
        <v>57</v>
      </c>
      <c r="B15" s="108"/>
      <c r="C15" s="108"/>
      <c r="D15" s="109"/>
      <c r="E15" s="109"/>
      <c r="F15" s="109"/>
      <c r="G15" s="109"/>
      <c r="H15" s="110"/>
      <c r="I15" s="111"/>
      <c r="J15" s="112"/>
      <c r="K15" s="113"/>
      <c r="L15" s="9"/>
      <c r="M15" s="9"/>
      <c r="N15" s="9"/>
      <c r="O15" s="9"/>
      <c r="P15" s="9"/>
      <c r="Q15" s="9"/>
      <c r="R15" s="9"/>
      <c r="S15" s="9"/>
      <c r="T15" s="9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1"/>
      <c r="AV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</row>
    <row r="16" spans="1:63" s="19" customFormat="1" ht="10.5" x14ac:dyDescent="0.15">
      <c r="A16" s="391" t="s">
        <v>3</v>
      </c>
      <c r="B16" s="391" t="s">
        <v>4</v>
      </c>
      <c r="C16" s="391"/>
      <c r="D16" s="384" t="s">
        <v>5</v>
      </c>
      <c r="E16" s="384" t="s">
        <v>6</v>
      </c>
      <c r="F16" s="384"/>
      <c r="G16" s="384"/>
      <c r="H16" s="392" t="s">
        <v>7</v>
      </c>
      <c r="I16" s="393"/>
      <c r="J16" s="11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T16" s="11"/>
      <c r="AU16" s="11"/>
      <c r="AX16" s="11"/>
      <c r="AY16" s="11"/>
    </row>
    <row r="17" spans="1:59" s="19" customFormat="1" ht="15" customHeight="1" x14ac:dyDescent="0.15">
      <c r="A17" s="391"/>
      <c r="B17" s="391"/>
      <c r="C17" s="391"/>
      <c r="D17" s="384"/>
      <c r="E17" s="364" t="s">
        <v>8</v>
      </c>
      <c r="F17" s="114" t="s">
        <v>9</v>
      </c>
      <c r="G17" s="115" t="s">
        <v>10</v>
      </c>
      <c r="H17" s="364" t="s">
        <v>11</v>
      </c>
      <c r="I17" s="115" t="s">
        <v>12</v>
      </c>
      <c r="J17" s="11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T17" s="11"/>
      <c r="AU17" s="11"/>
      <c r="AW17" s="80"/>
      <c r="AX17" s="78"/>
      <c r="AY17" s="78"/>
      <c r="AZ17" s="80"/>
      <c r="BA17" s="80"/>
      <c r="BB17" s="80"/>
      <c r="BC17" s="80"/>
      <c r="BD17" s="80"/>
      <c r="BE17" s="80"/>
    </row>
    <row r="18" spans="1:59" s="19" customFormat="1" ht="24.75" customHeight="1" x14ac:dyDescent="0.15">
      <c r="A18" s="394" t="s">
        <v>13</v>
      </c>
      <c r="B18" s="396" t="s">
        <v>14</v>
      </c>
      <c r="C18" s="116" t="s">
        <v>16</v>
      </c>
      <c r="D18" s="66">
        <f>SUM(E18:G18)</f>
        <v>0</v>
      </c>
      <c r="E18" s="101"/>
      <c r="F18" s="102"/>
      <c r="G18" s="46"/>
      <c r="H18" s="56"/>
      <c r="I18" s="46"/>
      <c r="J18" s="117" t="str">
        <f>$BA18&amp;" "&amp;$BB18</f>
        <v xml:space="preserve"> </v>
      </c>
      <c r="K18" s="9"/>
      <c r="L18" s="9"/>
      <c r="M18" s="9"/>
      <c r="N18" s="9"/>
      <c r="O18" s="9"/>
      <c r="P18" s="9"/>
      <c r="Q18" s="9"/>
      <c r="R18" s="9"/>
      <c r="S18" s="9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T18" s="11"/>
      <c r="AU18" s="11"/>
      <c r="AW18" s="80"/>
      <c r="AX18" s="78"/>
      <c r="AY18" s="78"/>
      <c r="AZ18" s="80"/>
      <c r="BA18" s="118" t="str">
        <f t="shared" ref="BA18:BA24" si="1">IF($D18&lt;&gt;($H18+$I18)," El número de donantes según sexo NO puede ser diferente al Total.","")</f>
        <v/>
      </c>
      <c r="BB18" s="118"/>
      <c r="BC18" s="119">
        <f t="shared" ref="BC18:BC23" si="2">IF($D18&lt;&gt;($H18+$I18),1,0)</f>
        <v>0</v>
      </c>
      <c r="BD18" s="119"/>
      <c r="BE18" s="80"/>
    </row>
    <row r="19" spans="1:59" s="19" customFormat="1" ht="24.75" customHeight="1" x14ac:dyDescent="0.15">
      <c r="A19" s="394"/>
      <c r="B19" s="386"/>
      <c r="C19" s="27" t="s">
        <v>17</v>
      </c>
      <c r="D19" s="53">
        <f t="shared" ref="D19:D24" si="3">SUM(E19:G19)</f>
        <v>0</v>
      </c>
      <c r="E19" s="40"/>
      <c r="F19" s="41"/>
      <c r="G19" s="54"/>
      <c r="H19" s="55"/>
      <c r="I19" s="43"/>
      <c r="J19" s="117" t="str">
        <f t="shared" ref="J19:J24" si="4">$BA19&amp;" "&amp;$BB19</f>
        <v xml:space="preserve"> </v>
      </c>
      <c r="K19" s="9"/>
      <c r="L19" s="9"/>
      <c r="M19" s="9"/>
      <c r="N19" s="9"/>
      <c r="O19" s="9"/>
      <c r="P19" s="9"/>
      <c r="Q19" s="9"/>
      <c r="R19" s="9"/>
      <c r="S19" s="9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T19" s="11"/>
      <c r="AU19" s="11"/>
      <c r="AW19" s="80"/>
      <c r="AX19" s="78"/>
      <c r="AY19" s="78"/>
      <c r="AZ19" s="80"/>
      <c r="BA19" s="118" t="str">
        <f t="shared" si="1"/>
        <v/>
      </c>
      <c r="BB19" s="118"/>
      <c r="BC19" s="119">
        <f t="shared" si="2"/>
        <v>0</v>
      </c>
      <c r="BD19" s="119"/>
      <c r="BE19" s="80"/>
    </row>
    <row r="20" spans="1:59" s="19" customFormat="1" ht="24.75" customHeight="1" x14ac:dyDescent="0.15">
      <c r="A20" s="394"/>
      <c r="B20" s="396" t="s">
        <v>18</v>
      </c>
      <c r="C20" s="31" t="s">
        <v>16</v>
      </c>
      <c r="D20" s="51">
        <f t="shared" si="3"/>
        <v>0</v>
      </c>
      <c r="E20" s="38"/>
      <c r="F20" s="39"/>
      <c r="G20" s="37"/>
      <c r="H20" s="52"/>
      <c r="I20" s="37"/>
      <c r="J20" s="117" t="str">
        <f t="shared" si="4"/>
        <v xml:space="preserve"> </v>
      </c>
      <c r="K20" s="9"/>
      <c r="L20" s="9"/>
      <c r="M20" s="9"/>
      <c r="N20" s="9"/>
      <c r="O20" s="9"/>
      <c r="P20" s="9"/>
      <c r="Q20" s="9"/>
      <c r="R20" s="9"/>
      <c r="S20" s="9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T20" s="11"/>
      <c r="AU20" s="11"/>
      <c r="AW20" s="80"/>
      <c r="AX20" s="78"/>
      <c r="AY20" s="78"/>
      <c r="AZ20" s="80"/>
      <c r="BA20" s="118" t="str">
        <f t="shared" si="1"/>
        <v/>
      </c>
      <c r="BB20" s="118"/>
      <c r="BC20" s="119">
        <f t="shared" si="2"/>
        <v>0</v>
      </c>
      <c r="BD20" s="119"/>
      <c r="BE20" s="80"/>
    </row>
    <row r="21" spans="1:59" s="19" customFormat="1" ht="24.75" customHeight="1" x14ac:dyDescent="0.15">
      <c r="A21" s="395"/>
      <c r="B21" s="386"/>
      <c r="C21" s="32" t="s">
        <v>17</v>
      </c>
      <c r="D21" s="53">
        <f t="shared" si="3"/>
        <v>0</v>
      </c>
      <c r="E21" s="40"/>
      <c r="F21" s="41"/>
      <c r="G21" s="43"/>
      <c r="H21" s="55"/>
      <c r="I21" s="43"/>
      <c r="J21" s="117" t="str">
        <f t="shared" si="4"/>
        <v xml:space="preserve"> </v>
      </c>
      <c r="K21" s="9"/>
      <c r="L21" s="9"/>
      <c r="M21" s="9"/>
      <c r="N21" s="9"/>
      <c r="O21" s="9"/>
      <c r="P21" s="9"/>
      <c r="Q21" s="9"/>
      <c r="R21" s="9"/>
      <c r="S21" s="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T21" s="11"/>
      <c r="AU21" s="11"/>
      <c r="AW21" s="80"/>
      <c r="AX21" s="78"/>
      <c r="AY21" s="78"/>
      <c r="AZ21" s="80"/>
      <c r="BA21" s="118" t="str">
        <f t="shared" si="1"/>
        <v/>
      </c>
      <c r="BB21" s="118"/>
      <c r="BC21" s="119">
        <f t="shared" si="2"/>
        <v>0</v>
      </c>
      <c r="BD21" s="119"/>
      <c r="BE21" s="80"/>
    </row>
    <row r="22" spans="1:59" s="19" customFormat="1" ht="24.75" customHeight="1" x14ac:dyDescent="0.15">
      <c r="A22" s="403" t="s">
        <v>19</v>
      </c>
      <c r="B22" s="404"/>
      <c r="C22" s="31" t="s">
        <v>16</v>
      </c>
      <c r="D22" s="57">
        <f t="shared" si="3"/>
        <v>11</v>
      </c>
      <c r="E22" s="58">
        <v>4</v>
      </c>
      <c r="F22" s="59">
        <v>3</v>
      </c>
      <c r="G22" s="60">
        <v>4</v>
      </c>
      <c r="H22" s="58">
        <v>9</v>
      </c>
      <c r="I22" s="60">
        <v>2</v>
      </c>
      <c r="J22" s="117" t="str">
        <f t="shared" si="4"/>
        <v xml:space="preserve"> </v>
      </c>
      <c r="K22" s="9"/>
      <c r="L22" s="9"/>
      <c r="M22" s="9"/>
      <c r="N22" s="9"/>
      <c r="O22" s="9"/>
      <c r="P22" s="9"/>
      <c r="Q22" s="9"/>
      <c r="R22" s="9"/>
      <c r="S22" s="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T22" s="11"/>
      <c r="AU22" s="11"/>
      <c r="AW22" s="80"/>
      <c r="AX22" s="78"/>
      <c r="AY22" s="78"/>
      <c r="AZ22" s="80"/>
      <c r="BA22" s="118" t="str">
        <f t="shared" si="1"/>
        <v/>
      </c>
      <c r="BB22" s="118"/>
      <c r="BC22" s="119">
        <f t="shared" si="2"/>
        <v>0</v>
      </c>
      <c r="BD22" s="119"/>
      <c r="BE22" s="80"/>
    </row>
    <row r="23" spans="1:59" s="19" customFormat="1" ht="24.75" customHeight="1" x14ac:dyDescent="0.15">
      <c r="A23" s="405"/>
      <c r="B23" s="388"/>
      <c r="C23" s="32" t="s">
        <v>17</v>
      </c>
      <c r="D23" s="53">
        <f t="shared" si="3"/>
        <v>1</v>
      </c>
      <c r="E23" s="61">
        <v>1</v>
      </c>
      <c r="F23" s="42"/>
      <c r="G23" s="43"/>
      <c r="H23" s="61">
        <v>1</v>
      </c>
      <c r="I23" s="43"/>
      <c r="J23" s="117" t="str">
        <f t="shared" si="4"/>
        <v xml:space="preserve"> </v>
      </c>
      <c r="K23" s="9"/>
      <c r="L23" s="9"/>
      <c r="M23" s="9"/>
      <c r="N23" s="9"/>
      <c r="O23" s="9"/>
      <c r="P23" s="9"/>
      <c r="Q23" s="9"/>
      <c r="R23" s="9"/>
      <c r="S23" s="9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T23" s="11"/>
      <c r="AU23" s="11"/>
      <c r="AW23" s="80"/>
      <c r="AX23" s="78"/>
      <c r="AY23" s="78"/>
      <c r="AZ23" s="80"/>
      <c r="BA23" s="118" t="str">
        <f t="shared" si="1"/>
        <v/>
      </c>
      <c r="BB23" s="118"/>
      <c r="BC23" s="119">
        <f t="shared" si="2"/>
        <v>0</v>
      </c>
      <c r="BD23" s="119"/>
      <c r="BE23" s="80"/>
    </row>
    <row r="24" spans="1:59" s="19" customFormat="1" ht="15.95" customHeight="1" x14ac:dyDescent="0.15">
      <c r="A24" s="400" t="s">
        <v>5</v>
      </c>
      <c r="B24" s="401"/>
      <c r="C24" s="402"/>
      <c r="D24" s="62">
        <f t="shared" si="3"/>
        <v>12</v>
      </c>
      <c r="E24" s="63">
        <f>SUM(E18:E23)</f>
        <v>5</v>
      </c>
      <c r="F24" s="64">
        <f>SUM(F18:F23)</f>
        <v>3</v>
      </c>
      <c r="G24" s="65">
        <f>SUM(G18:G23)</f>
        <v>4</v>
      </c>
      <c r="H24" s="63">
        <f>SUM(H18:H23)</f>
        <v>10</v>
      </c>
      <c r="I24" s="65">
        <f>SUM(I18:I23)</f>
        <v>2</v>
      </c>
      <c r="J24" s="117" t="str">
        <f t="shared" si="4"/>
        <v xml:space="preserve"> </v>
      </c>
      <c r="K24" s="9"/>
      <c r="L24" s="9"/>
      <c r="M24" s="9"/>
      <c r="N24" s="9"/>
      <c r="O24" s="9"/>
      <c r="P24" s="9"/>
      <c r="Q24" s="9"/>
      <c r="R24" s="9"/>
      <c r="S24" s="9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T24" s="11"/>
      <c r="AU24" s="11"/>
      <c r="AW24" s="80"/>
      <c r="AX24" s="78"/>
      <c r="AY24" s="78"/>
      <c r="AZ24" s="80"/>
      <c r="BA24" s="118" t="str">
        <f t="shared" si="1"/>
        <v/>
      </c>
      <c r="BB24" s="118"/>
      <c r="BC24" s="119">
        <f>IF($D24&lt;&gt;($H24+$I24),1,0)</f>
        <v>0</v>
      </c>
      <c r="BD24" s="119"/>
      <c r="BE24" s="80"/>
    </row>
    <row r="25" spans="1:59" s="19" customFormat="1" ht="30.75" customHeight="1" x14ac:dyDescent="0.2">
      <c r="A25" s="406" t="s">
        <v>58</v>
      </c>
      <c r="B25" s="406"/>
      <c r="C25" s="406"/>
      <c r="D25" s="406"/>
      <c r="E25" s="406"/>
      <c r="F25" s="406"/>
      <c r="G25" s="406"/>
      <c r="H25" s="406"/>
      <c r="I25" s="406"/>
      <c r="J25" s="406"/>
      <c r="K25" s="113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1:59" s="19" customFormat="1" ht="22.5" customHeight="1" x14ac:dyDescent="0.15">
      <c r="A26" s="407" t="s">
        <v>20</v>
      </c>
      <c r="B26" s="407"/>
      <c r="C26" s="407"/>
      <c r="D26" s="378" t="s">
        <v>5</v>
      </c>
      <c r="E26" s="121" t="s">
        <v>21</v>
      </c>
      <c r="F26" s="122" t="s">
        <v>22</v>
      </c>
      <c r="G26" s="123"/>
      <c r="H26" s="124"/>
      <c r="I26" s="124"/>
      <c r="J26" s="125"/>
      <c r="K26" s="113"/>
      <c r="L26" s="9"/>
      <c r="M26" s="9"/>
      <c r="N26" s="9"/>
      <c r="O26" s="9"/>
      <c r="P26" s="9"/>
      <c r="Q26" s="9"/>
      <c r="R26" s="9"/>
      <c r="S26" s="9"/>
      <c r="T26" s="9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1"/>
      <c r="AV26" s="11"/>
      <c r="AY26" s="11"/>
      <c r="AZ26" s="11"/>
      <c r="BA26" s="9"/>
      <c r="BB26" s="9"/>
      <c r="BC26" s="9"/>
      <c r="BD26" s="9"/>
      <c r="BE26" s="9"/>
      <c r="BF26" s="9"/>
      <c r="BG26" s="9"/>
    </row>
    <row r="27" spans="1:59" s="19" customFormat="1" ht="15.75" customHeight="1" x14ac:dyDescent="0.15">
      <c r="A27" s="385" t="s">
        <v>59</v>
      </c>
      <c r="B27" s="408" t="s">
        <v>60</v>
      </c>
      <c r="C27" s="409"/>
      <c r="D27" s="126">
        <f>+SUM(E27:F27)</f>
        <v>0</v>
      </c>
      <c r="E27" s="127"/>
      <c r="F27" s="128"/>
      <c r="G27" s="129"/>
      <c r="H27" s="130"/>
      <c r="I27" s="130"/>
      <c r="J27" s="131"/>
      <c r="K27" s="132"/>
      <c r="L27" s="2"/>
      <c r="M27" s="2"/>
      <c r="N27" s="2"/>
      <c r="O27" s="2"/>
      <c r="P27" s="2"/>
      <c r="Q27" s="2"/>
      <c r="R27" s="2"/>
      <c r="S27" s="2"/>
      <c r="T27" s="2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2"/>
      <c r="BB27" s="78"/>
      <c r="BC27" s="2"/>
      <c r="BD27" s="78"/>
      <c r="BE27" s="78"/>
    </row>
    <row r="28" spans="1:59" s="19" customFormat="1" ht="15.75" customHeight="1" x14ac:dyDescent="0.15">
      <c r="A28" s="396"/>
      <c r="B28" s="410" t="s">
        <v>61</v>
      </c>
      <c r="C28" s="411"/>
      <c r="D28" s="133">
        <f t="shared" ref="D28:D39" si="5">+SUM(E28:F28)</f>
        <v>0</v>
      </c>
      <c r="E28" s="134"/>
      <c r="F28" s="135"/>
      <c r="G28" s="129"/>
      <c r="H28" s="130"/>
      <c r="I28" s="130"/>
      <c r="J28" s="131"/>
      <c r="K28" s="132"/>
      <c r="L28" s="2"/>
      <c r="M28" s="2"/>
      <c r="N28" s="2"/>
      <c r="O28" s="2"/>
      <c r="P28" s="2"/>
      <c r="Q28" s="2"/>
      <c r="R28" s="2"/>
      <c r="S28" s="2"/>
      <c r="T28" s="2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2"/>
      <c r="BB28" s="78"/>
      <c r="BC28" s="2"/>
      <c r="BD28" s="78"/>
      <c r="BE28" s="78"/>
    </row>
    <row r="29" spans="1:59" s="19" customFormat="1" ht="15.75" customHeight="1" x14ac:dyDescent="0.15">
      <c r="A29" s="396"/>
      <c r="B29" s="410" t="s">
        <v>62</v>
      </c>
      <c r="C29" s="411"/>
      <c r="D29" s="133">
        <f t="shared" si="5"/>
        <v>0</v>
      </c>
      <c r="E29" s="134"/>
      <c r="F29" s="135"/>
      <c r="G29" s="129"/>
      <c r="H29" s="130"/>
      <c r="I29" s="130"/>
      <c r="J29" s="131"/>
      <c r="K29" s="132"/>
      <c r="L29" s="2"/>
      <c r="M29" s="2"/>
      <c r="N29" s="2"/>
      <c r="O29" s="2"/>
      <c r="P29" s="2"/>
      <c r="Q29" s="2"/>
      <c r="R29" s="2"/>
      <c r="S29" s="2"/>
      <c r="T29" s="2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2"/>
      <c r="BB29" s="78"/>
      <c r="BC29" s="2"/>
      <c r="BD29" s="78"/>
      <c r="BE29" s="78"/>
    </row>
    <row r="30" spans="1:59" s="19" customFormat="1" ht="15.75" customHeight="1" x14ac:dyDescent="0.15">
      <c r="A30" s="396"/>
      <c r="B30" s="410" t="s">
        <v>63</v>
      </c>
      <c r="C30" s="411"/>
      <c r="D30" s="133">
        <f t="shared" si="5"/>
        <v>0</v>
      </c>
      <c r="E30" s="136"/>
      <c r="F30" s="137"/>
      <c r="G30" s="129"/>
      <c r="H30" s="130"/>
      <c r="I30" s="138"/>
      <c r="J30" s="130"/>
      <c r="K30" s="132"/>
      <c r="L30" s="2"/>
      <c r="M30" s="2"/>
      <c r="N30" s="2"/>
      <c r="O30" s="2"/>
      <c r="P30" s="2"/>
      <c r="Q30" s="2"/>
      <c r="R30" s="2"/>
      <c r="S30" s="2"/>
      <c r="T30" s="2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2"/>
      <c r="BB30" s="78"/>
      <c r="BC30" s="2"/>
      <c r="BD30" s="78"/>
      <c r="BE30" s="78"/>
    </row>
    <row r="31" spans="1:59" s="19" customFormat="1" ht="15.75" customHeight="1" x14ac:dyDescent="0.15">
      <c r="A31" s="396"/>
      <c r="B31" s="410" t="s">
        <v>64</v>
      </c>
      <c r="C31" s="411"/>
      <c r="D31" s="133">
        <f t="shared" si="5"/>
        <v>0</v>
      </c>
      <c r="E31" s="136"/>
      <c r="F31" s="137"/>
      <c r="G31" s="129"/>
      <c r="H31" s="130"/>
      <c r="I31" s="138"/>
      <c r="J31" s="130"/>
      <c r="K31" s="132"/>
      <c r="L31" s="2"/>
      <c r="M31" s="2"/>
      <c r="N31" s="2"/>
      <c r="O31" s="2"/>
      <c r="P31" s="2"/>
      <c r="Q31" s="2"/>
      <c r="R31" s="2"/>
      <c r="S31" s="2"/>
      <c r="T31" s="2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2"/>
      <c r="BB31" s="78"/>
      <c r="BC31" s="2"/>
      <c r="BD31" s="78"/>
      <c r="BE31" s="78"/>
    </row>
    <row r="32" spans="1:59" s="19" customFormat="1" ht="15.75" customHeight="1" x14ac:dyDescent="0.15">
      <c r="A32" s="396"/>
      <c r="B32" s="410" t="s">
        <v>65</v>
      </c>
      <c r="C32" s="411"/>
      <c r="D32" s="133">
        <f t="shared" si="5"/>
        <v>0</v>
      </c>
      <c r="E32" s="136"/>
      <c r="F32" s="137"/>
      <c r="G32" s="129"/>
      <c r="H32" s="130"/>
      <c r="I32" s="138"/>
      <c r="J32" s="130"/>
      <c r="K32" s="132"/>
      <c r="L32" s="2"/>
      <c r="M32" s="2"/>
      <c r="N32" s="2"/>
      <c r="O32" s="2"/>
      <c r="P32" s="2"/>
      <c r="Q32" s="2"/>
      <c r="R32" s="2"/>
      <c r="S32" s="2"/>
      <c r="T32" s="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2"/>
      <c r="BB32" s="78"/>
      <c r="BC32" s="2"/>
      <c r="BD32" s="78"/>
      <c r="BE32" s="78"/>
    </row>
    <row r="33" spans="1:61" s="19" customFormat="1" ht="15.75" customHeight="1" x14ac:dyDescent="0.15">
      <c r="A33" s="396"/>
      <c r="B33" s="410" t="s">
        <v>66</v>
      </c>
      <c r="C33" s="411"/>
      <c r="D33" s="133">
        <f t="shared" si="5"/>
        <v>0</v>
      </c>
      <c r="E33" s="136"/>
      <c r="F33" s="137"/>
      <c r="G33" s="129"/>
      <c r="H33" s="130"/>
      <c r="I33" s="138"/>
      <c r="J33" s="130"/>
      <c r="K33" s="132"/>
      <c r="L33" s="2"/>
      <c r="M33" s="2"/>
      <c r="N33" s="2"/>
      <c r="O33" s="2"/>
      <c r="P33" s="2"/>
      <c r="Q33" s="2"/>
      <c r="R33" s="2"/>
      <c r="S33" s="2"/>
      <c r="T33" s="2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2"/>
      <c r="BB33" s="78"/>
      <c r="BC33" s="2"/>
      <c r="BD33" s="78"/>
      <c r="BE33" s="78"/>
    </row>
    <row r="34" spans="1:61" s="19" customFormat="1" ht="15.75" customHeight="1" x14ac:dyDescent="0.15">
      <c r="A34" s="396"/>
      <c r="B34" s="410" t="s">
        <v>67</v>
      </c>
      <c r="C34" s="411"/>
      <c r="D34" s="133">
        <f t="shared" si="5"/>
        <v>0</v>
      </c>
      <c r="E34" s="136"/>
      <c r="F34" s="137"/>
      <c r="G34" s="129"/>
      <c r="H34" s="130"/>
      <c r="I34" s="138"/>
      <c r="J34" s="130"/>
      <c r="K34" s="132"/>
      <c r="L34" s="2"/>
      <c r="M34" s="2"/>
      <c r="N34" s="2"/>
      <c r="O34" s="2"/>
      <c r="P34" s="2"/>
      <c r="Q34" s="2"/>
      <c r="R34" s="2"/>
      <c r="S34" s="2"/>
      <c r="T34" s="2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2"/>
      <c r="BB34" s="78"/>
      <c r="BC34" s="2"/>
      <c r="BD34" s="78"/>
      <c r="BE34" s="78"/>
    </row>
    <row r="35" spans="1:61" s="19" customFormat="1" ht="15.75" customHeight="1" x14ac:dyDescent="0.15">
      <c r="A35" s="386"/>
      <c r="B35" s="412" t="s">
        <v>68</v>
      </c>
      <c r="C35" s="413"/>
      <c r="D35" s="139">
        <f t="shared" si="5"/>
        <v>0</v>
      </c>
      <c r="E35" s="140"/>
      <c r="F35" s="141"/>
      <c r="G35" s="129"/>
      <c r="H35" s="130"/>
      <c r="I35" s="138"/>
      <c r="J35" s="130"/>
      <c r="K35" s="132"/>
      <c r="L35" s="2"/>
      <c r="M35" s="2"/>
      <c r="N35" s="2"/>
      <c r="O35" s="2"/>
      <c r="P35" s="2"/>
      <c r="Q35" s="2"/>
      <c r="R35" s="2"/>
      <c r="S35" s="2"/>
      <c r="T35" s="2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2"/>
      <c r="BB35" s="78"/>
      <c r="BC35" s="2"/>
      <c r="BD35" s="78"/>
      <c r="BE35" s="78"/>
    </row>
    <row r="36" spans="1:61" s="19" customFormat="1" ht="15.75" customHeight="1" x14ac:dyDescent="0.15">
      <c r="A36" s="385" t="s">
        <v>69</v>
      </c>
      <c r="B36" s="385" t="s">
        <v>70</v>
      </c>
      <c r="C36" s="86" t="s">
        <v>71</v>
      </c>
      <c r="D36" s="126">
        <f t="shared" si="5"/>
        <v>2</v>
      </c>
      <c r="E36" s="142"/>
      <c r="F36" s="143">
        <v>2</v>
      </c>
      <c r="G36" s="129"/>
      <c r="H36" s="130"/>
      <c r="I36" s="138"/>
      <c r="J36" s="130"/>
      <c r="K36" s="132"/>
      <c r="L36" s="2"/>
      <c r="M36" s="2"/>
      <c r="N36" s="2"/>
      <c r="O36" s="2"/>
      <c r="P36" s="2"/>
      <c r="Q36" s="2"/>
      <c r="R36" s="2"/>
      <c r="S36" s="2"/>
      <c r="T36" s="2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2"/>
      <c r="BB36" s="78"/>
      <c r="BC36" s="2"/>
      <c r="BD36" s="78"/>
      <c r="BE36" s="78"/>
    </row>
    <row r="37" spans="1:61" s="19" customFormat="1" ht="15.75" customHeight="1" x14ac:dyDescent="0.15">
      <c r="A37" s="396"/>
      <c r="B37" s="386"/>
      <c r="C37" s="374" t="s">
        <v>72</v>
      </c>
      <c r="D37" s="139">
        <f t="shared" si="5"/>
        <v>0</v>
      </c>
      <c r="E37" s="144"/>
      <c r="F37" s="141"/>
      <c r="G37" s="129"/>
      <c r="H37" s="130"/>
      <c r="I37" s="138"/>
      <c r="J37" s="130"/>
      <c r="K37" s="132"/>
      <c r="L37" s="2"/>
      <c r="M37" s="2"/>
      <c r="N37" s="2"/>
      <c r="O37" s="2"/>
      <c r="P37" s="2"/>
      <c r="Q37" s="2"/>
      <c r="R37" s="2"/>
      <c r="S37" s="2"/>
      <c r="T37" s="2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2"/>
      <c r="BB37" s="78"/>
      <c r="BC37" s="2"/>
      <c r="BD37" s="78"/>
      <c r="BE37" s="78"/>
    </row>
    <row r="38" spans="1:61" s="19" customFormat="1" ht="15.75" customHeight="1" x14ac:dyDescent="0.15">
      <c r="A38" s="396"/>
      <c r="B38" s="385" t="s">
        <v>73</v>
      </c>
      <c r="C38" s="86" t="s">
        <v>71</v>
      </c>
      <c r="D38" s="126">
        <f t="shared" si="5"/>
        <v>0</v>
      </c>
      <c r="E38" s="142"/>
      <c r="F38" s="143"/>
      <c r="G38" s="129"/>
      <c r="H38" s="130"/>
      <c r="I38" s="138"/>
      <c r="J38" s="130"/>
      <c r="K38" s="132"/>
      <c r="L38" s="2"/>
      <c r="M38" s="2"/>
      <c r="N38" s="2"/>
      <c r="O38" s="2"/>
      <c r="P38" s="2"/>
      <c r="Q38" s="2"/>
      <c r="R38" s="2"/>
      <c r="S38" s="2"/>
      <c r="T38" s="2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2"/>
      <c r="BB38" s="78"/>
      <c r="BC38" s="2"/>
      <c r="BD38" s="78"/>
      <c r="BE38" s="78"/>
    </row>
    <row r="39" spans="1:61" s="19" customFormat="1" ht="15.75" customHeight="1" x14ac:dyDescent="0.15">
      <c r="A39" s="386"/>
      <c r="B39" s="386"/>
      <c r="C39" s="87" t="s">
        <v>72</v>
      </c>
      <c r="D39" s="139">
        <f t="shared" si="5"/>
        <v>0</v>
      </c>
      <c r="E39" s="144"/>
      <c r="F39" s="141"/>
      <c r="G39" s="129"/>
      <c r="H39" s="130"/>
      <c r="I39" s="138"/>
      <c r="J39" s="130"/>
      <c r="K39" s="132"/>
      <c r="L39" s="2"/>
      <c r="M39" s="2"/>
      <c r="N39" s="2"/>
      <c r="O39" s="2"/>
      <c r="P39" s="2"/>
      <c r="Q39" s="2"/>
      <c r="R39" s="2"/>
      <c r="S39" s="2"/>
      <c r="T39" s="2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2"/>
      <c r="BB39" s="2"/>
      <c r="BC39" s="2"/>
      <c r="BD39" s="2"/>
      <c r="BE39" s="78"/>
    </row>
    <row r="40" spans="1:61" s="19" customFormat="1" ht="31.5" customHeight="1" x14ac:dyDescent="0.2">
      <c r="A40" s="406" t="s">
        <v>74</v>
      </c>
      <c r="B40" s="406"/>
      <c r="C40" s="406"/>
      <c r="D40" s="406"/>
      <c r="E40" s="406"/>
      <c r="F40" s="406"/>
      <c r="G40" s="406"/>
      <c r="H40" s="406"/>
      <c r="I40" s="112"/>
      <c r="J40" s="112"/>
      <c r="K40" s="1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1:61" s="19" customFormat="1" ht="15.75" customHeight="1" x14ac:dyDescent="0.25">
      <c r="A41" s="414" t="s">
        <v>23</v>
      </c>
      <c r="B41" s="421" t="s">
        <v>5</v>
      </c>
      <c r="C41" s="145"/>
      <c r="D41" s="146"/>
      <c r="E41" s="146"/>
      <c r="F41" s="146"/>
      <c r="G41" s="14"/>
      <c r="H41" s="14"/>
      <c r="I41" s="112"/>
      <c r="J41" s="112"/>
      <c r="K41" s="113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1:61" s="19" customFormat="1" ht="15.75" customHeight="1" x14ac:dyDescent="0.25">
      <c r="A42" s="415"/>
      <c r="B42" s="422"/>
      <c r="C42" s="145"/>
      <c r="D42" s="146"/>
      <c r="E42" s="146"/>
      <c r="F42" s="146"/>
      <c r="G42" s="14"/>
      <c r="H42" s="14"/>
      <c r="I42" s="112"/>
      <c r="J42" s="112"/>
      <c r="K42" s="113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s="19" customFormat="1" ht="15.75" customHeight="1" x14ac:dyDescent="0.25">
      <c r="A43" s="86" t="s">
        <v>75</v>
      </c>
      <c r="B43" s="147">
        <v>88</v>
      </c>
      <c r="C43" s="148"/>
      <c r="D43" s="146"/>
      <c r="E43" s="146"/>
      <c r="F43" s="146"/>
      <c r="G43" s="14"/>
      <c r="H43" s="14"/>
      <c r="I43" s="112"/>
      <c r="J43" s="112"/>
      <c r="K43" s="113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</row>
    <row r="44" spans="1:61" s="19" customFormat="1" ht="15.75" customHeight="1" x14ac:dyDescent="0.25">
      <c r="A44" s="87" t="s">
        <v>76</v>
      </c>
      <c r="B44" s="149">
        <v>3</v>
      </c>
      <c r="C44" s="148"/>
      <c r="D44" s="146"/>
      <c r="E44" s="146"/>
      <c r="F44" s="146"/>
      <c r="G44" s="14"/>
      <c r="H44" s="14"/>
      <c r="I44" s="112"/>
      <c r="J44" s="112"/>
      <c r="K44" s="113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</row>
    <row r="45" spans="1:61" s="19" customFormat="1" ht="15.75" customHeight="1" x14ac:dyDescent="0.25">
      <c r="A45" s="375" t="s">
        <v>5</v>
      </c>
      <c r="B45" s="150">
        <f>+SUM(B43:B44)</f>
        <v>91</v>
      </c>
      <c r="C45" s="151"/>
      <c r="D45" s="146"/>
      <c r="E45" s="146"/>
      <c r="F45" s="146"/>
      <c r="G45" s="14"/>
      <c r="H45" s="14"/>
      <c r="I45" s="112"/>
      <c r="J45" s="112"/>
      <c r="K45" s="113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</row>
    <row r="46" spans="1:61" s="19" customFormat="1" ht="23.25" customHeight="1" x14ac:dyDescent="0.2">
      <c r="A46" s="17" t="s">
        <v>24</v>
      </c>
      <c r="B46" s="17"/>
      <c r="C46" s="17"/>
      <c r="D46" s="17"/>
      <c r="E46" s="17"/>
      <c r="F46" s="112"/>
      <c r="G46" s="112"/>
      <c r="H46" s="112"/>
      <c r="I46" s="112"/>
      <c r="J46" s="112"/>
      <c r="K46" s="113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</row>
    <row r="47" spans="1:61" s="19" customFormat="1" ht="15.75" customHeight="1" x14ac:dyDescent="0.15">
      <c r="A47" s="385" t="s">
        <v>25</v>
      </c>
      <c r="B47" s="387" t="s">
        <v>4</v>
      </c>
      <c r="C47" s="389" t="s">
        <v>5</v>
      </c>
      <c r="D47" s="112"/>
      <c r="E47" s="112"/>
      <c r="F47" s="112"/>
      <c r="G47" s="112"/>
      <c r="H47" s="112"/>
      <c r="I47" s="113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</row>
    <row r="48" spans="1:61" s="19" customFormat="1" ht="15.75" customHeight="1" x14ac:dyDescent="0.15">
      <c r="A48" s="386"/>
      <c r="B48" s="388"/>
      <c r="C48" s="390"/>
      <c r="D48" s="112"/>
      <c r="E48" s="112"/>
      <c r="F48" s="112"/>
      <c r="G48" s="112"/>
      <c r="H48" s="112"/>
      <c r="I48" s="113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</row>
    <row r="49" spans="1:59" s="19" customFormat="1" ht="15.75" customHeight="1" x14ac:dyDescent="0.15">
      <c r="A49" s="385" t="s">
        <v>28</v>
      </c>
      <c r="B49" s="28" t="s">
        <v>29</v>
      </c>
      <c r="C49" s="147"/>
      <c r="D49" s="112"/>
      <c r="E49" s="112"/>
      <c r="F49" s="112"/>
      <c r="G49" s="112"/>
      <c r="H49" s="112"/>
      <c r="I49" s="113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</row>
    <row r="50" spans="1:59" s="19" customFormat="1" ht="15.75" customHeight="1" x14ac:dyDescent="0.15">
      <c r="A50" s="396"/>
      <c r="B50" s="33" t="s">
        <v>30</v>
      </c>
      <c r="C50" s="152"/>
      <c r="D50" s="112"/>
      <c r="E50" s="112"/>
      <c r="F50" s="112"/>
      <c r="G50" s="112"/>
      <c r="H50" s="112"/>
      <c r="I50" s="113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</row>
    <row r="51" spans="1:59" s="19" customFormat="1" ht="15.75" customHeight="1" x14ac:dyDescent="0.15">
      <c r="A51" s="386"/>
      <c r="B51" s="34" t="s">
        <v>31</v>
      </c>
      <c r="C51" s="149"/>
      <c r="D51" s="112"/>
      <c r="E51" s="112"/>
      <c r="F51" s="112"/>
      <c r="G51" s="112"/>
      <c r="H51" s="112"/>
      <c r="I51" s="113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</row>
    <row r="52" spans="1:59" s="19" customFormat="1" ht="15.75" customHeight="1" x14ac:dyDescent="0.15">
      <c r="A52" s="385" t="s">
        <v>36</v>
      </c>
      <c r="B52" s="28" t="s">
        <v>77</v>
      </c>
      <c r="C52" s="147"/>
      <c r="D52" s="112"/>
      <c r="E52" s="112"/>
      <c r="F52" s="112"/>
      <c r="G52" s="112"/>
      <c r="H52" s="112"/>
      <c r="I52" s="113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</row>
    <row r="53" spans="1:59" s="19" customFormat="1" ht="23.25" customHeight="1" x14ac:dyDescent="0.15">
      <c r="A53" s="396"/>
      <c r="B53" s="33" t="s">
        <v>78</v>
      </c>
      <c r="C53" s="152"/>
      <c r="D53" s="112"/>
      <c r="E53" s="112"/>
      <c r="F53" s="112"/>
      <c r="G53" s="112"/>
      <c r="H53" s="112"/>
      <c r="I53" s="113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</row>
    <row r="54" spans="1:59" s="19" customFormat="1" ht="23.25" customHeight="1" x14ac:dyDescent="0.15">
      <c r="A54" s="396"/>
      <c r="B54" s="370" t="s">
        <v>79</v>
      </c>
      <c r="C54" s="152"/>
      <c r="D54" s="112"/>
      <c r="E54" s="112"/>
      <c r="F54" s="112"/>
      <c r="G54" s="112"/>
      <c r="H54" s="112"/>
      <c r="I54" s="113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</row>
    <row r="55" spans="1:59" s="19" customFormat="1" ht="15.75" customHeight="1" x14ac:dyDescent="0.15">
      <c r="A55" s="386"/>
      <c r="B55" s="34" t="s">
        <v>32</v>
      </c>
      <c r="C55" s="149"/>
      <c r="D55" s="112"/>
      <c r="E55" s="112"/>
      <c r="F55" s="112"/>
      <c r="G55" s="112"/>
      <c r="H55" s="112"/>
      <c r="I55" s="113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</row>
    <row r="56" spans="1:59" s="19" customFormat="1" ht="35.25" customHeight="1" x14ac:dyDescent="0.15">
      <c r="A56" s="385" t="s">
        <v>33</v>
      </c>
      <c r="B56" s="35" t="s">
        <v>80</v>
      </c>
      <c r="C56" s="147"/>
      <c r="D56" s="112"/>
      <c r="E56" s="112"/>
      <c r="F56" s="112"/>
      <c r="G56" s="112"/>
      <c r="H56" s="112"/>
      <c r="I56" s="113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</row>
    <row r="57" spans="1:59" s="19" customFormat="1" ht="27.75" customHeight="1" x14ac:dyDescent="0.15">
      <c r="A57" s="386"/>
      <c r="B57" s="153" t="s">
        <v>81</v>
      </c>
      <c r="C57" s="149"/>
      <c r="D57" s="112"/>
      <c r="E57" s="112"/>
      <c r="F57" s="112"/>
      <c r="G57" s="112"/>
      <c r="H57" s="112"/>
      <c r="I57" s="113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</row>
    <row r="58" spans="1:59" s="19" customFormat="1" ht="23.25" customHeight="1" x14ac:dyDescent="0.15">
      <c r="A58" s="423" t="s">
        <v>34</v>
      </c>
      <c r="B58" s="424"/>
      <c r="C58" s="154"/>
      <c r="D58" s="112"/>
      <c r="E58" s="112"/>
      <c r="F58" s="112"/>
      <c r="G58" s="112"/>
      <c r="H58" s="112"/>
      <c r="I58" s="113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</row>
    <row r="59" spans="1:59" s="19" customFormat="1" ht="15.75" customHeight="1" x14ac:dyDescent="0.2">
      <c r="A59" s="406" t="s">
        <v>82</v>
      </c>
      <c r="B59" s="406"/>
      <c r="C59" s="406"/>
      <c r="D59" s="406"/>
      <c r="E59" s="406"/>
      <c r="F59" s="406"/>
      <c r="G59" s="406"/>
      <c r="H59" s="406"/>
      <c r="I59" s="406"/>
      <c r="J59" s="112"/>
      <c r="K59" s="113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</row>
    <row r="60" spans="1:59" s="19" customFormat="1" ht="15.75" customHeight="1" x14ac:dyDescent="0.15">
      <c r="A60" s="429" t="s">
        <v>35</v>
      </c>
      <c r="B60" s="429"/>
      <c r="C60" s="380" t="s">
        <v>83</v>
      </c>
      <c r="D60" s="380" t="s">
        <v>84</v>
      </c>
      <c r="E60" s="381" t="s">
        <v>36</v>
      </c>
      <c r="F60" s="380"/>
      <c r="G60" s="380"/>
      <c r="H60" s="380" t="s">
        <v>34</v>
      </c>
      <c r="I60" s="6"/>
      <c r="J60" s="112"/>
      <c r="K60" s="113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</row>
    <row r="61" spans="1:59" s="19" customFormat="1" ht="15.75" customHeight="1" x14ac:dyDescent="0.15">
      <c r="A61" s="429"/>
      <c r="B61" s="429"/>
      <c r="C61" s="380"/>
      <c r="D61" s="380"/>
      <c r="E61" s="377" t="s">
        <v>85</v>
      </c>
      <c r="F61" s="377" t="s">
        <v>86</v>
      </c>
      <c r="G61" s="377" t="s">
        <v>87</v>
      </c>
      <c r="H61" s="381"/>
      <c r="I61" s="6"/>
      <c r="J61" s="112"/>
      <c r="K61" s="113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</row>
    <row r="62" spans="1:59" s="19" customFormat="1" ht="15.75" customHeight="1" x14ac:dyDescent="0.15">
      <c r="A62" s="425" t="s">
        <v>88</v>
      </c>
      <c r="B62" s="425"/>
      <c r="C62" s="156"/>
      <c r="D62" s="156"/>
      <c r="E62" s="156"/>
      <c r="F62" s="156"/>
      <c r="G62" s="156"/>
      <c r="H62" s="157"/>
      <c r="I62" s="6"/>
      <c r="J62" s="112"/>
      <c r="K62" s="113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</row>
    <row r="63" spans="1:59" s="19" customFormat="1" ht="15.75" customHeight="1" x14ac:dyDescent="0.15">
      <c r="A63" s="427" t="s">
        <v>89</v>
      </c>
      <c r="B63" s="427"/>
      <c r="C63" s="158"/>
      <c r="D63" s="158"/>
      <c r="E63" s="158"/>
      <c r="F63" s="158"/>
      <c r="G63" s="158"/>
      <c r="H63" s="159"/>
      <c r="I63" s="6"/>
      <c r="J63" s="112"/>
      <c r="K63" s="113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</row>
    <row r="64" spans="1:59" s="19" customFormat="1" ht="15.75" customHeight="1" x14ac:dyDescent="0.15">
      <c r="A64" s="432" t="s">
        <v>90</v>
      </c>
      <c r="B64" s="432"/>
      <c r="C64" s="160"/>
      <c r="D64" s="160"/>
      <c r="E64" s="160"/>
      <c r="F64" s="160"/>
      <c r="G64" s="160"/>
      <c r="H64" s="161"/>
      <c r="I64" s="6"/>
      <c r="J64" s="112"/>
      <c r="K64" s="113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</row>
    <row r="65" spans="1:61" s="19" customFormat="1" ht="15.75" customHeight="1" x14ac:dyDescent="0.15">
      <c r="A65" s="383" t="s">
        <v>5</v>
      </c>
      <c r="B65" s="383"/>
      <c r="C65" s="162">
        <f t="shared" ref="C65:H65" si="6">SUM(C62:C64)</f>
        <v>0</v>
      </c>
      <c r="D65" s="162">
        <f t="shared" si="6"/>
        <v>0</v>
      </c>
      <c r="E65" s="162">
        <f t="shared" si="6"/>
        <v>0</v>
      </c>
      <c r="F65" s="162">
        <f t="shared" si="6"/>
        <v>0</v>
      </c>
      <c r="G65" s="162">
        <f t="shared" si="6"/>
        <v>0</v>
      </c>
      <c r="H65" s="47">
        <f t="shared" si="6"/>
        <v>0</v>
      </c>
      <c r="J65" s="112"/>
      <c r="K65" s="113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</row>
    <row r="66" spans="1:61" s="19" customFormat="1" ht="15.75" customHeight="1" x14ac:dyDescent="0.15">
      <c r="A66" s="163" t="s">
        <v>91</v>
      </c>
      <c r="B66" s="23"/>
      <c r="C66" s="23"/>
      <c r="D66" s="112"/>
      <c r="E66" s="112"/>
      <c r="F66" s="112"/>
      <c r="G66" s="112"/>
      <c r="H66" s="112"/>
      <c r="I66" s="112"/>
      <c r="J66" s="112"/>
      <c r="K66" s="113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</row>
    <row r="67" spans="1:61" s="19" customFormat="1" ht="15.75" customHeight="1" x14ac:dyDescent="0.2">
      <c r="A67" s="406" t="s">
        <v>92</v>
      </c>
      <c r="B67" s="406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</row>
    <row r="68" spans="1:61" s="19" customFormat="1" ht="15.75" customHeight="1" x14ac:dyDescent="0.2">
      <c r="A68" s="433" t="s">
        <v>35</v>
      </c>
      <c r="B68" s="433"/>
      <c r="C68" s="434" t="s">
        <v>83</v>
      </c>
      <c r="D68" s="434" t="s">
        <v>84</v>
      </c>
      <c r="E68" s="435" t="s">
        <v>36</v>
      </c>
      <c r="F68" s="434"/>
      <c r="G68" s="434"/>
      <c r="H68" s="434" t="s">
        <v>34</v>
      </c>
      <c r="I68" s="6"/>
      <c r="J68" s="6"/>
      <c r="K68" s="6"/>
      <c r="L68" s="8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1:61" s="19" customFormat="1" ht="15.75" customHeight="1" x14ac:dyDescent="0.2">
      <c r="A69" s="433"/>
      <c r="B69" s="433"/>
      <c r="C69" s="434"/>
      <c r="D69" s="434"/>
      <c r="E69" s="372" t="s">
        <v>85</v>
      </c>
      <c r="F69" s="372" t="s">
        <v>86</v>
      </c>
      <c r="G69" s="372" t="s">
        <v>87</v>
      </c>
      <c r="H69" s="435"/>
      <c r="I69" s="6"/>
      <c r="J69" s="6"/>
      <c r="K69" s="6"/>
      <c r="L69" s="8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</row>
    <row r="70" spans="1:61" s="19" customFormat="1" ht="15.75" customHeight="1" x14ac:dyDescent="0.15">
      <c r="A70" s="425" t="s">
        <v>89</v>
      </c>
      <c r="B70" s="425"/>
      <c r="C70" s="156">
        <v>14</v>
      </c>
      <c r="D70" s="156"/>
      <c r="E70" s="156">
        <v>59</v>
      </c>
      <c r="F70" s="156"/>
      <c r="G70" s="156"/>
      <c r="H70" s="157"/>
      <c r="I70" s="6"/>
      <c r="J70" s="6"/>
      <c r="K70" s="6"/>
      <c r="L70" s="6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1:61" s="19" customFormat="1" ht="15.75" customHeight="1" x14ac:dyDescent="0.15">
      <c r="A71" s="427" t="s">
        <v>93</v>
      </c>
      <c r="B71" s="427"/>
      <c r="C71" s="152"/>
      <c r="D71" s="152"/>
      <c r="E71" s="152"/>
      <c r="F71" s="152"/>
      <c r="G71" s="152"/>
      <c r="H71" s="165"/>
      <c r="I71" s="6"/>
      <c r="J71" s="6"/>
      <c r="K71" s="6"/>
      <c r="L71" s="6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1:61" s="19" customFormat="1" ht="24" customHeight="1" x14ac:dyDescent="0.15">
      <c r="A72" s="426" t="s">
        <v>94</v>
      </c>
      <c r="B72" s="426"/>
      <c r="C72" s="152"/>
      <c r="D72" s="152"/>
      <c r="E72" s="152"/>
      <c r="F72" s="152"/>
      <c r="G72" s="152"/>
      <c r="H72" s="165"/>
      <c r="I72" s="6"/>
      <c r="J72" s="6"/>
      <c r="K72" s="6"/>
      <c r="L72" s="6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1:61" s="19" customFormat="1" ht="15.75" customHeight="1" x14ac:dyDescent="0.15">
      <c r="A73" s="427" t="s">
        <v>95</v>
      </c>
      <c r="B73" s="427"/>
      <c r="C73" s="152"/>
      <c r="D73" s="152">
        <v>3</v>
      </c>
      <c r="E73" s="152"/>
      <c r="F73" s="152"/>
      <c r="G73" s="152"/>
      <c r="H73" s="165"/>
      <c r="I73" s="6"/>
      <c r="J73" s="6"/>
      <c r="K73" s="6"/>
      <c r="L73" s="6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1:61" s="19" customFormat="1" ht="15.75" customHeight="1" x14ac:dyDescent="0.15">
      <c r="A74" s="428" t="s">
        <v>90</v>
      </c>
      <c r="B74" s="428"/>
      <c r="C74" s="160"/>
      <c r="D74" s="160"/>
      <c r="E74" s="160"/>
      <c r="F74" s="160"/>
      <c r="G74" s="160"/>
      <c r="H74" s="161"/>
      <c r="I74" s="6"/>
      <c r="J74" s="6"/>
      <c r="K74" s="6"/>
      <c r="L74" s="6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1:61" s="19" customFormat="1" ht="18" customHeight="1" x14ac:dyDescent="0.15">
      <c r="A75" s="383" t="s">
        <v>5</v>
      </c>
      <c r="B75" s="383"/>
      <c r="C75" s="162">
        <f t="shared" ref="C75:H75" si="7">SUM(C70:C74)</f>
        <v>14</v>
      </c>
      <c r="D75" s="162">
        <f t="shared" si="7"/>
        <v>3</v>
      </c>
      <c r="E75" s="162">
        <f t="shared" si="7"/>
        <v>59</v>
      </c>
      <c r="F75" s="162">
        <f t="shared" si="7"/>
        <v>0</v>
      </c>
      <c r="G75" s="162">
        <f t="shared" si="7"/>
        <v>0</v>
      </c>
      <c r="H75" s="47">
        <f t="shared" si="7"/>
        <v>0</v>
      </c>
      <c r="J75" s="6"/>
      <c r="K75" s="6"/>
      <c r="L75" s="6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1:61" s="19" customFormat="1" ht="15.75" customHeight="1" x14ac:dyDescent="0.15">
      <c r="A76" s="163" t="s">
        <v>91</v>
      </c>
      <c r="B76" s="166"/>
      <c r="C76" s="167"/>
      <c r="D76" s="167"/>
      <c r="E76" s="167"/>
      <c r="F76" s="167"/>
      <c r="G76" s="167"/>
      <c r="H76" s="167"/>
      <c r="I76" s="5"/>
      <c r="J76" s="5"/>
      <c r="K76" s="5"/>
      <c r="L76" s="5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</row>
    <row r="77" spans="1:61" s="19" customFormat="1" ht="20.25" customHeight="1" x14ac:dyDescent="0.2">
      <c r="A77" s="436" t="s">
        <v>96</v>
      </c>
      <c r="B77" s="436"/>
      <c r="C77" s="436"/>
      <c r="D77" s="436"/>
      <c r="E77" s="436"/>
      <c r="F77" s="436"/>
      <c r="G77" s="436"/>
      <c r="H77" s="436"/>
      <c r="I77" s="5"/>
      <c r="J77" s="5"/>
      <c r="K77" s="5"/>
      <c r="L77" s="5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</row>
    <row r="78" spans="1:61" s="19" customFormat="1" ht="51" customHeight="1" x14ac:dyDescent="0.15">
      <c r="A78" s="437" t="s">
        <v>97</v>
      </c>
      <c r="B78" s="438"/>
      <c r="C78" s="168" t="s">
        <v>5</v>
      </c>
      <c r="D78" s="168" t="s">
        <v>98</v>
      </c>
      <c r="E78" s="168" t="s">
        <v>99</v>
      </c>
      <c r="F78" s="168" t="s">
        <v>100</v>
      </c>
      <c r="G78" s="168" t="s">
        <v>101</v>
      </c>
      <c r="H78" s="168" t="s">
        <v>102</v>
      </c>
      <c r="I78" s="5"/>
      <c r="J78" s="5"/>
      <c r="K78" s="5"/>
      <c r="L78" s="5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</row>
    <row r="79" spans="1:61" s="19" customFormat="1" ht="15.75" customHeight="1" x14ac:dyDescent="0.15">
      <c r="A79" s="439" t="s">
        <v>83</v>
      </c>
      <c r="B79" s="440"/>
      <c r="C79" s="169"/>
      <c r="D79" s="169"/>
      <c r="E79" s="169"/>
      <c r="F79" s="169"/>
      <c r="G79" s="169"/>
      <c r="H79" s="169"/>
      <c r="I79" s="5"/>
      <c r="J79" s="5"/>
      <c r="K79" s="5"/>
      <c r="L79" s="5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1:61" s="19" customFormat="1" ht="15.75" customHeight="1" x14ac:dyDescent="0.15">
      <c r="A80" s="385" t="s">
        <v>36</v>
      </c>
      <c r="B80" s="369" t="s">
        <v>103</v>
      </c>
      <c r="C80" s="156"/>
      <c r="D80" s="170"/>
      <c r="E80" s="170"/>
      <c r="F80" s="170"/>
      <c r="G80" s="170"/>
      <c r="H80" s="170"/>
      <c r="I80" s="5"/>
      <c r="J80" s="5"/>
      <c r="K80" s="5"/>
      <c r="L80" s="5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1:59" s="19" customFormat="1" ht="15.75" customHeight="1" x14ac:dyDescent="0.15">
      <c r="A81" s="396"/>
      <c r="B81" s="376" t="s">
        <v>86</v>
      </c>
      <c r="C81" s="158"/>
      <c r="D81" s="158"/>
      <c r="E81" s="158"/>
      <c r="F81" s="158"/>
      <c r="G81" s="158"/>
      <c r="H81" s="158"/>
      <c r="I81" s="5"/>
      <c r="J81" s="5"/>
      <c r="K81" s="5"/>
      <c r="L81" s="5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1:59" s="19" customFormat="1" ht="15.75" customHeight="1" x14ac:dyDescent="0.15">
      <c r="A82" s="386"/>
      <c r="B82" s="172" t="s">
        <v>87</v>
      </c>
      <c r="C82" s="173"/>
      <c r="D82" s="173"/>
      <c r="E82" s="173"/>
      <c r="F82" s="173"/>
      <c r="G82" s="173"/>
      <c r="H82" s="173"/>
      <c r="I82" s="5"/>
      <c r="J82" s="5"/>
      <c r="K82" s="5"/>
      <c r="L82" s="5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1:59" s="19" customFormat="1" ht="15.75" customHeight="1" x14ac:dyDescent="0.15">
      <c r="A83" s="417" t="s">
        <v>84</v>
      </c>
      <c r="B83" s="418"/>
      <c r="C83" s="156"/>
      <c r="D83" s="170"/>
      <c r="E83" s="170"/>
      <c r="F83" s="170"/>
      <c r="G83" s="170"/>
      <c r="H83" s="170"/>
      <c r="I83" s="5"/>
      <c r="J83" s="5"/>
      <c r="K83" s="5"/>
      <c r="L83" s="5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1:59" s="19" customFormat="1" ht="15.75" customHeight="1" x14ac:dyDescent="0.15">
      <c r="A84" s="419" t="s">
        <v>34</v>
      </c>
      <c r="B84" s="420"/>
      <c r="C84" s="174"/>
      <c r="D84" s="149"/>
      <c r="E84" s="149"/>
      <c r="F84" s="149"/>
      <c r="G84" s="149"/>
      <c r="H84" s="149"/>
      <c r="I84" s="5"/>
      <c r="J84" s="5"/>
      <c r="K84" s="5"/>
      <c r="L84" s="5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1:59" s="19" customFormat="1" ht="15.75" customHeight="1" x14ac:dyDescent="0.2">
      <c r="A85" s="163" t="s">
        <v>91</v>
      </c>
      <c r="B85" s="175"/>
      <c r="C85" s="176"/>
      <c r="D85" s="177"/>
      <c r="E85" s="177"/>
      <c r="F85" s="177"/>
      <c r="G85" s="177"/>
      <c r="H85" s="177"/>
      <c r="I85" s="5"/>
      <c r="J85" s="5"/>
      <c r="K85" s="5"/>
      <c r="L85" s="5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1:59" s="19" customFormat="1" ht="15.75" customHeight="1" x14ac:dyDescent="0.2">
      <c r="A86" s="406" t="s">
        <v>104</v>
      </c>
      <c r="B86" s="406"/>
      <c r="C86" s="406"/>
      <c r="D86" s="406"/>
      <c r="E86" s="406"/>
      <c r="F86" s="406"/>
      <c r="G86" s="406"/>
      <c r="H86" s="406"/>
      <c r="I86" s="406"/>
      <c r="J86" s="5"/>
      <c r="K86" s="5"/>
      <c r="L86" s="5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1:59" s="19" customFormat="1" ht="15.75" customHeight="1" x14ac:dyDescent="0.25">
      <c r="A87" s="441" t="s">
        <v>35</v>
      </c>
      <c r="B87" s="442"/>
      <c r="C87" s="445" t="s">
        <v>5</v>
      </c>
      <c r="D87" s="6"/>
      <c r="E87" s="178"/>
      <c r="F87" s="178"/>
      <c r="G87" s="178"/>
      <c r="H87" s="178"/>
      <c r="I87" s="178"/>
      <c r="J87" s="5"/>
      <c r="K87" s="5"/>
      <c r="L87" s="5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1:59" s="19" customFormat="1" ht="15.75" customHeight="1" x14ac:dyDescent="0.25">
      <c r="A88" s="443"/>
      <c r="B88" s="444"/>
      <c r="C88" s="446"/>
      <c r="D88" s="6"/>
      <c r="E88" s="178"/>
      <c r="F88" s="178"/>
      <c r="G88" s="178"/>
      <c r="H88" s="178"/>
      <c r="I88" s="178"/>
      <c r="J88" s="5"/>
      <c r="K88" s="5"/>
      <c r="L88" s="5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1:59" s="19" customFormat="1" ht="15.75" customHeight="1" x14ac:dyDescent="0.25">
      <c r="A89" s="439" t="s">
        <v>83</v>
      </c>
      <c r="B89" s="440"/>
      <c r="C89" s="169"/>
      <c r="D89" s="6"/>
      <c r="E89" s="178"/>
      <c r="F89" s="178"/>
      <c r="G89" s="178"/>
      <c r="H89" s="178"/>
      <c r="I89" s="178"/>
      <c r="J89" s="112"/>
      <c r="K89" s="113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1:59" s="19" customFormat="1" ht="15.75" customHeight="1" x14ac:dyDescent="0.25">
      <c r="A90" s="416" t="s">
        <v>36</v>
      </c>
      <c r="B90" s="366" t="s">
        <v>103</v>
      </c>
      <c r="C90" s="170"/>
      <c r="D90" s="6"/>
      <c r="E90" s="178"/>
      <c r="F90" s="178"/>
      <c r="G90" s="178"/>
      <c r="H90" s="178"/>
      <c r="I90" s="178"/>
      <c r="J90" s="112"/>
      <c r="K90" s="113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1:59" s="19" customFormat="1" ht="15.75" customHeight="1" x14ac:dyDescent="0.25">
      <c r="A91" s="416"/>
      <c r="B91" s="180" t="s">
        <v>86</v>
      </c>
      <c r="C91" s="158"/>
      <c r="D91" s="6"/>
      <c r="E91" s="178"/>
      <c r="F91" s="178"/>
      <c r="G91" s="178"/>
      <c r="H91" s="178"/>
      <c r="I91" s="178"/>
      <c r="J91" s="112"/>
      <c r="K91" s="113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1:59" s="19" customFormat="1" ht="15.75" customHeight="1" x14ac:dyDescent="0.25">
      <c r="A92" s="415"/>
      <c r="B92" s="181" t="s">
        <v>87</v>
      </c>
      <c r="C92" s="173"/>
      <c r="D92" s="6"/>
      <c r="E92" s="178"/>
      <c r="F92" s="178"/>
      <c r="G92" s="178"/>
      <c r="H92" s="178"/>
      <c r="I92" s="178"/>
      <c r="J92" s="112"/>
      <c r="K92" s="113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1:59" s="19" customFormat="1" ht="15.75" customHeight="1" x14ac:dyDescent="0.25">
      <c r="A93" s="417" t="s">
        <v>84</v>
      </c>
      <c r="B93" s="418"/>
      <c r="C93" s="170"/>
      <c r="D93" s="6"/>
      <c r="E93" s="178"/>
      <c r="F93" s="178"/>
      <c r="G93" s="178"/>
      <c r="H93" s="178"/>
      <c r="I93" s="178"/>
      <c r="J93" s="112"/>
      <c r="K93" s="113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1:59" s="19" customFormat="1" ht="15.75" customHeight="1" x14ac:dyDescent="0.25">
      <c r="A94" s="419" t="s">
        <v>34</v>
      </c>
      <c r="B94" s="420"/>
      <c r="C94" s="173"/>
      <c r="D94" s="6"/>
      <c r="E94" s="178"/>
      <c r="F94" s="178"/>
      <c r="G94" s="178"/>
      <c r="H94" s="178"/>
      <c r="I94" s="178"/>
      <c r="J94" s="112"/>
      <c r="K94" s="113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1:59" s="19" customFormat="1" ht="15.75" customHeight="1" x14ac:dyDescent="0.25">
      <c r="A95" s="163" t="s">
        <v>91</v>
      </c>
      <c r="B95" s="175"/>
      <c r="C95" s="176"/>
      <c r="D95" s="5"/>
      <c r="E95" s="178"/>
      <c r="F95" s="178"/>
      <c r="G95" s="178"/>
      <c r="H95" s="178"/>
      <c r="I95" s="178"/>
      <c r="J95" s="112"/>
      <c r="K95" s="113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1:59" s="19" customFormat="1" ht="24" customHeight="1" x14ac:dyDescent="0.2">
      <c r="A96" s="406" t="s">
        <v>105</v>
      </c>
      <c r="B96" s="406"/>
      <c r="C96" s="406"/>
      <c r="D96" s="406"/>
      <c r="E96" s="406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1:59" s="19" customFormat="1" ht="38.25" customHeight="1" x14ac:dyDescent="0.15">
      <c r="A97" s="182" t="s">
        <v>106</v>
      </c>
      <c r="B97" s="183" t="s">
        <v>107</v>
      </c>
      <c r="C97" s="368"/>
      <c r="D97" s="367"/>
      <c r="E97" s="186"/>
      <c r="F97" s="186"/>
      <c r="G97" s="186"/>
      <c r="H97" s="186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1:59" s="19" customFormat="1" ht="15.75" customHeight="1" x14ac:dyDescent="0.15">
      <c r="A98" s="376" t="s">
        <v>108</v>
      </c>
      <c r="B98" s="187">
        <v>16</v>
      </c>
      <c r="C98" s="368"/>
      <c r="D98" s="367"/>
      <c r="E98" s="186"/>
      <c r="F98" s="186"/>
      <c r="G98" s="186"/>
      <c r="H98" s="186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1:59" s="19" customFormat="1" ht="15.75" customHeight="1" x14ac:dyDescent="0.15">
      <c r="A99" s="376" t="s">
        <v>109</v>
      </c>
      <c r="B99" s="188">
        <v>8</v>
      </c>
      <c r="C99" s="368"/>
      <c r="D99" s="367"/>
      <c r="E99" s="186"/>
      <c r="F99" s="186"/>
      <c r="G99" s="186"/>
      <c r="H99" s="186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1:59" s="19" customFormat="1" ht="15.75" customHeight="1" x14ac:dyDescent="0.15">
      <c r="A100" s="376" t="s">
        <v>110</v>
      </c>
      <c r="B100" s="188">
        <v>2</v>
      </c>
      <c r="C100" s="368"/>
      <c r="D100" s="367"/>
      <c r="E100" s="186"/>
      <c r="F100" s="186"/>
      <c r="G100" s="186"/>
      <c r="H100" s="186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1:59" s="19" customFormat="1" ht="15.75" customHeight="1" x14ac:dyDescent="0.15">
      <c r="A101" s="376" t="s">
        <v>111</v>
      </c>
      <c r="B101" s="188">
        <v>2</v>
      </c>
      <c r="C101" s="189"/>
      <c r="D101" s="367"/>
      <c r="E101" s="186"/>
      <c r="F101" s="186"/>
      <c r="G101" s="186"/>
      <c r="H101" s="186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1:59" s="19" customFormat="1" ht="15.75" customHeight="1" x14ac:dyDescent="0.15">
      <c r="A102" s="172" t="s">
        <v>112</v>
      </c>
      <c r="B102" s="190">
        <v>1</v>
      </c>
      <c r="C102" s="189"/>
      <c r="D102" s="367"/>
      <c r="E102" s="186"/>
      <c r="F102" s="186"/>
      <c r="G102" s="186"/>
      <c r="H102" s="186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1:59" s="19" customFormat="1" ht="15.75" customHeight="1" x14ac:dyDescent="0.15">
      <c r="A103" s="189"/>
      <c r="B103" s="189"/>
      <c r="C103" s="189"/>
      <c r="D103" s="367"/>
      <c r="E103" s="186"/>
      <c r="F103" s="186"/>
      <c r="G103" s="186"/>
      <c r="H103" s="189"/>
      <c r="I103" s="367"/>
      <c r="J103" s="368"/>
      <c r="K103" s="113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1:59" s="19" customFormat="1" ht="30" customHeight="1" x14ac:dyDescent="0.25">
      <c r="A104" s="430" t="s">
        <v>113</v>
      </c>
      <c r="B104" s="431"/>
      <c r="C104" s="431"/>
      <c r="D104" s="431"/>
      <c r="E104" s="186"/>
      <c r="F104" s="186"/>
      <c r="G104" s="186"/>
      <c r="H104" s="371"/>
      <c r="I104" s="367"/>
      <c r="J104" s="368"/>
      <c r="K104" s="113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1:59" s="19" customFormat="1" ht="26.25" customHeight="1" x14ac:dyDescent="0.15">
      <c r="A105" s="182" t="s">
        <v>106</v>
      </c>
      <c r="B105" s="183" t="s">
        <v>114</v>
      </c>
      <c r="C105" s="368"/>
      <c r="D105" s="367"/>
      <c r="E105" s="186"/>
      <c r="F105" s="186"/>
      <c r="G105" s="186"/>
      <c r="H105" s="9"/>
      <c r="I105" s="367"/>
      <c r="J105" s="368"/>
      <c r="K105" s="113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1:59" s="19" customFormat="1" ht="15.75" customHeight="1" x14ac:dyDescent="0.15">
      <c r="A106" s="376" t="s">
        <v>108</v>
      </c>
      <c r="B106" s="187">
        <v>8</v>
      </c>
      <c r="C106" s="368"/>
      <c r="D106" s="367"/>
      <c r="E106" s="368"/>
      <c r="F106" s="113"/>
      <c r="G106" s="9"/>
      <c r="H106" s="9"/>
      <c r="I106" s="367"/>
      <c r="J106" s="368"/>
      <c r="K106" s="113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1:59" s="19" customFormat="1" ht="15.75" customHeight="1" x14ac:dyDescent="0.15">
      <c r="A107" s="376" t="s">
        <v>109</v>
      </c>
      <c r="B107" s="188">
        <v>4</v>
      </c>
      <c r="C107" s="368"/>
      <c r="D107" s="367"/>
      <c r="E107" s="368"/>
      <c r="F107" s="113"/>
      <c r="G107" s="9"/>
      <c r="H107" s="9"/>
      <c r="I107" s="367"/>
      <c r="J107" s="368"/>
      <c r="K107" s="113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1:59" s="19" customFormat="1" ht="15.75" customHeight="1" x14ac:dyDescent="0.15">
      <c r="A108" s="376" t="s">
        <v>110</v>
      </c>
      <c r="B108" s="188">
        <v>1</v>
      </c>
      <c r="C108" s="368"/>
      <c r="D108" s="367"/>
      <c r="E108" s="368"/>
      <c r="F108" s="113"/>
      <c r="G108" s="9"/>
      <c r="H108" s="9"/>
      <c r="I108" s="367"/>
      <c r="J108" s="368"/>
      <c r="K108" s="113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1:59" s="19" customFormat="1" ht="15.75" customHeight="1" x14ac:dyDescent="0.15">
      <c r="A109" s="376" t="s">
        <v>111</v>
      </c>
      <c r="B109" s="188">
        <v>1</v>
      </c>
      <c r="C109" s="189"/>
      <c r="D109" s="452"/>
      <c r="E109" s="453"/>
      <c r="F109" s="113"/>
      <c r="G109" s="9"/>
      <c r="H109" s="9"/>
      <c r="I109" s="367"/>
      <c r="J109" s="368"/>
      <c r="K109" s="113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1:59" s="19" customFormat="1" ht="15.75" customHeight="1" x14ac:dyDescent="0.15">
      <c r="A110" s="172" t="s">
        <v>112</v>
      </c>
      <c r="B110" s="190"/>
      <c r="C110" s="189"/>
      <c r="D110" s="452"/>
      <c r="E110" s="453"/>
      <c r="F110" s="113"/>
      <c r="G110" s="9"/>
      <c r="H110" s="9"/>
      <c r="I110" s="367"/>
      <c r="J110" s="368"/>
      <c r="K110" s="113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1:59" s="19" customFormat="1" ht="22.5" customHeight="1" x14ac:dyDescent="0.25">
      <c r="A111" s="194" t="s">
        <v>115</v>
      </c>
      <c r="B111" s="195"/>
      <c r="C111" s="195"/>
      <c r="D111" s="195"/>
      <c r="E111" s="195"/>
      <c r="F111" s="195"/>
      <c r="G111" s="178"/>
      <c r="H111" s="178"/>
      <c r="I111" s="178"/>
      <c r="J111" s="112"/>
      <c r="K111" s="113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9"/>
      <c r="BG111" s="9"/>
    </row>
    <row r="112" spans="1:59" s="19" customFormat="1" ht="15.75" customHeight="1" x14ac:dyDescent="0.25">
      <c r="A112" s="437" t="s">
        <v>4</v>
      </c>
      <c r="B112" s="438"/>
      <c r="C112" s="168" t="s">
        <v>5</v>
      </c>
      <c r="D112" s="196" t="s">
        <v>116</v>
      </c>
      <c r="E112" s="196" t="s">
        <v>117</v>
      </c>
      <c r="F112" s="196" t="s">
        <v>37</v>
      </c>
      <c r="G112" s="178"/>
      <c r="H112" s="178"/>
      <c r="I112" s="178"/>
      <c r="J112" s="112"/>
      <c r="K112" s="113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9"/>
      <c r="BG112" s="9"/>
    </row>
    <row r="113" spans="1:62" s="19" customFormat="1" ht="15.75" customHeight="1" x14ac:dyDescent="0.25">
      <c r="A113" s="454" t="s">
        <v>83</v>
      </c>
      <c r="B113" s="455"/>
      <c r="C113" s="197">
        <f t="shared" ref="C113:C118" si="8">+SUM(D113:F113)</f>
        <v>0</v>
      </c>
      <c r="D113" s="198"/>
      <c r="E113" s="198"/>
      <c r="F113" s="198"/>
      <c r="G113" s="199">
        <f t="shared" ref="G113:G118" si="9">+BA113</f>
        <v>0</v>
      </c>
      <c r="H113" s="178"/>
      <c r="I113" s="178"/>
      <c r="J113" s="112"/>
      <c r="K113" s="113"/>
      <c r="L113" s="9"/>
      <c r="M113" s="9"/>
      <c r="N113" s="9"/>
      <c r="O113" s="9"/>
      <c r="P113" s="9"/>
      <c r="Q113" s="9"/>
      <c r="R113" s="9"/>
      <c r="S113" s="9"/>
      <c r="T113" s="9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T113" s="78"/>
      <c r="AU113" s="78"/>
      <c r="AV113" s="78"/>
      <c r="AW113" s="78"/>
      <c r="AX113" s="78"/>
      <c r="AY113" s="78"/>
      <c r="AZ113" s="78"/>
      <c r="BA113" s="78"/>
      <c r="BB113" s="2"/>
      <c r="BC113" s="78"/>
      <c r="BD113" s="2"/>
      <c r="BE113" s="78"/>
    </row>
    <row r="114" spans="1:62" s="19" customFormat="1" ht="15.75" customHeight="1" x14ac:dyDescent="0.25">
      <c r="A114" s="414" t="s">
        <v>36</v>
      </c>
      <c r="B114" s="365" t="s">
        <v>103</v>
      </c>
      <c r="C114" s="201">
        <f t="shared" si="8"/>
        <v>0</v>
      </c>
      <c r="D114" s="156"/>
      <c r="E114" s="156"/>
      <c r="F114" s="156"/>
      <c r="G114" s="199">
        <f t="shared" si="9"/>
        <v>0</v>
      </c>
      <c r="H114" s="178"/>
      <c r="I114" s="178"/>
      <c r="J114" s="112"/>
      <c r="K114" s="113"/>
      <c r="L114" s="9"/>
      <c r="M114" s="9"/>
      <c r="N114" s="9"/>
      <c r="O114" s="9"/>
      <c r="P114" s="9"/>
      <c r="Q114" s="9"/>
      <c r="R114" s="9"/>
      <c r="S114" s="9"/>
      <c r="T114" s="9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T114" s="78"/>
      <c r="AU114" s="78"/>
      <c r="AV114" s="78"/>
      <c r="AW114" s="78"/>
      <c r="AX114" s="78"/>
      <c r="AY114" s="78"/>
      <c r="AZ114" s="78"/>
      <c r="BA114" s="78"/>
      <c r="BB114" s="2"/>
      <c r="BC114" s="78"/>
      <c r="BD114" s="2"/>
      <c r="BE114" s="78"/>
    </row>
    <row r="115" spans="1:62" s="19" customFormat="1" ht="15.75" customHeight="1" x14ac:dyDescent="0.25">
      <c r="A115" s="416"/>
      <c r="B115" s="180" t="s">
        <v>86</v>
      </c>
      <c r="C115" s="202">
        <f t="shared" si="8"/>
        <v>0</v>
      </c>
      <c r="D115" s="152"/>
      <c r="E115" s="152"/>
      <c r="F115" s="152"/>
      <c r="G115" s="199">
        <f t="shared" si="9"/>
        <v>0</v>
      </c>
      <c r="H115" s="178"/>
      <c r="I115" s="178"/>
      <c r="J115" s="112"/>
      <c r="K115" s="113"/>
      <c r="L115" s="9"/>
      <c r="M115" s="9"/>
      <c r="N115" s="9"/>
      <c r="O115" s="9"/>
      <c r="P115" s="9"/>
      <c r="Q115" s="9"/>
      <c r="R115" s="9"/>
      <c r="S115" s="9"/>
      <c r="T115" s="9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T115" s="78"/>
      <c r="AU115" s="78"/>
      <c r="AV115" s="78"/>
      <c r="AW115" s="78"/>
      <c r="AX115" s="78"/>
      <c r="AY115" s="78"/>
      <c r="AZ115" s="78"/>
      <c r="BA115" s="78"/>
      <c r="BB115" s="2"/>
      <c r="BC115" s="78"/>
      <c r="BD115" s="2"/>
      <c r="BE115" s="78"/>
    </row>
    <row r="116" spans="1:62" s="19" customFormat="1" ht="15.75" customHeight="1" x14ac:dyDescent="0.25">
      <c r="A116" s="415"/>
      <c r="B116" s="181" t="s">
        <v>87</v>
      </c>
      <c r="C116" s="203">
        <f t="shared" si="8"/>
        <v>0</v>
      </c>
      <c r="D116" s="149"/>
      <c r="E116" s="149"/>
      <c r="F116" s="149"/>
      <c r="G116" s="199">
        <f t="shared" si="9"/>
        <v>0</v>
      </c>
      <c r="H116" s="178"/>
      <c r="I116" s="178"/>
      <c r="J116" s="112"/>
      <c r="K116" s="113"/>
      <c r="L116" s="9"/>
      <c r="M116" s="9"/>
      <c r="N116" s="9"/>
      <c r="O116" s="9"/>
      <c r="P116" s="9"/>
      <c r="Q116" s="9"/>
      <c r="R116" s="9"/>
      <c r="S116" s="9"/>
      <c r="T116" s="9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T116" s="78"/>
      <c r="AU116" s="78"/>
      <c r="AV116" s="78"/>
      <c r="AW116" s="78"/>
      <c r="AX116" s="78"/>
      <c r="AY116" s="78"/>
      <c r="AZ116" s="78"/>
      <c r="BA116" s="78"/>
      <c r="BB116" s="2"/>
      <c r="BC116" s="78"/>
      <c r="BD116" s="2"/>
      <c r="BE116" s="78"/>
    </row>
    <row r="117" spans="1:62" s="19" customFormat="1" ht="15.75" customHeight="1" x14ac:dyDescent="0.25">
      <c r="A117" s="447" t="s">
        <v>84</v>
      </c>
      <c r="B117" s="448"/>
      <c r="C117" s="205">
        <f t="shared" si="8"/>
        <v>0</v>
      </c>
      <c r="D117" s="206"/>
      <c r="E117" s="206"/>
      <c r="F117" s="206"/>
      <c r="G117" s="199">
        <f t="shared" si="9"/>
        <v>0</v>
      </c>
      <c r="H117" s="178"/>
      <c r="I117" s="178"/>
      <c r="J117" s="112"/>
      <c r="K117" s="113"/>
      <c r="L117" s="9"/>
      <c r="M117" s="9"/>
      <c r="N117" s="9"/>
      <c r="O117" s="9"/>
      <c r="P117" s="9"/>
      <c r="Q117" s="9"/>
      <c r="R117" s="9"/>
      <c r="S117" s="9"/>
      <c r="T117" s="9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T117" s="78"/>
      <c r="AU117" s="78"/>
      <c r="AV117" s="78"/>
      <c r="AW117" s="78"/>
      <c r="AX117" s="78"/>
      <c r="AY117" s="78"/>
      <c r="AZ117" s="78"/>
      <c r="BA117" s="78"/>
      <c r="BB117" s="2"/>
      <c r="BC117" s="78"/>
      <c r="BD117" s="2"/>
      <c r="BE117" s="78"/>
    </row>
    <row r="118" spans="1:62" s="19" customFormat="1" ht="15.75" customHeight="1" x14ac:dyDescent="0.25">
      <c r="A118" s="419" t="s">
        <v>34</v>
      </c>
      <c r="B118" s="420"/>
      <c r="C118" s="203">
        <f t="shared" si="8"/>
        <v>0</v>
      </c>
      <c r="D118" s="149"/>
      <c r="E118" s="149"/>
      <c r="F118" s="149"/>
      <c r="G118" s="199">
        <f t="shared" si="9"/>
        <v>0</v>
      </c>
      <c r="H118" s="178"/>
      <c r="I118" s="178"/>
      <c r="J118" s="112"/>
      <c r="K118" s="113"/>
      <c r="L118" s="9"/>
      <c r="M118" s="9"/>
      <c r="N118" s="9"/>
      <c r="O118" s="9"/>
      <c r="P118" s="9"/>
      <c r="Q118" s="9"/>
      <c r="R118" s="9"/>
      <c r="S118" s="9"/>
      <c r="T118" s="9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T118" s="78"/>
      <c r="AU118" s="78"/>
      <c r="AV118" s="78"/>
      <c r="AW118" s="78"/>
      <c r="AX118" s="78"/>
      <c r="AY118" s="78"/>
      <c r="AZ118" s="78"/>
      <c r="BA118" s="78"/>
      <c r="BB118" s="2"/>
      <c r="BC118" s="78"/>
      <c r="BD118" s="2"/>
      <c r="BE118" s="78"/>
    </row>
    <row r="119" spans="1:62" s="19" customFormat="1" ht="15.75" customHeight="1" x14ac:dyDescent="0.25">
      <c r="A119" s="163" t="s">
        <v>91</v>
      </c>
      <c r="B119" s="163"/>
      <c r="C119" s="167"/>
      <c r="D119" s="167"/>
      <c r="E119" s="177"/>
      <c r="F119" s="5"/>
      <c r="G119" s="178"/>
      <c r="H119" s="178"/>
      <c r="I119" s="178"/>
      <c r="J119" s="112"/>
      <c r="K119" s="113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9"/>
      <c r="BG119" s="9"/>
      <c r="BH119" s="9"/>
      <c r="BI119" s="9"/>
      <c r="BJ119" s="9"/>
    </row>
    <row r="120" spans="1:62" s="19" customFormat="1" ht="15.75" customHeight="1" x14ac:dyDescent="0.25">
      <c r="A120" s="163" t="s">
        <v>118</v>
      </c>
      <c r="B120" s="207"/>
      <c r="C120" s="167"/>
      <c r="D120" s="167"/>
      <c r="E120" s="167"/>
      <c r="F120" s="167"/>
      <c r="G120" s="178"/>
      <c r="H120" s="178"/>
      <c r="I120" s="178"/>
      <c r="J120" s="112"/>
      <c r="K120" s="113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9"/>
      <c r="BG120" s="9"/>
      <c r="BH120" s="9"/>
      <c r="BI120" s="9"/>
      <c r="BJ120" s="9"/>
    </row>
    <row r="121" spans="1:62" s="19" customFormat="1" ht="22.5" customHeight="1" x14ac:dyDescent="0.25">
      <c r="A121" s="15" t="s">
        <v>119</v>
      </c>
      <c r="B121" s="15"/>
      <c r="C121" s="15"/>
      <c r="D121" s="15"/>
      <c r="E121" s="15"/>
      <c r="F121" s="24"/>
      <c r="G121" s="24"/>
      <c r="H121" s="178"/>
      <c r="I121" s="178"/>
      <c r="J121" s="112"/>
      <c r="K121" s="113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9"/>
      <c r="BG121" s="9"/>
      <c r="BH121" s="9"/>
      <c r="BI121" s="9"/>
      <c r="BJ121" s="9"/>
    </row>
    <row r="122" spans="1:62" s="19" customFormat="1" ht="15.75" customHeight="1" x14ac:dyDescent="0.25">
      <c r="A122" s="449" t="s">
        <v>38</v>
      </c>
      <c r="B122" s="387"/>
      <c r="C122" s="389" t="s">
        <v>5</v>
      </c>
      <c r="D122" s="450" t="s">
        <v>39</v>
      </c>
      <c r="E122" s="451"/>
      <c r="F122" s="450" t="s">
        <v>40</v>
      </c>
      <c r="G122" s="451"/>
      <c r="H122" s="178"/>
      <c r="I122" s="178"/>
      <c r="J122" s="112"/>
      <c r="K122" s="113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9"/>
      <c r="BG122" s="9"/>
      <c r="BH122" s="9"/>
      <c r="BI122" s="9"/>
      <c r="BJ122" s="9"/>
    </row>
    <row r="123" spans="1:62" s="19" customFormat="1" ht="15.75" customHeight="1" x14ac:dyDescent="0.25">
      <c r="A123" s="405"/>
      <c r="B123" s="388"/>
      <c r="C123" s="390"/>
      <c r="D123" s="208" t="s">
        <v>26</v>
      </c>
      <c r="E123" s="209" t="s">
        <v>27</v>
      </c>
      <c r="F123" s="208" t="s">
        <v>26</v>
      </c>
      <c r="G123" s="209" t="s">
        <v>27</v>
      </c>
      <c r="H123" s="178"/>
      <c r="I123" s="178"/>
      <c r="J123" s="112"/>
      <c r="K123" s="113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9"/>
      <c r="BG123" s="9"/>
      <c r="BH123" s="9"/>
      <c r="BI123" s="9"/>
      <c r="BJ123" s="9"/>
    </row>
    <row r="124" spans="1:62" s="19" customFormat="1" ht="15.75" customHeight="1" x14ac:dyDescent="0.25">
      <c r="A124" s="439" t="s">
        <v>83</v>
      </c>
      <c r="B124" s="440"/>
      <c r="C124" s="69">
        <f>SUM(D124:G124)</f>
        <v>174</v>
      </c>
      <c r="D124" s="210">
        <v>5</v>
      </c>
      <c r="E124" s="211"/>
      <c r="F124" s="210">
        <v>169</v>
      </c>
      <c r="G124" s="211"/>
      <c r="H124" s="199">
        <f t="shared" ref="H124:H129" si="10">+BA124</f>
        <v>0</v>
      </c>
      <c r="I124" s="178"/>
      <c r="J124" s="112"/>
      <c r="K124" s="113"/>
      <c r="L124" s="9"/>
      <c r="M124" s="9"/>
      <c r="N124" s="9"/>
      <c r="O124" s="9"/>
      <c r="P124" s="9"/>
      <c r="Q124" s="9"/>
      <c r="R124" s="9"/>
      <c r="S124" s="9"/>
      <c r="T124" s="9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</row>
    <row r="125" spans="1:62" s="19" customFormat="1" ht="15.75" customHeight="1" x14ac:dyDescent="0.25">
      <c r="A125" s="414" t="s">
        <v>36</v>
      </c>
      <c r="B125" s="365" t="s">
        <v>103</v>
      </c>
      <c r="C125" s="69">
        <f t="shared" ref="C125:C130" si="11">SUM(D125:G125)</f>
        <v>90</v>
      </c>
      <c r="D125" s="210"/>
      <c r="E125" s="211"/>
      <c r="F125" s="210">
        <v>90</v>
      </c>
      <c r="G125" s="211"/>
      <c r="H125" s="199">
        <f t="shared" si="10"/>
        <v>0</v>
      </c>
      <c r="I125" s="178"/>
      <c r="J125" s="112"/>
      <c r="K125" s="113"/>
      <c r="L125" s="9"/>
      <c r="M125" s="9"/>
      <c r="N125" s="9"/>
      <c r="O125" s="9"/>
      <c r="P125" s="9"/>
      <c r="Q125" s="9"/>
      <c r="R125" s="9"/>
      <c r="S125" s="9"/>
      <c r="T125" s="9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</row>
    <row r="126" spans="1:62" s="19" customFormat="1" ht="15.75" customHeight="1" x14ac:dyDescent="0.25">
      <c r="A126" s="416"/>
      <c r="B126" s="180" t="s">
        <v>86</v>
      </c>
      <c r="C126" s="70">
        <f t="shared" si="11"/>
        <v>0</v>
      </c>
      <c r="D126" s="212"/>
      <c r="E126" s="213"/>
      <c r="F126" s="212"/>
      <c r="G126" s="213"/>
      <c r="H126" s="199">
        <f t="shared" si="10"/>
        <v>0</v>
      </c>
      <c r="I126" s="178"/>
      <c r="J126" s="112"/>
      <c r="K126" s="113"/>
      <c r="L126" s="9"/>
      <c r="M126" s="9"/>
      <c r="N126" s="9"/>
      <c r="O126" s="9"/>
      <c r="P126" s="9"/>
      <c r="Q126" s="9"/>
      <c r="R126" s="9"/>
      <c r="S126" s="9"/>
      <c r="T126" s="9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</row>
    <row r="127" spans="1:62" s="19" customFormat="1" ht="15.75" customHeight="1" x14ac:dyDescent="0.25">
      <c r="A127" s="415"/>
      <c r="B127" s="181" t="s">
        <v>87</v>
      </c>
      <c r="C127" s="72">
        <f t="shared" si="11"/>
        <v>0</v>
      </c>
      <c r="D127" s="214"/>
      <c r="E127" s="215"/>
      <c r="F127" s="214"/>
      <c r="G127" s="215"/>
      <c r="H127" s="199">
        <f t="shared" si="10"/>
        <v>0</v>
      </c>
      <c r="I127" s="178"/>
      <c r="J127" s="112"/>
      <c r="K127" s="113"/>
      <c r="L127" s="9"/>
      <c r="M127" s="9"/>
      <c r="N127" s="9"/>
      <c r="O127" s="9"/>
      <c r="P127" s="9"/>
      <c r="Q127" s="9"/>
      <c r="R127" s="9"/>
      <c r="S127" s="9"/>
      <c r="T127" s="9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</row>
    <row r="128" spans="1:62" s="19" customFormat="1" ht="15.75" customHeight="1" x14ac:dyDescent="0.25">
      <c r="A128" s="417" t="s">
        <v>84</v>
      </c>
      <c r="B128" s="418"/>
      <c r="C128" s="67">
        <f t="shared" si="11"/>
        <v>30</v>
      </c>
      <c r="D128" s="81"/>
      <c r="E128" s="45"/>
      <c r="F128" s="81">
        <v>30</v>
      </c>
      <c r="G128" s="45"/>
      <c r="H128" s="199">
        <f t="shared" si="10"/>
        <v>0</v>
      </c>
      <c r="I128" s="178"/>
      <c r="J128" s="112"/>
      <c r="K128" s="113"/>
      <c r="L128" s="9"/>
      <c r="M128" s="9"/>
      <c r="N128" s="9"/>
      <c r="O128" s="9"/>
      <c r="P128" s="9"/>
      <c r="Q128" s="9"/>
      <c r="R128" s="9"/>
      <c r="S128" s="9"/>
      <c r="T128" s="9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</row>
    <row r="129" spans="1:59" s="19" customFormat="1" ht="15.75" customHeight="1" x14ac:dyDescent="0.25">
      <c r="A129" s="419" t="s">
        <v>34</v>
      </c>
      <c r="B129" s="420"/>
      <c r="C129" s="68">
        <f t="shared" si="11"/>
        <v>0</v>
      </c>
      <c r="D129" s="216"/>
      <c r="E129" s="54"/>
      <c r="F129" s="216"/>
      <c r="G129" s="54"/>
      <c r="H129" s="199">
        <f t="shared" si="10"/>
        <v>0</v>
      </c>
      <c r="I129" s="178"/>
      <c r="J129" s="112"/>
      <c r="K129" s="113"/>
      <c r="L129" s="9"/>
      <c r="M129" s="9"/>
      <c r="N129" s="9"/>
      <c r="O129" s="9"/>
      <c r="P129" s="9"/>
      <c r="Q129" s="9"/>
      <c r="R129" s="9"/>
      <c r="S129" s="9"/>
      <c r="T129" s="9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</row>
    <row r="130" spans="1:59" s="19" customFormat="1" ht="15.75" customHeight="1" x14ac:dyDescent="0.25">
      <c r="A130" s="456" t="s">
        <v>5</v>
      </c>
      <c r="B130" s="457"/>
      <c r="C130" s="47">
        <f t="shared" si="11"/>
        <v>294</v>
      </c>
      <c r="D130" s="217">
        <f>SUM(D124:D129)</f>
        <v>5</v>
      </c>
      <c r="E130" s="218">
        <f>SUM(E124:E129)</f>
        <v>0</v>
      </c>
      <c r="F130" s="217">
        <f>SUM(F124:F129)</f>
        <v>289</v>
      </c>
      <c r="G130" s="218">
        <f>SUM(G124:G129)</f>
        <v>0</v>
      </c>
      <c r="H130" s="178"/>
      <c r="I130" s="178"/>
      <c r="J130" s="112"/>
      <c r="K130" s="113"/>
      <c r="L130" s="9"/>
      <c r="M130" s="9"/>
      <c r="N130" s="9"/>
      <c r="O130" s="9"/>
      <c r="P130" s="9"/>
      <c r="Q130" s="9"/>
      <c r="R130" s="9"/>
      <c r="S130" s="9"/>
      <c r="T130" s="9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</row>
    <row r="131" spans="1:59" s="19" customFormat="1" ht="35.25" customHeight="1" x14ac:dyDescent="0.25">
      <c r="A131" s="13" t="s">
        <v>41</v>
      </c>
      <c r="B131" s="13"/>
      <c r="C131" s="13"/>
      <c r="D131" s="24"/>
      <c r="E131" s="24"/>
      <c r="F131" s="167"/>
      <c r="G131" s="178"/>
      <c r="H131" s="178"/>
      <c r="I131" s="178"/>
      <c r="J131" s="112"/>
      <c r="K131" s="113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9"/>
      <c r="BG131" s="9"/>
    </row>
    <row r="132" spans="1:59" s="19" customFormat="1" ht="15.75" customHeight="1" x14ac:dyDescent="0.25">
      <c r="A132" s="449" t="s">
        <v>20</v>
      </c>
      <c r="B132" s="458"/>
      <c r="C132" s="373" t="s">
        <v>5</v>
      </c>
      <c r="D132" s="24"/>
      <c r="E132" s="24"/>
      <c r="F132" s="167"/>
      <c r="G132" s="178"/>
      <c r="H132" s="178"/>
      <c r="I132" s="178"/>
      <c r="J132" s="112"/>
      <c r="K132" s="113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9"/>
      <c r="BG132" s="9"/>
    </row>
    <row r="133" spans="1:59" s="19" customFormat="1" ht="15.75" customHeight="1" x14ac:dyDescent="0.25">
      <c r="A133" s="459" t="s">
        <v>42</v>
      </c>
      <c r="B133" s="25" t="s">
        <v>43</v>
      </c>
      <c r="C133" s="74">
        <v>179</v>
      </c>
      <c r="D133" s="24"/>
      <c r="E133" s="24"/>
      <c r="F133" s="167"/>
      <c r="G133" s="178"/>
      <c r="H133" s="178"/>
      <c r="I133" s="178"/>
      <c r="J133" s="112"/>
      <c r="K133" s="113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1:59" s="19" customFormat="1" ht="21.75" customHeight="1" x14ac:dyDescent="0.25">
      <c r="A134" s="460"/>
      <c r="B134" s="26" t="s">
        <v>44</v>
      </c>
      <c r="C134" s="75">
        <v>174</v>
      </c>
      <c r="D134" s="24"/>
      <c r="E134" s="24"/>
      <c r="F134" s="167"/>
      <c r="G134" s="178"/>
      <c r="H134" s="178"/>
      <c r="I134" s="178"/>
      <c r="J134" s="112"/>
      <c r="K134" s="113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1:59" s="19" customFormat="1" ht="21.75" customHeight="1" x14ac:dyDescent="0.25">
      <c r="A135" s="16" t="s">
        <v>120</v>
      </c>
      <c r="B135" s="16"/>
      <c r="C135" s="16"/>
      <c r="D135" s="24"/>
      <c r="E135" s="24"/>
      <c r="F135" s="178"/>
      <c r="G135" s="178"/>
      <c r="H135" s="178"/>
      <c r="I135" s="178"/>
      <c r="J135" s="112"/>
      <c r="K135" s="113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1:59" s="19" customFormat="1" ht="32.25" customHeight="1" x14ac:dyDescent="0.25">
      <c r="A136" s="389" t="s">
        <v>20</v>
      </c>
      <c r="B136" s="389" t="s">
        <v>5</v>
      </c>
      <c r="C136" s="389" t="s">
        <v>28</v>
      </c>
      <c r="D136" s="389" t="s">
        <v>33</v>
      </c>
      <c r="E136" s="389" t="s">
        <v>36</v>
      </c>
      <c r="F136" s="178"/>
      <c r="G136" s="178"/>
      <c r="H136" s="178"/>
      <c r="I136" s="178"/>
      <c r="J136" s="112"/>
      <c r="K136" s="113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1:59" s="19" customFormat="1" ht="32.25" customHeight="1" x14ac:dyDescent="0.25">
      <c r="A137" s="390"/>
      <c r="B137" s="390"/>
      <c r="C137" s="390"/>
      <c r="D137" s="390"/>
      <c r="E137" s="390"/>
      <c r="F137" s="178"/>
      <c r="G137" s="178"/>
      <c r="H137" s="178"/>
      <c r="I137" s="178"/>
      <c r="J137" s="112"/>
      <c r="K137" s="113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1:59" s="6" customFormat="1" ht="32.25" customHeight="1" x14ac:dyDescent="0.2">
      <c r="A138" s="29" t="s">
        <v>45</v>
      </c>
      <c r="B138" s="48">
        <f>SUM(C138:E138)</f>
        <v>0</v>
      </c>
      <c r="C138" s="71"/>
      <c r="D138" s="71"/>
      <c r="E138" s="71"/>
      <c r="H138" s="24"/>
      <c r="I138" s="24"/>
      <c r="J138" s="10"/>
    </row>
    <row r="139" spans="1:59" s="19" customFormat="1" ht="32.25" customHeight="1" x14ac:dyDescent="0.2">
      <c r="A139" s="29" t="s">
        <v>46</v>
      </c>
      <c r="B139" s="48">
        <f t="shared" ref="B139:B147" si="12">SUM(C139:E139)</f>
        <v>0</v>
      </c>
      <c r="C139" s="71"/>
      <c r="D139" s="71"/>
      <c r="E139" s="71"/>
      <c r="H139" s="6"/>
      <c r="I139" s="8"/>
      <c r="J139" s="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59" s="19" customFormat="1" ht="21.75" customHeight="1" x14ac:dyDescent="0.2">
      <c r="A140" s="29" t="s">
        <v>47</v>
      </c>
      <c r="B140" s="48">
        <f t="shared" si="12"/>
        <v>0</v>
      </c>
      <c r="C140" s="71"/>
      <c r="D140" s="71"/>
      <c r="E140" s="71"/>
      <c r="I140" s="8"/>
      <c r="J140" s="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59" s="19" customFormat="1" ht="45.75" customHeight="1" x14ac:dyDescent="0.2">
      <c r="A141" s="36" t="s">
        <v>48</v>
      </c>
      <c r="B141" s="48">
        <f t="shared" si="12"/>
        <v>0</v>
      </c>
      <c r="C141" s="71"/>
      <c r="D141" s="71"/>
      <c r="E141" s="71"/>
      <c r="I141" s="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59" s="19" customFormat="1" ht="21.75" customHeight="1" x14ac:dyDescent="0.2">
      <c r="A142" s="29" t="s">
        <v>49</v>
      </c>
      <c r="B142" s="48">
        <f t="shared" si="12"/>
        <v>0</v>
      </c>
      <c r="C142" s="71"/>
      <c r="D142" s="71"/>
      <c r="E142" s="71"/>
      <c r="I142" s="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59" s="19" customFormat="1" ht="21.75" customHeight="1" x14ac:dyDescent="0.2">
      <c r="A143" s="29" t="s">
        <v>50</v>
      </c>
      <c r="B143" s="48">
        <f t="shared" si="12"/>
        <v>0</v>
      </c>
      <c r="C143" s="71"/>
      <c r="D143" s="71"/>
      <c r="E143" s="71"/>
      <c r="I143" s="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59" s="19" customFormat="1" ht="23.25" customHeight="1" x14ac:dyDescent="0.2">
      <c r="A144" s="29" t="s">
        <v>51</v>
      </c>
      <c r="B144" s="48">
        <f t="shared" si="12"/>
        <v>0</v>
      </c>
      <c r="C144" s="71"/>
      <c r="D144" s="71"/>
      <c r="E144" s="71"/>
      <c r="I144" s="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1:59" s="19" customFormat="1" ht="15" customHeight="1" x14ac:dyDescent="0.2">
      <c r="A145" s="29" t="s">
        <v>52</v>
      </c>
      <c r="B145" s="48">
        <f t="shared" si="12"/>
        <v>0</v>
      </c>
      <c r="C145" s="71"/>
      <c r="D145" s="71"/>
      <c r="E145" s="71"/>
      <c r="I145" s="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1:59" s="19" customFormat="1" ht="15" customHeight="1" x14ac:dyDescent="0.2">
      <c r="A146" s="29" t="s">
        <v>53</v>
      </c>
      <c r="B146" s="48">
        <f t="shared" si="12"/>
        <v>0</v>
      </c>
      <c r="C146" s="71"/>
      <c r="D146" s="71"/>
      <c r="E146" s="71"/>
      <c r="I146" s="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1:59" s="19" customFormat="1" ht="15" customHeight="1" x14ac:dyDescent="0.2">
      <c r="A147" s="30" t="s">
        <v>54</v>
      </c>
      <c r="B147" s="49">
        <f t="shared" si="12"/>
        <v>0</v>
      </c>
      <c r="C147" s="73"/>
      <c r="D147" s="73"/>
      <c r="E147" s="73"/>
      <c r="I147" s="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1:59" s="80" customFormat="1" ht="15" customHeight="1" x14ac:dyDescent="0.15">
      <c r="A148" s="19" t="s">
        <v>121</v>
      </c>
      <c r="B148" s="19"/>
      <c r="C148" s="19"/>
      <c r="D148" s="19"/>
      <c r="E148" s="19"/>
      <c r="I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x14ac:dyDescent="0.15">
      <c r="A149" s="19"/>
      <c r="B149" s="19"/>
      <c r="C149" s="19"/>
      <c r="D149" s="19"/>
      <c r="E149" s="19"/>
    </row>
    <row r="150" spans="1:59" x14ac:dyDescent="0.15">
      <c r="A150" s="19"/>
      <c r="B150" s="19"/>
      <c r="C150" s="19"/>
      <c r="D150" s="19"/>
      <c r="E150" s="19"/>
    </row>
    <row r="151" spans="1:59" x14ac:dyDescent="0.15">
      <c r="A151" s="19"/>
      <c r="B151" s="19"/>
      <c r="C151" s="19"/>
      <c r="D151" s="19"/>
      <c r="E151" s="19"/>
    </row>
    <row r="152" spans="1:59" x14ac:dyDescent="0.15">
      <c r="A152" s="80"/>
      <c r="B152" s="80"/>
      <c r="C152" s="80"/>
      <c r="D152" s="80"/>
      <c r="E152" s="80"/>
    </row>
    <row r="200" spans="1:55" hidden="1" x14ac:dyDescent="0.15">
      <c r="BC200" s="77">
        <v>0</v>
      </c>
    </row>
    <row r="204" spans="1:55" x14ac:dyDescent="0.15">
      <c r="A204" s="219">
        <f>SUM(A8:L130)</f>
        <v>2041</v>
      </c>
    </row>
    <row r="238" hidden="1" x14ac:dyDescent="0.15"/>
    <row r="242" spans="1:1" x14ac:dyDescent="0.15">
      <c r="A242" s="79">
        <f>SUM(A7:J148)</f>
        <v>2394</v>
      </c>
    </row>
  </sheetData>
  <mergeCells count="106">
    <mergeCell ref="C136:C137"/>
    <mergeCell ref="D136:D137"/>
    <mergeCell ref="E136:E137"/>
    <mergeCell ref="A130:B130"/>
    <mergeCell ref="A132:B132"/>
    <mergeCell ref="A133:A134"/>
    <mergeCell ref="A136:A137"/>
    <mergeCell ref="B136:B137"/>
    <mergeCell ref="F122:G122"/>
    <mergeCell ref="A124:B124"/>
    <mergeCell ref="A125:A127"/>
    <mergeCell ref="A128:B128"/>
    <mergeCell ref="A129:B129"/>
    <mergeCell ref="A117:B117"/>
    <mergeCell ref="A118:B118"/>
    <mergeCell ref="A122:B123"/>
    <mergeCell ref="C122:C123"/>
    <mergeCell ref="D122:E122"/>
    <mergeCell ref="D109:D110"/>
    <mergeCell ref="E109:E110"/>
    <mergeCell ref="A112:B112"/>
    <mergeCell ref="A113:B113"/>
    <mergeCell ref="A114:A116"/>
    <mergeCell ref="A104:D104"/>
    <mergeCell ref="A62:B62"/>
    <mergeCell ref="A63:B63"/>
    <mergeCell ref="A64:B64"/>
    <mergeCell ref="A67:L67"/>
    <mergeCell ref="A68:B69"/>
    <mergeCell ref="C68:C69"/>
    <mergeCell ref="D68:D69"/>
    <mergeCell ref="E68:G68"/>
    <mergeCell ref="H68:H69"/>
    <mergeCell ref="A77:H77"/>
    <mergeCell ref="A78:B78"/>
    <mergeCell ref="A79:B79"/>
    <mergeCell ref="A80:A82"/>
    <mergeCell ref="A84:B84"/>
    <mergeCell ref="A83:B83"/>
    <mergeCell ref="A86:I86"/>
    <mergeCell ref="A87:B88"/>
    <mergeCell ref="C87:C88"/>
    <mergeCell ref="A89:B89"/>
    <mergeCell ref="A36:A39"/>
    <mergeCell ref="B36:B37"/>
    <mergeCell ref="B38:B39"/>
    <mergeCell ref="A40:H40"/>
    <mergeCell ref="A41:A42"/>
    <mergeCell ref="A90:A92"/>
    <mergeCell ref="A93:B93"/>
    <mergeCell ref="A94:B94"/>
    <mergeCell ref="A96:E96"/>
    <mergeCell ref="B41:B42"/>
    <mergeCell ref="A49:A51"/>
    <mergeCell ref="A65:B65"/>
    <mergeCell ref="A52:A55"/>
    <mergeCell ref="A56:A57"/>
    <mergeCell ref="A58:B58"/>
    <mergeCell ref="A59:I59"/>
    <mergeCell ref="A75:B75"/>
    <mergeCell ref="A70:B70"/>
    <mergeCell ref="A72:B72"/>
    <mergeCell ref="A73:B73"/>
    <mergeCell ref="A74:B74"/>
    <mergeCell ref="A71:B71"/>
    <mergeCell ref="A60:B61"/>
    <mergeCell ref="C60:C61"/>
    <mergeCell ref="A16:A17"/>
    <mergeCell ref="A22:B23"/>
    <mergeCell ref="A24:C24"/>
    <mergeCell ref="A25:J25"/>
    <mergeCell ref="A26:C26"/>
    <mergeCell ref="A27:A35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D60:D61"/>
    <mergeCell ref="E60:G60"/>
    <mergeCell ref="H60:H61"/>
    <mergeCell ref="A6:I6"/>
    <mergeCell ref="E8:G8"/>
    <mergeCell ref="H8:J8"/>
    <mergeCell ref="E9:G9"/>
    <mergeCell ref="H9:J9"/>
    <mergeCell ref="A47:A48"/>
    <mergeCell ref="B47:B48"/>
    <mergeCell ref="C47:C48"/>
    <mergeCell ref="B16:C17"/>
    <mergeCell ref="D16:D17"/>
    <mergeCell ref="E16:G16"/>
    <mergeCell ref="H16:I16"/>
    <mergeCell ref="A18:A21"/>
    <mergeCell ref="B18:B19"/>
    <mergeCell ref="B20:B21"/>
    <mergeCell ref="A8:A10"/>
    <mergeCell ref="B8:C10"/>
    <mergeCell ref="D8:D10"/>
    <mergeCell ref="A11:A12"/>
    <mergeCell ref="A13:B13"/>
    <mergeCell ref="A14:C1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2015-01-20T19:39:20Z</dcterms:modified>
</cp:coreProperties>
</file>