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4" r:id="rId3"/>
    <sheet name="MARZO" sheetId="2" r:id="rId4"/>
    <sheet name="ABRIL" sheetId="3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6" i="13" l="1"/>
  <c r="J146" i="13"/>
  <c r="I146" i="13"/>
  <c r="H146" i="13"/>
  <c r="G146" i="13"/>
  <c r="F146" i="13"/>
  <c r="E146" i="13"/>
  <c r="D146" i="13"/>
  <c r="K145" i="13"/>
  <c r="J145" i="13"/>
  <c r="I145" i="13"/>
  <c r="H145" i="13"/>
  <c r="G145" i="13"/>
  <c r="F145" i="13"/>
  <c r="C145" i="13" s="1"/>
  <c r="E145" i="13"/>
  <c r="D145" i="13"/>
  <c r="K144" i="13"/>
  <c r="J144" i="13"/>
  <c r="I144" i="13"/>
  <c r="H144" i="13"/>
  <c r="G144" i="13"/>
  <c r="F144" i="13"/>
  <c r="C144" i="13" s="1"/>
  <c r="E144" i="13"/>
  <c r="D144" i="13"/>
  <c r="E140" i="13"/>
  <c r="D140" i="13"/>
  <c r="AD140" i="13" s="1"/>
  <c r="C140" i="13"/>
  <c r="E139" i="13"/>
  <c r="D139" i="13"/>
  <c r="AD139" i="13" s="1"/>
  <c r="C139" i="13"/>
  <c r="E138" i="13"/>
  <c r="D138" i="13"/>
  <c r="X138" i="13" s="1"/>
  <c r="F138" i="13" s="1"/>
  <c r="C138" i="13"/>
  <c r="S135" i="13"/>
  <c r="R135" i="13"/>
  <c r="Q135" i="13"/>
  <c r="P135" i="13"/>
  <c r="O135" i="13"/>
  <c r="N135" i="13"/>
  <c r="M135" i="13"/>
  <c r="L135" i="13"/>
  <c r="K135" i="13"/>
  <c r="J135" i="13"/>
  <c r="F135" i="13" s="1"/>
  <c r="I135" i="13"/>
  <c r="AE135" i="13" s="1"/>
  <c r="H135" i="13"/>
  <c r="G135" i="13"/>
  <c r="S134" i="13"/>
  <c r="AA134" i="13" s="1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E134" i="13" s="1"/>
  <c r="S133" i="13"/>
  <c r="AE133" i="13" s="1"/>
  <c r="R133" i="13"/>
  <c r="Q133" i="13"/>
  <c r="P133" i="13"/>
  <c r="O133" i="13"/>
  <c r="N133" i="13"/>
  <c r="M133" i="13"/>
  <c r="L133" i="13"/>
  <c r="K133" i="13"/>
  <c r="J133" i="13"/>
  <c r="I133" i="13"/>
  <c r="H133" i="13"/>
  <c r="F133" i="13" s="1"/>
  <c r="G133" i="13"/>
  <c r="E133" i="13" s="1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AE132" i="13" s="1"/>
  <c r="G132" i="13"/>
  <c r="S131" i="13"/>
  <c r="R131" i="13"/>
  <c r="Q131" i="13"/>
  <c r="P131" i="13"/>
  <c r="O131" i="13"/>
  <c r="N131" i="13"/>
  <c r="M131" i="13"/>
  <c r="L131" i="13"/>
  <c r="K131" i="13"/>
  <c r="J131" i="13"/>
  <c r="F131" i="13" s="1"/>
  <c r="I131" i="13"/>
  <c r="AE131" i="13" s="1"/>
  <c r="H131" i="13"/>
  <c r="G131" i="13"/>
  <c r="S130" i="13"/>
  <c r="AA130" i="13" s="1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E130" i="13" s="1"/>
  <c r="S129" i="13"/>
  <c r="AE129" i="13" s="1"/>
  <c r="R129" i="13"/>
  <c r="Q129" i="13"/>
  <c r="P129" i="13"/>
  <c r="O129" i="13"/>
  <c r="N129" i="13"/>
  <c r="M129" i="13"/>
  <c r="L129" i="13"/>
  <c r="K129" i="13"/>
  <c r="J129" i="13"/>
  <c r="I129" i="13"/>
  <c r="H129" i="13"/>
  <c r="F129" i="13" s="1"/>
  <c r="G129" i="13"/>
  <c r="E129" i="13" s="1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AE128" i="13" s="1"/>
  <c r="G128" i="13"/>
  <c r="S127" i="13"/>
  <c r="R127" i="13"/>
  <c r="Q127" i="13"/>
  <c r="P127" i="13"/>
  <c r="O127" i="13"/>
  <c r="N127" i="13"/>
  <c r="M127" i="13"/>
  <c r="L127" i="13"/>
  <c r="K127" i="13"/>
  <c r="J127" i="13"/>
  <c r="F127" i="13" s="1"/>
  <c r="I127" i="13"/>
  <c r="AE127" i="13" s="1"/>
  <c r="H127" i="13"/>
  <c r="G127" i="13"/>
  <c r="S126" i="13"/>
  <c r="AA126" i="13" s="1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E126" i="13" s="1"/>
  <c r="S125" i="13"/>
  <c r="AE125" i="13" s="1"/>
  <c r="R125" i="13"/>
  <c r="Q125" i="13"/>
  <c r="P125" i="13"/>
  <c r="O125" i="13"/>
  <c r="N125" i="13"/>
  <c r="M125" i="13"/>
  <c r="L125" i="13"/>
  <c r="K125" i="13"/>
  <c r="J125" i="13"/>
  <c r="I125" i="13"/>
  <c r="H125" i="13"/>
  <c r="F125" i="13" s="1"/>
  <c r="G125" i="13"/>
  <c r="E125" i="13" s="1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AE124" i="13" s="1"/>
  <c r="G124" i="13"/>
  <c r="S123" i="13"/>
  <c r="R123" i="13"/>
  <c r="Q123" i="13"/>
  <c r="P123" i="13"/>
  <c r="O123" i="13"/>
  <c r="N123" i="13"/>
  <c r="M123" i="13"/>
  <c r="L123" i="13"/>
  <c r="K123" i="13"/>
  <c r="J123" i="13"/>
  <c r="F123" i="13" s="1"/>
  <c r="I123" i="13"/>
  <c r="AE123" i="13" s="1"/>
  <c r="H123" i="13"/>
  <c r="G123" i="13"/>
  <c r="S122" i="13"/>
  <c r="AA122" i="13" s="1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E122" i="13" s="1"/>
  <c r="S121" i="13"/>
  <c r="AE121" i="13" s="1"/>
  <c r="R121" i="13"/>
  <c r="Q121" i="13"/>
  <c r="P121" i="13"/>
  <c r="O121" i="13"/>
  <c r="N121" i="13"/>
  <c r="M121" i="13"/>
  <c r="L121" i="13"/>
  <c r="K121" i="13"/>
  <c r="J121" i="13"/>
  <c r="I121" i="13"/>
  <c r="H121" i="13"/>
  <c r="F121" i="13" s="1"/>
  <c r="G121" i="13"/>
  <c r="E121" i="13" s="1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AE120" i="13" s="1"/>
  <c r="G120" i="13"/>
  <c r="S119" i="13"/>
  <c r="R119" i="13"/>
  <c r="Q119" i="13"/>
  <c r="P119" i="13"/>
  <c r="O119" i="13"/>
  <c r="N119" i="13"/>
  <c r="M119" i="13"/>
  <c r="L119" i="13"/>
  <c r="K119" i="13"/>
  <c r="J119" i="13"/>
  <c r="F119" i="13" s="1"/>
  <c r="I119" i="13"/>
  <c r="AE119" i="13" s="1"/>
  <c r="H119" i="13"/>
  <c r="G119" i="13"/>
  <c r="S118" i="13"/>
  <c r="AE118" i="13" s="1"/>
  <c r="R118" i="13"/>
  <c r="Q118" i="13"/>
  <c r="P118" i="13"/>
  <c r="O118" i="13"/>
  <c r="N118" i="13"/>
  <c r="M118" i="13"/>
  <c r="L118" i="13"/>
  <c r="K118" i="13"/>
  <c r="J118" i="13"/>
  <c r="AD118" i="13" s="1"/>
  <c r="I118" i="13"/>
  <c r="H118" i="13"/>
  <c r="G118" i="13"/>
  <c r="Y118" i="13" s="1"/>
  <c r="S117" i="13"/>
  <c r="AE117" i="13" s="1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S116" i="13"/>
  <c r="R116" i="13"/>
  <c r="Q116" i="13"/>
  <c r="P116" i="13"/>
  <c r="O116" i="13"/>
  <c r="N116" i="13"/>
  <c r="M116" i="13"/>
  <c r="L116" i="13"/>
  <c r="K116" i="13"/>
  <c r="J116" i="13"/>
  <c r="I116" i="13"/>
  <c r="E116" i="13" s="1"/>
  <c r="H116" i="13"/>
  <c r="AE116" i="13" s="1"/>
  <c r="G116" i="13"/>
  <c r="S115" i="13"/>
  <c r="R115" i="13"/>
  <c r="Q115" i="13"/>
  <c r="P115" i="13"/>
  <c r="O115" i="13"/>
  <c r="N115" i="13"/>
  <c r="M115" i="13"/>
  <c r="L115" i="13"/>
  <c r="K115" i="13"/>
  <c r="J115" i="13"/>
  <c r="I115" i="13"/>
  <c r="AA115" i="13" s="1"/>
  <c r="H115" i="13"/>
  <c r="G115" i="13"/>
  <c r="S114" i="13"/>
  <c r="AE114" i="13" s="1"/>
  <c r="R114" i="13"/>
  <c r="Q114" i="13"/>
  <c r="P114" i="13"/>
  <c r="O114" i="13"/>
  <c r="N114" i="13"/>
  <c r="M114" i="13"/>
  <c r="L114" i="13"/>
  <c r="K114" i="13"/>
  <c r="J114" i="13"/>
  <c r="F114" i="13" s="1"/>
  <c r="I114" i="13"/>
  <c r="H114" i="13"/>
  <c r="G114" i="13"/>
  <c r="S113" i="13"/>
  <c r="AE113" i="13" s="1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S112" i="13"/>
  <c r="R112" i="13"/>
  <c r="Q112" i="13"/>
  <c r="P112" i="13"/>
  <c r="O112" i="13"/>
  <c r="N112" i="13"/>
  <c r="M112" i="13"/>
  <c r="L112" i="13"/>
  <c r="K112" i="13"/>
  <c r="J112" i="13"/>
  <c r="I112" i="13"/>
  <c r="E112" i="13" s="1"/>
  <c r="H112" i="13"/>
  <c r="AE112" i="13" s="1"/>
  <c r="G112" i="13"/>
  <c r="S111" i="13"/>
  <c r="R111" i="13"/>
  <c r="Q111" i="13"/>
  <c r="P111" i="13"/>
  <c r="O111" i="13"/>
  <c r="N111" i="13"/>
  <c r="M111" i="13"/>
  <c r="L111" i="13"/>
  <c r="K111" i="13"/>
  <c r="J111" i="13"/>
  <c r="I111" i="13"/>
  <c r="AA111" i="13" s="1"/>
  <c r="H111" i="13"/>
  <c r="G111" i="13"/>
  <c r="S110" i="13"/>
  <c r="AE110" i="13" s="1"/>
  <c r="R110" i="13"/>
  <c r="Q110" i="13"/>
  <c r="P110" i="13"/>
  <c r="O110" i="13"/>
  <c r="N110" i="13"/>
  <c r="M110" i="13"/>
  <c r="L110" i="13"/>
  <c r="K110" i="13"/>
  <c r="J110" i="13"/>
  <c r="F110" i="13" s="1"/>
  <c r="I110" i="13"/>
  <c r="H110" i="13"/>
  <c r="G110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E99" i="13" s="1"/>
  <c r="Y99" i="13" s="1"/>
  <c r="R98" i="13"/>
  <c r="Q98" i="13"/>
  <c r="P98" i="13"/>
  <c r="O98" i="13"/>
  <c r="N98" i="13"/>
  <c r="M98" i="13"/>
  <c r="L98" i="13"/>
  <c r="K98" i="13"/>
  <c r="J98" i="13"/>
  <c r="I98" i="13"/>
  <c r="H98" i="13"/>
  <c r="G98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R95" i="13"/>
  <c r="Q95" i="13"/>
  <c r="P95" i="13"/>
  <c r="O95" i="13"/>
  <c r="N95" i="13"/>
  <c r="M95" i="13"/>
  <c r="L95" i="13"/>
  <c r="K95" i="13"/>
  <c r="J95" i="13"/>
  <c r="I95" i="13"/>
  <c r="E95" i="13" s="1"/>
  <c r="Y95" i="13" s="1"/>
  <c r="H95" i="13"/>
  <c r="G95" i="13"/>
  <c r="R94" i="13"/>
  <c r="Q94" i="13"/>
  <c r="P94" i="13"/>
  <c r="O94" i="13"/>
  <c r="N94" i="13"/>
  <c r="M94" i="13"/>
  <c r="L94" i="13"/>
  <c r="K94" i="13"/>
  <c r="J94" i="13"/>
  <c r="I94" i="13"/>
  <c r="E94" i="13" s="1"/>
  <c r="H94" i="13"/>
  <c r="G94" i="13"/>
  <c r="R93" i="13"/>
  <c r="Q93" i="13"/>
  <c r="P93" i="13"/>
  <c r="O93" i="13"/>
  <c r="N93" i="13"/>
  <c r="M93" i="13"/>
  <c r="L93" i="13"/>
  <c r="K93" i="13"/>
  <c r="J93" i="13"/>
  <c r="I93" i="13"/>
  <c r="E93" i="13" s="1"/>
  <c r="H93" i="13"/>
  <c r="G93" i="13"/>
  <c r="R92" i="13"/>
  <c r="Q92" i="13"/>
  <c r="P92" i="13"/>
  <c r="O92" i="13"/>
  <c r="N92" i="13"/>
  <c r="M92" i="13"/>
  <c r="L92" i="13"/>
  <c r="K92" i="13"/>
  <c r="J92" i="13"/>
  <c r="I92" i="13"/>
  <c r="E92" i="13" s="1"/>
  <c r="H92" i="13"/>
  <c r="G92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E91" i="13" s="1"/>
  <c r="R90" i="13"/>
  <c r="Q90" i="13"/>
  <c r="P90" i="13"/>
  <c r="O90" i="13"/>
  <c r="N90" i="13"/>
  <c r="M90" i="13"/>
  <c r="L90" i="13"/>
  <c r="K90" i="13"/>
  <c r="J90" i="13"/>
  <c r="I90" i="13"/>
  <c r="H90" i="13"/>
  <c r="G90" i="13"/>
  <c r="E90" i="13" s="1"/>
  <c r="Y90" i="13" s="1"/>
  <c r="R89" i="13"/>
  <c r="Q89" i="13"/>
  <c r="P89" i="13"/>
  <c r="O89" i="13"/>
  <c r="N89" i="13"/>
  <c r="M89" i="13"/>
  <c r="L89" i="13"/>
  <c r="K89" i="13"/>
  <c r="J89" i="13"/>
  <c r="I89" i="13"/>
  <c r="H89" i="13"/>
  <c r="G89" i="13"/>
  <c r="E89" i="13" s="1"/>
  <c r="R88" i="13"/>
  <c r="Q88" i="13"/>
  <c r="P88" i="13"/>
  <c r="O88" i="13"/>
  <c r="N88" i="13"/>
  <c r="M88" i="13"/>
  <c r="L88" i="13"/>
  <c r="K88" i="13"/>
  <c r="J88" i="13"/>
  <c r="I88" i="13"/>
  <c r="H88" i="13"/>
  <c r="G88" i="13"/>
  <c r="Y88" i="13" s="1"/>
  <c r="R87" i="13"/>
  <c r="Q87" i="13"/>
  <c r="P87" i="13"/>
  <c r="O87" i="13"/>
  <c r="N87" i="13"/>
  <c r="M87" i="13"/>
  <c r="L87" i="13"/>
  <c r="K87" i="13"/>
  <c r="J87" i="13"/>
  <c r="I87" i="13"/>
  <c r="H87" i="13"/>
  <c r="G87" i="13"/>
  <c r="E87" i="13" s="1"/>
  <c r="R86" i="13"/>
  <c r="Q86" i="13"/>
  <c r="P86" i="13"/>
  <c r="O86" i="13"/>
  <c r="N86" i="13"/>
  <c r="M86" i="13"/>
  <c r="L86" i="13"/>
  <c r="K86" i="13"/>
  <c r="J86" i="13"/>
  <c r="I86" i="13"/>
  <c r="H86" i="13"/>
  <c r="G86" i="13"/>
  <c r="E86" i="13" s="1"/>
  <c r="R85" i="13"/>
  <c r="Q85" i="13"/>
  <c r="P85" i="13"/>
  <c r="O85" i="13"/>
  <c r="N85" i="13"/>
  <c r="M85" i="13"/>
  <c r="L85" i="13"/>
  <c r="K85" i="13"/>
  <c r="J85" i="13"/>
  <c r="I85" i="13"/>
  <c r="H85" i="13"/>
  <c r="G85" i="13"/>
  <c r="E85" i="13" s="1"/>
  <c r="R84" i="13"/>
  <c r="Q84" i="13"/>
  <c r="P84" i="13"/>
  <c r="O84" i="13"/>
  <c r="N84" i="13"/>
  <c r="M84" i="13"/>
  <c r="L84" i="13"/>
  <c r="K84" i="13"/>
  <c r="J84" i="13"/>
  <c r="I84" i="13"/>
  <c r="H84" i="13"/>
  <c r="G84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E82" i="13" s="1"/>
  <c r="R81" i="13"/>
  <c r="Q81" i="13"/>
  <c r="P81" i="13"/>
  <c r="O81" i="13"/>
  <c r="N81" i="13"/>
  <c r="M81" i="13"/>
  <c r="L81" i="13"/>
  <c r="K81" i="13"/>
  <c r="J81" i="13"/>
  <c r="I81" i="13"/>
  <c r="H81" i="13"/>
  <c r="G81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R79" i="13"/>
  <c r="Q79" i="13"/>
  <c r="P79" i="13"/>
  <c r="O79" i="13"/>
  <c r="N79" i="13"/>
  <c r="M79" i="13"/>
  <c r="L79" i="13"/>
  <c r="K79" i="13"/>
  <c r="J79" i="13"/>
  <c r="I79" i="13"/>
  <c r="AE79" i="13" s="1"/>
  <c r="H79" i="13"/>
  <c r="G79" i="13"/>
  <c r="AD79" i="13" s="1"/>
  <c r="R78" i="13"/>
  <c r="Q78" i="13"/>
  <c r="P78" i="13"/>
  <c r="O78" i="13"/>
  <c r="N78" i="13"/>
  <c r="M78" i="13"/>
  <c r="L78" i="13"/>
  <c r="K78" i="13"/>
  <c r="J78" i="13"/>
  <c r="I78" i="13"/>
  <c r="H78" i="13"/>
  <c r="G78" i="13"/>
  <c r="E72" i="13"/>
  <c r="D72" i="13"/>
  <c r="X72" i="13" s="1"/>
  <c r="F72" i="13" s="1"/>
  <c r="C72" i="13"/>
  <c r="E71" i="13"/>
  <c r="E73" i="13" s="1"/>
  <c r="D71" i="13"/>
  <c r="D73" i="13" s="1"/>
  <c r="C71" i="13"/>
  <c r="C73" i="13" s="1"/>
  <c r="E70" i="13"/>
  <c r="D70" i="13"/>
  <c r="AD70" i="13" s="1"/>
  <c r="C70" i="13"/>
  <c r="E68" i="13"/>
  <c r="D68" i="13"/>
  <c r="AD68" i="13" s="1"/>
  <c r="C68" i="13"/>
  <c r="E67" i="13"/>
  <c r="D67" i="13"/>
  <c r="AD67" i="13" s="1"/>
  <c r="C67" i="13"/>
  <c r="E66" i="13"/>
  <c r="D66" i="13"/>
  <c r="D69" i="13" s="1"/>
  <c r="C66" i="13"/>
  <c r="C69" i="13" s="1"/>
  <c r="E65" i="13"/>
  <c r="AD65" i="13" s="1"/>
  <c r="D65" i="13"/>
  <c r="C65" i="13"/>
  <c r="K61" i="13"/>
  <c r="J61" i="13"/>
  <c r="I61" i="13"/>
  <c r="H61" i="13"/>
  <c r="G61" i="13"/>
  <c r="F61" i="13"/>
  <c r="E61" i="13"/>
  <c r="D61" i="13"/>
  <c r="AD62" i="13" s="1"/>
  <c r="K60" i="13"/>
  <c r="J60" i="13"/>
  <c r="I60" i="13"/>
  <c r="H60" i="13"/>
  <c r="G60" i="13"/>
  <c r="F60" i="13"/>
  <c r="E60" i="13"/>
  <c r="D60" i="13"/>
  <c r="C60" i="13" s="1"/>
  <c r="X60" i="13" s="1"/>
  <c r="L60" i="13" s="1"/>
  <c r="K59" i="13"/>
  <c r="J59" i="13"/>
  <c r="I59" i="13"/>
  <c r="H59" i="13"/>
  <c r="G59" i="13"/>
  <c r="F59" i="13"/>
  <c r="E59" i="13"/>
  <c r="D59" i="13"/>
  <c r="C59" i="13" s="1"/>
  <c r="U54" i="13"/>
  <c r="T54" i="13"/>
  <c r="AA54" i="13" s="1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D54" i="13" s="1"/>
  <c r="U53" i="13"/>
  <c r="T53" i="13"/>
  <c r="AA53" i="13" s="1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D53" i="13" s="1"/>
  <c r="U52" i="13"/>
  <c r="T52" i="13"/>
  <c r="AD55" i="13" s="1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D52" i="13" s="1"/>
  <c r="S47" i="13"/>
  <c r="R47" i="13"/>
  <c r="Q47" i="13"/>
  <c r="P47" i="13"/>
  <c r="O47" i="13"/>
  <c r="N47" i="13"/>
  <c r="M47" i="13"/>
  <c r="L47" i="13"/>
  <c r="K47" i="13"/>
  <c r="J47" i="13"/>
  <c r="I47" i="13"/>
  <c r="E47" i="13" s="1"/>
  <c r="Z47" i="13" s="1"/>
  <c r="H47" i="13"/>
  <c r="D47" i="13" s="1"/>
  <c r="Y47" i="13" s="1"/>
  <c r="G47" i="13"/>
  <c r="F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E46" i="13" s="1"/>
  <c r="Z46" i="13" s="1"/>
  <c r="F46" i="13"/>
  <c r="D46" i="13" s="1"/>
  <c r="S45" i="13"/>
  <c r="R45" i="13"/>
  <c r="Q45" i="13"/>
  <c r="P45" i="13"/>
  <c r="O45" i="13"/>
  <c r="N45" i="13"/>
  <c r="M45" i="13"/>
  <c r="L45" i="13"/>
  <c r="K45" i="13"/>
  <c r="J45" i="13"/>
  <c r="I45" i="13"/>
  <c r="E45" i="13" s="1"/>
  <c r="Z45" i="13" s="1"/>
  <c r="H45" i="13"/>
  <c r="D45" i="13" s="1"/>
  <c r="G45" i="13"/>
  <c r="F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E44" i="13" s="1"/>
  <c r="AD41" i="13" s="1"/>
  <c r="F44" i="13"/>
  <c r="D44" i="13" s="1"/>
  <c r="AD40" i="13" s="1"/>
  <c r="K39" i="13"/>
  <c r="J39" i="13"/>
  <c r="I39" i="13"/>
  <c r="H39" i="13"/>
  <c r="G39" i="13"/>
  <c r="F39" i="13"/>
  <c r="C39" i="13" s="1"/>
  <c r="E39" i="13"/>
  <c r="D39" i="13"/>
  <c r="K38" i="13"/>
  <c r="J38" i="13"/>
  <c r="I38" i="13"/>
  <c r="H38" i="13"/>
  <c r="G38" i="13"/>
  <c r="F38" i="13"/>
  <c r="C38" i="13" s="1"/>
  <c r="E38" i="13"/>
  <c r="D38" i="13"/>
  <c r="K37" i="13"/>
  <c r="J37" i="13"/>
  <c r="I37" i="13"/>
  <c r="H37" i="13"/>
  <c r="G37" i="13"/>
  <c r="F37" i="13"/>
  <c r="E37" i="13"/>
  <c r="D37" i="13"/>
  <c r="C37" i="13" s="1"/>
  <c r="K36" i="13"/>
  <c r="J36" i="13"/>
  <c r="I36" i="13"/>
  <c r="H36" i="13"/>
  <c r="G36" i="13"/>
  <c r="F36" i="13"/>
  <c r="E36" i="13"/>
  <c r="D36" i="13"/>
  <c r="E32" i="13"/>
  <c r="D32" i="13"/>
  <c r="B29" i="13"/>
  <c r="H26" i="13"/>
  <c r="G26" i="13"/>
  <c r="C26" i="13" s="1"/>
  <c r="F26" i="13"/>
  <c r="E26" i="13"/>
  <c r="D26" i="13"/>
  <c r="H25" i="13"/>
  <c r="G25" i="13"/>
  <c r="F25" i="13"/>
  <c r="E25" i="13"/>
  <c r="D25" i="13"/>
  <c r="H24" i="13"/>
  <c r="G24" i="13"/>
  <c r="F24" i="13"/>
  <c r="E24" i="13"/>
  <c r="C24" i="13" s="1"/>
  <c r="D24" i="13"/>
  <c r="H23" i="13"/>
  <c r="G23" i="13"/>
  <c r="F23" i="13"/>
  <c r="C23" i="13" s="1"/>
  <c r="E23" i="13"/>
  <c r="D23" i="13"/>
  <c r="H22" i="13"/>
  <c r="G22" i="13"/>
  <c r="C22" i="13" s="1"/>
  <c r="F22" i="13"/>
  <c r="E22" i="13"/>
  <c r="D22" i="13"/>
  <c r="H21" i="13"/>
  <c r="H18" i="13" s="1"/>
  <c r="G21" i="13"/>
  <c r="F21" i="13"/>
  <c r="E21" i="13"/>
  <c r="D21" i="13"/>
  <c r="D18" i="13" s="1"/>
  <c r="H20" i="13"/>
  <c r="G20" i="13"/>
  <c r="F20" i="13"/>
  <c r="E20" i="13"/>
  <c r="C20" i="13" s="1"/>
  <c r="D20" i="13"/>
  <c r="H19" i="13"/>
  <c r="G19" i="13"/>
  <c r="F19" i="13"/>
  <c r="F18" i="13" s="1"/>
  <c r="E19" i="13"/>
  <c r="D19" i="13"/>
  <c r="H14" i="13"/>
  <c r="G14" i="13"/>
  <c r="F14" i="13"/>
  <c r="C14" i="13" s="1"/>
  <c r="E14" i="13"/>
  <c r="D14" i="13"/>
  <c r="H13" i="13"/>
  <c r="G13" i="13"/>
  <c r="F13" i="13"/>
  <c r="E13" i="13"/>
  <c r="D13" i="13"/>
  <c r="H12" i="13"/>
  <c r="G12" i="13"/>
  <c r="F12" i="13"/>
  <c r="E12" i="13"/>
  <c r="D12" i="13"/>
  <c r="C12" i="13" s="1"/>
  <c r="H11" i="13"/>
  <c r="G11" i="13"/>
  <c r="F11" i="13"/>
  <c r="E11" i="13"/>
  <c r="C11" i="13" s="1"/>
  <c r="D11" i="13"/>
  <c r="H10" i="13"/>
  <c r="G10" i="13"/>
  <c r="F10" i="13"/>
  <c r="C10" i="13" s="1"/>
  <c r="AD11" i="13" s="1"/>
  <c r="E10" i="13"/>
  <c r="D10" i="13"/>
  <c r="C146" i="13"/>
  <c r="X146" i="13" s="1"/>
  <c r="Y144" i="13"/>
  <c r="X140" i="13"/>
  <c r="F140" i="13" s="1"/>
  <c r="AD138" i="13"/>
  <c r="F134" i="13"/>
  <c r="AG134" i="13" s="1"/>
  <c r="AA133" i="13"/>
  <c r="E132" i="13"/>
  <c r="F130" i="13"/>
  <c r="Z130" i="13" s="1"/>
  <c r="AA129" i="13"/>
  <c r="E128" i="13"/>
  <c r="F126" i="13"/>
  <c r="Z126" i="13" s="1"/>
  <c r="AA125" i="13"/>
  <c r="E124" i="13"/>
  <c r="AF124" i="13" s="1"/>
  <c r="F122" i="13"/>
  <c r="Z122" i="13" s="1"/>
  <c r="AA121" i="13"/>
  <c r="E120" i="13"/>
  <c r="AG118" i="13"/>
  <c r="AA118" i="13"/>
  <c r="AA117" i="13"/>
  <c r="F117" i="13"/>
  <c r="AG117" i="13" s="1"/>
  <c r="E117" i="13"/>
  <c r="Y117" i="13" s="1"/>
  <c r="AA116" i="13"/>
  <c r="AE115" i="13"/>
  <c r="F115" i="13"/>
  <c r="AG115" i="13" s="1"/>
  <c r="E115" i="13"/>
  <c r="Y115" i="13" s="1"/>
  <c r="E114" i="13"/>
  <c r="Y114" i="13" s="1"/>
  <c r="AA113" i="13"/>
  <c r="F113" i="13"/>
  <c r="AG113" i="13" s="1"/>
  <c r="E113" i="13"/>
  <c r="Y113" i="13" s="1"/>
  <c r="AA112" i="13"/>
  <c r="AE111" i="13"/>
  <c r="F111" i="13"/>
  <c r="AG111" i="13" s="1"/>
  <c r="E111" i="13"/>
  <c r="Y111" i="13" s="1"/>
  <c r="E110" i="13"/>
  <c r="Y110" i="13" s="1"/>
  <c r="F105" i="13"/>
  <c r="Z105" i="13" s="1"/>
  <c r="E105" i="13"/>
  <c r="Y105" i="13" s="1"/>
  <c r="Z104" i="13"/>
  <c r="F104" i="13"/>
  <c r="E104" i="13"/>
  <c r="AE104" i="13" s="1"/>
  <c r="F103" i="13"/>
  <c r="Z103" i="13" s="1"/>
  <c r="E103" i="13"/>
  <c r="Y103" i="13" s="1"/>
  <c r="Z102" i="13"/>
  <c r="F102" i="13"/>
  <c r="E102" i="13"/>
  <c r="Y102" i="13" s="1"/>
  <c r="F101" i="13"/>
  <c r="Z101" i="13" s="1"/>
  <c r="E101" i="13"/>
  <c r="Z100" i="13"/>
  <c r="Y100" i="13"/>
  <c r="F100" i="13"/>
  <c r="E100" i="13"/>
  <c r="AE100" i="13" s="1"/>
  <c r="Z99" i="13"/>
  <c r="F99" i="13"/>
  <c r="AE98" i="13"/>
  <c r="F98" i="13"/>
  <c r="E98" i="13"/>
  <c r="Y98" i="13" s="1"/>
  <c r="F97" i="13"/>
  <c r="Z97" i="13" s="1"/>
  <c r="E97" i="13"/>
  <c r="Y97" i="13" s="1"/>
  <c r="Z96" i="13"/>
  <c r="F96" i="13"/>
  <c r="E96" i="13"/>
  <c r="Z95" i="13"/>
  <c r="F95" i="13"/>
  <c r="Z94" i="13"/>
  <c r="F94" i="13"/>
  <c r="F93" i="13"/>
  <c r="Z93" i="13" s="1"/>
  <c r="F92" i="13"/>
  <c r="Z92" i="13" s="1"/>
  <c r="F91" i="13"/>
  <c r="Z91" i="13" s="1"/>
  <c r="F90" i="13"/>
  <c r="Z90" i="13" s="1"/>
  <c r="F89" i="13"/>
  <c r="AE88" i="13"/>
  <c r="Z88" i="13"/>
  <c r="X88" i="13"/>
  <c r="F87" i="13"/>
  <c r="Z87" i="13" s="1"/>
  <c r="F86" i="13"/>
  <c r="F85" i="13"/>
  <c r="Z85" i="13" s="1"/>
  <c r="F84" i="13"/>
  <c r="Z84" i="13" s="1"/>
  <c r="E84" i="13"/>
  <c r="Y84" i="13" s="1"/>
  <c r="F83" i="13"/>
  <c r="Z83" i="13" s="1"/>
  <c r="E83" i="13"/>
  <c r="Y83" i="13" s="1"/>
  <c r="F82" i="13"/>
  <c r="F81" i="13"/>
  <c r="Z81" i="13" s="1"/>
  <c r="E81" i="13"/>
  <c r="Y81" i="13" s="1"/>
  <c r="F80" i="13"/>
  <c r="Z80" i="13" s="1"/>
  <c r="E80" i="13"/>
  <c r="Y80" i="13" s="1"/>
  <c r="Z79" i="13"/>
  <c r="F78" i="13"/>
  <c r="Z78" i="13" s="1"/>
  <c r="E78" i="13"/>
  <c r="D78" i="13" s="1"/>
  <c r="X78" i="13" s="1"/>
  <c r="AD72" i="13"/>
  <c r="AD71" i="13"/>
  <c r="X71" i="13"/>
  <c r="F71" i="13" s="1"/>
  <c r="X70" i="13"/>
  <c r="F70" i="13"/>
  <c r="E69" i="13"/>
  <c r="X68" i="13"/>
  <c r="F68" i="13" s="1"/>
  <c r="AD66" i="13"/>
  <c r="X66" i="13"/>
  <c r="F66" i="13" s="1"/>
  <c r="AD64" i="13"/>
  <c r="AD63" i="13"/>
  <c r="C61" i="13"/>
  <c r="AD61" i="13" s="1"/>
  <c r="Y60" i="13"/>
  <c r="Z59" i="13"/>
  <c r="Y59" i="13"/>
  <c r="AD58" i="13"/>
  <c r="AD56" i="13"/>
  <c r="E54" i="13"/>
  <c r="Z54" i="13" s="1"/>
  <c r="E53" i="13"/>
  <c r="Z53" i="13" s="1"/>
  <c r="E52" i="13"/>
  <c r="C36" i="13"/>
  <c r="AD36" i="13" s="1"/>
  <c r="C32" i="13"/>
  <c r="C25" i="13"/>
  <c r="C21" i="13"/>
  <c r="G18" i="13"/>
  <c r="C13" i="13"/>
  <c r="A5" i="13"/>
  <c r="A3" i="13"/>
  <c r="A2" i="13"/>
  <c r="AD144" i="13" l="1"/>
  <c r="X144" i="13"/>
  <c r="L144" i="13" s="1"/>
  <c r="X145" i="13"/>
  <c r="L145" i="13" s="1"/>
  <c r="AD145" i="13"/>
  <c r="L146" i="13"/>
  <c r="AD146" i="13"/>
  <c r="X139" i="13"/>
  <c r="F139" i="13" s="1"/>
  <c r="AF125" i="13"/>
  <c r="Y125" i="13"/>
  <c r="Y112" i="13"/>
  <c r="AF112" i="13"/>
  <c r="Z119" i="13"/>
  <c r="AG119" i="13"/>
  <c r="AG123" i="13"/>
  <c r="Z123" i="13"/>
  <c r="AG127" i="13"/>
  <c r="Z127" i="13"/>
  <c r="AG110" i="13"/>
  <c r="Z110" i="13"/>
  <c r="D110" i="13"/>
  <c r="AG114" i="13"/>
  <c r="Z114" i="13"/>
  <c r="D114" i="13"/>
  <c r="AF121" i="13"/>
  <c r="Y121" i="13"/>
  <c r="AF129" i="13"/>
  <c r="Y129" i="13"/>
  <c r="AF133" i="13"/>
  <c r="Y133" i="13"/>
  <c r="Y116" i="13"/>
  <c r="AF116" i="13"/>
  <c r="AG131" i="13"/>
  <c r="Z131" i="13"/>
  <c r="Z135" i="13"/>
  <c r="AG135" i="13"/>
  <c r="AG126" i="13"/>
  <c r="AG130" i="13"/>
  <c r="X118" i="13"/>
  <c r="T118" i="13" s="1"/>
  <c r="D120" i="13"/>
  <c r="X120" i="13" s="1"/>
  <c r="E123" i="13"/>
  <c r="AA123" i="13"/>
  <c r="AA124" i="13"/>
  <c r="D128" i="13"/>
  <c r="X128" i="13" s="1"/>
  <c r="Z134" i="13"/>
  <c r="E135" i="13"/>
  <c r="AF110" i="13"/>
  <c r="F112" i="13"/>
  <c r="D113" i="13"/>
  <c r="Z113" i="13"/>
  <c r="AF113" i="13"/>
  <c r="AF114" i="13"/>
  <c r="F116" i="13"/>
  <c r="D117" i="13"/>
  <c r="Z117" i="13"/>
  <c r="AF117" i="13"/>
  <c r="Z118" i="13"/>
  <c r="AF118" i="13"/>
  <c r="Y120" i="13"/>
  <c r="AF120" i="13"/>
  <c r="AE122" i="13"/>
  <c r="Y124" i="13"/>
  <c r="AE126" i="13"/>
  <c r="Y128" i="13"/>
  <c r="AF128" i="13"/>
  <c r="AE130" i="13"/>
  <c r="Y132" i="13"/>
  <c r="AF132" i="13"/>
  <c r="AE134" i="13"/>
  <c r="AG122" i="13"/>
  <c r="AA110" i="13"/>
  <c r="AF111" i="13"/>
  <c r="AA114" i="13"/>
  <c r="AF115" i="13"/>
  <c r="E119" i="13"/>
  <c r="AA119" i="13"/>
  <c r="AA120" i="13"/>
  <c r="D124" i="13"/>
  <c r="AD124" i="13" s="1"/>
  <c r="E127" i="13"/>
  <c r="AA127" i="13"/>
  <c r="AA128" i="13"/>
  <c r="E131" i="13"/>
  <c r="AA131" i="13"/>
  <c r="AA132" i="13"/>
  <c r="AA135" i="13"/>
  <c r="Z111" i="13"/>
  <c r="Z115" i="13"/>
  <c r="F120" i="13"/>
  <c r="F124" i="13"/>
  <c r="F128" i="13"/>
  <c r="F132" i="13"/>
  <c r="Y82" i="13"/>
  <c r="AE82" i="13"/>
  <c r="Y85" i="13"/>
  <c r="AE85" i="13"/>
  <c r="D85" i="13"/>
  <c r="Y86" i="13"/>
  <c r="AE86" i="13"/>
  <c r="Y89" i="13"/>
  <c r="AE89" i="13"/>
  <c r="Y91" i="13"/>
  <c r="AE91" i="13"/>
  <c r="D91" i="13"/>
  <c r="S88" i="13"/>
  <c r="Y92" i="13"/>
  <c r="D92" i="13"/>
  <c r="AD92" i="13" s="1"/>
  <c r="AE92" i="13"/>
  <c r="Y93" i="13"/>
  <c r="D93" i="13"/>
  <c r="X93" i="13" s="1"/>
  <c r="S93" i="13" s="1"/>
  <c r="AE93" i="13"/>
  <c r="Y94" i="13"/>
  <c r="AE94" i="13"/>
  <c r="D94" i="13"/>
  <c r="AD94" i="13" s="1"/>
  <c r="AE81" i="13"/>
  <c r="X79" i="13"/>
  <c r="AE80" i="13"/>
  <c r="D82" i="13"/>
  <c r="AD82" i="13" s="1"/>
  <c r="D86" i="13"/>
  <c r="D89" i="13"/>
  <c r="X89" i="13" s="1"/>
  <c r="S89" i="13" s="1"/>
  <c r="Y79" i="13"/>
  <c r="S79" i="13" s="1"/>
  <c r="D80" i="13"/>
  <c r="AD80" i="13" s="1"/>
  <c r="D81" i="13"/>
  <c r="D84" i="13"/>
  <c r="AE84" i="13"/>
  <c r="Z86" i="13"/>
  <c r="AD88" i="13"/>
  <c r="Z89" i="13"/>
  <c r="AE102" i="13"/>
  <c r="D104" i="13"/>
  <c r="Y104" i="13"/>
  <c r="D97" i="13"/>
  <c r="AE97" i="13"/>
  <c r="D100" i="13"/>
  <c r="AD100" i="13" s="1"/>
  <c r="D102" i="13"/>
  <c r="D105" i="13"/>
  <c r="AD73" i="13"/>
  <c r="X73" i="13"/>
  <c r="F73" i="13" s="1"/>
  <c r="C74" i="13"/>
  <c r="AD69" i="13"/>
  <c r="D74" i="13"/>
  <c r="X69" i="13"/>
  <c r="F69" i="13" s="1"/>
  <c r="X65" i="13"/>
  <c r="F65" i="13" s="1"/>
  <c r="X67" i="13"/>
  <c r="F67" i="13" s="1"/>
  <c r="X59" i="13"/>
  <c r="L59" i="13" s="1"/>
  <c r="AD59" i="13"/>
  <c r="X61" i="13"/>
  <c r="Y61" i="13"/>
  <c r="Y52" i="13"/>
  <c r="AD49" i="13"/>
  <c r="C52" i="13"/>
  <c r="Z52" i="13"/>
  <c r="AD57" i="13"/>
  <c r="AD50" i="13"/>
  <c r="AA52" i="13"/>
  <c r="Y45" i="13"/>
  <c r="C45" i="13"/>
  <c r="AD45" i="13" s="1"/>
  <c r="Y46" i="13"/>
  <c r="C46" i="13"/>
  <c r="X38" i="13"/>
  <c r="L38" i="13" s="1"/>
  <c r="AD38" i="13"/>
  <c r="AD39" i="13"/>
  <c r="X39" i="13"/>
  <c r="L39" i="13" s="1"/>
  <c r="AD37" i="13"/>
  <c r="X37" i="13"/>
  <c r="L37" i="13" s="1"/>
  <c r="X36" i="13"/>
  <c r="L36" i="13" s="1"/>
  <c r="E18" i="13"/>
  <c r="C18" i="13" s="1"/>
  <c r="C19" i="13"/>
  <c r="Z112" i="13"/>
  <c r="D112" i="13"/>
  <c r="AG112" i="13"/>
  <c r="D126" i="13"/>
  <c r="AF126" i="13"/>
  <c r="Y126" i="13"/>
  <c r="AG129" i="13"/>
  <c r="Z129" i="13"/>
  <c r="Y78" i="13"/>
  <c r="S78" i="13" s="1"/>
  <c r="AE78" i="13"/>
  <c r="AE87" i="13"/>
  <c r="D87" i="13"/>
  <c r="D130" i="13"/>
  <c r="AF130" i="13"/>
  <c r="Y130" i="13"/>
  <c r="C44" i="13"/>
  <c r="Y44" i="13"/>
  <c r="X45" i="13"/>
  <c r="T45" i="13" s="1"/>
  <c r="AE83" i="13"/>
  <c r="D83" i="13"/>
  <c r="Y87" i="13"/>
  <c r="AD89" i="13"/>
  <c r="Z98" i="13"/>
  <c r="D98" i="13"/>
  <c r="D122" i="13"/>
  <c r="AF122" i="13"/>
  <c r="Y122" i="13"/>
  <c r="AG125" i="13"/>
  <c r="Z125" i="13"/>
  <c r="X82" i="13"/>
  <c r="D101" i="13"/>
  <c r="AE101" i="13"/>
  <c r="AD102" i="13"/>
  <c r="X102" i="13"/>
  <c r="S102" i="13" s="1"/>
  <c r="Z82" i="13"/>
  <c r="Z116" i="13"/>
  <c r="D116" i="13"/>
  <c r="AG116" i="13"/>
  <c r="AG133" i="13"/>
  <c r="Z133" i="13"/>
  <c r="X12" i="13"/>
  <c r="I12" i="13" s="1"/>
  <c r="X11" i="13"/>
  <c r="I11" i="13" s="1"/>
  <c r="AD12" i="13"/>
  <c r="C47" i="13"/>
  <c r="X52" i="13"/>
  <c r="AD52" i="13"/>
  <c r="Y53" i="13"/>
  <c r="C53" i="13"/>
  <c r="Y54" i="13"/>
  <c r="C54" i="13"/>
  <c r="AD60" i="13"/>
  <c r="E74" i="13"/>
  <c r="AD78" i="13"/>
  <c r="X86" i="13"/>
  <c r="AD86" i="13"/>
  <c r="AE90" i="13"/>
  <c r="D90" i="13"/>
  <c r="AE96" i="13"/>
  <c r="Y96" i="13"/>
  <c r="D96" i="13"/>
  <c r="Y101" i="13"/>
  <c r="AG121" i="13"/>
  <c r="Z121" i="13"/>
  <c r="D134" i="13"/>
  <c r="AF134" i="13"/>
  <c r="Y134" i="13"/>
  <c r="X92" i="13"/>
  <c r="X94" i="13"/>
  <c r="S94" i="13" s="1"/>
  <c r="Z44" i="13"/>
  <c r="AE99" i="13"/>
  <c r="D99" i="13"/>
  <c r="AD120" i="13"/>
  <c r="X124" i="13"/>
  <c r="AD128" i="13"/>
  <c r="AD93" i="13"/>
  <c r="AE103" i="13"/>
  <c r="D103" i="13"/>
  <c r="AE105" i="13"/>
  <c r="D111" i="13"/>
  <c r="D115" i="13"/>
  <c r="D121" i="13"/>
  <c r="D125" i="13"/>
  <c r="D129" i="13"/>
  <c r="D133" i="13"/>
  <c r="AE95" i="13"/>
  <c r="D95" i="13"/>
  <c r="C146" i="12"/>
  <c r="AD145" i="12"/>
  <c r="C145" i="12"/>
  <c r="X145" i="12" s="1"/>
  <c r="L145" i="12" s="1"/>
  <c r="AD144" i="12"/>
  <c r="Y144" i="12"/>
  <c r="C144" i="12"/>
  <c r="X144" i="12" s="1"/>
  <c r="L144" i="12" s="1"/>
  <c r="AD140" i="12"/>
  <c r="X140" i="12"/>
  <c r="F140" i="12"/>
  <c r="AD139" i="12"/>
  <c r="X139" i="12"/>
  <c r="F139" i="12" s="1"/>
  <c r="AD138" i="12"/>
  <c r="X138" i="12"/>
  <c r="F138" i="12" s="1"/>
  <c r="AF135" i="12"/>
  <c r="X135" i="12"/>
  <c r="F135" i="12"/>
  <c r="AG135" i="12" s="1"/>
  <c r="E135" i="12"/>
  <c r="Y135" i="12" s="1"/>
  <c r="D135" i="12"/>
  <c r="AD135" i="12" s="1"/>
  <c r="Y134" i="12"/>
  <c r="F134" i="12"/>
  <c r="E134" i="12"/>
  <c r="AF133" i="12"/>
  <c r="X133" i="12"/>
  <c r="F133" i="12"/>
  <c r="AG133" i="12" s="1"/>
  <c r="E133" i="12"/>
  <c r="Y133" i="12" s="1"/>
  <c r="D133" i="12"/>
  <c r="AD133" i="12" s="1"/>
  <c r="Y132" i="12"/>
  <c r="F132" i="12"/>
  <c r="E132" i="12"/>
  <c r="AF131" i="12"/>
  <c r="X131" i="12"/>
  <c r="F131" i="12"/>
  <c r="AG131" i="12" s="1"/>
  <c r="E131" i="12"/>
  <c r="Y131" i="12" s="1"/>
  <c r="D131" i="12"/>
  <c r="AD131" i="12" s="1"/>
  <c r="Y130" i="12"/>
  <c r="F130" i="12"/>
  <c r="E130" i="12"/>
  <c r="AF129" i="12"/>
  <c r="X129" i="12"/>
  <c r="F129" i="12"/>
  <c r="AG129" i="12" s="1"/>
  <c r="E129" i="12"/>
  <c r="Y129" i="12" s="1"/>
  <c r="D129" i="12"/>
  <c r="AD129" i="12" s="1"/>
  <c r="Y128" i="12"/>
  <c r="F128" i="12"/>
  <c r="E128" i="12"/>
  <c r="AF127" i="12"/>
  <c r="X127" i="12"/>
  <c r="F127" i="12"/>
  <c r="AG127" i="12" s="1"/>
  <c r="E127" i="12"/>
  <c r="Y127" i="12" s="1"/>
  <c r="D127" i="12"/>
  <c r="AD127" i="12" s="1"/>
  <c r="Y126" i="12"/>
  <c r="F126" i="12"/>
  <c r="E126" i="12"/>
  <c r="AF125" i="12"/>
  <c r="X125" i="12"/>
  <c r="F125" i="12"/>
  <c r="AG125" i="12" s="1"/>
  <c r="E125" i="12"/>
  <c r="Y125" i="12" s="1"/>
  <c r="D125" i="12"/>
  <c r="AD125" i="12" s="1"/>
  <c r="Y124" i="12"/>
  <c r="F124" i="12"/>
  <c r="E124" i="12"/>
  <c r="AF123" i="12"/>
  <c r="X123" i="12"/>
  <c r="F123" i="12"/>
  <c r="AG123" i="12" s="1"/>
  <c r="E123" i="12"/>
  <c r="Y123" i="12" s="1"/>
  <c r="D123" i="12"/>
  <c r="AD123" i="12" s="1"/>
  <c r="Y122" i="12"/>
  <c r="F122" i="12"/>
  <c r="E122" i="12"/>
  <c r="AF121" i="12"/>
  <c r="X121" i="12"/>
  <c r="F121" i="12"/>
  <c r="AG121" i="12" s="1"/>
  <c r="E121" i="12"/>
  <c r="Y121" i="12" s="1"/>
  <c r="D121" i="12"/>
  <c r="AD121" i="12" s="1"/>
  <c r="Y120" i="12"/>
  <c r="F120" i="12"/>
  <c r="E120" i="12"/>
  <c r="AF119" i="12"/>
  <c r="X119" i="12"/>
  <c r="F119" i="12"/>
  <c r="AG119" i="12" s="1"/>
  <c r="E119" i="12"/>
  <c r="Y119" i="12" s="1"/>
  <c r="D119" i="12"/>
  <c r="AD119" i="12" s="1"/>
  <c r="AG118" i="12"/>
  <c r="AF118" i="12"/>
  <c r="AD118" i="12"/>
  <c r="Z118" i="12"/>
  <c r="Y118" i="12"/>
  <c r="X118" i="12"/>
  <c r="AG117" i="12"/>
  <c r="AF117" i="12"/>
  <c r="F117" i="12"/>
  <c r="Z117" i="12" s="1"/>
  <c r="E117" i="12"/>
  <c r="Z116" i="12"/>
  <c r="F116" i="12"/>
  <c r="AG116" i="12" s="1"/>
  <c r="E116" i="12"/>
  <c r="AF116" i="12" s="1"/>
  <c r="AG115" i="12"/>
  <c r="AF115" i="12"/>
  <c r="F115" i="12"/>
  <c r="Z115" i="12" s="1"/>
  <c r="E115" i="12"/>
  <c r="Z114" i="12"/>
  <c r="F114" i="12"/>
  <c r="AG114" i="12" s="1"/>
  <c r="E114" i="12"/>
  <c r="AF114" i="12" s="1"/>
  <c r="AG113" i="12"/>
  <c r="AF113" i="12"/>
  <c r="F113" i="12"/>
  <c r="Z113" i="12" s="1"/>
  <c r="E113" i="12"/>
  <c r="Z112" i="12"/>
  <c r="F112" i="12"/>
  <c r="AG112" i="12" s="1"/>
  <c r="E112" i="12"/>
  <c r="AF112" i="12" s="1"/>
  <c r="AG111" i="12"/>
  <c r="AF111" i="12"/>
  <c r="F111" i="12"/>
  <c r="Z111" i="12" s="1"/>
  <c r="E111" i="12"/>
  <c r="Z110" i="12"/>
  <c r="F110" i="12"/>
  <c r="AG110" i="12" s="1"/>
  <c r="E110" i="12"/>
  <c r="AF110" i="12" s="1"/>
  <c r="AE105" i="12"/>
  <c r="AD105" i="12"/>
  <c r="F105" i="12"/>
  <c r="Z105" i="12" s="1"/>
  <c r="E105" i="12"/>
  <c r="Y105" i="12" s="1"/>
  <c r="D105" i="12"/>
  <c r="X105" i="12" s="1"/>
  <c r="Y104" i="12"/>
  <c r="X104" i="12"/>
  <c r="S104" i="12" s="1"/>
  <c r="F104" i="12"/>
  <c r="Z104" i="12" s="1"/>
  <c r="E104" i="12"/>
  <c r="AE104" i="12" s="1"/>
  <c r="D104" i="12"/>
  <c r="AD104" i="12" s="1"/>
  <c r="Z103" i="12"/>
  <c r="F103" i="12"/>
  <c r="E103" i="12"/>
  <c r="F102" i="12"/>
  <c r="Z102" i="12" s="1"/>
  <c r="E102" i="12"/>
  <c r="AE102" i="12" s="1"/>
  <c r="AE101" i="12"/>
  <c r="F101" i="12"/>
  <c r="Z101" i="12" s="1"/>
  <c r="E101" i="12"/>
  <c r="Y101" i="12" s="1"/>
  <c r="D101" i="12"/>
  <c r="AD101" i="12" s="1"/>
  <c r="AE100" i="12"/>
  <c r="F100" i="12"/>
  <c r="Z100" i="12" s="1"/>
  <c r="E100" i="12"/>
  <c r="Y99" i="12"/>
  <c r="F99" i="12"/>
  <c r="Z99" i="12" s="1"/>
  <c r="E99" i="12"/>
  <c r="Z98" i="12"/>
  <c r="F98" i="12"/>
  <c r="D98" i="12" s="1"/>
  <c r="X98" i="12" s="1"/>
  <c r="E98" i="12"/>
  <c r="AE98" i="12" s="1"/>
  <c r="AE97" i="12"/>
  <c r="AD97" i="12"/>
  <c r="F97" i="12"/>
  <c r="Z97" i="12" s="1"/>
  <c r="E97" i="12"/>
  <c r="Y97" i="12" s="1"/>
  <c r="D97" i="12"/>
  <c r="X97" i="12" s="1"/>
  <c r="Y96" i="12"/>
  <c r="X96" i="12"/>
  <c r="S96" i="12" s="1"/>
  <c r="F96" i="12"/>
  <c r="Z96" i="12" s="1"/>
  <c r="E96" i="12"/>
  <c r="AE96" i="12" s="1"/>
  <c r="D96" i="12"/>
  <c r="AD96" i="12" s="1"/>
  <c r="Z95" i="12"/>
  <c r="F95" i="12"/>
  <c r="E95" i="12"/>
  <c r="Y95" i="12" s="1"/>
  <c r="AE94" i="12"/>
  <c r="F94" i="12"/>
  <c r="E94" i="12"/>
  <c r="Y94" i="12" s="1"/>
  <c r="AE93" i="12"/>
  <c r="F93" i="12"/>
  <c r="Z93" i="12" s="1"/>
  <c r="E93" i="12"/>
  <c r="Y93" i="12" s="1"/>
  <c r="D93" i="12"/>
  <c r="AD93" i="12" s="1"/>
  <c r="F92" i="12"/>
  <c r="Z92" i="12" s="1"/>
  <c r="E92" i="12"/>
  <c r="Y92" i="12" s="1"/>
  <c r="Z91" i="12"/>
  <c r="Y91" i="12"/>
  <c r="F91" i="12"/>
  <c r="E91" i="12"/>
  <c r="AE90" i="12"/>
  <c r="AD90" i="12"/>
  <c r="F90" i="12"/>
  <c r="D90" i="12" s="1"/>
  <c r="X90" i="12" s="1"/>
  <c r="E90" i="12"/>
  <c r="Y90" i="12" s="1"/>
  <c r="AE89" i="12"/>
  <c r="F89" i="12"/>
  <c r="Z89" i="12" s="1"/>
  <c r="E89" i="12"/>
  <c r="Y89" i="12" s="1"/>
  <c r="D89" i="12"/>
  <c r="AD89" i="12" s="1"/>
  <c r="AE88" i="12"/>
  <c r="AD88" i="12"/>
  <c r="Z88" i="12"/>
  <c r="Y88" i="12"/>
  <c r="X88" i="12"/>
  <c r="S88" i="12" s="1"/>
  <c r="AE87" i="12"/>
  <c r="Z87" i="12"/>
  <c r="X87" i="12"/>
  <c r="S87" i="12" s="1"/>
  <c r="F87" i="12"/>
  <c r="E87" i="12"/>
  <c r="Y87" i="12" s="1"/>
  <c r="D87" i="12"/>
  <c r="AD87" i="12" s="1"/>
  <c r="X86" i="12"/>
  <c r="F86" i="12"/>
  <c r="Z86" i="12" s="1"/>
  <c r="E86" i="12"/>
  <c r="AE86" i="12" s="1"/>
  <c r="D86" i="12"/>
  <c r="AD86" i="12" s="1"/>
  <c r="X85" i="12"/>
  <c r="F85" i="12"/>
  <c r="Z85" i="12" s="1"/>
  <c r="E85" i="12"/>
  <c r="AE85" i="12" s="1"/>
  <c r="D85" i="12"/>
  <c r="AD85" i="12" s="1"/>
  <c r="Y84" i="12"/>
  <c r="F84" i="12"/>
  <c r="Z84" i="12" s="1"/>
  <c r="E84" i="12"/>
  <c r="F83" i="12"/>
  <c r="Z83" i="12" s="1"/>
  <c r="E83" i="12"/>
  <c r="AE83" i="12" s="1"/>
  <c r="AE82" i="12"/>
  <c r="AD82" i="12"/>
  <c r="S82" i="12"/>
  <c r="F82" i="12"/>
  <c r="Z82" i="12" s="1"/>
  <c r="E82" i="12"/>
  <c r="Y82" i="12" s="1"/>
  <c r="D82" i="12"/>
  <c r="X82" i="12" s="1"/>
  <c r="AE81" i="12"/>
  <c r="F81" i="12"/>
  <c r="Z81" i="12" s="1"/>
  <c r="E81" i="12"/>
  <c r="Y81" i="12" s="1"/>
  <c r="D81" i="12"/>
  <c r="AD81" i="12" s="1"/>
  <c r="F80" i="12"/>
  <c r="Z80" i="12" s="1"/>
  <c r="E80" i="12"/>
  <c r="Y80" i="12" s="1"/>
  <c r="AE79" i="12"/>
  <c r="AD79" i="12"/>
  <c r="Z79" i="12"/>
  <c r="S79" i="12" s="1"/>
  <c r="Y79" i="12"/>
  <c r="X79" i="12"/>
  <c r="F78" i="12"/>
  <c r="Z78" i="12" s="1"/>
  <c r="E78" i="12"/>
  <c r="Y78" i="12" s="1"/>
  <c r="E74" i="12"/>
  <c r="AD73" i="12"/>
  <c r="E73" i="12"/>
  <c r="D73" i="12"/>
  <c r="D74" i="12" s="1"/>
  <c r="C73" i="12"/>
  <c r="AD72" i="12"/>
  <c r="X72" i="12"/>
  <c r="F72" i="12"/>
  <c r="AD71" i="12"/>
  <c r="X71" i="12"/>
  <c r="F71" i="12" s="1"/>
  <c r="AD70" i="12"/>
  <c r="X70" i="12"/>
  <c r="F70" i="12" s="1"/>
  <c r="X69" i="12"/>
  <c r="F69" i="12" s="1"/>
  <c r="E69" i="12"/>
  <c r="D69" i="12"/>
  <c r="AD69" i="12" s="1"/>
  <c r="C69" i="12"/>
  <c r="C74" i="12" s="1"/>
  <c r="AD68" i="12"/>
  <c r="X68" i="12"/>
  <c r="F68" i="12" s="1"/>
  <c r="AD67" i="12"/>
  <c r="X67" i="12"/>
  <c r="F67" i="12" s="1"/>
  <c r="AD66" i="12"/>
  <c r="X66" i="12"/>
  <c r="F66" i="12"/>
  <c r="AD65" i="12"/>
  <c r="X65" i="12"/>
  <c r="F65" i="12"/>
  <c r="AD64" i="12"/>
  <c r="AD63" i="12"/>
  <c r="AD62" i="12"/>
  <c r="Y61" i="12"/>
  <c r="C61" i="12"/>
  <c r="X61" i="12" s="1"/>
  <c r="L61" i="12" s="1"/>
  <c r="Y60" i="12"/>
  <c r="C60" i="12"/>
  <c r="X60" i="12" s="1"/>
  <c r="L60" i="12" s="1"/>
  <c r="AD59" i="12"/>
  <c r="Z59" i="12"/>
  <c r="Y59" i="12"/>
  <c r="X59" i="12"/>
  <c r="L59" i="12" s="1"/>
  <c r="C59" i="12"/>
  <c r="AD58" i="12"/>
  <c r="AD57" i="12"/>
  <c r="AD56" i="12"/>
  <c r="AD55" i="12"/>
  <c r="AA54" i="12"/>
  <c r="E54" i="12"/>
  <c r="Z54" i="12" s="1"/>
  <c r="D54" i="12"/>
  <c r="Y54" i="12" s="1"/>
  <c r="AA53" i="12"/>
  <c r="E53" i="12"/>
  <c r="Z53" i="12" s="1"/>
  <c r="D53" i="12"/>
  <c r="Y53" i="12" s="1"/>
  <c r="AD52" i="12"/>
  <c r="AA52" i="12"/>
  <c r="E52" i="12"/>
  <c r="Z52" i="12" s="1"/>
  <c r="D52" i="12"/>
  <c r="Y52" i="12" s="1"/>
  <c r="C52" i="12"/>
  <c r="X52" i="12" s="1"/>
  <c r="V52" i="12" s="1"/>
  <c r="AD50" i="12"/>
  <c r="AD49" i="12"/>
  <c r="E47" i="12"/>
  <c r="Z47" i="12" s="1"/>
  <c r="D47" i="12"/>
  <c r="C47" i="12" s="1"/>
  <c r="E46" i="12"/>
  <c r="Z46" i="12" s="1"/>
  <c r="D46" i="12"/>
  <c r="C46" i="12" s="1"/>
  <c r="E45" i="12"/>
  <c r="Z45" i="12" s="1"/>
  <c r="D45" i="12"/>
  <c r="C45" i="12" s="1"/>
  <c r="E44" i="12"/>
  <c r="AD41" i="12" s="1"/>
  <c r="D44" i="12"/>
  <c r="C44" i="12" s="1"/>
  <c r="C39" i="12"/>
  <c r="X39" i="12" s="1"/>
  <c r="L39" i="12" s="1"/>
  <c r="AD38" i="12"/>
  <c r="C38" i="12"/>
  <c r="X38" i="12" s="1"/>
  <c r="L38" i="12" s="1"/>
  <c r="C37" i="12"/>
  <c r="X37" i="12" s="1"/>
  <c r="L37" i="12" s="1"/>
  <c r="AD36" i="12"/>
  <c r="C36" i="12"/>
  <c r="X36" i="12" s="1"/>
  <c r="L36" i="12" s="1"/>
  <c r="C32" i="12"/>
  <c r="C26" i="12"/>
  <c r="C25" i="12"/>
  <c r="C24" i="12"/>
  <c r="C23" i="12"/>
  <c r="C22" i="12"/>
  <c r="C21" i="12"/>
  <c r="C20" i="12"/>
  <c r="C19" i="12"/>
  <c r="H18" i="12"/>
  <c r="G18" i="12"/>
  <c r="F18" i="12"/>
  <c r="E18" i="12"/>
  <c r="D18" i="12"/>
  <c r="C18" i="12" s="1"/>
  <c r="C14" i="12"/>
  <c r="C13" i="12"/>
  <c r="C12" i="12"/>
  <c r="C11" i="12"/>
  <c r="C10" i="12"/>
  <c r="A5" i="12"/>
  <c r="A4" i="12"/>
  <c r="A3" i="12"/>
  <c r="A2" i="12"/>
  <c r="AD146" i="11"/>
  <c r="X146" i="11"/>
  <c r="L146" i="11" s="1"/>
  <c r="C146" i="11"/>
  <c r="AD145" i="11"/>
  <c r="X145" i="11"/>
  <c r="L145" i="11" s="1"/>
  <c r="C145" i="11"/>
  <c r="AD144" i="11"/>
  <c r="Y144" i="11"/>
  <c r="C144" i="11"/>
  <c r="X144" i="11" s="1"/>
  <c r="L144" i="11" s="1"/>
  <c r="AD140" i="11"/>
  <c r="X140" i="11"/>
  <c r="F140" i="11" s="1"/>
  <c r="AD139" i="11"/>
  <c r="X139" i="11"/>
  <c r="F139" i="11" s="1"/>
  <c r="AD138" i="11"/>
  <c r="X138" i="11"/>
  <c r="F138" i="11" s="1"/>
  <c r="Z135" i="11"/>
  <c r="F135" i="11"/>
  <c r="AG135" i="11" s="1"/>
  <c r="E135" i="11"/>
  <c r="Y135" i="11" s="1"/>
  <c r="AG134" i="11"/>
  <c r="F134" i="11"/>
  <c r="Z134" i="11" s="1"/>
  <c r="E134" i="11"/>
  <c r="Z133" i="11"/>
  <c r="F133" i="11"/>
  <c r="AG133" i="11" s="1"/>
  <c r="E133" i="11"/>
  <c r="Y133" i="11" s="1"/>
  <c r="AG132" i="11"/>
  <c r="F132" i="11"/>
  <c r="Z132" i="11" s="1"/>
  <c r="E132" i="11"/>
  <c r="Z131" i="11"/>
  <c r="F131" i="11"/>
  <c r="AG131" i="11" s="1"/>
  <c r="E131" i="11"/>
  <c r="Y131" i="11" s="1"/>
  <c r="AG130" i="11"/>
  <c r="F130" i="11"/>
  <c r="Z130" i="11" s="1"/>
  <c r="E130" i="11"/>
  <c r="Z129" i="11"/>
  <c r="F129" i="11"/>
  <c r="AG129" i="11" s="1"/>
  <c r="E129" i="11"/>
  <c r="Y129" i="11" s="1"/>
  <c r="AG128" i="11"/>
  <c r="F128" i="11"/>
  <c r="Z128" i="11" s="1"/>
  <c r="E128" i="11"/>
  <c r="Z127" i="11"/>
  <c r="F127" i="11"/>
  <c r="AG127" i="11" s="1"/>
  <c r="E127" i="11"/>
  <c r="Y127" i="11" s="1"/>
  <c r="AG126" i="11"/>
  <c r="F126" i="11"/>
  <c r="Z126" i="11" s="1"/>
  <c r="E126" i="11"/>
  <c r="Z125" i="11"/>
  <c r="F125" i="11"/>
  <c r="AG125" i="11" s="1"/>
  <c r="E125" i="11"/>
  <c r="Y125" i="11" s="1"/>
  <c r="AG124" i="11"/>
  <c r="F124" i="11"/>
  <c r="Z124" i="11" s="1"/>
  <c r="E124" i="11"/>
  <c r="Z123" i="11"/>
  <c r="F123" i="11"/>
  <c r="AG123" i="11" s="1"/>
  <c r="E123" i="11"/>
  <c r="Y123" i="11" s="1"/>
  <c r="AG122" i="11"/>
  <c r="F122" i="11"/>
  <c r="Z122" i="11" s="1"/>
  <c r="E122" i="11"/>
  <c r="Z121" i="11"/>
  <c r="F121" i="11"/>
  <c r="AG121" i="11" s="1"/>
  <c r="E121" i="11"/>
  <c r="Y121" i="11" s="1"/>
  <c r="AG120" i="11"/>
  <c r="F120" i="11"/>
  <c r="Z120" i="11" s="1"/>
  <c r="E120" i="11"/>
  <c r="Z119" i="11"/>
  <c r="F119" i="11"/>
  <c r="AG119" i="11" s="1"/>
  <c r="E119" i="11"/>
  <c r="Y119" i="11" s="1"/>
  <c r="AG118" i="11"/>
  <c r="AF118" i="11"/>
  <c r="AD118" i="11"/>
  <c r="Z118" i="11"/>
  <c r="Y118" i="11"/>
  <c r="X118" i="11"/>
  <c r="T118" i="11" s="1"/>
  <c r="AG117" i="11"/>
  <c r="AF117" i="11"/>
  <c r="X117" i="11"/>
  <c r="T117" i="11" s="1"/>
  <c r="F117" i="11"/>
  <c r="Z117" i="11" s="1"/>
  <c r="E117" i="11"/>
  <c r="Y117" i="11" s="1"/>
  <c r="D117" i="11"/>
  <c r="AD117" i="11" s="1"/>
  <c r="Y116" i="11"/>
  <c r="F116" i="11"/>
  <c r="E116" i="11"/>
  <c r="AG115" i="11"/>
  <c r="AF115" i="11"/>
  <c r="AD115" i="11"/>
  <c r="F115" i="11"/>
  <c r="Z115" i="11" s="1"/>
  <c r="E115" i="11"/>
  <c r="Y115" i="11" s="1"/>
  <c r="D115" i="11"/>
  <c r="X115" i="11" s="1"/>
  <c r="T115" i="11" s="1"/>
  <c r="Z114" i="11"/>
  <c r="Y114" i="11"/>
  <c r="F114" i="11"/>
  <c r="AG114" i="11" s="1"/>
  <c r="E114" i="11"/>
  <c r="AG113" i="11"/>
  <c r="AF113" i="11"/>
  <c r="F113" i="11"/>
  <c r="Z113" i="11" s="1"/>
  <c r="E113" i="11"/>
  <c r="Y113" i="11" s="1"/>
  <c r="D113" i="11"/>
  <c r="X113" i="11" s="1"/>
  <c r="AG112" i="11"/>
  <c r="Z112" i="11"/>
  <c r="F112" i="11"/>
  <c r="E112" i="11"/>
  <c r="Y112" i="11" s="1"/>
  <c r="AG111" i="11"/>
  <c r="AF111" i="11"/>
  <c r="F111" i="11"/>
  <c r="Z111" i="11" s="1"/>
  <c r="E111" i="11"/>
  <c r="Y111" i="11" s="1"/>
  <c r="D111" i="11"/>
  <c r="AD111" i="11" s="1"/>
  <c r="AG110" i="11"/>
  <c r="F110" i="11"/>
  <c r="Z110" i="11" s="1"/>
  <c r="E110" i="11"/>
  <c r="F105" i="11"/>
  <c r="E105" i="11"/>
  <c r="Y105" i="11" s="1"/>
  <c r="AE104" i="11"/>
  <c r="F104" i="11"/>
  <c r="Z104" i="11" s="1"/>
  <c r="E104" i="11"/>
  <c r="Y104" i="11" s="1"/>
  <c r="D104" i="11"/>
  <c r="AD104" i="11" s="1"/>
  <c r="F103" i="11"/>
  <c r="Z103" i="11" s="1"/>
  <c r="E103" i="11"/>
  <c r="Y103" i="11" s="1"/>
  <c r="Z102" i="11"/>
  <c r="Y102" i="11"/>
  <c r="F102" i="11"/>
  <c r="E102" i="11"/>
  <c r="Z101" i="11"/>
  <c r="F101" i="11"/>
  <c r="E101" i="11"/>
  <c r="Y101" i="11" s="1"/>
  <c r="AE100" i="11"/>
  <c r="AD100" i="11"/>
  <c r="F100" i="11"/>
  <c r="Z100" i="11" s="1"/>
  <c r="E100" i="11"/>
  <c r="Y100" i="11" s="1"/>
  <c r="D100" i="11"/>
  <c r="X100" i="11" s="1"/>
  <c r="S100" i="11" s="1"/>
  <c r="AE99" i="11"/>
  <c r="F99" i="11"/>
  <c r="Z99" i="11" s="1"/>
  <c r="E99" i="11"/>
  <c r="Y99" i="11" s="1"/>
  <c r="D99" i="11"/>
  <c r="F98" i="11"/>
  <c r="Z98" i="11" s="1"/>
  <c r="E98" i="11"/>
  <c r="F97" i="11"/>
  <c r="Z97" i="11" s="1"/>
  <c r="E97" i="11"/>
  <c r="Y97" i="11" s="1"/>
  <c r="AE96" i="11"/>
  <c r="X96" i="11"/>
  <c r="S96" i="11" s="1"/>
  <c r="F96" i="11"/>
  <c r="Z96" i="11" s="1"/>
  <c r="E96" i="11"/>
  <c r="Y96" i="11" s="1"/>
  <c r="D96" i="11"/>
  <c r="AD96" i="11" s="1"/>
  <c r="F95" i="11"/>
  <c r="Z95" i="11" s="1"/>
  <c r="E95" i="11"/>
  <c r="Y95" i="11" s="1"/>
  <c r="Z94" i="11"/>
  <c r="Y94" i="11"/>
  <c r="F94" i="11"/>
  <c r="E94" i="11"/>
  <c r="Z93" i="11"/>
  <c r="F93" i="11"/>
  <c r="E93" i="11"/>
  <c r="Y93" i="11" s="1"/>
  <c r="AE92" i="11"/>
  <c r="S92" i="11"/>
  <c r="F92" i="11"/>
  <c r="Z92" i="11" s="1"/>
  <c r="E92" i="11"/>
  <c r="Y92" i="11" s="1"/>
  <c r="D92" i="11"/>
  <c r="X92" i="11" s="1"/>
  <c r="AE91" i="11"/>
  <c r="F91" i="11"/>
  <c r="Z91" i="11" s="1"/>
  <c r="E91" i="11"/>
  <c r="Y91" i="11" s="1"/>
  <c r="D91" i="11"/>
  <c r="F90" i="11"/>
  <c r="Z90" i="11" s="1"/>
  <c r="E90" i="11"/>
  <c r="F89" i="11"/>
  <c r="Z89" i="11" s="1"/>
  <c r="E89" i="11"/>
  <c r="AE88" i="11"/>
  <c r="AD88" i="11"/>
  <c r="Z88" i="11"/>
  <c r="Y88" i="11"/>
  <c r="X88" i="11"/>
  <c r="S88" i="11"/>
  <c r="Z87" i="11"/>
  <c r="F87" i="11"/>
  <c r="E87" i="11"/>
  <c r="F86" i="11"/>
  <c r="Z86" i="11" s="1"/>
  <c r="E86" i="11"/>
  <c r="AE86" i="11" s="1"/>
  <c r="AE85" i="11"/>
  <c r="F85" i="11"/>
  <c r="Z85" i="11" s="1"/>
  <c r="E85" i="11"/>
  <c r="Y85" i="11" s="1"/>
  <c r="D85" i="11"/>
  <c r="X85" i="11" s="1"/>
  <c r="S85" i="11" s="1"/>
  <c r="F84" i="11"/>
  <c r="Z84" i="11" s="1"/>
  <c r="E84" i="11"/>
  <c r="Y84" i="11" s="1"/>
  <c r="Y83" i="11"/>
  <c r="F83" i="11"/>
  <c r="Z83" i="11" s="1"/>
  <c r="E83" i="11"/>
  <c r="Z82" i="11"/>
  <c r="F82" i="11"/>
  <c r="E82" i="11"/>
  <c r="AE82" i="11" s="1"/>
  <c r="AE81" i="11"/>
  <c r="AD81" i="11"/>
  <c r="F81" i="11"/>
  <c r="Z81" i="11" s="1"/>
  <c r="E81" i="11"/>
  <c r="Y81" i="11" s="1"/>
  <c r="D81" i="11"/>
  <c r="X81" i="11" s="1"/>
  <c r="S81" i="11" s="1"/>
  <c r="Y80" i="11"/>
  <c r="X80" i="11"/>
  <c r="S80" i="11" s="1"/>
  <c r="F80" i="11"/>
  <c r="Z80" i="11" s="1"/>
  <c r="E80" i="11"/>
  <c r="AE80" i="11" s="1"/>
  <c r="D80" i="11"/>
  <c r="AD80" i="11" s="1"/>
  <c r="AE79" i="11"/>
  <c r="AD79" i="11"/>
  <c r="Z79" i="11"/>
  <c r="Y79" i="11"/>
  <c r="X79" i="11"/>
  <c r="S79" i="11" s="1"/>
  <c r="AE78" i="11"/>
  <c r="F78" i="11"/>
  <c r="Z78" i="11" s="1"/>
  <c r="E78" i="11"/>
  <c r="Y78" i="11" s="1"/>
  <c r="D78" i="11"/>
  <c r="AD78" i="11" s="1"/>
  <c r="D74" i="11"/>
  <c r="X73" i="11"/>
  <c r="F73" i="11"/>
  <c r="E73" i="11"/>
  <c r="D73" i="11"/>
  <c r="AD73" i="11" s="1"/>
  <c r="C73" i="11"/>
  <c r="AD72" i="11"/>
  <c r="X72" i="11"/>
  <c r="F72" i="11" s="1"/>
  <c r="AD71" i="11"/>
  <c r="X71" i="11"/>
  <c r="F71" i="11" s="1"/>
  <c r="AD70" i="11"/>
  <c r="X70" i="11"/>
  <c r="F70" i="11" s="1"/>
  <c r="E69" i="11"/>
  <c r="E74" i="11" s="1"/>
  <c r="AD74" i="11" s="1"/>
  <c r="D69" i="11"/>
  <c r="C69" i="11"/>
  <c r="AD68" i="11"/>
  <c r="X68" i="11"/>
  <c r="F68" i="11" s="1"/>
  <c r="AD67" i="11"/>
  <c r="X67" i="11"/>
  <c r="F67" i="11"/>
  <c r="AD66" i="11"/>
  <c r="X66" i="11"/>
  <c r="F66" i="11"/>
  <c r="AD65" i="11"/>
  <c r="X65" i="11"/>
  <c r="F65" i="11" s="1"/>
  <c r="AD64" i="11"/>
  <c r="AD63" i="11"/>
  <c r="AD62" i="11"/>
  <c r="Y61" i="11"/>
  <c r="X61" i="11"/>
  <c r="C61" i="11"/>
  <c r="AD61" i="11" s="1"/>
  <c r="AD60" i="11"/>
  <c r="Y60" i="11"/>
  <c r="C60" i="11"/>
  <c r="X60" i="11" s="1"/>
  <c r="AD59" i="11"/>
  <c r="Z59" i="11"/>
  <c r="Y59" i="11"/>
  <c r="X59" i="11"/>
  <c r="L59" i="11" s="1"/>
  <c r="C59" i="11"/>
  <c r="AD58" i="11"/>
  <c r="AD57" i="11"/>
  <c r="AD56" i="11"/>
  <c r="AD55" i="11"/>
  <c r="AA54" i="11"/>
  <c r="Z54" i="11"/>
  <c r="E54" i="11"/>
  <c r="D54" i="11"/>
  <c r="AA53" i="11"/>
  <c r="Z53" i="11"/>
  <c r="E53" i="11"/>
  <c r="D53" i="11"/>
  <c r="AA52" i="11"/>
  <c r="E52" i="11"/>
  <c r="Z52" i="11" s="1"/>
  <c r="D52" i="11"/>
  <c r="C52" i="11" s="1"/>
  <c r="AD49" i="11"/>
  <c r="Y47" i="11"/>
  <c r="X47" i="11"/>
  <c r="T47" i="11" s="1"/>
  <c r="E47" i="11"/>
  <c r="Z47" i="11" s="1"/>
  <c r="D47" i="11"/>
  <c r="C47" i="11"/>
  <c r="AD47" i="11" s="1"/>
  <c r="Y46" i="11"/>
  <c r="E46" i="11"/>
  <c r="Z46" i="11" s="1"/>
  <c r="D46" i="11"/>
  <c r="C46" i="11"/>
  <c r="AD46" i="11" s="1"/>
  <c r="E45" i="11"/>
  <c r="Z45" i="11" s="1"/>
  <c r="D45" i="11"/>
  <c r="Y45" i="11" s="1"/>
  <c r="E44" i="11"/>
  <c r="Z44" i="11" s="1"/>
  <c r="D44" i="11"/>
  <c r="AD40" i="11" s="1"/>
  <c r="AD39" i="11"/>
  <c r="X39" i="11"/>
  <c r="L39" i="11" s="1"/>
  <c r="C39" i="11"/>
  <c r="AD38" i="11"/>
  <c r="X38" i="11"/>
  <c r="L38" i="11" s="1"/>
  <c r="C38" i="11"/>
  <c r="AD37" i="11"/>
  <c r="X37" i="11"/>
  <c r="L37" i="11" s="1"/>
  <c r="C37" i="11"/>
  <c r="AD36" i="11"/>
  <c r="X36" i="11"/>
  <c r="L36" i="11" s="1"/>
  <c r="C36" i="11"/>
  <c r="C32" i="11"/>
  <c r="C26" i="11"/>
  <c r="C25" i="11"/>
  <c r="C24" i="11"/>
  <c r="C23" i="11"/>
  <c r="C22" i="11"/>
  <c r="C21" i="11"/>
  <c r="C20" i="11"/>
  <c r="C19" i="11"/>
  <c r="H18" i="11"/>
  <c r="G18" i="11"/>
  <c r="F18" i="11"/>
  <c r="E18" i="11"/>
  <c r="D18" i="11"/>
  <c r="C18" i="11" s="1"/>
  <c r="C14" i="11"/>
  <c r="C13" i="11"/>
  <c r="C12" i="11"/>
  <c r="C11" i="11"/>
  <c r="C10" i="11"/>
  <c r="A5" i="11"/>
  <c r="A4" i="11"/>
  <c r="A3" i="11"/>
  <c r="A2" i="11"/>
  <c r="C146" i="10"/>
  <c r="X146" i="10" s="1"/>
  <c r="L146" i="10" s="1"/>
  <c r="C145" i="10"/>
  <c r="X145" i="10" s="1"/>
  <c r="L145" i="10" s="1"/>
  <c r="AD144" i="10"/>
  <c r="Y144" i="10"/>
  <c r="C144" i="10"/>
  <c r="X144" i="10" s="1"/>
  <c r="L144" i="10" s="1"/>
  <c r="AD140" i="10"/>
  <c r="X140" i="10"/>
  <c r="F140" i="10"/>
  <c r="AD139" i="10"/>
  <c r="X139" i="10"/>
  <c r="F139" i="10" s="1"/>
  <c r="AD138" i="10"/>
  <c r="X138" i="10"/>
  <c r="F138" i="10" s="1"/>
  <c r="AF135" i="10"/>
  <c r="F135" i="10"/>
  <c r="AG135" i="10" s="1"/>
  <c r="E135" i="10"/>
  <c r="Y135" i="10" s="1"/>
  <c r="D135" i="10"/>
  <c r="X135" i="10" s="1"/>
  <c r="Y134" i="10"/>
  <c r="F134" i="10"/>
  <c r="E134" i="10"/>
  <c r="AF133" i="10"/>
  <c r="F133" i="10"/>
  <c r="E133" i="10"/>
  <c r="Y133" i="10" s="1"/>
  <c r="F132" i="10"/>
  <c r="AG132" i="10" s="1"/>
  <c r="E132" i="10"/>
  <c r="AF132" i="10" s="1"/>
  <c r="AF131" i="10"/>
  <c r="F131" i="10"/>
  <c r="E131" i="10"/>
  <c r="Y131" i="10" s="1"/>
  <c r="F130" i="10"/>
  <c r="AG130" i="10" s="1"/>
  <c r="E130" i="10"/>
  <c r="AF129" i="10"/>
  <c r="Z129" i="10"/>
  <c r="F129" i="10"/>
  <c r="E129" i="10"/>
  <c r="Y129" i="10" s="1"/>
  <c r="AF128" i="10"/>
  <c r="Z128" i="10"/>
  <c r="F128" i="10"/>
  <c r="AG128" i="10" s="1"/>
  <c r="E128" i="10"/>
  <c r="AF127" i="10"/>
  <c r="Z127" i="10"/>
  <c r="F127" i="10"/>
  <c r="E127" i="10"/>
  <c r="Y127" i="10" s="1"/>
  <c r="AF126" i="10"/>
  <c r="Z126" i="10"/>
  <c r="F126" i="10"/>
  <c r="AG126" i="10" s="1"/>
  <c r="E126" i="10"/>
  <c r="AF125" i="10"/>
  <c r="F125" i="10"/>
  <c r="E125" i="10"/>
  <c r="Y125" i="10" s="1"/>
  <c r="F124" i="10"/>
  <c r="AG124" i="10" s="1"/>
  <c r="E124" i="10"/>
  <c r="AF124" i="10" s="1"/>
  <c r="AF123" i="10"/>
  <c r="F123" i="10"/>
  <c r="Z123" i="10" s="1"/>
  <c r="E123" i="10"/>
  <c r="Y123" i="10" s="1"/>
  <c r="F122" i="10"/>
  <c r="AG122" i="10" s="1"/>
  <c r="E122" i="10"/>
  <c r="AF121" i="10"/>
  <c r="Z121" i="10"/>
  <c r="F121" i="10"/>
  <c r="E121" i="10"/>
  <c r="Y121" i="10" s="1"/>
  <c r="AF120" i="10"/>
  <c r="Z120" i="10"/>
  <c r="F120" i="10"/>
  <c r="AG120" i="10" s="1"/>
  <c r="E120" i="10"/>
  <c r="AF119" i="10"/>
  <c r="Z119" i="10"/>
  <c r="F119" i="10"/>
  <c r="E119" i="10"/>
  <c r="Y119" i="10" s="1"/>
  <c r="AG118" i="10"/>
  <c r="AF118" i="10"/>
  <c r="AD118" i="10"/>
  <c r="Z118" i="10"/>
  <c r="Y118" i="10"/>
  <c r="X118" i="10"/>
  <c r="T118" i="10" s="1"/>
  <c r="AG117" i="10"/>
  <c r="Y117" i="10"/>
  <c r="X117" i="10"/>
  <c r="T117" i="10" s="1"/>
  <c r="F117" i="10"/>
  <c r="Z117" i="10" s="1"/>
  <c r="E117" i="10"/>
  <c r="AF117" i="10" s="1"/>
  <c r="D117" i="10"/>
  <c r="AD117" i="10" s="1"/>
  <c r="Z116" i="10"/>
  <c r="F116" i="10"/>
  <c r="AG116" i="10" s="1"/>
  <c r="E116" i="10"/>
  <c r="AG115" i="10"/>
  <c r="F115" i="10"/>
  <c r="Z115" i="10" s="1"/>
  <c r="E115" i="10"/>
  <c r="AF115" i="10" s="1"/>
  <c r="Z114" i="10"/>
  <c r="Y114" i="10"/>
  <c r="F114" i="10"/>
  <c r="AG114" i="10" s="1"/>
  <c r="E114" i="10"/>
  <c r="AG113" i="10"/>
  <c r="Y113" i="10"/>
  <c r="X113" i="10"/>
  <c r="T113" i="10" s="1"/>
  <c r="F113" i="10"/>
  <c r="Z113" i="10" s="1"/>
  <c r="E113" i="10"/>
  <c r="AF113" i="10" s="1"/>
  <c r="D113" i="10"/>
  <c r="AD113" i="10" s="1"/>
  <c r="Z112" i="10"/>
  <c r="F112" i="10"/>
  <c r="AG112" i="10" s="1"/>
  <c r="E112" i="10"/>
  <c r="Y112" i="10" s="1"/>
  <c r="AG111" i="10"/>
  <c r="F111" i="10"/>
  <c r="Z111" i="10" s="1"/>
  <c r="E111" i="10"/>
  <c r="AF111" i="10" s="1"/>
  <c r="Z110" i="10"/>
  <c r="Y110" i="10"/>
  <c r="F110" i="10"/>
  <c r="AG110" i="10" s="1"/>
  <c r="E110" i="10"/>
  <c r="AE105" i="10"/>
  <c r="Z105" i="10"/>
  <c r="F105" i="10"/>
  <c r="E105" i="10"/>
  <c r="Y105" i="10" s="1"/>
  <c r="D105" i="10"/>
  <c r="AD105" i="10" s="1"/>
  <c r="AE104" i="10"/>
  <c r="F104" i="10"/>
  <c r="Z104" i="10" s="1"/>
  <c r="E104" i="10"/>
  <c r="Y104" i="10" s="1"/>
  <c r="D104" i="10"/>
  <c r="AD104" i="10" s="1"/>
  <c r="AE103" i="10"/>
  <c r="Y103" i="10"/>
  <c r="F103" i="10"/>
  <c r="E103" i="10"/>
  <c r="Z102" i="10"/>
  <c r="F102" i="10"/>
  <c r="E102" i="10"/>
  <c r="AE101" i="10"/>
  <c r="Z101" i="10"/>
  <c r="F101" i="10"/>
  <c r="E101" i="10"/>
  <c r="Y101" i="10" s="1"/>
  <c r="D101" i="10"/>
  <c r="AD101" i="10" s="1"/>
  <c r="F100" i="10"/>
  <c r="Z100" i="10" s="1"/>
  <c r="E100" i="10"/>
  <c r="AE100" i="10" s="1"/>
  <c r="Z99" i="10"/>
  <c r="Y99" i="10"/>
  <c r="F99" i="10"/>
  <c r="E99" i="10"/>
  <c r="AE99" i="10" s="1"/>
  <c r="D99" i="10"/>
  <c r="AD99" i="10" s="1"/>
  <c r="Y98" i="10"/>
  <c r="F98" i="10"/>
  <c r="Z98" i="10" s="1"/>
  <c r="E98" i="10"/>
  <c r="AE97" i="10"/>
  <c r="AD97" i="10"/>
  <c r="Z97" i="10"/>
  <c r="F97" i="10"/>
  <c r="D97" i="10" s="1"/>
  <c r="X97" i="10" s="1"/>
  <c r="E97" i="10"/>
  <c r="Y97" i="10" s="1"/>
  <c r="Y96" i="10"/>
  <c r="F96" i="10"/>
  <c r="Z96" i="10" s="1"/>
  <c r="E96" i="10"/>
  <c r="Z95" i="10"/>
  <c r="Y95" i="10"/>
  <c r="F95" i="10"/>
  <c r="E95" i="10"/>
  <c r="AE95" i="10" s="1"/>
  <c r="D95" i="10"/>
  <c r="Z94" i="10"/>
  <c r="Y94" i="10"/>
  <c r="F94" i="10"/>
  <c r="E94" i="10"/>
  <c r="AE93" i="10"/>
  <c r="F93" i="10"/>
  <c r="E93" i="10"/>
  <c r="Y93" i="10" s="1"/>
  <c r="AE92" i="10"/>
  <c r="AD92" i="10"/>
  <c r="S92" i="10"/>
  <c r="F92" i="10"/>
  <c r="Z92" i="10" s="1"/>
  <c r="E92" i="10"/>
  <c r="Y92" i="10" s="1"/>
  <c r="D92" i="10"/>
  <c r="X92" i="10" s="1"/>
  <c r="AE91" i="10"/>
  <c r="Z91" i="10"/>
  <c r="F91" i="10"/>
  <c r="E91" i="10"/>
  <c r="Z90" i="10"/>
  <c r="F90" i="10"/>
  <c r="E90" i="10"/>
  <c r="AE89" i="10"/>
  <c r="Z89" i="10"/>
  <c r="F89" i="10"/>
  <c r="E89" i="10"/>
  <c r="Y89" i="10" s="1"/>
  <c r="D89" i="10"/>
  <c r="AD89" i="10" s="1"/>
  <c r="AE88" i="10"/>
  <c r="AD88" i="10"/>
  <c r="Z88" i="10"/>
  <c r="Y88" i="10"/>
  <c r="X88" i="10"/>
  <c r="S88" i="10" s="1"/>
  <c r="AE87" i="10"/>
  <c r="F87" i="10"/>
  <c r="D87" i="10" s="1"/>
  <c r="X87" i="10" s="1"/>
  <c r="E87" i="10"/>
  <c r="Y87" i="10" s="1"/>
  <c r="AE86" i="10"/>
  <c r="F86" i="10"/>
  <c r="Z86" i="10" s="1"/>
  <c r="E86" i="10"/>
  <c r="Y86" i="10" s="1"/>
  <c r="D86" i="10"/>
  <c r="AD86" i="10" s="1"/>
  <c r="F85" i="10"/>
  <c r="Z85" i="10" s="1"/>
  <c r="E85" i="10"/>
  <c r="Y85" i="10" s="1"/>
  <c r="Z84" i="10"/>
  <c r="Y84" i="10"/>
  <c r="F84" i="10"/>
  <c r="E84" i="10"/>
  <c r="AE83" i="10"/>
  <c r="F83" i="10"/>
  <c r="D83" i="10" s="1"/>
  <c r="E83" i="10"/>
  <c r="Y83" i="10" s="1"/>
  <c r="AE82" i="10"/>
  <c r="F82" i="10"/>
  <c r="Z82" i="10" s="1"/>
  <c r="E82" i="10"/>
  <c r="D82" i="10" s="1"/>
  <c r="Z81" i="10"/>
  <c r="F81" i="10"/>
  <c r="E81" i="10"/>
  <c r="AE81" i="10" s="1"/>
  <c r="F80" i="10"/>
  <c r="Z80" i="10" s="1"/>
  <c r="E80" i="10"/>
  <c r="AE80" i="10" s="1"/>
  <c r="AE79" i="10"/>
  <c r="AD79" i="10"/>
  <c r="Z79" i="10"/>
  <c r="S79" i="10" s="1"/>
  <c r="Y79" i="10"/>
  <c r="X79" i="10"/>
  <c r="AE78" i="10"/>
  <c r="F78" i="10"/>
  <c r="Z78" i="10" s="1"/>
  <c r="E78" i="10"/>
  <c r="Y78" i="10" s="1"/>
  <c r="D78" i="10"/>
  <c r="X78" i="10" s="1"/>
  <c r="E74" i="10"/>
  <c r="X73" i="10"/>
  <c r="F73" i="10" s="1"/>
  <c r="E73" i="10"/>
  <c r="D73" i="10"/>
  <c r="AD73" i="10" s="1"/>
  <c r="C73" i="10"/>
  <c r="AD72" i="10"/>
  <c r="X72" i="10"/>
  <c r="F72" i="10"/>
  <c r="AD71" i="10"/>
  <c r="X71" i="10"/>
  <c r="F71" i="10"/>
  <c r="AD70" i="10"/>
  <c r="X70" i="10"/>
  <c r="F70" i="10" s="1"/>
  <c r="X69" i="10"/>
  <c r="F69" i="10"/>
  <c r="E69" i="10"/>
  <c r="D69" i="10"/>
  <c r="AD69" i="10" s="1"/>
  <c r="C69" i="10"/>
  <c r="C74" i="10" s="1"/>
  <c r="AD68" i="10"/>
  <c r="X68" i="10"/>
  <c r="F68" i="10" s="1"/>
  <c r="AD67" i="10"/>
  <c r="X67" i="10"/>
  <c r="F67" i="10" s="1"/>
  <c r="AD66" i="10"/>
  <c r="X66" i="10"/>
  <c r="F66" i="10"/>
  <c r="AD65" i="10"/>
  <c r="X65" i="10"/>
  <c r="F65" i="10"/>
  <c r="AD64" i="10"/>
  <c r="AD63" i="10"/>
  <c r="AD62" i="10"/>
  <c r="Y61" i="10"/>
  <c r="C61" i="10"/>
  <c r="AD61" i="10" s="1"/>
  <c r="Y60" i="10"/>
  <c r="C60" i="10"/>
  <c r="X60" i="10" s="1"/>
  <c r="L60" i="10" s="1"/>
  <c r="Z59" i="10"/>
  <c r="Y59" i="10"/>
  <c r="X59" i="10"/>
  <c r="L59" i="10" s="1"/>
  <c r="C59" i="10"/>
  <c r="AD59" i="10" s="1"/>
  <c r="AD58" i="10"/>
  <c r="AD57" i="10"/>
  <c r="AD56" i="10"/>
  <c r="AD55" i="10"/>
  <c r="AA54" i="10"/>
  <c r="Y54" i="10"/>
  <c r="E54" i="10"/>
  <c r="C54" i="10" s="1"/>
  <c r="D54" i="10"/>
  <c r="AA53" i="10"/>
  <c r="Y53" i="10"/>
  <c r="E53" i="10"/>
  <c r="C53" i="10" s="1"/>
  <c r="D53" i="10"/>
  <c r="AA52" i="10"/>
  <c r="E52" i="10"/>
  <c r="Z52" i="10" s="1"/>
  <c r="D52" i="10"/>
  <c r="Y52" i="10" s="1"/>
  <c r="C52" i="10"/>
  <c r="AD52" i="10" s="1"/>
  <c r="AD50" i="10"/>
  <c r="E47" i="10"/>
  <c r="Z47" i="10" s="1"/>
  <c r="D47" i="10"/>
  <c r="C47" i="10" s="1"/>
  <c r="E46" i="10"/>
  <c r="Z46" i="10" s="1"/>
  <c r="D46" i="10"/>
  <c r="Y46" i="10" s="1"/>
  <c r="E45" i="10"/>
  <c r="Z45" i="10" s="1"/>
  <c r="D45" i="10"/>
  <c r="Y45" i="10" s="1"/>
  <c r="E44" i="10"/>
  <c r="AD41" i="10" s="1"/>
  <c r="D44" i="10"/>
  <c r="Y44" i="10" s="1"/>
  <c r="AD39" i="10"/>
  <c r="C39" i="10"/>
  <c r="X39" i="10" s="1"/>
  <c r="L39" i="10" s="1"/>
  <c r="AD38" i="10"/>
  <c r="C38" i="10"/>
  <c r="X38" i="10" s="1"/>
  <c r="L38" i="10" s="1"/>
  <c r="AD37" i="10"/>
  <c r="C37" i="10"/>
  <c r="X37" i="10" s="1"/>
  <c r="L37" i="10" s="1"/>
  <c r="AD36" i="10"/>
  <c r="C36" i="10"/>
  <c r="X36" i="10" s="1"/>
  <c r="L36" i="10" s="1"/>
  <c r="C32" i="10"/>
  <c r="C26" i="10"/>
  <c r="C25" i="10"/>
  <c r="C24" i="10"/>
  <c r="C23" i="10"/>
  <c r="C22" i="10"/>
  <c r="C21" i="10"/>
  <c r="C20" i="10"/>
  <c r="C19" i="10"/>
  <c r="H18" i="10"/>
  <c r="G18" i="10"/>
  <c r="F18" i="10"/>
  <c r="E18" i="10"/>
  <c r="C18" i="10" s="1"/>
  <c r="D18" i="10"/>
  <c r="C14" i="10"/>
  <c r="C13" i="10"/>
  <c r="C12" i="10"/>
  <c r="X12" i="10" s="1"/>
  <c r="I12" i="10" s="1"/>
  <c r="C11" i="10"/>
  <c r="X11" i="10" s="1"/>
  <c r="I11" i="10" s="1"/>
  <c r="C10" i="10"/>
  <c r="A5" i="10"/>
  <c r="A4" i="10"/>
  <c r="A3" i="10"/>
  <c r="A2" i="10"/>
  <c r="D127" i="13" l="1"/>
  <c r="AF127" i="13"/>
  <c r="Y127" i="13"/>
  <c r="AD114" i="13"/>
  <c r="X114" i="13"/>
  <c r="T114" i="13" s="1"/>
  <c r="T124" i="13"/>
  <c r="AG124" i="13"/>
  <c r="Z124" i="13"/>
  <c r="X113" i="13"/>
  <c r="T113" i="13" s="1"/>
  <c r="AD113" i="13"/>
  <c r="AG132" i="13"/>
  <c r="Z132" i="13"/>
  <c r="D119" i="13"/>
  <c r="AF119" i="13"/>
  <c r="Y119" i="13"/>
  <c r="AG128" i="13"/>
  <c r="Z128" i="13"/>
  <c r="T128" i="13" s="1"/>
  <c r="D131" i="13"/>
  <c r="AF131" i="13"/>
  <c r="Y131" i="13"/>
  <c r="X117" i="13"/>
  <c r="T117" i="13" s="1"/>
  <c r="AD117" i="13"/>
  <c r="D135" i="13"/>
  <c r="AF135" i="13"/>
  <c r="Y135" i="13"/>
  <c r="AG120" i="13"/>
  <c r="Z120" i="13"/>
  <c r="T120" i="13" s="1"/>
  <c r="D132" i="13"/>
  <c r="D123" i="13"/>
  <c r="AF123" i="13"/>
  <c r="Y123" i="13"/>
  <c r="AD110" i="13"/>
  <c r="X110" i="13"/>
  <c r="T110" i="13" s="1"/>
  <c r="AD104" i="13"/>
  <c r="X104" i="13"/>
  <c r="S104" i="13" s="1"/>
  <c r="S92" i="13"/>
  <c r="X85" i="13"/>
  <c r="S85" i="13" s="1"/>
  <c r="AD85" i="13"/>
  <c r="S86" i="13"/>
  <c r="X100" i="13"/>
  <c r="S100" i="13" s="1"/>
  <c r="AD105" i="13"/>
  <c r="X105" i="13"/>
  <c r="S105" i="13" s="1"/>
  <c r="X97" i="13"/>
  <c r="S97" i="13" s="1"/>
  <c r="AD97" i="13"/>
  <c r="AD84" i="13"/>
  <c r="X84" i="13"/>
  <c r="S84" i="13" s="1"/>
  <c r="AD91" i="13"/>
  <c r="X91" i="13"/>
  <c r="S91" i="13" s="1"/>
  <c r="X80" i="13"/>
  <c r="S80" i="13" s="1"/>
  <c r="X81" i="13"/>
  <c r="S81" i="13" s="1"/>
  <c r="AD81" i="13"/>
  <c r="AD74" i="13"/>
  <c r="L61" i="13"/>
  <c r="V52" i="13"/>
  <c r="AD46" i="13"/>
  <c r="X46" i="13"/>
  <c r="T46" i="13" s="1"/>
  <c r="AD53" i="13"/>
  <c r="X53" i="13"/>
  <c r="AD47" i="13"/>
  <c r="X47" i="13"/>
  <c r="T47" i="13" s="1"/>
  <c r="AD116" i="13"/>
  <c r="X116" i="13"/>
  <c r="T116" i="13" s="1"/>
  <c r="AD122" i="13"/>
  <c r="X122" i="13"/>
  <c r="T122" i="13" s="1"/>
  <c r="AD130" i="13"/>
  <c r="X130" i="13"/>
  <c r="T130" i="13" s="1"/>
  <c r="X95" i="13"/>
  <c r="S95" i="13" s="1"/>
  <c r="AD95" i="13"/>
  <c r="AD125" i="13"/>
  <c r="X125" i="13"/>
  <c r="T125" i="13" s="1"/>
  <c r="AD126" i="13"/>
  <c r="X126" i="13"/>
  <c r="T126" i="13" s="1"/>
  <c r="AD133" i="13"/>
  <c r="X133" i="13"/>
  <c r="T133" i="13" s="1"/>
  <c r="X115" i="13"/>
  <c r="T115" i="13" s="1"/>
  <c r="AD115" i="13"/>
  <c r="X90" i="13"/>
  <c r="S90" i="13" s="1"/>
  <c r="AD90" i="13"/>
  <c r="X98" i="13"/>
  <c r="S98" i="13" s="1"/>
  <c r="AD98" i="13"/>
  <c r="AD112" i="13"/>
  <c r="X112" i="13"/>
  <c r="T112" i="13" s="1"/>
  <c r="AD129" i="13"/>
  <c r="X129" i="13"/>
  <c r="T129" i="13" s="1"/>
  <c r="X111" i="13"/>
  <c r="T111" i="13" s="1"/>
  <c r="AD111" i="13"/>
  <c r="AD134" i="13"/>
  <c r="X134" i="13"/>
  <c r="T134" i="13" s="1"/>
  <c r="AD96" i="13"/>
  <c r="X96" i="13"/>
  <c r="S96" i="13" s="1"/>
  <c r="X74" i="13"/>
  <c r="F74" i="13" s="1"/>
  <c r="AD101" i="13"/>
  <c r="X101" i="13"/>
  <c r="S101" i="13" s="1"/>
  <c r="AD83" i="13"/>
  <c r="X83" i="13"/>
  <c r="S83" i="13" s="1"/>
  <c r="X99" i="13"/>
  <c r="S99" i="13" s="1"/>
  <c r="AD99" i="13"/>
  <c r="AD44" i="13"/>
  <c r="X44" i="13"/>
  <c r="T44" i="13" s="1"/>
  <c r="X87" i="13"/>
  <c r="S87" i="13" s="1"/>
  <c r="AD87" i="13"/>
  <c r="AD121" i="13"/>
  <c r="X121" i="13"/>
  <c r="T121" i="13" s="1"/>
  <c r="X103" i="13"/>
  <c r="S103" i="13" s="1"/>
  <c r="AD103" i="13"/>
  <c r="AD54" i="13"/>
  <c r="X54" i="13"/>
  <c r="S82" i="13"/>
  <c r="AD46" i="12"/>
  <c r="X46" i="12"/>
  <c r="T46" i="12" s="1"/>
  <c r="T123" i="12"/>
  <c r="AD40" i="12"/>
  <c r="Z44" i="12"/>
  <c r="AD60" i="12"/>
  <c r="X73" i="12"/>
  <c r="F73" i="12" s="1"/>
  <c r="D78" i="12"/>
  <c r="AE78" i="12"/>
  <c r="X81" i="12"/>
  <c r="S81" i="12" s="1"/>
  <c r="S97" i="12"/>
  <c r="Y100" i="12"/>
  <c r="D100" i="12"/>
  <c r="Y111" i="12"/>
  <c r="D111" i="12"/>
  <c r="Y113" i="12"/>
  <c r="D113" i="12"/>
  <c r="Y115" i="12"/>
  <c r="D115" i="12"/>
  <c r="Y117" i="12"/>
  <c r="D117" i="12"/>
  <c r="Z120" i="12"/>
  <c r="AG120" i="12"/>
  <c r="Z122" i="12"/>
  <c r="AG122" i="12"/>
  <c r="Z124" i="12"/>
  <c r="AG124" i="12"/>
  <c r="Z126" i="12"/>
  <c r="AG126" i="12"/>
  <c r="Z128" i="12"/>
  <c r="AG128" i="12"/>
  <c r="Z130" i="12"/>
  <c r="AG130" i="12"/>
  <c r="Z132" i="12"/>
  <c r="AG132" i="12"/>
  <c r="Z134" i="12"/>
  <c r="AG134" i="12"/>
  <c r="AD44" i="12"/>
  <c r="X44" i="12"/>
  <c r="AD45" i="12"/>
  <c r="X45" i="12"/>
  <c r="T45" i="12" s="1"/>
  <c r="AD47" i="12"/>
  <c r="X47" i="12"/>
  <c r="S86" i="12"/>
  <c r="T121" i="12"/>
  <c r="T129" i="12"/>
  <c r="X74" i="12"/>
  <c r="F74" i="12" s="1"/>
  <c r="AD74" i="12"/>
  <c r="AE80" i="12"/>
  <c r="D80" i="12"/>
  <c r="D94" i="12"/>
  <c r="Z94" i="12"/>
  <c r="AD37" i="12"/>
  <c r="AD39" i="12"/>
  <c r="Y44" i="12"/>
  <c r="Y45" i="12"/>
  <c r="Y46" i="12"/>
  <c r="Y47" i="12"/>
  <c r="AD61" i="12"/>
  <c r="AE84" i="12"/>
  <c r="D84" i="12"/>
  <c r="S90" i="12"/>
  <c r="X93" i="12"/>
  <c r="S93" i="12" s="1"/>
  <c r="S105" i="12"/>
  <c r="X146" i="12"/>
  <c r="L146" i="12" s="1"/>
  <c r="AD146" i="12"/>
  <c r="Y85" i="12"/>
  <c r="S85" i="12" s="1"/>
  <c r="Y86" i="12"/>
  <c r="X89" i="12"/>
  <c r="S89" i="12" s="1"/>
  <c r="X101" i="12"/>
  <c r="S101" i="12" s="1"/>
  <c r="AE103" i="12"/>
  <c r="D103" i="12"/>
  <c r="AD11" i="12"/>
  <c r="AD12" i="12"/>
  <c r="Y83" i="12"/>
  <c r="Z90" i="12"/>
  <c r="AE92" i="12"/>
  <c r="AE99" i="12"/>
  <c r="D99" i="12"/>
  <c r="Y103" i="12"/>
  <c r="AF120" i="12"/>
  <c r="D120" i="12"/>
  <c r="AF122" i="12"/>
  <c r="D122" i="12"/>
  <c r="AF124" i="12"/>
  <c r="D124" i="12"/>
  <c r="AF126" i="12"/>
  <c r="D126" i="12"/>
  <c r="AF128" i="12"/>
  <c r="D128" i="12"/>
  <c r="AF130" i="12"/>
  <c r="D130" i="12"/>
  <c r="AF132" i="12"/>
  <c r="D132" i="12"/>
  <c r="AF134" i="12"/>
  <c r="D134" i="12"/>
  <c r="AE95" i="12"/>
  <c r="D95" i="12"/>
  <c r="X11" i="12"/>
  <c r="I11" i="12" s="1"/>
  <c r="X12" i="12"/>
  <c r="I12" i="12" s="1"/>
  <c r="C53" i="12"/>
  <c r="C54" i="12"/>
  <c r="D83" i="12"/>
  <c r="AE91" i="12"/>
  <c r="D91" i="12"/>
  <c r="D92" i="12"/>
  <c r="AD98" i="12"/>
  <c r="T118" i="12"/>
  <c r="Y98" i="12"/>
  <c r="S98" i="12" s="1"/>
  <c r="Y102" i="12"/>
  <c r="Y110" i="12"/>
  <c r="Y112" i="12"/>
  <c r="Y114" i="12"/>
  <c r="Y116" i="12"/>
  <c r="Z119" i="12"/>
  <c r="T119" i="12" s="1"/>
  <c r="Z121" i="12"/>
  <c r="Z123" i="12"/>
  <c r="Z125" i="12"/>
  <c r="T125" i="12" s="1"/>
  <c r="Z127" i="12"/>
  <c r="T127" i="12" s="1"/>
  <c r="Z129" i="12"/>
  <c r="Z131" i="12"/>
  <c r="T131" i="12" s="1"/>
  <c r="Z133" i="12"/>
  <c r="T133" i="12" s="1"/>
  <c r="Z135" i="12"/>
  <c r="T135" i="12" s="1"/>
  <c r="D102" i="12"/>
  <c r="D110" i="12"/>
  <c r="D112" i="12"/>
  <c r="D114" i="12"/>
  <c r="D116" i="12"/>
  <c r="AE84" i="11"/>
  <c r="AD91" i="11"/>
  <c r="X91" i="11"/>
  <c r="S91" i="11" s="1"/>
  <c r="AD99" i="11"/>
  <c r="X99" i="11"/>
  <c r="S99" i="11" s="1"/>
  <c r="X12" i="11"/>
  <c r="I12" i="11" s="1"/>
  <c r="X11" i="11"/>
  <c r="I11" i="11" s="1"/>
  <c r="Y54" i="11"/>
  <c r="C54" i="11"/>
  <c r="X78" i="11"/>
  <c r="S78" i="11" s="1"/>
  <c r="AE87" i="11"/>
  <c r="D87" i="11"/>
  <c r="D105" i="11"/>
  <c r="Z105" i="11"/>
  <c r="Y120" i="11"/>
  <c r="D120" i="11"/>
  <c r="Y122" i="11"/>
  <c r="D122" i="11"/>
  <c r="Y124" i="11"/>
  <c r="D124" i="11"/>
  <c r="Y126" i="11"/>
  <c r="D126" i="11"/>
  <c r="Y128" i="11"/>
  <c r="D128" i="11"/>
  <c r="Y130" i="11"/>
  <c r="D130" i="11"/>
  <c r="Y132" i="11"/>
  <c r="D132" i="11"/>
  <c r="Y134" i="11"/>
  <c r="D134" i="11"/>
  <c r="C44" i="11"/>
  <c r="Y44" i="11"/>
  <c r="C74" i="11"/>
  <c r="X74" i="11"/>
  <c r="F74" i="11" s="1"/>
  <c r="AD85" i="11"/>
  <c r="AE90" i="11"/>
  <c r="D90" i="11"/>
  <c r="Y90" i="11"/>
  <c r="AE98" i="11"/>
  <c r="D98" i="11"/>
  <c r="Y98" i="11"/>
  <c r="X104" i="11"/>
  <c r="S104" i="11" s="1"/>
  <c r="AF110" i="11"/>
  <c r="D110" i="11"/>
  <c r="Y110" i="11"/>
  <c r="AD52" i="11"/>
  <c r="X52" i="11"/>
  <c r="AD12" i="11"/>
  <c r="Y53" i="11"/>
  <c r="C53" i="11"/>
  <c r="AD11" i="11"/>
  <c r="C45" i="11"/>
  <c r="X46" i="11"/>
  <c r="T46" i="11" s="1"/>
  <c r="AD50" i="11"/>
  <c r="L60" i="11"/>
  <c r="L61" i="11"/>
  <c r="X69" i="11"/>
  <c r="F69" i="11" s="1"/>
  <c r="AE83" i="11"/>
  <c r="D83" i="11"/>
  <c r="D84" i="11"/>
  <c r="Y87" i="11"/>
  <c r="T113" i="11"/>
  <c r="Z116" i="11"/>
  <c r="AG116" i="11"/>
  <c r="AF120" i="11"/>
  <c r="AF122" i="11"/>
  <c r="AF124" i="11"/>
  <c r="AF126" i="11"/>
  <c r="AF128" i="11"/>
  <c r="AF130" i="11"/>
  <c r="AF132" i="11"/>
  <c r="AF134" i="11"/>
  <c r="X111" i="11"/>
  <c r="T111" i="11" s="1"/>
  <c r="AD41" i="11"/>
  <c r="Y52" i="11"/>
  <c r="AD69" i="11"/>
  <c r="Y82" i="11"/>
  <c r="Y86" i="11"/>
  <c r="Y89" i="11"/>
  <c r="AE89" i="11"/>
  <c r="AD92" i="11"/>
  <c r="AE95" i="11"/>
  <c r="AE103" i="11"/>
  <c r="AD113" i="11"/>
  <c r="AF116" i="11"/>
  <c r="D116" i="11"/>
  <c r="AF112" i="11"/>
  <c r="D112" i="11"/>
  <c r="D82" i="11"/>
  <c r="D86" i="11"/>
  <c r="D89" i="11"/>
  <c r="AE94" i="11"/>
  <c r="D94" i="11"/>
  <c r="D95" i="11"/>
  <c r="AE102" i="11"/>
  <c r="D102" i="11"/>
  <c r="D103" i="11"/>
  <c r="AF114" i="11"/>
  <c r="D114" i="11"/>
  <c r="D93" i="11"/>
  <c r="AE93" i="11"/>
  <c r="D97" i="11"/>
  <c r="AE97" i="11"/>
  <c r="D101" i="11"/>
  <c r="AE101" i="11"/>
  <c r="AE105" i="11"/>
  <c r="D119" i="11"/>
  <c r="AF119" i="11"/>
  <c r="D121" i="11"/>
  <c r="AF121" i="11"/>
  <c r="D123" i="11"/>
  <c r="AF123" i="11"/>
  <c r="D125" i="11"/>
  <c r="AF125" i="11"/>
  <c r="D127" i="11"/>
  <c r="AF127" i="11"/>
  <c r="D129" i="11"/>
  <c r="AF129" i="11"/>
  <c r="D131" i="11"/>
  <c r="AF131" i="11"/>
  <c r="D133" i="11"/>
  <c r="AF133" i="11"/>
  <c r="D135" i="11"/>
  <c r="AF135" i="11"/>
  <c r="AD54" i="10"/>
  <c r="X54" i="10"/>
  <c r="S78" i="10"/>
  <c r="AD47" i="10"/>
  <c r="X47" i="10"/>
  <c r="AD53" i="10"/>
  <c r="X53" i="10"/>
  <c r="X82" i="10"/>
  <c r="AD82" i="10"/>
  <c r="X83" i="10"/>
  <c r="S83" i="10" s="1"/>
  <c r="AD83" i="10"/>
  <c r="Y47" i="10"/>
  <c r="AD60" i="10"/>
  <c r="X86" i="10"/>
  <c r="S86" i="10" s="1"/>
  <c r="D93" i="10"/>
  <c r="Z93" i="10"/>
  <c r="AG131" i="10"/>
  <c r="D131" i="10"/>
  <c r="AD135" i="10"/>
  <c r="AD40" i="10"/>
  <c r="Z44" i="10"/>
  <c r="X52" i="10"/>
  <c r="V52" i="10" s="1"/>
  <c r="AE90" i="10"/>
  <c r="D90" i="10"/>
  <c r="Y91" i="10"/>
  <c r="D91" i="10"/>
  <c r="AD95" i="10"/>
  <c r="X95" i="10"/>
  <c r="S95" i="10" s="1"/>
  <c r="AF116" i="10"/>
  <c r="D116" i="10"/>
  <c r="Z122" i="10"/>
  <c r="AG125" i="10"/>
  <c r="D125" i="10"/>
  <c r="AD11" i="10"/>
  <c r="AD12" i="10"/>
  <c r="C44" i="10"/>
  <c r="C45" i="10"/>
  <c r="C46" i="10"/>
  <c r="AD49" i="10"/>
  <c r="Z53" i="10"/>
  <c r="Z54" i="10"/>
  <c r="X61" i="10"/>
  <c r="L61" i="10" s="1"/>
  <c r="D74" i="10"/>
  <c r="AD78" i="10"/>
  <c r="D80" i="10"/>
  <c r="D81" i="10"/>
  <c r="Y81" i="10"/>
  <c r="Y82" i="10"/>
  <c r="Z83" i="10"/>
  <c r="AE85" i="10"/>
  <c r="AD87" i="10"/>
  <c r="Y90" i="10"/>
  <c r="S97" i="10"/>
  <c r="X99" i="10"/>
  <c r="S99" i="10" s="1"/>
  <c r="AF110" i="10"/>
  <c r="D110" i="10"/>
  <c r="D111" i="10"/>
  <c r="Y111" i="10"/>
  <c r="AF114" i="10"/>
  <c r="D114" i="10"/>
  <c r="D115" i="10"/>
  <c r="Y115" i="10"/>
  <c r="Y116" i="10"/>
  <c r="AG121" i="10"/>
  <c r="D121" i="10"/>
  <c r="Y122" i="10"/>
  <c r="D122" i="10"/>
  <c r="AG129" i="10"/>
  <c r="D129" i="10"/>
  <c r="Y130" i="10"/>
  <c r="D130" i="10"/>
  <c r="Y80" i="10"/>
  <c r="X105" i="10"/>
  <c r="S105" i="10" s="1"/>
  <c r="AG123" i="10"/>
  <c r="D123" i="10"/>
  <c r="Y124" i="10"/>
  <c r="D124" i="10"/>
  <c r="Y132" i="10"/>
  <c r="D132" i="10"/>
  <c r="AE102" i="10"/>
  <c r="D102" i="10"/>
  <c r="Y102" i="10"/>
  <c r="AF112" i="10"/>
  <c r="D112" i="10"/>
  <c r="Y126" i="10"/>
  <c r="D126" i="10"/>
  <c r="Z130" i="10"/>
  <c r="Z131" i="10"/>
  <c r="AG133" i="10"/>
  <c r="D133" i="10"/>
  <c r="AE84" i="10"/>
  <c r="D84" i="10"/>
  <c r="D85" i="10"/>
  <c r="Z87" i="10"/>
  <c r="S87" i="10" s="1"/>
  <c r="X89" i="10"/>
  <c r="S89" i="10" s="1"/>
  <c r="AE96" i="10"/>
  <c r="D96" i="10"/>
  <c r="D100" i="10"/>
  <c r="Y100" i="10"/>
  <c r="X101" i="10"/>
  <c r="S101" i="10" s="1"/>
  <c r="D103" i="10"/>
  <c r="Z103" i="10"/>
  <c r="X104" i="10"/>
  <c r="S104" i="10" s="1"/>
  <c r="AG119" i="10"/>
  <c r="D119" i="10"/>
  <c r="Y120" i="10"/>
  <c r="D120" i="10"/>
  <c r="AF122" i="10"/>
  <c r="Z124" i="10"/>
  <c r="Z125" i="10"/>
  <c r="AG127" i="10"/>
  <c r="D127" i="10"/>
  <c r="Y128" i="10"/>
  <c r="D128" i="10"/>
  <c r="AF130" i="10"/>
  <c r="Z132" i="10"/>
  <c r="Z133" i="10"/>
  <c r="Z134" i="10"/>
  <c r="AG134" i="10"/>
  <c r="AD146" i="10"/>
  <c r="AE98" i="10"/>
  <c r="D98" i="10"/>
  <c r="AF134" i="10"/>
  <c r="D134" i="10"/>
  <c r="AD145" i="10"/>
  <c r="AE94" i="10"/>
  <c r="D94" i="10"/>
  <c r="Z135" i="10"/>
  <c r="T135" i="10" s="1"/>
  <c r="X146" i="9"/>
  <c r="C146" i="9"/>
  <c r="AD146" i="9" s="1"/>
  <c r="X145" i="9"/>
  <c r="L145" i="9" s="1"/>
  <c r="C145" i="9"/>
  <c r="AD145" i="9" s="1"/>
  <c r="Y144" i="9"/>
  <c r="X144" i="9"/>
  <c r="L144" i="9" s="1"/>
  <c r="C144" i="9"/>
  <c r="AD144" i="9" s="1"/>
  <c r="AD140" i="9"/>
  <c r="X140" i="9"/>
  <c r="F140" i="9" s="1"/>
  <c r="AD139" i="9"/>
  <c r="X139" i="9"/>
  <c r="F139" i="9" s="1"/>
  <c r="AD138" i="9"/>
  <c r="X138" i="9"/>
  <c r="F138" i="9"/>
  <c r="F135" i="9"/>
  <c r="AG135" i="9" s="1"/>
  <c r="E135" i="9"/>
  <c r="Y135" i="9" s="1"/>
  <c r="AG134" i="9"/>
  <c r="AF134" i="9"/>
  <c r="X134" i="9"/>
  <c r="T134" i="9" s="1"/>
  <c r="F134" i="9"/>
  <c r="Z134" i="9" s="1"/>
  <c r="E134" i="9"/>
  <c r="Y134" i="9" s="1"/>
  <c r="D134" i="9"/>
  <c r="AD134" i="9" s="1"/>
  <c r="Z133" i="9"/>
  <c r="F133" i="9"/>
  <c r="AG133" i="9" s="1"/>
  <c r="E133" i="9"/>
  <c r="Y133" i="9" s="1"/>
  <c r="AG132" i="9"/>
  <c r="AF132" i="9"/>
  <c r="F132" i="9"/>
  <c r="Z132" i="9" s="1"/>
  <c r="E132" i="9"/>
  <c r="Y132" i="9" s="1"/>
  <c r="D132" i="9"/>
  <c r="AD132" i="9" s="1"/>
  <c r="Z131" i="9"/>
  <c r="F131" i="9"/>
  <c r="AG131" i="9" s="1"/>
  <c r="E131" i="9"/>
  <c r="Y131" i="9" s="1"/>
  <c r="AG130" i="9"/>
  <c r="AF130" i="9"/>
  <c r="F130" i="9"/>
  <c r="Z130" i="9" s="1"/>
  <c r="E130" i="9"/>
  <c r="Y130" i="9" s="1"/>
  <c r="D130" i="9"/>
  <c r="AD130" i="9" s="1"/>
  <c r="F129" i="9"/>
  <c r="AG129" i="9" s="1"/>
  <c r="E129" i="9"/>
  <c r="Y129" i="9" s="1"/>
  <c r="AG128" i="9"/>
  <c r="AF128" i="9"/>
  <c r="X128" i="9"/>
  <c r="F128" i="9"/>
  <c r="Z128" i="9" s="1"/>
  <c r="E128" i="9"/>
  <c r="Y128" i="9" s="1"/>
  <c r="D128" i="9"/>
  <c r="AD128" i="9" s="1"/>
  <c r="F127" i="9"/>
  <c r="AG127" i="9" s="1"/>
  <c r="E127" i="9"/>
  <c r="Y127" i="9" s="1"/>
  <c r="AG126" i="9"/>
  <c r="AF126" i="9"/>
  <c r="X126" i="9"/>
  <c r="T126" i="9" s="1"/>
  <c r="F126" i="9"/>
  <c r="Z126" i="9" s="1"/>
  <c r="E126" i="9"/>
  <c r="Y126" i="9" s="1"/>
  <c r="D126" i="9"/>
  <c r="AD126" i="9" s="1"/>
  <c r="Z125" i="9"/>
  <c r="F125" i="9"/>
  <c r="AG125" i="9" s="1"/>
  <c r="E125" i="9"/>
  <c r="Y125" i="9" s="1"/>
  <c r="AG124" i="9"/>
  <c r="AF124" i="9"/>
  <c r="F124" i="9"/>
  <c r="Z124" i="9" s="1"/>
  <c r="E124" i="9"/>
  <c r="Y124" i="9" s="1"/>
  <c r="D124" i="9"/>
  <c r="AD124" i="9" s="1"/>
  <c r="Z123" i="9"/>
  <c r="F123" i="9"/>
  <c r="AG123" i="9" s="1"/>
  <c r="E123" i="9"/>
  <c r="Y123" i="9" s="1"/>
  <c r="AG122" i="9"/>
  <c r="AF122" i="9"/>
  <c r="F122" i="9"/>
  <c r="Z122" i="9" s="1"/>
  <c r="E122" i="9"/>
  <c r="Y122" i="9" s="1"/>
  <c r="D122" i="9"/>
  <c r="AD122" i="9" s="1"/>
  <c r="F121" i="9"/>
  <c r="AG121" i="9" s="1"/>
  <c r="E121" i="9"/>
  <c r="Y121" i="9" s="1"/>
  <c r="AG120" i="9"/>
  <c r="AF120" i="9"/>
  <c r="X120" i="9"/>
  <c r="F120" i="9"/>
  <c r="Z120" i="9" s="1"/>
  <c r="E120" i="9"/>
  <c r="Y120" i="9" s="1"/>
  <c r="D120" i="9"/>
  <c r="AD120" i="9" s="1"/>
  <c r="F119" i="9"/>
  <c r="AG119" i="9" s="1"/>
  <c r="E119" i="9"/>
  <c r="Y119" i="9" s="1"/>
  <c r="AG118" i="9"/>
  <c r="AF118" i="9"/>
  <c r="AD118" i="9"/>
  <c r="Z118" i="9"/>
  <c r="Y118" i="9"/>
  <c r="X118" i="9"/>
  <c r="T118" i="9" s="1"/>
  <c r="AF117" i="9"/>
  <c r="F117" i="9"/>
  <c r="Z117" i="9" s="1"/>
  <c r="E117" i="9"/>
  <c r="Y117" i="9" s="1"/>
  <c r="AG116" i="9"/>
  <c r="F116" i="9"/>
  <c r="Z116" i="9" s="1"/>
  <c r="E116" i="9"/>
  <c r="AF115" i="9"/>
  <c r="F115" i="9"/>
  <c r="Z115" i="9" s="1"/>
  <c r="E115" i="9"/>
  <c r="Y115" i="9" s="1"/>
  <c r="AG114" i="9"/>
  <c r="Y114" i="9"/>
  <c r="F114" i="9"/>
  <c r="Z114" i="9" s="1"/>
  <c r="E114" i="9"/>
  <c r="AF113" i="9"/>
  <c r="F113" i="9"/>
  <c r="Z113" i="9" s="1"/>
  <c r="E113" i="9"/>
  <c r="Y113" i="9" s="1"/>
  <c r="AG112" i="9"/>
  <c r="Y112" i="9"/>
  <c r="F112" i="9"/>
  <c r="Z112" i="9" s="1"/>
  <c r="E112" i="9"/>
  <c r="AF111" i="9"/>
  <c r="F111" i="9"/>
  <c r="Z111" i="9" s="1"/>
  <c r="E111" i="9"/>
  <c r="Y111" i="9" s="1"/>
  <c r="AG110" i="9"/>
  <c r="F110" i="9"/>
  <c r="Z110" i="9" s="1"/>
  <c r="E110" i="9"/>
  <c r="Z105" i="9"/>
  <c r="F105" i="9"/>
  <c r="E105" i="9"/>
  <c r="Y105" i="9" s="1"/>
  <c r="AE104" i="9"/>
  <c r="F104" i="9"/>
  <c r="Z104" i="9" s="1"/>
  <c r="E104" i="9"/>
  <c r="Y104" i="9" s="1"/>
  <c r="AE103" i="9"/>
  <c r="F103" i="9"/>
  <c r="Z103" i="9" s="1"/>
  <c r="E103" i="9"/>
  <c r="Y103" i="9" s="1"/>
  <c r="D103" i="9"/>
  <c r="AD103" i="9" s="1"/>
  <c r="F102" i="9"/>
  <c r="Z102" i="9" s="1"/>
  <c r="E102" i="9"/>
  <c r="Z101" i="9"/>
  <c r="F101" i="9"/>
  <c r="E101" i="9"/>
  <c r="Y101" i="9" s="1"/>
  <c r="AE100" i="9"/>
  <c r="F100" i="9"/>
  <c r="Z100" i="9" s="1"/>
  <c r="E100" i="9"/>
  <c r="Y100" i="9" s="1"/>
  <c r="AE99" i="9"/>
  <c r="F99" i="9"/>
  <c r="Z99" i="9" s="1"/>
  <c r="E99" i="9"/>
  <c r="Y99" i="9" s="1"/>
  <c r="D99" i="9"/>
  <c r="AD99" i="9" s="1"/>
  <c r="F98" i="9"/>
  <c r="Z98" i="9" s="1"/>
  <c r="E98" i="9"/>
  <c r="Z97" i="9"/>
  <c r="F97" i="9"/>
  <c r="E97" i="9"/>
  <c r="Y97" i="9" s="1"/>
  <c r="AE96" i="9"/>
  <c r="AD96" i="9"/>
  <c r="F96" i="9"/>
  <c r="D96" i="9" s="1"/>
  <c r="X96" i="9" s="1"/>
  <c r="E96" i="9"/>
  <c r="Y96" i="9" s="1"/>
  <c r="AE95" i="9"/>
  <c r="F95" i="9"/>
  <c r="Z95" i="9" s="1"/>
  <c r="E95" i="9"/>
  <c r="Y95" i="9" s="1"/>
  <c r="D95" i="9"/>
  <c r="AD95" i="9" s="1"/>
  <c r="F94" i="9"/>
  <c r="Z94" i="9" s="1"/>
  <c r="E94" i="9"/>
  <c r="Y94" i="9" s="1"/>
  <c r="Y93" i="9"/>
  <c r="F93" i="9"/>
  <c r="Z93" i="9" s="1"/>
  <c r="E93" i="9"/>
  <c r="AE92" i="9"/>
  <c r="AD92" i="9"/>
  <c r="Z92" i="9"/>
  <c r="F92" i="9"/>
  <c r="D92" i="9" s="1"/>
  <c r="X92" i="9" s="1"/>
  <c r="E92" i="9"/>
  <c r="Y92" i="9" s="1"/>
  <c r="S92" i="9" s="1"/>
  <c r="AE91" i="9"/>
  <c r="AD91" i="9"/>
  <c r="F91" i="9"/>
  <c r="Z91" i="9" s="1"/>
  <c r="E91" i="9"/>
  <c r="Y91" i="9" s="1"/>
  <c r="D91" i="9"/>
  <c r="X91" i="9" s="1"/>
  <c r="S91" i="9" s="1"/>
  <c r="Y90" i="9"/>
  <c r="F90" i="9"/>
  <c r="Z90" i="9" s="1"/>
  <c r="E90" i="9"/>
  <c r="AE90" i="9" s="1"/>
  <c r="D90" i="9"/>
  <c r="AD90" i="9" s="1"/>
  <c r="Y89" i="9"/>
  <c r="F89" i="9"/>
  <c r="Z89" i="9" s="1"/>
  <c r="E89" i="9"/>
  <c r="AE88" i="9"/>
  <c r="AD88" i="9"/>
  <c r="Z88" i="9"/>
  <c r="Y88" i="9"/>
  <c r="X88" i="9"/>
  <c r="S88" i="9"/>
  <c r="F87" i="9"/>
  <c r="Z87" i="9" s="1"/>
  <c r="E87" i="9"/>
  <c r="AE87" i="9" s="1"/>
  <c r="F86" i="9"/>
  <c r="Z86" i="9" s="1"/>
  <c r="E86" i="9"/>
  <c r="Y86" i="9" s="1"/>
  <c r="AE85" i="9"/>
  <c r="AD85" i="9"/>
  <c r="F85" i="9"/>
  <c r="Z85" i="9" s="1"/>
  <c r="E85" i="9"/>
  <c r="Y85" i="9" s="1"/>
  <c r="D85" i="9"/>
  <c r="X85" i="9" s="1"/>
  <c r="S85" i="9" s="1"/>
  <c r="AE84" i="9"/>
  <c r="F84" i="9"/>
  <c r="Z84" i="9" s="1"/>
  <c r="E84" i="9"/>
  <c r="Y84" i="9" s="1"/>
  <c r="D84" i="9"/>
  <c r="AD84" i="9" s="1"/>
  <c r="F83" i="9"/>
  <c r="Z83" i="9" s="1"/>
  <c r="E83" i="9"/>
  <c r="AE83" i="9" s="1"/>
  <c r="F82" i="9"/>
  <c r="Z82" i="9" s="1"/>
  <c r="E82" i="9"/>
  <c r="Y82" i="9" s="1"/>
  <c r="AE81" i="9"/>
  <c r="AD81" i="9"/>
  <c r="F81" i="9"/>
  <c r="Z81" i="9" s="1"/>
  <c r="E81" i="9"/>
  <c r="Y81" i="9" s="1"/>
  <c r="D81" i="9"/>
  <c r="X81" i="9" s="1"/>
  <c r="AE80" i="9"/>
  <c r="F80" i="9"/>
  <c r="Z80" i="9" s="1"/>
  <c r="E80" i="9"/>
  <c r="Y80" i="9" s="1"/>
  <c r="D80" i="9"/>
  <c r="AD80" i="9" s="1"/>
  <c r="AE79" i="9"/>
  <c r="AD79" i="9"/>
  <c r="Z79" i="9"/>
  <c r="Y79" i="9"/>
  <c r="X79" i="9"/>
  <c r="S79" i="9" s="1"/>
  <c r="AE78" i="9"/>
  <c r="AD78" i="9"/>
  <c r="F78" i="9"/>
  <c r="Z78" i="9" s="1"/>
  <c r="E78" i="9"/>
  <c r="Y78" i="9" s="1"/>
  <c r="D78" i="9"/>
  <c r="X78" i="9" s="1"/>
  <c r="D74" i="9"/>
  <c r="X74" i="9" s="1"/>
  <c r="F74" i="9" s="1"/>
  <c r="E73" i="9"/>
  <c r="X73" i="9" s="1"/>
  <c r="F73" i="9" s="1"/>
  <c r="D73" i="9"/>
  <c r="AD73" i="9" s="1"/>
  <c r="C73" i="9"/>
  <c r="C74" i="9" s="1"/>
  <c r="AD72" i="9"/>
  <c r="X72" i="9"/>
  <c r="F72" i="9" s="1"/>
  <c r="AD71" i="9"/>
  <c r="X71" i="9"/>
  <c r="F71" i="9" s="1"/>
  <c r="AD70" i="9"/>
  <c r="X70" i="9"/>
  <c r="F70" i="9"/>
  <c r="E69" i="9"/>
  <c r="E74" i="9" s="1"/>
  <c r="D69" i="9"/>
  <c r="AD69" i="9" s="1"/>
  <c r="C69" i="9"/>
  <c r="AD68" i="9"/>
  <c r="X68" i="9"/>
  <c r="F68" i="9" s="1"/>
  <c r="AD67" i="9"/>
  <c r="X67" i="9"/>
  <c r="F67" i="9"/>
  <c r="AD66" i="9"/>
  <c r="X66" i="9"/>
  <c r="F66" i="9"/>
  <c r="AD65" i="9"/>
  <c r="X65" i="9"/>
  <c r="F65" i="9" s="1"/>
  <c r="AD64" i="9"/>
  <c r="AD63" i="9"/>
  <c r="AD62" i="9"/>
  <c r="Y61" i="9"/>
  <c r="X61" i="9"/>
  <c r="L61" i="9" s="1"/>
  <c r="C61" i="9"/>
  <c r="AD61" i="9" s="1"/>
  <c r="Y60" i="9"/>
  <c r="X60" i="9"/>
  <c r="L60" i="9" s="1"/>
  <c r="C60" i="9"/>
  <c r="AD60" i="9" s="1"/>
  <c r="AD59" i="9"/>
  <c r="Z59" i="9"/>
  <c r="Y59" i="9"/>
  <c r="C59" i="9"/>
  <c r="X59" i="9" s="1"/>
  <c r="L59" i="9" s="1"/>
  <c r="AD58" i="9"/>
  <c r="AD57" i="9"/>
  <c r="AD56" i="9"/>
  <c r="AD55" i="9"/>
  <c r="AA54" i="9"/>
  <c r="Z54" i="9"/>
  <c r="E54" i="9"/>
  <c r="D54" i="9"/>
  <c r="Y54" i="9" s="1"/>
  <c r="AA53" i="9"/>
  <c r="Z53" i="9"/>
  <c r="E53" i="9"/>
  <c r="D53" i="9"/>
  <c r="Y53" i="9" s="1"/>
  <c r="AA52" i="9"/>
  <c r="E52" i="9"/>
  <c r="AD50" i="9" s="1"/>
  <c r="D52" i="9"/>
  <c r="Y52" i="9" s="1"/>
  <c r="AD49" i="9"/>
  <c r="E47" i="9"/>
  <c r="Z47" i="9" s="1"/>
  <c r="D47" i="9"/>
  <c r="Y47" i="9" s="1"/>
  <c r="C47" i="9"/>
  <c r="AD47" i="9" s="1"/>
  <c r="E46" i="9"/>
  <c r="Z46" i="9" s="1"/>
  <c r="D46" i="9"/>
  <c r="Y46" i="9" s="1"/>
  <c r="C46" i="9"/>
  <c r="AD46" i="9" s="1"/>
  <c r="E45" i="9"/>
  <c r="Z45" i="9" s="1"/>
  <c r="D45" i="9"/>
  <c r="Y45" i="9" s="1"/>
  <c r="C45" i="9"/>
  <c r="AD45" i="9" s="1"/>
  <c r="E44" i="9"/>
  <c r="Z44" i="9" s="1"/>
  <c r="D44" i="9"/>
  <c r="AD40" i="9" s="1"/>
  <c r="C44" i="9"/>
  <c r="AD44" i="9" s="1"/>
  <c r="AD41" i="9"/>
  <c r="AD39" i="9"/>
  <c r="X39" i="9"/>
  <c r="L39" i="9" s="1"/>
  <c r="C39" i="9"/>
  <c r="AD38" i="9"/>
  <c r="X38" i="9"/>
  <c r="L38" i="9" s="1"/>
  <c r="C38" i="9"/>
  <c r="AD37" i="9"/>
  <c r="X37" i="9"/>
  <c r="L37" i="9" s="1"/>
  <c r="C37" i="9"/>
  <c r="AD36" i="9"/>
  <c r="X36" i="9"/>
  <c r="L36" i="9" s="1"/>
  <c r="C36" i="9"/>
  <c r="C32" i="9"/>
  <c r="C26" i="9"/>
  <c r="C25" i="9"/>
  <c r="C24" i="9"/>
  <c r="C23" i="9"/>
  <c r="C22" i="9"/>
  <c r="C21" i="9"/>
  <c r="C20" i="9"/>
  <c r="C19" i="9"/>
  <c r="H18" i="9"/>
  <c r="G18" i="9"/>
  <c r="F18" i="9"/>
  <c r="E18" i="9"/>
  <c r="D18" i="9"/>
  <c r="C18" i="9" s="1"/>
  <c r="C14" i="9"/>
  <c r="C13" i="9"/>
  <c r="C12" i="9"/>
  <c r="C11" i="9"/>
  <c r="C10" i="9"/>
  <c r="A5" i="9"/>
  <c r="A4" i="9"/>
  <c r="A3" i="9"/>
  <c r="A2" i="9"/>
  <c r="X146" i="8"/>
  <c r="C146" i="8"/>
  <c r="AD146" i="8" s="1"/>
  <c r="X145" i="8"/>
  <c r="L145" i="8" s="1"/>
  <c r="C145" i="8"/>
  <c r="AD145" i="8" s="1"/>
  <c r="Y144" i="8"/>
  <c r="C144" i="8"/>
  <c r="X144" i="8" s="1"/>
  <c r="L144" i="8" s="1"/>
  <c r="AD140" i="8"/>
  <c r="X140" i="8"/>
  <c r="F140" i="8"/>
  <c r="AD139" i="8"/>
  <c r="X139" i="8"/>
  <c r="F139" i="8" s="1"/>
  <c r="AD138" i="8"/>
  <c r="X138" i="8"/>
  <c r="F138" i="8"/>
  <c r="AF135" i="8"/>
  <c r="Z135" i="8"/>
  <c r="F135" i="8"/>
  <c r="E135" i="8"/>
  <c r="Y135" i="8" s="1"/>
  <c r="AF134" i="8"/>
  <c r="X134" i="8"/>
  <c r="T134" i="8" s="1"/>
  <c r="F134" i="8"/>
  <c r="Z134" i="8" s="1"/>
  <c r="E134" i="8"/>
  <c r="Y134" i="8" s="1"/>
  <c r="D134" i="8"/>
  <c r="AD134" i="8" s="1"/>
  <c r="AF133" i="8"/>
  <c r="Z133" i="8"/>
  <c r="F133" i="8"/>
  <c r="E133" i="8"/>
  <c r="Y133" i="8" s="1"/>
  <c r="AF132" i="8"/>
  <c r="F132" i="8"/>
  <c r="Z132" i="8" s="1"/>
  <c r="E132" i="8"/>
  <c r="Y132" i="8" s="1"/>
  <c r="D132" i="8"/>
  <c r="AD132" i="8" s="1"/>
  <c r="AF131" i="8"/>
  <c r="F131" i="8"/>
  <c r="E131" i="8"/>
  <c r="Y131" i="8" s="1"/>
  <c r="AF130" i="8"/>
  <c r="F130" i="8"/>
  <c r="Z130" i="8" s="1"/>
  <c r="E130" i="8"/>
  <c r="Y130" i="8" s="1"/>
  <c r="D130" i="8"/>
  <c r="AD130" i="8" s="1"/>
  <c r="AF129" i="8"/>
  <c r="F129" i="8"/>
  <c r="Z129" i="8" s="1"/>
  <c r="E129" i="8"/>
  <c r="Y129" i="8" s="1"/>
  <c r="AF128" i="8"/>
  <c r="X128" i="8"/>
  <c r="F128" i="8"/>
  <c r="Z128" i="8" s="1"/>
  <c r="E128" i="8"/>
  <c r="Y128" i="8" s="1"/>
  <c r="D128" i="8"/>
  <c r="AD128" i="8" s="1"/>
  <c r="AF127" i="8"/>
  <c r="Z127" i="8"/>
  <c r="F127" i="8"/>
  <c r="E127" i="8"/>
  <c r="Y127" i="8" s="1"/>
  <c r="AF126" i="8"/>
  <c r="X126" i="8"/>
  <c r="T126" i="8" s="1"/>
  <c r="F126" i="8"/>
  <c r="Z126" i="8" s="1"/>
  <c r="E126" i="8"/>
  <c r="Y126" i="8" s="1"/>
  <c r="D126" i="8"/>
  <c r="AD126" i="8" s="1"/>
  <c r="AF125" i="8"/>
  <c r="Z125" i="8"/>
  <c r="F125" i="8"/>
  <c r="E125" i="8"/>
  <c r="Y125" i="8" s="1"/>
  <c r="AF124" i="8"/>
  <c r="F124" i="8"/>
  <c r="Z124" i="8" s="1"/>
  <c r="E124" i="8"/>
  <c r="Y124" i="8" s="1"/>
  <c r="D124" i="8"/>
  <c r="AD124" i="8" s="1"/>
  <c r="AF123" i="8"/>
  <c r="F123" i="8"/>
  <c r="E123" i="8"/>
  <c r="Y123" i="8" s="1"/>
  <c r="AF122" i="8"/>
  <c r="F122" i="8"/>
  <c r="Z122" i="8" s="1"/>
  <c r="E122" i="8"/>
  <c r="Y122" i="8" s="1"/>
  <c r="D122" i="8"/>
  <c r="AD122" i="8" s="1"/>
  <c r="AF121" i="8"/>
  <c r="F121" i="8"/>
  <c r="Z121" i="8" s="1"/>
  <c r="E121" i="8"/>
  <c r="Y121" i="8" s="1"/>
  <c r="AF120" i="8"/>
  <c r="X120" i="8"/>
  <c r="F120" i="8"/>
  <c r="Z120" i="8" s="1"/>
  <c r="E120" i="8"/>
  <c r="Y120" i="8" s="1"/>
  <c r="D120" i="8"/>
  <c r="AD120" i="8" s="1"/>
  <c r="AF119" i="8"/>
  <c r="Z119" i="8"/>
  <c r="F119" i="8"/>
  <c r="E119" i="8"/>
  <c r="Y119" i="8" s="1"/>
  <c r="AG118" i="8"/>
  <c r="AF118" i="8"/>
  <c r="AD118" i="8"/>
  <c r="Z118" i="8"/>
  <c r="Y118" i="8"/>
  <c r="X118" i="8"/>
  <c r="T118" i="8" s="1"/>
  <c r="AG117" i="8"/>
  <c r="F117" i="8"/>
  <c r="Z117" i="8" s="1"/>
  <c r="E117" i="8"/>
  <c r="Y117" i="8" s="1"/>
  <c r="AG116" i="8"/>
  <c r="F116" i="8"/>
  <c r="Z116" i="8" s="1"/>
  <c r="E116" i="8"/>
  <c r="Y116" i="8" s="1"/>
  <c r="AG115" i="8"/>
  <c r="F115" i="8"/>
  <c r="Z115" i="8" s="1"/>
  <c r="E115" i="8"/>
  <c r="Y115" i="8" s="1"/>
  <c r="AG114" i="8"/>
  <c r="Y114" i="8"/>
  <c r="F114" i="8"/>
  <c r="Z114" i="8" s="1"/>
  <c r="E114" i="8"/>
  <c r="AG113" i="8"/>
  <c r="F113" i="8"/>
  <c r="Z113" i="8" s="1"/>
  <c r="E113" i="8"/>
  <c r="Y113" i="8" s="1"/>
  <c r="AG112" i="8"/>
  <c r="Y112" i="8"/>
  <c r="F112" i="8"/>
  <c r="Z112" i="8" s="1"/>
  <c r="E112" i="8"/>
  <c r="AG111" i="8"/>
  <c r="F111" i="8"/>
  <c r="Z111" i="8" s="1"/>
  <c r="E111" i="8"/>
  <c r="Y111" i="8" s="1"/>
  <c r="AG110" i="8"/>
  <c r="F110" i="8"/>
  <c r="Z110" i="8" s="1"/>
  <c r="E110" i="8"/>
  <c r="Z105" i="8"/>
  <c r="F105" i="8"/>
  <c r="D105" i="8" s="1"/>
  <c r="E105" i="8"/>
  <c r="Y105" i="8" s="1"/>
  <c r="F104" i="8"/>
  <c r="Z104" i="8" s="1"/>
  <c r="E104" i="8"/>
  <c r="Y104" i="8" s="1"/>
  <c r="AE103" i="8"/>
  <c r="F103" i="8"/>
  <c r="Z103" i="8" s="1"/>
  <c r="E103" i="8"/>
  <c r="Y103" i="8" s="1"/>
  <c r="D103" i="8"/>
  <c r="AD103" i="8" s="1"/>
  <c r="Y102" i="8"/>
  <c r="F102" i="8"/>
  <c r="Z102" i="8" s="1"/>
  <c r="E102" i="8"/>
  <c r="Z101" i="8"/>
  <c r="F101" i="8"/>
  <c r="E101" i="8"/>
  <c r="Y101" i="8" s="1"/>
  <c r="F100" i="8"/>
  <c r="Z100" i="8" s="1"/>
  <c r="E100" i="8"/>
  <c r="Y100" i="8" s="1"/>
  <c r="AE99" i="8"/>
  <c r="X99" i="8"/>
  <c r="S99" i="8" s="1"/>
  <c r="F99" i="8"/>
  <c r="Z99" i="8" s="1"/>
  <c r="E99" i="8"/>
  <c r="Y99" i="8" s="1"/>
  <c r="D99" i="8"/>
  <c r="AD99" i="8" s="1"/>
  <c r="Y98" i="8"/>
  <c r="F98" i="8"/>
  <c r="Z98" i="8" s="1"/>
  <c r="E98" i="8"/>
  <c r="F97" i="8"/>
  <c r="Z97" i="8" s="1"/>
  <c r="E97" i="8"/>
  <c r="Y97" i="8" s="1"/>
  <c r="F96" i="8"/>
  <c r="Z96" i="8" s="1"/>
  <c r="E96" i="8"/>
  <c r="Y96" i="8" s="1"/>
  <c r="AE95" i="8"/>
  <c r="X95" i="8"/>
  <c r="F95" i="8"/>
  <c r="Z95" i="8" s="1"/>
  <c r="E95" i="8"/>
  <c r="Y95" i="8" s="1"/>
  <c r="D95" i="8"/>
  <c r="AD95" i="8" s="1"/>
  <c r="F94" i="8"/>
  <c r="Z94" i="8" s="1"/>
  <c r="E94" i="8"/>
  <c r="Y94" i="8" s="1"/>
  <c r="F93" i="8"/>
  <c r="Z93" i="8" s="1"/>
  <c r="E93" i="8"/>
  <c r="Y93" i="8" s="1"/>
  <c r="F92" i="8"/>
  <c r="Z92" i="8" s="1"/>
  <c r="E92" i="8"/>
  <c r="Y92" i="8" s="1"/>
  <c r="AE91" i="8"/>
  <c r="F91" i="8"/>
  <c r="Z91" i="8" s="1"/>
  <c r="E91" i="8"/>
  <c r="Y91" i="8" s="1"/>
  <c r="D91" i="8"/>
  <c r="AD91" i="8" s="1"/>
  <c r="F90" i="8"/>
  <c r="Z90" i="8" s="1"/>
  <c r="E90" i="8"/>
  <c r="Z89" i="8"/>
  <c r="F89" i="8"/>
  <c r="E89" i="8"/>
  <c r="AE88" i="8"/>
  <c r="AD88" i="8"/>
  <c r="Z88" i="8"/>
  <c r="Y88" i="8"/>
  <c r="X88" i="8"/>
  <c r="S88" i="8"/>
  <c r="Y87" i="8"/>
  <c r="X87" i="8"/>
  <c r="S87" i="8" s="1"/>
  <c r="F87" i="8"/>
  <c r="Z87" i="8" s="1"/>
  <c r="E87" i="8"/>
  <c r="AE87" i="8" s="1"/>
  <c r="D87" i="8"/>
  <c r="AD87" i="8" s="1"/>
  <c r="Z86" i="8"/>
  <c r="F86" i="8"/>
  <c r="E86" i="8"/>
  <c r="F85" i="8"/>
  <c r="Z85" i="8" s="1"/>
  <c r="E85" i="8"/>
  <c r="AE85" i="8" s="1"/>
  <c r="F84" i="8"/>
  <c r="Z84" i="8" s="1"/>
  <c r="E84" i="8"/>
  <c r="Y84" i="8" s="1"/>
  <c r="AE83" i="8"/>
  <c r="F83" i="8"/>
  <c r="Z83" i="8" s="1"/>
  <c r="E83" i="8"/>
  <c r="Y83" i="8" s="1"/>
  <c r="AE82" i="8"/>
  <c r="F82" i="8"/>
  <c r="Z82" i="8" s="1"/>
  <c r="E82" i="8"/>
  <c r="Y82" i="8" s="1"/>
  <c r="D82" i="8"/>
  <c r="AD82" i="8" s="1"/>
  <c r="F81" i="8"/>
  <c r="Z81" i="8" s="1"/>
  <c r="E81" i="8"/>
  <c r="AE81" i="8" s="1"/>
  <c r="F80" i="8"/>
  <c r="Z80" i="8" s="1"/>
  <c r="E80" i="8"/>
  <c r="Y80" i="8" s="1"/>
  <c r="AE79" i="8"/>
  <c r="AD79" i="8"/>
  <c r="Z79" i="8"/>
  <c r="Y79" i="8"/>
  <c r="X79" i="8"/>
  <c r="S79" i="8"/>
  <c r="F78" i="8"/>
  <c r="Z78" i="8" s="1"/>
  <c r="E78" i="8"/>
  <c r="AE78" i="8" s="1"/>
  <c r="E74" i="8"/>
  <c r="E73" i="8"/>
  <c r="D73" i="8"/>
  <c r="X73" i="8" s="1"/>
  <c r="F73" i="8" s="1"/>
  <c r="C73" i="8"/>
  <c r="AD72" i="8"/>
  <c r="X72" i="8"/>
  <c r="F72" i="8"/>
  <c r="AD71" i="8"/>
  <c r="X71" i="8"/>
  <c r="F71" i="8"/>
  <c r="AD70" i="8"/>
  <c r="X70" i="8"/>
  <c r="F70" i="8" s="1"/>
  <c r="X69" i="8"/>
  <c r="F69" i="8" s="1"/>
  <c r="E69" i="8"/>
  <c r="D69" i="8"/>
  <c r="D74" i="8" s="1"/>
  <c r="C69" i="8"/>
  <c r="C74" i="8" s="1"/>
  <c r="AD68" i="8"/>
  <c r="X68" i="8"/>
  <c r="F68" i="8" s="1"/>
  <c r="AD67" i="8"/>
  <c r="X67" i="8"/>
  <c r="F67" i="8" s="1"/>
  <c r="AD66" i="8"/>
  <c r="X66" i="8"/>
  <c r="F66" i="8" s="1"/>
  <c r="AD65" i="8"/>
  <c r="X65" i="8"/>
  <c r="F65" i="8"/>
  <c r="AD64" i="8"/>
  <c r="AD63" i="8"/>
  <c r="AD62" i="8"/>
  <c r="Y61" i="8"/>
  <c r="C61" i="8"/>
  <c r="X61" i="8" s="1"/>
  <c r="L61" i="8" s="1"/>
  <c r="Y60" i="8"/>
  <c r="C60" i="8"/>
  <c r="AD60" i="8" s="1"/>
  <c r="Z59" i="8"/>
  <c r="Y59" i="8"/>
  <c r="X59" i="8"/>
  <c r="L59" i="8" s="1"/>
  <c r="C59" i="8"/>
  <c r="AD59" i="8" s="1"/>
  <c r="AD58" i="8"/>
  <c r="AD57" i="8"/>
  <c r="AD56" i="8"/>
  <c r="AD55" i="8"/>
  <c r="AA54" i="8"/>
  <c r="E54" i="8"/>
  <c r="Z54" i="8" s="1"/>
  <c r="D54" i="8"/>
  <c r="Y54" i="8" s="1"/>
  <c r="AA53" i="8"/>
  <c r="E53" i="8"/>
  <c r="Z53" i="8" s="1"/>
  <c r="D53" i="8"/>
  <c r="Y53" i="8" s="1"/>
  <c r="AA52" i="8"/>
  <c r="E52" i="8"/>
  <c r="Z52" i="8" s="1"/>
  <c r="D52" i="8"/>
  <c r="Y52" i="8" s="1"/>
  <c r="C52" i="8"/>
  <c r="X52" i="8" s="1"/>
  <c r="AD50" i="8"/>
  <c r="AD49" i="8"/>
  <c r="E47" i="8"/>
  <c r="Z47" i="8" s="1"/>
  <c r="D47" i="8"/>
  <c r="Y47" i="8" s="1"/>
  <c r="E46" i="8"/>
  <c r="Z46" i="8" s="1"/>
  <c r="D46" i="8"/>
  <c r="Y46" i="8" s="1"/>
  <c r="E45" i="8"/>
  <c r="Z45" i="8" s="1"/>
  <c r="D45" i="8"/>
  <c r="Y45" i="8" s="1"/>
  <c r="E44" i="8"/>
  <c r="AD41" i="8" s="1"/>
  <c r="D44" i="8"/>
  <c r="Y44" i="8" s="1"/>
  <c r="AD40" i="8"/>
  <c r="C39" i="8"/>
  <c r="AD39" i="8" s="1"/>
  <c r="C38" i="8"/>
  <c r="AD38" i="8" s="1"/>
  <c r="C37" i="8"/>
  <c r="AD37" i="8" s="1"/>
  <c r="C36" i="8"/>
  <c r="AD36" i="8" s="1"/>
  <c r="C32" i="8"/>
  <c r="C26" i="8"/>
  <c r="C25" i="8"/>
  <c r="C24" i="8"/>
  <c r="C23" i="8"/>
  <c r="C22" i="8"/>
  <c r="C21" i="8"/>
  <c r="C20" i="8"/>
  <c r="C19" i="8"/>
  <c r="H18" i="8"/>
  <c r="G18" i="8"/>
  <c r="F18" i="8"/>
  <c r="E18" i="8"/>
  <c r="D18" i="8"/>
  <c r="C18" i="8" s="1"/>
  <c r="C14" i="8"/>
  <c r="C13" i="8"/>
  <c r="C12" i="8"/>
  <c r="C11" i="8"/>
  <c r="C10" i="8"/>
  <c r="X12" i="8" s="1"/>
  <c r="I12" i="8" s="1"/>
  <c r="A5" i="8"/>
  <c r="A4" i="8"/>
  <c r="A3" i="8"/>
  <c r="A2" i="8"/>
  <c r="AD146" i="7"/>
  <c r="X146" i="7"/>
  <c r="C146" i="7"/>
  <c r="AD145" i="7"/>
  <c r="X145" i="7"/>
  <c r="L145" i="7" s="1"/>
  <c r="C145" i="7"/>
  <c r="AD144" i="7"/>
  <c r="Y144" i="7"/>
  <c r="C144" i="7"/>
  <c r="X144" i="7" s="1"/>
  <c r="L144" i="7" s="1"/>
  <c r="AD140" i="7"/>
  <c r="X140" i="7"/>
  <c r="F140" i="7"/>
  <c r="AD139" i="7"/>
  <c r="X139" i="7"/>
  <c r="F139" i="7" s="1"/>
  <c r="AD138" i="7"/>
  <c r="X138" i="7"/>
  <c r="F138" i="7" s="1"/>
  <c r="AF135" i="7"/>
  <c r="Z135" i="7"/>
  <c r="F135" i="7"/>
  <c r="E135" i="7"/>
  <c r="Y135" i="7" s="1"/>
  <c r="AG134" i="7"/>
  <c r="F134" i="7"/>
  <c r="Z134" i="7" s="1"/>
  <c r="E134" i="7"/>
  <c r="AF134" i="7" s="1"/>
  <c r="AF133" i="7"/>
  <c r="F133" i="7"/>
  <c r="E133" i="7"/>
  <c r="Y133" i="7" s="1"/>
  <c r="AG132" i="7"/>
  <c r="Y132" i="7"/>
  <c r="X132" i="7"/>
  <c r="T132" i="7" s="1"/>
  <c r="F132" i="7"/>
  <c r="Z132" i="7" s="1"/>
  <c r="E132" i="7"/>
  <c r="AF132" i="7" s="1"/>
  <c r="D132" i="7"/>
  <c r="AD132" i="7" s="1"/>
  <c r="AF131" i="7"/>
  <c r="F131" i="7"/>
  <c r="Z131" i="7" s="1"/>
  <c r="E131" i="7"/>
  <c r="Y131" i="7" s="1"/>
  <c r="AG130" i="7"/>
  <c r="Y130" i="7"/>
  <c r="F130" i="7"/>
  <c r="Z130" i="7" s="1"/>
  <c r="E130" i="7"/>
  <c r="AF130" i="7" s="1"/>
  <c r="D130" i="7"/>
  <c r="AD130" i="7" s="1"/>
  <c r="AF129" i="7"/>
  <c r="Z129" i="7"/>
  <c r="F129" i="7"/>
  <c r="E129" i="7"/>
  <c r="Y129" i="7" s="1"/>
  <c r="AG128" i="7"/>
  <c r="F128" i="7"/>
  <c r="Z128" i="7" s="1"/>
  <c r="E128" i="7"/>
  <c r="Y128" i="7" s="1"/>
  <c r="AF127" i="7"/>
  <c r="Z127" i="7"/>
  <c r="F127" i="7"/>
  <c r="E127" i="7"/>
  <c r="Y127" i="7" s="1"/>
  <c r="AG126" i="7"/>
  <c r="F126" i="7"/>
  <c r="Z126" i="7" s="1"/>
  <c r="E126" i="7"/>
  <c r="AF126" i="7" s="1"/>
  <c r="AF125" i="7"/>
  <c r="F125" i="7"/>
  <c r="E125" i="7"/>
  <c r="Y125" i="7" s="1"/>
  <c r="AG124" i="7"/>
  <c r="Y124" i="7"/>
  <c r="X124" i="7"/>
  <c r="T124" i="7" s="1"/>
  <c r="F124" i="7"/>
  <c r="Z124" i="7" s="1"/>
  <c r="E124" i="7"/>
  <c r="AF124" i="7" s="1"/>
  <c r="D124" i="7"/>
  <c r="AD124" i="7" s="1"/>
  <c r="AF123" i="7"/>
  <c r="F123" i="7"/>
  <c r="E123" i="7"/>
  <c r="Y123" i="7" s="1"/>
  <c r="AG122" i="7"/>
  <c r="Y122" i="7"/>
  <c r="F122" i="7"/>
  <c r="Z122" i="7" s="1"/>
  <c r="E122" i="7"/>
  <c r="AF122" i="7" s="1"/>
  <c r="D122" i="7"/>
  <c r="AD122" i="7" s="1"/>
  <c r="AF121" i="7"/>
  <c r="Z121" i="7"/>
  <c r="F121" i="7"/>
  <c r="E121" i="7"/>
  <c r="Y121" i="7" s="1"/>
  <c r="AG120" i="7"/>
  <c r="F120" i="7"/>
  <c r="Z120" i="7" s="1"/>
  <c r="E120" i="7"/>
  <c r="Y120" i="7" s="1"/>
  <c r="AF119" i="7"/>
  <c r="Z119" i="7"/>
  <c r="F119" i="7"/>
  <c r="AG119" i="7" s="1"/>
  <c r="E119" i="7"/>
  <c r="Y119" i="7" s="1"/>
  <c r="AG118" i="7"/>
  <c r="AF118" i="7"/>
  <c r="AD118" i="7"/>
  <c r="Z118" i="7"/>
  <c r="Y118" i="7"/>
  <c r="X118" i="7"/>
  <c r="T118" i="7" s="1"/>
  <c r="AG117" i="7"/>
  <c r="F117" i="7"/>
  <c r="Z117" i="7" s="1"/>
  <c r="E117" i="7"/>
  <c r="AF117" i="7" s="1"/>
  <c r="D117" i="7"/>
  <c r="Z116" i="7"/>
  <c r="Y116" i="7"/>
  <c r="F116" i="7"/>
  <c r="AG116" i="7" s="1"/>
  <c r="E116" i="7"/>
  <c r="AG115" i="7"/>
  <c r="X115" i="7"/>
  <c r="F115" i="7"/>
  <c r="Z115" i="7" s="1"/>
  <c r="E115" i="7"/>
  <c r="AF115" i="7" s="1"/>
  <c r="D115" i="7"/>
  <c r="AD115" i="7" s="1"/>
  <c r="Z114" i="7"/>
  <c r="Y114" i="7"/>
  <c r="F114" i="7"/>
  <c r="AG114" i="7" s="1"/>
  <c r="E114" i="7"/>
  <c r="AG113" i="7"/>
  <c r="X113" i="7"/>
  <c r="F113" i="7"/>
  <c r="Z113" i="7" s="1"/>
  <c r="E113" i="7"/>
  <c r="AF113" i="7" s="1"/>
  <c r="D113" i="7"/>
  <c r="AD113" i="7" s="1"/>
  <c r="Z112" i="7"/>
  <c r="Y112" i="7"/>
  <c r="F112" i="7"/>
  <c r="AG112" i="7" s="1"/>
  <c r="E112" i="7"/>
  <c r="AG111" i="7"/>
  <c r="X111" i="7"/>
  <c r="F111" i="7"/>
  <c r="Z111" i="7" s="1"/>
  <c r="E111" i="7"/>
  <c r="AF111" i="7" s="1"/>
  <c r="D111" i="7"/>
  <c r="AD111" i="7" s="1"/>
  <c r="Z110" i="7"/>
  <c r="Y110" i="7"/>
  <c r="F110" i="7"/>
  <c r="AG110" i="7" s="1"/>
  <c r="E110" i="7"/>
  <c r="AE105" i="7"/>
  <c r="Z105" i="7"/>
  <c r="F105" i="7"/>
  <c r="E105" i="7"/>
  <c r="Y105" i="7" s="1"/>
  <c r="D105" i="7"/>
  <c r="AD105" i="7" s="1"/>
  <c r="AE104" i="7"/>
  <c r="F104" i="7"/>
  <c r="Z104" i="7" s="1"/>
  <c r="E104" i="7"/>
  <c r="Y104" i="7" s="1"/>
  <c r="D104" i="7"/>
  <c r="AD104" i="7" s="1"/>
  <c r="AE103" i="7"/>
  <c r="Y103" i="7"/>
  <c r="F103" i="7"/>
  <c r="E103" i="7"/>
  <c r="Z102" i="7"/>
  <c r="F102" i="7"/>
  <c r="E102" i="7"/>
  <c r="AE101" i="7"/>
  <c r="Z101" i="7"/>
  <c r="X101" i="7"/>
  <c r="S101" i="7" s="1"/>
  <c r="F101" i="7"/>
  <c r="E101" i="7"/>
  <c r="Y101" i="7" s="1"/>
  <c r="D101" i="7"/>
  <c r="AD101" i="7" s="1"/>
  <c r="X100" i="7"/>
  <c r="F100" i="7"/>
  <c r="Z100" i="7" s="1"/>
  <c r="E100" i="7"/>
  <c r="AE100" i="7" s="1"/>
  <c r="D100" i="7"/>
  <c r="AD100" i="7" s="1"/>
  <c r="Z99" i="7"/>
  <c r="Y99" i="7"/>
  <c r="X99" i="7"/>
  <c r="S99" i="7" s="1"/>
  <c r="F99" i="7"/>
  <c r="E99" i="7"/>
  <c r="AE99" i="7" s="1"/>
  <c r="D99" i="7"/>
  <c r="AD99" i="7" s="1"/>
  <c r="Y98" i="7"/>
  <c r="F98" i="7"/>
  <c r="Z98" i="7" s="1"/>
  <c r="E98" i="7"/>
  <c r="AE97" i="7"/>
  <c r="Z97" i="7"/>
  <c r="F97" i="7"/>
  <c r="D97" i="7" s="1"/>
  <c r="E97" i="7"/>
  <c r="Y97" i="7" s="1"/>
  <c r="F96" i="7"/>
  <c r="Z96" i="7" s="1"/>
  <c r="E96" i="7"/>
  <c r="Z95" i="7"/>
  <c r="Y95" i="7"/>
  <c r="F95" i="7"/>
  <c r="E95" i="7"/>
  <c r="AE95" i="7" s="1"/>
  <c r="D95" i="7"/>
  <c r="Z94" i="7"/>
  <c r="Y94" i="7"/>
  <c r="F94" i="7"/>
  <c r="E94" i="7"/>
  <c r="AE93" i="7"/>
  <c r="F93" i="7"/>
  <c r="E93" i="7"/>
  <c r="Y93" i="7" s="1"/>
  <c r="AE92" i="7"/>
  <c r="AD92" i="7"/>
  <c r="F92" i="7"/>
  <c r="Z92" i="7" s="1"/>
  <c r="E92" i="7"/>
  <c r="Y92" i="7" s="1"/>
  <c r="D92" i="7"/>
  <c r="X92" i="7" s="1"/>
  <c r="S92" i="7" s="1"/>
  <c r="Z91" i="7"/>
  <c r="F91" i="7"/>
  <c r="E91" i="7"/>
  <c r="Z90" i="7"/>
  <c r="Y90" i="7"/>
  <c r="F90" i="7"/>
  <c r="E90" i="7"/>
  <c r="AE89" i="7"/>
  <c r="Z89" i="7"/>
  <c r="F89" i="7"/>
  <c r="E89" i="7"/>
  <c r="Y89" i="7" s="1"/>
  <c r="D89" i="7"/>
  <c r="AD89" i="7" s="1"/>
  <c r="AE88" i="7"/>
  <c r="AD88" i="7"/>
  <c r="Z88" i="7"/>
  <c r="Y88" i="7"/>
  <c r="X88" i="7"/>
  <c r="S88" i="7" s="1"/>
  <c r="AE87" i="7"/>
  <c r="F87" i="7"/>
  <c r="D87" i="7" s="1"/>
  <c r="E87" i="7"/>
  <c r="Y87" i="7" s="1"/>
  <c r="AE86" i="7"/>
  <c r="AD86" i="7"/>
  <c r="S86" i="7"/>
  <c r="F86" i="7"/>
  <c r="Z86" i="7" s="1"/>
  <c r="E86" i="7"/>
  <c r="Y86" i="7" s="1"/>
  <c r="D86" i="7"/>
  <c r="X86" i="7" s="1"/>
  <c r="AE85" i="7"/>
  <c r="F85" i="7"/>
  <c r="Z85" i="7" s="1"/>
  <c r="E85" i="7"/>
  <c r="Y85" i="7" s="1"/>
  <c r="D85" i="7"/>
  <c r="AD85" i="7" s="1"/>
  <c r="F84" i="7"/>
  <c r="Z84" i="7" s="1"/>
  <c r="E84" i="7"/>
  <c r="AE83" i="7"/>
  <c r="F83" i="7"/>
  <c r="D83" i="7" s="1"/>
  <c r="E83" i="7"/>
  <c r="Y83" i="7" s="1"/>
  <c r="AE82" i="7"/>
  <c r="AD82" i="7"/>
  <c r="F82" i="7"/>
  <c r="Z82" i="7" s="1"/>
  <c r="E82" i="7"/>
  <c r="Y82" i="7" s="1"/>
  <c r="S82" i="7" s="1"/>
  <c r="D82" i="7"/>
  <c r="X82" i="7" s="1"/>
  <c r="AE81" i="7"/>
  <c r="X81" i="7"/>
  <c r="F81" i="7"/>
  <c r="Z81" i="7" s="1"/>
  <c r="E81" i="7"/>
  <c r="Y81" i="7" s="1"/>
  <c r="D81" i="7"/>
  <c r="AD81" i="7" s="1"/>
  <c r="Y80" i="7"/>
  <c r="F80" i="7"/>
  <c r="Z80" i="7" s="1"/>
  <c r="E80" i="7"/>
  <c r="AE79" i="7"/>
  <c r="AD79" i="7"/>
  <c r="Z79" i="7"/>
  <c r="S79" i="7" s="1"/>
  <c r="Y79" i="7"/>
  <c r="X79" i="7"/>
  <c r="AE78" i="7"/>
  <c r="X78" i="7"/>
  <c r="S78" i="7" s="1"/>
  <c r="F78" i="7"/>
  <c r="Z78" i="7" s="1"/>
  <c r="E78" i="7"/>
  <c r="Y78" i="7" s="1"/>
  <c r="D78" i="7"/>
  <c r="AD78" i="7" s="1"/>
  <c r="E74" i="7"/>
  <c r="X73" i="7"/>
  <c r="F73" i="7" s="1"/>
  <c r="E73" i="7"/>
  <c r="D73" i="7"/>
  <c r="AD73" i="7" s="1"/>
  <c r="C73" i="7"/>
  <c r="AD72" i="7"/>
  <c r="X72" i="7"/>
  <c r="F72" i="7"/>
  <c r="AD71" i="7"/>
  <c r="X71" i="7"/>
  <c r="F71" i="7"/>
  <c r="AD70" i="7"/>
  <c r="X70" i="7"/>
  <c r="F70" i="7" s="1"/>
  <c r="X69" i="7"/>
  <c r="F69" i="7"/>
  <c r="E69" i="7"/>
  <c r="D69" i="7"/>
  <c r="D74" i="7" s="1"/>
  <c r="C69" i="7"/>
  <c r="AD68" i="7"/>
  <c r="X68" i="7"/>
  <c r="F68" i="7"/>
  <c r="AD67" i="7"/>
  <c r="X67" i="7"/>
  <c r="F67" i="7" s="1"/>
  <c r="AD66" i="7"/>
  <c r="X66" i="7"/>
  <c r="F66" i="7"/>
  <c r="AD65" i="7"/>
  <c r="X65" i="7"/>
  <c r="F65" i="7"/>
  <c r="AD64" i="7"/>
  <c r="AD63" i="7"/>
  <c r="AD62" i="7"/>
  <c r="Y61" i="7"/>
  <c r="C61" i="7"/>
  <c r="X61" i="7" s="1"/>
  <c r="Y60" i="7"/>
  <c r="C60" i="7"/>
  <c r="X60" i="7" s="1"/>
  <c r="L60" i="7" s="1"/>
  <c r="Z59" i="7"/>
  <c r="Y59" i="7"/>
  <c r="X59" i="7"/>
  <c r="L59" i="7" s="1"/>
  <c r="C59" i="7"/>
  <c r="AD59" i="7" s="1"/>
  <c r="AD58" i="7"/>
  <c r="AD57" i="7"/>
  <c r="AD56" i="7"/>
  <c r="AD55" i="7"/>
  <c r="AA54" i="7"/>
  <c r="Y54" i="7"/>
  <c r="E54" i="7"/>
  <c r="D54" i="7"/>
  <c r="AA53" i="7"/>
  <c r="Y53" i="7"/>
  <c r="E53" i="7"/>
  <c r="D53" i="7"/>
  <c r="AA52" i="7"/>
  <c r="E52" i="7"/>
  <c r="Z52" i="7" s="1"/>
  <c r="D52" i="7"/>
  <c r="AD49" i="7" s="1"/>
  <c r="C52" i="7"/>
  <c r="X52" i="7" s="1"/>
  <c r="AD50" i="7"/>
  <c r="Y47" i="7"/>
  <c r="E47" i="7"/>
  <c r="Z47" i="7" s="1"/>
  <c r="D47" i="7"/>
  <c r="C47" i="7" s="1"/>
  <c r="E46" i="7"/>
  <c r="Z46" i="7" s="1"/>
  <c r="D46" i="7"/>
  <c r="C46" i="7" s="1"/>
  <c r="E45" i="7"/>
  <c r="Z45" i="7" s="1"/>
  <c r="D45" i="7"/>
  <c r="C45" i="7" s="1"/>
  <c r="Y44" i="7"/>
  <c r="E44" i="7"/>
  <c r="AD41" i="7" s="1"/>
  <c r="D44" i="7"/>
  <c r="AD39" i="7"/>
  <c r="C39" i="7"/>
  <c r="X39" i="7" s="1"/>
  <c r="L39" i="7" s="1"/>
  <c r="AD38" i="7"/>
  <c r="C38" i="7"/>
  <c r="X38" i="7" s="1"/>
  <c r="L38" i="7" s="1"/>
  <c r="AD37" i="7"/>
  <c r="C37" i="7"/>
  <c r="X37" i="7" s="1"/>
  <c r="L37" i="7" s="1"/>
  <c r="AD36" i="7"/>
  <c r="C36" i="7"/>
  <c r="X36" i="7" s="1"/>
  <c r="L36" i="7" s="1"/>
  <c r="C32" i="7"/>
  <c r="C26" i="7"/>
  <c r="C25" i="7"/>
  <c r="C24" i="7"/>
  <c r="C23" i="7"/>
  <c r="C22" i="7"/>
  <c r="C21" i="7"/>
  <c r="C20" i="7"/>
  <c r="C19" i="7"/>
  <c r="H18" i="7"/>
  <c r="G18" i="7"/>
  <c r="F18" i="7"/>
  <c r="E18" i="7"/>
  <c r="C18" i="7" s="1"/>
  <c r="D18" i="7"/>
  <c r="C14" i="7"/>
  <c r="C13" i="7"/>
  <c r="C12" i="7"/>
  <c r="X12" i="7" s="1"/>
  <c r="I12" i="7" s="1"/>
  <c r="C11" i="7"/>
  <c r="X11" i="7" s="1"/>
  <c r="I11" i="7" s="1"/>
  <c r="C10" i="7"/>
  <c r="A5" i="7"/>
  <c r="A4" i="7"/>
  <c r="A3" i="7"/>
  <c r="A2" i="7"/>
  <c r="X146" i="6"/>
  <c r="C146" i="6"/>
  <c r="AD146" i="6" s="1"/>
  <c r="X145" i="6"/>
  <c r="L145" i="6" s="1"/>
  <c r="C145" i="6"/>
  <c r="AD145" i="6" s="1"/>
  <c r="Y144" i="6"/>
  <c r="X144" i="6"/>
  <c r="L144" i="6" s="1"/>
  <c r="C144" i="6"/>
  <c r="AD144" i="6" s="1"/>
  <c r="AD140" i="6"/>
  <c r="X140" i="6"/>
  <c r="F140" i="6" s="1"/>
  <c r="AD139" i="6"/>
  <c r="X139" i="6"/>
  <c r="F139" i="6" s="1"/>
  <c r="AD138" i="6"/>
  <c r="X138" i="6"/>
  <c r="F138" i="6"/>
  <c r="F135" i="6"/>
  <c r="AG135" i="6" s="1"/>
  <c r="E135" i="6"/>
  <c r="Y135" i="6" s="1"/>
  <c r="AG134" i="6"/>
  <c r="AF134" i="6"/>
  <c r="X134" i="6"/>
  <c r="T134" i="6" s="1"/>
  <c r="F134" i="6"/>
  <c r="Z134" i="6" s="1"/>
  <c r="E134" i="6"/>
  <c r="Y134" i="6" s="1"/>
  <c r="D134" i="6"/>
  <c r="AD134" i="6" s="1"/>
  <c r="Z133" i="6"/>
  <c r="F133" i="6"/>
  <c r="AG133" i="6" s="1"/>
  <c r="E133" i="6"/>
  <c r="Y133" i="6" s="1"/>
  <c r="AG132" i="6"/>
  <c r="AF132" i="6"/>
  <c r="F132" i="6"/>
  <c r="Z132" i="6" s="1"/>
  <c r="E132" i="6"/>
  <c r="Y132" i="6" s="1"/>
  <c r="D132" i="6"/>
  <c r="AD132" i="6" s="1"/>
  <c r="Z131" i="6"/>
  <c r="F131" i="6"/>
  <c r="AG131" i="6" s="1"/>
  <c r="E131" i="6"/>
  <c r="Y131" i="6" s="1"/>
  <c r="AG130" i="6"/>
  <c r="AF130" i="6"/>
  <c r="F130" i="6"/>
  <c r="Z130" i="6" s="1"/>
  <c r="E130" i="6"/>
  <c r="Y130" i="6" s="1"/>
  <c r="D130" i="6"/>
  <c r="AD130" i="6" s="1"/>
  <c r="F129" i="6"/>
  <c r="AG129" i="6" s="1"/>
  <c r="E129" i="6"/>
  <c r="Y129" i="6" s="1"/>
  <c r="AG128" i="6"/>
  <c r="AF128" i="6"/>
  <c r="X128" i="6"/>
  <c r="F128" i="6"/>
  <c r="Z128" i="6" s="1"/>
  <c r="E128" i="6"/>
  <c r="Y128" i="6" s="1"/>
  <c r="D128" i="6"/>
  <c r="AD128" i="6" s="1"/>
  <c r="F127" i="6"/>
  <c r="AG127" i="6" s="1"/>
  <c r="E127" i="6"/>
  <c r="Y127" i="6" s="1"/>
  <c r="AG126" i="6"/>
  <c r="AF126" i="6"/>
  <c r="X126" i="6"/>
  <c r="T126" i="6" s="1"/>
  <c r="F126" i="6"/>
  <c r="Z126" i="6" s="1"/>
  <c r="E126" i="6"/>
  <c r="Y126" i="6" s="1"/>
  <c r="D126" i="6"/>
  <c r="AD126" i="6" s="1"/>
  <c r="Z125" i="6"/>
  <c r="F125" i="6"/>
  <c r="AG125" i="6" s="1"/>
  <c r="E125" i="6"/>
  <c r="Y125" i="6" s="1"/>
  <c r="AG124" i="6"/>
  <c r="AF124" i="6"/>
  <c r="F124" i="6"/>
  <c r="Z124" i="6" s="1"/>
  <c r="E124" i="6"/>
  <c r="Y124" i="6" s="1"/>
  <c r="D124" i="6"/>
  <c r="AD124" i="6" s="1"/>
  <c r="Z123" i="6"/>
  <c r="F123" i="6"/>
  <c r="AG123" i="6" s="1"/>
  <c r="E123" i="6"/>
  <c r="Y123" i="6" s="1"/>
  <c r="AG122" i="6"/>
  <c r="AF122" i="6"/>
  <c r="F122" i="6"/>
  <c r="Z122" i="6" s="1"/>
  <c r="E122" i="6"/>
  <c r="Y122" i="6" s="1"/>
  <c r="D122" i="6"/>
  <c r="AD122" i="6" s="1"/>
  <c r="F121" i="6"/>
  <c r="AG121" i="6" s="1"/>
  <c r="E121" i="6"/>
  <c r="Y121" i="6" s="1"/>
  <c r="AG120" i="6"/>
  <c r="AF120" i="6"/>
  <c r="X120" i="6"/>
  <c r="F120" i="6"/>
  <c r="Z120" i="6" s="1"/>
  <c r="E120" i="6"/>
  <c r="Y120" i="6" s="1"/>
  <c r="D120" i="6"/>
  <c r="AD120" i="6" s="1"/>
  <c r="F119" i="6"/>
  <c r="AG119" i="6" s="1"/>
  <c r="E119" i="6"/>
  <c r="Y119" i="6" s="1"/>
  <c r="AG118" i="6"/>
  <c r="AF118" i="6"/>
  <c r="AD118" i="6"/>
  <c r="Z118" i="6"/>
  <c r="Y118" i="6"/>
  <c r="X118" i="6"/>
  <c r="T118" i="6" s="1"/>
  <c r="AF117" i="6"/>
  <c r="F117" i="6"/>
  <c r="Z117" i="6" s="1"/>
  <c r="E117" i="6"/>
  <c r="Y117" i="6" s="1"/>
  <c r="AG116" i="6"/>
  <c r="F116" i="6"/>
  <c r="Z116" i="6" s="1"/>
  <c r="E116" i="6"/>
  <c r="AF115" i="6"/>
  <c r="F115" i="6"/>
  <c r="Z115" i="6" s="1"/>
  <c r="E115" i="6"/>
  <c r="Y115" i="6" s="1"/>
  <c r="AG114" i="6"/>
  <c r="F114" i="6"/>
  <c r="Z114" i="6" s="1"/>
  <c r="E114" i="6"/>
  <c r="Y114" i="6" s="1"/>
  <c r="AF113" i="6"/>
  <c r="F113" i="6"/>
  <c r="Z113" i="6" s="1"/>
  <c r="E113" i="6"/>
  <c r="Y113" i="6" s="1"/>
  <c r="AG112" i="6"/>
  <c r="Y112" i="6"/>
  <c r="F112" i="6"/>
  <c r="Z112" i="6" s="1"/>
  <c r="E112" i="6"/>
  <c r="AF112" i="6" s="1"/>
  <c r="D112" i="6"/>
  <c r="AF111" i="6"/>
  <c r="F111" i="6"/>
  <c r="E111" i="6"/>
  <c r="Y111" i="6" s="1"/>
  <c r="AG110" i="6"/>
  <c r="Y110" i="6"/>
  <c r="F110" i="6"/>
  <c r="Z110" i="6" s="1"/>
  <c r="E110" i="6"/>
  <c r="AF110" i="6" s="1"/>
  <c r="D110" i="6"/>
  <c r="AD110" i="6" s="1"/>
  <c r="Z105" i="6"/>
  <c r="F105" i="6"/>
  <c r="E105" i="6"/>
  <c r="Y105" i="6" s="1"/>
  <c r="AE104" i="6"/>
  <c r="F104" i="6"/>
  <c r="D104" i="6" s="1"/>
  <c r="X104" i="6" s="1"/>
  <c r="E104" i="6"/>
  <c r="Y104" i="6" s="1"/>
  <c r="AE103" i="6"/>
  <c r="AD103" i="6"/>
  <c r="F103" i="6"/>
  <c r="Z103" i="6" s="1"/>
  <c r="E103" i="6"/>
  <c r="Y103" i="6" s="1"/>
  <c r="D103" i="6"/>
  <c r="X103" i="6" s="1"/>
  <c r="S103" i="6" s="1"/>
  <c r="Y102" i="6"/>
  <c r="X102" i="6"/>
  <c r="S102" i="6" s="1"/>
  <c r="F102" i="6"/>
  <c r="Z102" i="6" s="1"/>
  <c r="E102" i="6"/>
  <c r="AE102" i="6" s="1"/>
  <c r="D102" i="6"/>
  <c r="AD102" i="6" s="1"/>
  <c r="Z101" i="6"/>
  <c r="Y101" i="6"/>
  <c r="F101" i="6"/>
  <c r="E101" i="6"/>
  <c r="AE100" i="6"/>
  <c r="F100" i="6"/>
  <c r="D100" i="6" s="1"/>
  <c r="X100" i="6" s="1"/>
  <c r="E100" i="6"/>
  <c r="Y100" i="6" s="1"/>
  <c r="AE99" i="6"/>
  <c r="F99" i="6"/>
  <c r="Z99" i="6" s="1"/>
  <c r="E99" i="6"/>
  <c r="Y99" i="6" s="1"/>
  <c r="D99" i="6"/>
  <c r="AD99" i="6" s="1"/>
  <c r="F98" i="6"/>
  <c r="Z98" i="6" s="1"/>
  <c r="E98" i="6"/>
  <c r="AE98" i="6" s="1"/>
  <c r="Y97" i="6"/>
  <c r="F97" i="6"/>
  <c r="Z97" i="6" s="1"/>
  <c r="E97" i="6"/>
  <c r="AE96" i="6"/>
  <c r="AD96" i="6"/>
  <c r="Z96" i="6"/>
  <c r="F96" i="6"/>
  <c r="D96" i="6" s="1"/>
  <c r="X96" i="6" s="1"/>
  <c r="S96" i="6" s="1"/>
  <c r="E96" i="6"/>
  <c r="Y96" i="6" s="1"/>
  <c r="AE95" i="6"/>
  <c r="F95" i="6"/>
  <c r="Z95" i="6" s="1"/>
  <c r="E95" i="6"/>
  <c r="Y95" i="6" s="1"/>
  <c r="D95" i="6"/>
  <c r="AD95" i="6" s="1"/>
  <c r="F94" i="6"/>
  <c r="Z94" i="6" s="1"/>
  <c r="E94" i="6"/>
  <c r="Y94" i="6" s="1"/>
  <c r="F93" i="6"/>
  <c r="Z93" i="6" s="1"/>
  <c r="E93" i="6"/>
  <c r="Y93" i="6" s="1"/>
  <c r="AE92" i="6"/>
  <c r="AD92" i="6"/>
  <c r="Z92" i="6"/>
  <c r="S92" i="6" s="1"/>
  <c r="F92" i="6"/>
  <c r="D92" i="6" s="1"/>
  <c r="X92" i="6" s="1"/>
  <c r="E92" i="6"/>
  <c r="Y92" i="6" s="1"/>
  <c r="AE91" i="6"/>
  <c r="AD91" i="6"/>
  <c r="F91" i="6"/>
  <c r="Z91" i="6" s="1"/>
  <c r="E91" i="6"/>
  <c r="Y91" i="6" s="1"/>
  <c r="D91" i="6"/>
  <c r="X91" i="6" s="1"/>
  <c r="S91" i="6" s="1"/>
  <c r="Y90" i="6"/>
  <c r="F90" i="6"/>
  <c r="Z90" i="6" s="1"/>
  <c r="E90" i="6"/>
  <c r="AE90" i="6" s="1"/>
  <c r="D90" i="6"/>
  <c r="AD90" i="6" s="1"/>
  <c r="Y89" i="6"/>
  <c r="F89" i="6"/>
  <c r="Z89" i="6" s="1"/>
  <c r="E89" i="6"/>
  <c r="AE88" i="6"/>
  <c r="AD88" i="6"/>
  <c r="Z88" i="6"/>
  <c r="Y88" i="6"/>
  <c r="X88" i="6"/>
  <c r="S88" i="6"/>
  <c r="F87" i="6"/>
  <c r="Z87" i="6" s="1"/>
  <c r="E87" i="6"/>
  <c r="AE87" i="6" s="1"/>
  <c r="F86" i="6"/>
  <c r="Z86" i="6" s="1"/>
  <c r="E86" i="6"/>
  <c r="Y86" i="6" s="1"/>
  <c r="AE85" i="6"/>
  <c r="F85" i="6"/>
  <c r="Z85" i="6" s="1"/>
  <c r="E85" i="6"/>
  <c r="Y85" i="6" s="1"/>
  <c r="AE84" i="6"/>
  <c r="F84" i="6"/>
  <c r="Z84" i="6" s="1"/>
  <c r="E84" i="6"/>
  <c r="Y84" i="6" s="1"/>
  <c r="D84" i="6"/>
  <c r="AD84" i="6" s="1"/>
  <c r="F83" i="6"/>
  <c r="Z83" i="6" s="1"/>
  <c r="E83" i="6"/>
  <c r="AE83" i="6" s="1"/>
  <c r="F82" i="6"/>
  <c r="Z82" i="6" s="1"/>
  <c r="E82" i="6"/>
  <c r="Y82" i="6" s="1"/>
  <c r="AE81" i="6"/>
  <c r="F81" i="6"/>
  <c r="Z81" i="6" s="1"/>
  <c r="E81" i="6"/>
  <c r="Y81" i="6" s="1"/>
  <c r="AE80" i="6"/>
  <c r="F80" i="6"/>
  <c r="Z80" i="6" s="1"/>
  <c r="E80" i="6"/>
  <c r="Y80" i="6" s="1"/>
  <c r="D80" i="6"/>
  <c r="AD80" i="6" s="1"/>
  <c r="AE79" i="6"/>
  <c r="AD79" i="6"/>
  <c r="Z79" i="6"/>
  <c r="Y79" i="6"/>
  <c r="X79" i="6"/>
  <c r="S79" i="6" s="1"/>
  <c r="AE78" i="6"/>
  <c r="F78" i="6"/>
  <c r="Z78" i="6" s="1"/>
  <c r="E78" i="6"/>
  <c r="Y78" i="6" s="1"/>
  <c r="D74" i="6"/>
  <c r="C74" i="6"/>
  <c r="E73" i="6"/>
  <c r="X73" i="6" s="1"/>
  <c r="F73" i="6" s="1"/>
  <c r="D73" i="6"/>
  <c r="AD73" i="6" s="1"/>
  <c r="C73" i="6"/>
  <c r="AD72" i="6"/>
  <c r="X72" i="6"/>
  <c r="F72" i="6" s="1"/>
  <c r="AD71" i="6"/>
  <c r="X71" i="6"/>
  <c r="F71" i="6" s="1"/>
  <c r="AD70" i="6"/>
  <c r="X70" i="6"/>
  <c r="F70" i="6"/>
  <c r="E69" i="6"/>
  <c r="E74" i="6" s="1"/>
  <c r="D69" i="6"/>
  <c r="AD69" i="6" s="1"/>
  <c r="C69" i="6"/>
  <c r="AD68" i="6"/>
  <c r="X68" i="6"/>
  <c r="F68" i="6" s="1"/>
  <c r="AD67" i="6"/>
  <c r="X67" i="6"/>
  <c r="F67" i="6"/>
  <c r="AD66" i="6"/>
  <c r="X66" i="6"/>
  <c r="F66" i="6"/>
  <c r="AD65" i="6"/>
  <c r="X65" i="6"/>
  <c r="F65" i="6" s="1"/>
  <c r="AD64" i="6"/>
  <c r="AD63" i="6"/>
  <c r="AD62" i="6"/>
  <c r="Y61" i="6"/>
  <c r="X61" i="6"/>
  <c r="L61" i="6" s="1"/>
  <c r="C61" i="6"/>
  <c r="AD61" i="6" s="1"/>
  <c r="Y60" i="6"/>
  <c r="X60" i="6"/>
  <c r="L60" i="6" s="1"/>
  <c r="C60" i="6"/>
  <c r="AD60" i="6" s="1"/>
  <c r="AD59" i="6"/>
  <c r="Z59" i="6"/>
  <c r="Y59" i="6"/>
  <c r="C59" i="6"/>
  <c r="X59" i="6" s="1"/>
  <c r="L59" i="6" s="1"/>
  <c r="AD58" i="6"/>
  <c r="AD57" i="6"/>
  <c r="AD56" i="6"/>
  <c r="AD55" i="6"/>
  <c r="AA54" i="6"/>
  <c r="Z54" i="6"/>
  <c r="E54" i="6"/>
  <c r="D54" i="6"/>
  <c r="Y54" i="6" s="1"/>
  <c r="AA53" i="6"/>
  <c r="Z53" i="6"/>
  <c r="E53" i="6"/>
  <c r="D53" i="6"/>
  <c r="Y53" i="6" s="1"/>
  <c r="AA52" i="6"/>
  <c r="E52" i="6"/>
  <c r="Z52" i="6" s="1"/>
  <c r="D52" i="6"/>
  <c r="Y52" i="6" s="1"/>
  <c r="AD49" i="6"/>
  <c r="E47" i="6"/>
  <c r="Z47" i="6" s="1"/>
  <c r="D47" i="6"/>
  <c r="Y47" i="6" s="1"/>
  <c r="C47" i="6"/>
  <c r="AD47" i="6" s="1"/>
  <c r="E46" i="6"/>
  <c r="Z46" i="6" s="1"/>
  <c r="D46" i="6"/>
  <c r="Y46" i="6" s="1"/>
  <c r="C46" i="6"/>
  <c r="AD46" i="6" s="1"/>
  <c r="E45" i="6"/>
  <c r="Z45" i="6" s="1"/>
  <c r="D45" i="6"/>
  <c r="Y45" i="6" s="1"/>
  <c r="C45" i="6"/>
  <c r="AD45" i="6" s="1"/>
  <c r="E44" i="6"/>
  <c r="Z44" i="6" s="1"/>
  <c r="D44" i="6"/>
  <c r="AD40" i="6" s="1"/>
  <c r="C44" i="6"/>
  <c r="AD44" i="6" s="1"/>
  <c r="AD41" i="6"/>
  <c r="AD39" i="6"/>
  <c r="X39" i="6"/>
  <c r="L39" i="6" s="1"/>
  <c r="C39" i="6"/>
  <c r="AD38" i="6"/>
  <c r="X38" i="6"/>
  <c r="L38" i="6" s="1"/>
  <c r="C38" i="6"/>
  <c r="AD37" i="6"/>
  <c r="X37" i="6"/>
  <c r="L37" i="6" s="1"/>
  <c r="C37" i="6"/>
  <c r="AD36" i="6"/>
  <c r="X36" i="6"/>
  <c r="L36" i="6" s="1"/>
  <c r="C36" i="6"/>
  <c r="C32" i="6"/>
  <c r="C26" i="6"/>
  <c r="C25" i="6"/>
  <c r="C24" i="6"/>
  <c r="C23" i="6"/>
  <c r="C22" i="6"/>
  <c r="C21" i="6"/>
  <c r="C20" i="6"/>
  <c r="C19" i="6"/>
  <c r="H18" i="6"/>
  <c r="G18" i="6"/>
  <c r="F18" i="6"/>
  <c r="E18" i="6"/>
  <c r="D18" i="6"/>
  <c r="C18" i="6" s="1"/>
  <c r="C14" i="6"/>
  <c r="C13" i="6"/>
  <c r="C12" i="6"/>
  <c r="C11" i="6"/>
  <c r="C10" i="6"/>
  <c r="A5" i="6"/>
  <c r="A4" i="6"/>
  <c r="A3" i="6"/>
  <c r="A2" i="6"/>
  <c r="X131" i="13" l="1"/>
  <c r="T131" i="13" s="1"/>
  <c r="AD131" i="13"/>
  <c r="AD123" i="13"/>
  <c r="AD193" i="13" s="1"/>
  <c r="X123" i="13"/>
  <c r="T123" i="13" s="1"/>
  <c r="A192" i="13" s="1"/>
  <c r="AD119" i="13"/>
  <c r="X119" i="13"/>
  <c r="T119" i="13" s="1"/>
  <c r="AD127" i="13"/>
  <c r="X127" i="13"/>
  <c r="T127" i="13" s="1"/>
  <c r="X132" i="13"/>
  <c r="T132" i="13" s="1"/>
  <c r="AD132" i="13"/>
  <c r="X135" i="13"/>
  <c r="T135" i="13" s="1"/>
  <c r="AD135" i="13"/>
  <c r="X83" i="12"/>
  <c r="S83" i="12" s="1"/>
  <c r="AD83" i="12"/>
  <c r="AD193" i="12" s="1"/>
  <c r="AD99" i="12"/>
  <c r="X99" i="12"/>
  <c r="S99" i="12" s="1"/>
  <c r="AD113" i="12"/>
  <c r="X113" i="12"/>
  <c r="T113" i="12" s="1"/>
  <c r="X112" i="12"/>
  <c r="T112" i="12" s="1"/>
  <c r="AD112" i="12"/>
  <c r="AD92" i="12"/>
  <c r="X92" i="12"/>
  <c r="S92" i="12" s="1"/>
  <c r="AD132" i="12"/>
  <c r="X132" i="12"/>
  <c r="T132" i="12" s="1"/>
  <c r="X94" i="12"/>
  <c r="S94" i="12" s="1"/>
  <c r="AD94" i="12"/>
  <c r="AD78" i="12"/>
  <c r="X78" i="12"/>
  <c r="S78" i="12" s="1"/>
  <c r="X116" i="12"/>
  <c r="T116" i="12" s="1"/>
  <c r="AD116" i="12"/>
  <c r="X102" i="12"/>
  <c r="S102" i="12" s="1"/>
  <c r="AD102" i="12"/>
  <c r="AD134" i="12"/>
  <c r="X134" i="12"/>
  <c r="T134" i="12" s="1"/>
  <c r="AD130" i="12"/>
  <c r="X130" i="12"/>
  <c r="T130" i="12" s="1"/>
  <c r="AD126" i="12"/>
  <c r="X126" i="12"/>
  <c r="T126" i="12" s="1"/>
  <c r="AD122" i="12"/>
  <c r="X122" i="12"/>
  <c r="T122" i="12" s="1"/>
  <c r="AD103" i="12"/>
  <c r="X103" i="12"/>
  <c r="S103" i="12" s="1"/>
  <c r="X114" i="12"/>
  <c r="T114" i="12" s="1"/>
  <c r="AD114" i="12"/>
  <c r="AD117" i="12"/>
  <c r="X117" i="12"/>
  <c r="T117" i="12" s="1"/>
  <c r="AD100" i="12"/>
  <c r="X100" i="12"/>
  <c r="S100" i="12" s="1"/>
  <c r="AD54" i="12"/>
  <c r="X54" i="12"/>
  <c r="AD95" i="12"/>
  <c r="X95" i="12"/>
  <c r="S95" i="12" s="1"/>
  <c r="AD128" i="12"/>
  <c r="X128" i="12"/>
  <c r="T128" i="12" s="1"/>
  <c r="AD124" i="12"/>
  <c r="X124" i="12"/>
  <c r="T124" i="12" s="1"/>
  <c r="AD120" i="12"/>
  <c r="X120" i="12"/>
  <c r="T120" i="12" s="1"/>
  <c r="X110" i="12"/>
  <c r="T110" i="12" s="1"/>
  <c r="AD110" i="12"/>
  <c r="AD91" i="12"/>
  <c r="X91" i="12"/>
  <c r="S91" i="12" s="1"/>
  <c r="AD53" i="12"/>
  <c r="X53" i="12"/>
  <c r="AD84" i="12"/>
  <c r="X84" i="12"/>
  <c r="S84" i="12" s="1"/>
  <c r="AD80" i="12"/>
  <c r="X80" i="12"/>
  <c r="S80" i="12" s="1"/>
  <c r="T47" i="12"/>
  <c r="A192" i="12" s="1"/>
  <c r="T44" i="12"/>
  <c r="AD115" i="12"/>
  <c r="X115" i="12"/>
  <c r="T115" i="12" s="1"/>
  <c r="AD111" i="12"/>
  <c r="X111" i="12"/>
  <c r="T111" i="12" s="1"/>
  <c r="X97" i="11"/>
  <c r="S97" i="11" s="1"/>
  <c r="AD97" i="11"/>
  <c r="AD95" i="11"/>
  <c r="X95" i="11"/>
  <c r="S95" i="11" s="1"/>
  <c r="X116" i="11"/>
  <c r="T116" i="11" s="1"/>
  <c r="AD116" i="11"/>
  <c r="AD130" i="11"/>
  <c r="X130" i="11"/>
  <c r="T130" i="11" s="1"/>
  <c r="AD122" i="11"/>
  <c r="X122" i="11"/>
  <c r="T122" i="11" s="1"/>
  <c r="X129" i="11"/>
  <c r="T129" i="11" s="1"/>
  <c r="AD129" i="11"/>
  <c r="AD103" i="11"/>
  <c r="X103" i="11"/>
  <c r="S103" i="11" s="1"/>
  <c r="X82" i="11"/>
  <c r="S82" i="11" s="1"/>
  <c r="AD82" i="11"/>
  <c r="X90" i="11"/>
  <c r="S90" i="11" s="1"/>
  <c r="AD90" i="11"/>
  <c r="X135" i="11"/>
  <c r="T135" i="11" s="1"/>
  <c r="AD135" i="11"/>
  <c r="X131" i="11"/>
  <c r="T131" i="11" s="1"/>
  <c r="AD131" i="11"/>
  <c r="X127" i="11"/>
  <c r="T127" i="11" s="1"/>
  <c r="AD127" i="11"/>
  <c r="X123" i="11"/>
  <c r="T123" i="11" s="1"/>
  <c r="AD123" i="11"/>
  <c r="X119" i="11"/>
  <c r="T119" i="11" s="1"/>
  <c r="AD119" i="11"/>
  <c r="X114" i="11"/>
  <c r="T114" i="11" s="1"/>
  <c r="AD114" i="11"/>
  <c r="X89" i="11"/>
  <c r="S89" i="11" s="1"/>
  <c r="AD89" i="11"/>
  <c r="AD83" i="11"/>
  <c r="X83" i="11"/>
  <c r="S83" i="11" s="1"/>
  <c r="V52" i="11"/>
  <c r="AD44" i="11"/>
  <c r="X44" i="11"/>
  <c r="T44" i="11" s="1"/>
  <c r="A192" i="11" s="1"/>
  <c r="X86" i="11"/>
  <c r="S86" i="11" s="1"/>
  <c r="AD86" i="11"/>
  <c r="AD53" i="11"/>
  <c r="X53" i="11"/>
  <c r="AD134" i="11"/>
  <c r="X134" i="11"/>
  <c r="T134" i="11" s="1"/>
  <c r="AD126" i="11"/>
  <c r="X126" i="11"/>
  <c r="T126" i="11" s="1"/>
  <c r="X133" i="11"/>
  <c r="T133" i="11" s="1"/>
  <c r="AD133" i="11"/>
  <c r="X125" i="11"/>
  <c r="T125" i="11" s="1"/>
  <c r="AD125" i="11"/>
  <c r="X121" i="11"/>
  <c r="T121" i="11" s="1"/>
  <c r="AD121" i="11"/>
  <c r="X94" i="11"/>
  <c r="S94" i="11" s="1"/>
  <c r="AD94" i="11"/>
  <c r="X105" i="11"/>
  <c r="S105" i="11" s="1"/>
  <c r="AD105" i="11"/>
  <c r="AD54" i="11"/>
  <c r="X54" i="11"/>
  <c r="X101" i="11"/>
  <c r="S101" i="11" s="1"/>
  <c r="AD101" i="11"/>
  <c r="X93" i="11"/>
  <c r="S93" i="11" s="1"/>
  <c r="AD93" i="11"/>
  <c r="X102" i="11"/>
  <c r="S102" i="11" s="1"/>
  <c r="AD102" i="11"/>
  <c r="X112" i="11"/>
  <c r="T112" i="11" s="1"/>
  <c r="AD112" i="11"/>
  <c r="AD84" i="11"/>
  <c r="AD193" i="11" s="1"/>
  <c r="X84" i="11"/>
  <c r="S84" i="11" s="1"/>
  <c r="AD45" i="11"/>
  <c r="X45" i="11"/>
  <c r="T45" i="11" s="1"/>
  <c r="X110" i="11"/>
  <c r="T110" i="11" s="1"/>
  <c r="AD110" i="11"/>
  <c r="X98" i="11"/>
  <c r="S98" i="11" s="1"/>
  <c r="AD98" i="11"/>
  <c r="AD132" i="11"/>
  <c r="X132" i="11"/>
  <c r="T132" i="11" s="1"/>
  <c r="AD128" i="11"/>
  <c r="X128" i="11"/>
  <c r="T128" i="11" s="1"/>
  <c r="AD124" i="11"/>
  <c r="X124" i="11"/>
  <c r="T124" i="11" s="1"/>
  <c r="AD120" i="11"/>
  <c r="X120" i="11"/>
  <c r="T120" i="11" s="1"/>
  <c r="AD87" i="11"/>
  <c r="X87" i="11"/>
  <c r="S87" i="11" s="1"/>
  <c r="X127" i="10"/>
  <c r="T127" i="10" s="1"/>
  <c r="AD127" i="10"/>
  <c r="AD84" i="10"/>
  <c r="X84" i="10"/>
  <c r="S84" i="10" s="1"/>
  <c r="X94" i="10"/>
  <c r="S94" i="10" s="1"/>
  <c r="AD94" i="10"/>
  <c r="AD132" i="10"/>
  <c r="X132" i="10"/>
  <c r="T132" i="10" s="1"/>
  <c r="X123" i="10"/>
  <c r="T123" i="10" s="1"/>
  <c r="AD123" i="10"/>
  <c r="AD130" i="10"/>
  <c r="X130" i="10"/>
  <c r="T130" i="10" s="1"/>
  <c r="AD122" i="10"/>
  <c r="X122" i="10"/>
  <c r="T122" i="10" s="1"/>
  <c r="X74" i="10"/>
  <c r="F74" i="10" s="1"/>
  <c r="AD74" i="10"/>
  <c r="X119" i="10"/>
  <c r="T119" i="10" s="1"/>
  <c r="AD119" i="10"/>
  <c r="AD103" i="10"/>
  <c r="X103" i="10"/>
  <c r="S103" i="10" s="1"/>
  <c r="X96" i="10"/>
  <c r="S96" i="10" s="1"/>
  <c r="AD96" i="10"/>
  <c r="AD85" i="10"/>
  <c r="X85" i="10"/>
  <c r="S85" i="10" s="1"/>
  <c r="X102" i="10"/>
  <c r="S102" i="10" s="1"/>
  <c r="AD102" i="10"/>
  <c r="AD124" i="10"/>
  <c r="X124" i="10"/>
  <c r="T124" i="10" s="1"/>
  <c r="X129" i="10"/>
  <c r="T129" i="10" s="1"/>
  <c r="AD129" i="10"/>
  <c r="X121" i="10"/>
  <c r="T121" i="10" s="1"/>
  <c r="AD121" i="10"/>
  <c r="AD115" i="10"/>
  <c r="X115" i="10"/>
  <c r="T115" i="10" s="1"/>
  <c r="AD111" i="10"/>
  <c r="X111" i="10"/>
  <c r="T111" i="10" s="1"/>
  <c r="AD80" i="10"/>
  <c r="X80" i="10"/>
  <c r="S80" i="10" s="1"/>
  <c r="AD45" i="10"/>
  <c r="X45" i="10"/>
  <c r="T45" i="10" s="1"/>
  <c r="X116" i="10"/>
  <c r="T116" i="10" s="1"/>
  <c r="AD116" i="10"/>
  <c r="AD91" i="10"/>
  <c r="X91" i="10"/>
  <c r="S91" i="10" s="1"/>
  <c r="X131" i="10"/>
  <c r="T131" i="10" s="1"/>
  <c r="AD131" i="10"/>
  <c r="AD134" i="10"/>
  <c r="X134" i="10"/>
  <c r="T134" i="10" s="1"/>
  <c r="X112" i="10"/>
  <c r="T112" i="10" s="1"/>
  <c r="AD112" i="10"/>
  <c r="X114" i="10"/>
  <c r="T114" i="10" s="1"/>
  <c r="AD114" i="10"/>
  <c r="X110" i="10"/>
  <c r="T110" i="10" s="1"/>
  <c r="AD110" i="10"/>
  <c r="AD44" i="10"/>
  <c r="AD193" i="10" s="1"/>
  <c r="X44" i="10"/>
  <c r="T44" i="10" s="1"/>
  <c r="A192" i="10" s="1"/>
  <c r="X125" i="10"/>
  <c r="T125" i="10" s="1"/>
  <c r="AD125" i="10"/>
  <c r="AD120" i="10"/>
  <c r="X120" i="10"/>
  <c r="T120" i="10" s="1"/>
  <c r="X90" i="10"/>
  <c r="S90" i="10" s="1"/>
  <c r="AD90" i="10"/>
  <c r="T47" i="10"/>
  <c r="X98" i="10"/>
  <c r="S98" i="10" s="1"/>
  <c r="AD98" i="10"/>
  <c r="AD128" i="10"/>
  <c r="X128" i="10"/>
  <c r="T128" i="10" s="1"/>
  <c r="AD100" i="10"/>
  <c r="X100" i="10"/>
  <c r="S100" i="10" s="1"/>
  <c r="X133" i="10"/>
  <c r="T133" i="10" s="1"/>
  <c r="AD133" i="10"/>
  <c r="AD126" i="10"/>
  <c r="X126" i="10"/>
  <c r="T126" i="10" s="1"/>
  <c r="AD81" i="10"/>
  <c r="X81" i="10"/>
  <c r="S81" i="10" s="1"/>
  <c r="AD46" i="10"/>
  <c r="X46" i="10"/>
  <c r="T46" i="10" s="1"/>
  <c r="X93" i="10"/>
  <c r="S93" i="10" s="1"/>
  <c r="AD93" i="10"/>
  <c r="S82" i="10"/>
  <c r="S78" i="9"/>
  <c r="S81" i="9"/>
  <c r="X44" i="9"/>
  <c r="X46" i="9"/>
  <c r="T46" i="9" s="1"/>
  <c r="X47" i="9"/>
  <c r="T47" i="9" s="1"/>
  <c r="Z52" i="9"/>
  <c r="X80" i="9"/>
  <c r="S80" i="9" s="1"/>
  <c r="Y83" i="9"/>
  <c r="X84" i="9"/>
  <c r="S84" i="9" s="1"/>
  <c r="Y44" i="9"/>
  <c r="X95" i="9"/>
  <c r="S95" i="9" s="1"/>
  <c r="AE98" i="9"/>
  <c r="D98" i="9"/>
  <c r="AE102" i="9"/>
  <c r="D102" i="9"/>
  <c r="AF110" i="9"/>
  <c r="D110" i="9"/>
  <c r="Z119" i="9"/>
  <c r="T120" i="9"/>
  <c r="Z127" i="9"/>
  <c r="T128" i="9"/>
  <c r="Z135" i="9"/>
  <c r="AD11" i="9"/>
  <c r="X45" i="9"/>
  <c r="T45" i="9" s="1"/>
  <c r="AD74" i="9"/>
  <c r="AE94" i="9"/>
  <c r="AF116" i="9"/>
  <c r="D116" i="9"/>
  <c r="C52" i="9"/>
  <c r="X69" i="9"/>
  <c r="F69" i="9" s="1"/>
  <c r="D82" i="9"/>
  <c r="AE82" i="9"/>
  <c r="D86" i="9"/>
  <c r="AE86" i="9"/>
  <c r="AE89" i="9"/>
  <c r="D89" i="9"/>
  <c r="AF112" i="9"/>
  <c r="D112" i="9"/>
  <c r="Y116" i="9"/>
  <c r="Z121" i="9"/>
  <c r="X122" i="9"/>
  <c r="T122" i="9" s="1"/>
  <c r="Z129" i="9"/>
  <c r="X130" i="9"/>
  <c r="T130" i="9" s="1"/>
  <c r="AD12" i="9"/>
  <c r="Y87" i="9"/>
  <c r="X11" i="9"/>
  <c r="I11" i="9" s="1"/>
  <c r="X12" i="9"/>
  <c r="I12" i="9" s="1"/>
  <c r="C53" i="9"/>
  <c r="C54" i="9"/>
  <c r="D83" i="9"/>
  <c r="D87" i="9"/>
  <c r="X90" i="9"/>
  <c r="S90" i="9" s="1"/>
  <c r="AE93" i="9"/>
  <c r="D93" i="9"/>
  <c r="D94" i="9"/>
  <c r="Z96" i="9"/>
  <c r="S96" i="9" s="1"/>
  <c r="Y98" i="9"/>
  <c r="X99" i="9"/>
  <c r="S99" i="9" s="1"/>
  <c r="Y102" i="9"/>
  <c r="X103" i="9"/>
  <c r="S103" i="9" s="1"/>
  <c r="Y110" i="9"/>
  <c r="AF114" i="9"/>
  <c r="D114" i="9"/>
  <c r="X124" i="9"/>
  <c r="T124" i="9" s="1"/>
  <c r="X132" i="9"/>
  <c r="T132" i="9" s="1"/>
  <c r="L146" i="9"/>
  <c r="D100" i="9"/>
  <c r="D104" i="9"/>
  <c r="D111" i="9"/>
  <c r="D113" i="9"/>
  <c r="D115" i="9"/>
  <c r="D117" i="9"/>
  <c r="D97" i="9"/>
  <c r="AE97" i="9"/>
  <c r="D101" i="9"/>
  <c r="AE101" i="9"/>
  <c r="D105" i="9"/>
  <c r="AE105" i="9"/>
  <c r="AG111" i="9"/>
  <c r="AG113" i="9"/>
  <c r="AG115" i="9"/>
  <c r="AG117" i="9"/>
  <c r="D119" i="9"/>
  <c r="AF119" i="9"/>
  <c r="D121" i="9"/>
  <c r="AF121" i="9"/>
  <c r="D123" i="9"/>
  <c r="AF123" i="9"/>
  <c r="D125" i="9"/>
  <c r="AF125" i="9"/>
  <c r="D127" i="9"/>
  <c r="AF127" i="9"/>
  <c r="D129" i="9"/>
  <c r="AF129" i="9"/>
  <c r="D131" i="9"/>
  <c r="AF131" i="9"/>
  <c r="D133" i="9"/>
  <c r="AF133" i="9"/>
  <c r="D135" i="9"/>
  <c r="AF135" i="9"/>
  <c r="AD74" i="8"/>
  <c r="X74" i="8"/>
  <c r="F74" i="8" s="1"/>
  <c r="V52" i="8"/>
  <c r="Z44" i="8"/>
  <c r="AD52" i="8"/>
  <c r="Y78" i="8"/>
  <c r="X82" i="8"/>
  <c r="S82" i="8" s="1"/>
  <c r="Y85" i="8"/>
  <c r="AE86" i="8"/>
  <c r="D86" i="8"/>
  <c r="AE90" i="8"/>
  <c r="D90" i="8"/>
  <c r="AF110" i="8"/>
  <c r="D110" i="8"/>
  <c r="X11" i="8"/>
  <c r="I11" i="8" s="1"/>
  <c r="C53" i="8"/>
  <c r="C54" i="8"/>
  <c r="X60" i="8"/>
  <c r="L60" i="8" s="1"/>
  <c r="AD69" i="8"/>
  <c r="D83" i="8"/>
  <c r="Y89" i="8"/>
  <c r="AE89" i="8"/>
  <c r="D89" i="8"/>
  <c r="S95" i="8"/>
  <c r="AE102" i="8"/>
  <c r="D102" i="8"/>
  <c r="AF112" i="8"/>
  <c r="D112" i="8"/>
  <c r="T120" i="8"/>
  <c r="AG123" i="8"/>
  <c r="D123" i="8"/>
  <c r="T128" i="8"/>
  <c r="AG131" i="8"/>
  <c r="D131" i="8"/>
  <c r="AD61" i="8"/>
  <c r="AD73" i="8"/>
  <c r="Y81" i="8"/>
  <c r="AG121" i="8"/>
  <c r="D121" i="8"/>
  <c r="AG129" i="8"/>
  <c r="D129" i="8"/>
  <c r="AD11" i="8"/>
  <c r="AD12" i="8"/>
  <c r="X36" i="8"/>
  <c r="L36" i="8" s="1"/>
  <c r="X37" i="8"/>
  <c r="L37" i="8" s="1"/>
  <c r="X38" i="8"/>
  <c r="L38" i="8" s="1"/>
  <c r="X39" i="8"/>
  <c r="L39" i="8" s="1"/>
  <c r="C44" i="8"/>
  <c r="C45" i="8"/>
  <c r="C46" i="8"/>
  <c r="C47" i="8"/>
  <c r="D80" i="8"/>
  <c r="AE80" i="8"/>
  <c r="D84" i="8"/>
  <c r="AE84" i="8"/>
  <c r="Y90" i="8"/>
  <c r="X91" i="8"/>
  <c r="S91" i="8" s="1"/>
  <c r="AE98" i="8"/>
  <c r="D98" i="8"/>
  <c r="X105" i="8"/>
  <c r="S105" i="8" s="1"/>
  <c r="AD105" i="8"/>
  <c r="Y110" i="8"/>
  <c r="AF114" i="8"/>
  <c r="D114" i="8"/>
  <c r="X122" i="8"/>
  <c r="T122" i="8" s="1"/>
  <c r="Z123" i="8"/>
  <c r="AG125" i="8"/>
  <c r="D125" i="8"/>
  <c r="X130" i="8"/>
  <c r="T130" i="8" s="1"/>
  <c r="Z131" i="8"/>
  <c r="AG133" i="8"/>
  <c r="D133" i="8"/>
  <c r="D78" i="8"/>
  <c r="D81" i="8"/>
  <c r="D85" i="8"/>
  <c r="Y86" i="8"/>
  <c r="AE94" i="8"/>
  <c r="D94" i="8"/>
  <c r="X103" i="8"/>
  <c r="S103" i="8" s="1"/>
  <c r="AF116" i="8"/>
  <c r="D116" i="8"/>
  <c r="AG119" i="8"/>
  <c r="D119" i="8"/>
  <c r="X124" i="8"/>
  <c r="T124" i="8" s="1"/>
  <c r="AG127" i="8"/>
  <c r="D127" i="8"/>
  <c r="X132" i="8"/>
  <c r="T132" i="8" s="1"/>
  <c r="AG135" i="8"/>
  <c r="D135" i="8"/>
  <c r="L146" i="8"/>
  <c r="D92" i="8"/>
  <c r="AE92" i="8"/>
  <c r="D96" i="8"/>
  <c r="AE96" i="8"/>
  <c r="D100" i="8"/>
  <c r="AE100" i="8"/>
  <c r="D104" i="8"/>
  <c r="AE104" i="8"/>
  <c r="D111" i="8"/>
  <c r="AF111" i="8"/>
  <c r="D113" i="8"/>
  <c r="AF113" i="8"/>
  <c r="D115" i="8"/>
  <c r="AF115" i="8"/>
  <c r="D117" i="8"/>
  <c r="AF117" i="8"/>
  <c r="AG120" i="8"/>
  <c r="AG122" i="8"/>
  <c r="AG124" i="8"/>
  <c r="AG126" i="8"/>
  <c r="AG128" i="8"/>
  <c r="AG130" i="8"/>
  <c r="AG132" i="8"/>
  <c r="AG134" i="8"/>
  <c r="AD144" i="8"/>
  <c r="D93" i="8"/>
  <c r="AE93" i="8"/>
  <c r="D97" i="8"/>
  <c r="AE97" i="8"/>
  <c r="D101" i="8"/>
  <c r="AE101" i="8"/>
  <c r="AE105" i="8"/>
  <c r="X46" i="7"/>
  <c r="AD46" i="7"/>
  <c r="AD117" i="7"/>
  <c r="X117" i="7"/>
  <c r="T117" i="7" s="1"/>
  <c r="Z53" i="7"/>
  <c r="C53" i="7"/>
  <c r="Z54" i="7"/>
  <c r="C54" i="7"/>
  <c r="AE84" i="7"/>
  <c r="D84" i="7"/>
  <c r="Z87" i="7"/>
  <c r="C44" i="7"/>
  <c r="AD40" i="7"/>
  <c r="AD60" i="7"/>
  <c r="AD83" i="7"/>
  <c r="X83" i="7"/>
  <c r="Y91" i="7"/>
  <c r="D91" i="7"/>
  <c r="AE91" i="7"/>
  <c r="AD74" i="7"/>
  <c r="X74" i="7"/>
  <c r="F74" i="7" s="1"/>
  <c r="AD87" i="7"/>
  <c r="X87" i="7"/>
  <c r="S87" i="7" s="1"/>
  <c r="D96" i="7"/>
  <c r="AE96" i="7"/>
  <c r="X97" i="7"/>
  <c r="S97" i="7" s="1"/>
  <c r="AD97" i="7"/>
  <c r="X45" i="7"/>
  <c r="T45" i="7" s="1"/>
  <c r="AD45" i="7"/>
  <c r="S81" i="7"/>
  <c r="Y46" i="7"/>
  <c r="Y96" i="7"/>
  <c r="Y45" i="7"/>
  <c r="X47" i="7"/>
  <c r="T47" i="7" s="1"/>
  <c r="AD47" i="7"/>
  <c r="L61" i="7"/>
  <c r="C74" i="7"/>
  <c r="AE80" i="7"/>
  <c r="D80" i="7"/>
  <c r="Z83" i="7"/>
  <c r="Y84" i="7"/>
  <c r="X85" i="7"/>
  <c r="S85" i="7" s="1"/>
  <c r="Z93" i="7"/>
  <c r="D93" i="7"/>
  <c r="AD95" i="7"/>
  <c r="X95" i="7"/>
  <c r="S95" i="7" s="1"/>
  <c r="AE102" i="7"/>
  <c r="D102" i="7"/>
  <c r="Y102" i="7"/>
  <c r="Z103" i="7"/>
  <c r="D103" i="7"/>
  <c r="AF120" i="7"/>
  <c r="AG123" i="7"/>
  <c r="D123" i="7"/>
  <c r="AF128" i="7"/>
  <c r="AD52" i="7"/>
  <c r="AD61" i="7"/>
  <c r="X89" i="7"/>
  <c r="S89" i="7" s="1"/>
  <c r="AE90" i="7"/>
  <c r="D90" i="7"/>
  <c r="Y100" i="7"/>
  <c r="S100" i="7" s="1"/>
  <c r="X105" i="7"/>
  <c r="S105" i="7" s="1"/>
  <c r="Y111" i="7"/>
  <c r="T111" i="7" s="1"/>
  <c r="Y115" i="7"/>
  <c r="T115" i="7" s="1"/>
  <c r="Y52" i="7"/>
  <c r="V52" i="7" s="1"/>
  <c r="AD69" i="7"/>
  <c r="Z123" i="7"/>
  <c r="D126" i="7"/>
  <c r="Y126" i="7"/>
  <c r="AG127" i="7"/>
  <c r="D127" i="7"/>
  <c r="D134" i="7"/>
  <c r="Y134" i="7"/>
  <c r="AG135" i="7"/>
  <c r="D135" i="7"/>
  <c r="L146" i="7"/>
  <c r="AG131" i="7"/>
  <c r="D131" i="7"/>
  <c r="Z44" i="7"/>
  <c r="X104" i="7"/>
  <c r="S104" i="7" s="1"/>
  <c r="AF110" i="7"/>
  <c r="D110" i="7"/>
  <c r="AF112" i="7"/>
  <c r="D112" i="7"/>
  <c r="Y113" i="7"/>
  <c r="T113" i="7" s="1"/>
  <c r="AF114" i="7"/>
  <c r="D114" i="7"/>
  <c r="AF116" i="7"/>
  <c r="D116" i="7"/>
  <c r="Y117" i="7"/>
  <c r="AG125" i="7"/>
  <c r="D125" i="7"/>
  <c r="AG133" i="7"/>
  <c r="D133" i="7"/>
  <c r="AE94" i="7"/>
  <c r="D94" i="7"/>
  <c r="AD11" i="7"/>
  <c r="AD12" i="7"/>
  <c r="AE98" i="7"/>
  <c r="D98" i="7"/>
  <c r="D119" i="7"/>
  <c r="D120" i="7"/>
  <c r="AG121" i="7"/>
  <c r="D121" i="7"/>
  <c r="X122" i="7"/>
  <c r="T122" i="7" s="1"/>
  <c r="Z125" i="7"/>
  <c r="D128" i="7"/>
  <c r="AG129" i="7"/>
  <c r="D129" i="7"/>
  <c r="X130" i="7"/>
  <c r="T130" i="7" s="1"/>
  <c r="Z133" i="7"/>
  <c r="X74" i="6"/>
  <c r="F74" i="6" s="1"/>
  <c r="X45" i="6"/>
  <c r="T45" i="6" s="1"/>
  <c r="AD74" i="6"/>
  <c r="Y83" i="6"/>
  <c r="X99" i="6"/>
  <c r="S99" i="6" s="1"/>
  <c r="Y44" i="6"/>
  <c r="AD50" i="6"/>
  <c r="D78" i="6"/>
  <c r="D81" i="6"/>
  <c r="D85" i="6"/>
  <c r="X95" i="6"/>
  <c r="S95" i="6" s="1"/>
  <c r="AE101" i="6"/>
  <c r="D101" i="6"/>
  <c r="Z104" i="6"/>
  <c r="S104" i="6" s="1"/>
  <c r="X112" i="6"/>
  <c r="T112" i="6" s="1"/>
  <c r="AD112" i="6"/>
  <c r="Z119" i="6"/>
  <c r="T120" i="6"/>
  <c r="Z127" i="6"/>
  <c r="T128" i="6"/>
  <c r="Z135" i="6"/>
  <c r="AD11" i="6"/>
  <c r="X44" i="6"/>
  <c r="X47" i="6"/>
  <c r="T47" i="6" s="1"/>
  <c r="X80" i="6"/>
  <c r="S80" i="6" s="1"/>
  <c r="X84" i="6"/>
  <c r="S84" i="6" s="1"/>
  <c r="AE94" i="6"/>
  <c r="AG111" i="6"/>
  <c r="D111" i="6"/>
  <c r="AF116" i="6"/>
  <c r="D116" i="6"/>
  <c r="C52" i="6"/>
  <c r="X69" i="6"/>
  <c r="F69" i="6" s="1"/>
  <c r="D82" i="6"/>
  <c r="AE82" i="6"/>
  <c r="D86" i="6"/>
  <c r="AE86" i="6"/>
  <c r="AE89" i="6"/>
  <c r="D89" i="6"/>
  <c r="AE97" i="6"/>
  <c r="D97" i="6"/>
  <c r="D98" i="6"/>
  <c r="Y98" i="6"/>
  <c r="Z100" i="6"/>
  <c r="S100" i="6" s="1"/>
  <c r="AD104" i="6"/>
  <c r="Z111" i="6"/>
  <c r="Y116" i="6"/>
  <c r="Z121" i="6"/>
  <c r="X122" i="6"/>
  <c r="T122" i="6" s="1"/>
  <c r="Z129" i="6"/>
  <c r="X130" i="6"/>
  <c r="T130" i="6" s="1"/>
  <c r="AD12" i="6"/>
  <c r="X46" i="6"/>
  <c r="T46" i="6" s="1"/>
  <c r="Y87" i="6"/>
  <c r="AE105" i="6"/>
  <c r="D105" i="6"/>
  <c r="X11" i="6"/>
  <c r="I11" i="6" s="1"/>
  <c r="X12" i="6"/>
  <c r="I12" i="6" s="1"/>
  <c r="C53" i="6"/>
  <c r="C54" i="6"/>
  <c r="D83" i="6"/>
  <c r="D87" i="6"/>
  <c r="X90" i="6"/>
  <c r="S90" i="6" s="1"/>
  <c r="AE93" i="6"/>
  <c r="D93" i="6"/>
  <c r="D94" i="6"/>
  <c r="AD100" i="6"/>
  <c r="X110" i="6"/>
  <c r="T110" i="6" s="1"/>
  <c r="AF114" i="6"/>
  <c r="D114" i="6"/>
  <c r="X124" i="6"/>
  <c r="T124" i="6" s="1"/>
  <c r="X132" i="6"/>
  <c r="T132" i="6" s="1"/>
  <c r="L146" i="6"/>
  <c r="D113" i="6"/>
  <c r="D115" i="6"/>
  <c r="D117" i="6"/>
  <c r="AG113" i="6"/>
  <c r="AG115" i="6"/>
  <c r="AG117" i="6"/>
  <c r="D119" i="6"/>
  <c r="AF119" i="6"/>
  <c r="D121" i="6"/>
  <c r="AF121" i="6"/>
  <c r="D123" i="6"/>
  <c r="AF123" i="6"/>
  <c r="D125" i="6"/>
  <c r="AF125" i="6"/>
  <c r="D127" i="6"/>
  <c r="AF127" i="6"/>
  <c r="D129" i="6"/>
  <c r="AF129" i="6"/>
  <c r="D131" i="6"/>
  <c r="AF131" i="6"/>
  <c r="D133" i="6"/>
  <c r="AF133" i="6"/>
  <c r="D135" i="6"/>
  <c r="AF135" i="6"/>
  <c r="AD146" i="5"/>
  <c r="C146" i="5"/>
  <c r="X146" i="5" s="1"/>
  <c r="L146" i="5" s="1"/>
  <c r="AD145" i="5"/>
  <c r="C145" i="5"/>
  <c r="X145" i="5" s="1"/>
  <c r="L145" i="5" s="1"/>
  <c r="AD144" i="5"/>
  <c r="Y144" i="5"/>
  <c r="L144" i="5"/>
  <c r="C144" i="5"/>
  <c r="X144" i="5" s="1"/>
  <c r="AD140" i="5"/>
  <c r="X140" i="5"/>
  <c r="F140" i="5"/>
  <c r="AD139" i="5"/>
  <c r="X139" i="5"/>
  <c r="F139" i="5"/>
  <c r="AD138" i="5"/>
  <c r="X138" i="5"/>
  <c r="F138" i="5" s="1"/>
  <c r="AG135" i="5"/>
  <c r="AF135" i="5"/>
  <c r="AD135" i="5"/>
  <c r="F135" i="5"/>
  <c r="Z135" i="5" s="1"/>
  <c r="E135" i="5"/>
  <c r="Y135" i="5" s="1"/>
  <c r="D135" i="5"/>
  <c r="X135" i="5" s="1"/>
  <c r="T135" i="5" s="1"/>
  <c r="AG134" i="5"/>
  <c r="F134" i="5"/>
  <c r="Z134" i="5" s="1"/>
  <c r="E134" i="5"/>
  <c r="AG133" i="5"/>
  <c r="AF133" i="5"/>
  <c r="X133" i="5"/>
  <c r="T133" i="5" s="1"/>
  <c r="F133" i="5"/>
  <c r="Z133" i="5" s="1"/>
  <c r="E133" i="5"/>
  <c r="Y133" i="5" s="1"/>
  <c r="D133" i="5"/>
  <c r="AD133" i="5" s="1"/>
  <c r="Y132" i="5"/>
  <c r="F132" i="5"/>
  <c r="E132" i="5"/>
  <c r="AG131" i="5"/>
  <c r="AF131" i="5"/>
  <c r="AD131" i="5"/>
  <c r="F131" i="5"/>
  <c r="Z131" i="5" s="1"/>
  <c r="E131" i="5"/>
  <c r="Y131" i="5" s="1"/>
  <c r="D131" i="5"/>
  <c r="X131" i="5" s="1"/>
  <c r="T131" i="5" s="1"/>
  <c r="AG130" i="5"/>
  <c r="Z130" i="5"/>
  <c r="Y130" i="5"/>
  <c r="F130" i="5"/>
  <c r="E130" i="5"/>
  <c r="AG129" i="5"/>
  <c r="AF129" i="5"/>
  <c r="F129" i="5"/>
  <c r="Z129" i="5" s="1"/>
  <c r="E129" i="5"/>
  <c r="Y129" i="5" s="1"/>
  <c r="D129" i="5"/>
  <c r="AD129" i="5" s="1"/>
  <c r="Z128" i="5"/>
  <c r="F128" i="5"/>
  <c r="AG128" i="5" s="1"/>
  <c r="E128" i="5"/>
  <c r="Y128" i="5" s="1"/>
  <c r="AG127" i="5"/>
  <c r="AF127" i="5"/>
  <c r="AD127" i="5"/>
  <c r="T127" i="5"/>
  <c r="F127" i="5"/>
  <c r="Z127" i="5" s="1"/>
  <c r="E127" i="5"/>
  <c r="Y127" i="5" s="1"/>
  <c r="D127" i="5"/>
  <c r="X127" i="5" s="1"/>
  <c r="AG126" i="5"/>
  <c r="F126" i="5"/>
  <c r="Z126" i="5" s="1"/>
  <c r="E126" i="5"/>
  <c r="AG125" i="5"/>
  <c r="AF125" i="5"/>
  <c r="X125" i="5"/>
  <c r="T125" i="5" s="1"/>
  <c r="F125" i="5"/>
  <c r="Z125" i="5" s="1"/>
  <c r="E125" i="5"/>
  <c r="Y125" i="5" s="1"/>
  <c r="D125" i="5"/>
  <c r="AD125" i="5" s="1"/>
  <c r="Y124" i="5"/>
  <c r="F124" i="5"/>
  <c r="E124" i="5"/>
  <c r="AG123" i="5"/>
  <c r="AF123" i="5"/>
  <c r="AD123" i="5"/>
  <c r="F123" i="5"/>
  <c r="Z123" i="5" s="1"/>
  <c r="E123" i="5"/>
  <c r="Y123" i="5" s="1"/>
  <c r="D123" i="5"/>
  <c r="X123" i="5" s="1"/>
  <c r="T123" i="5" s="1"/>
  <c r="AG122" i="5"/>
  <c r="Z122" i="5"/>
  <c r="Y122" i="5"/>
  <c r="F122" i="5"/>
  <c r="E122" i="5"/>
  <c r="AG121" i="5"/>
  <c r="AF121" i="5"/>
  <c r="F121" i="5"/>
  <c r="Z121" i="5" s="1"/>
  <c r="E121" i="5"/>
  <c r="Y121" i="5" s="1"/>
  <c r="D121" i="5"/>
  <c r="F120" i="5"/>
  <c r="AG120" i="5" s="1"/>
  <c r="E120" i="5"/>
  <c r="Y120" i="5" s="1"/>
  <c r="AG119" i="5"/>
  <c r="AF119" i="5"/>
  <c r="AD119" i="5"/>
  <c r="F119" i="5"/>
  <c r="Z119" i="5" s="1"/>
  <c r="E119" i="5"/>
  <c r="Y119" i="5" s="1"/>
  <c r="D119" i="5"/>
  <c r="X119" i="5" s="1"/>
  <c r="T119" i="5" s="1"/>
  <c r="AG118" i="5"/>
  <c r="AF118" i="5"/>
  <c r="AD118" i="5"/>
  <c r="Z118" i="5"/>
  <c r="Y118" i="5"/>
  <c r="T118" i="5" s="1"/>
  <c r="X118" i="5"/>
  <c r="AG117" i="5"/>
  <c r="Y117" i="5"/>
  <c r="F117" i="5"/>
  <c r="Z117" i="5" s="1"/>
  <c r="E117" i="5"/>
  <c r="AF117" i="5" s="1"/>
  <c r="D117" i="5"/>
  <c r="Z116" i="5"/>
  <c r="F116" i="5"/>
  <c r="E116" i="5"/>
  <c r="AF116" i="5" s="1"/>
  <c r="AG115" i="5"/>
  <c r="Y115" i="5"/>
  <c r="F115" i="5"/>
  <c r="Z115" i="5" s="1"/>
  <c r="E115" i="5"/>
  <c r="AF115" i="5" s="1"/>
  <c r="D115" i="5"/>
  <c r="Z114" i="5"/>
  <c r="F114" i="5"/>
  <c r="E114" i="5"/>
  <c r="AF114" i="5" s="1"/>
  <c r="AG113" i="5"/>
  <c r="Y113" i="5"/>
  <c r="F113" i="5"/>
  <c r="Z113" i="5" s="1"/>
  <c r="E113" i="5"/>
  <c r="AF113" i="5" s="1"/>
  <c r="D113" i="5"/>
  <c r="Z112" i="5"/>
  <c r="F112" i="5"/>
  <c r="AG112" i="5" s="1"/>
  <c r="E112" i="5"/>
  <c r="AF112" i="5" s="1"/>
  <c r="AG111" i="5"/>
  <c r="Y111" i="5"/>
  <c r="F111" i="5"/>
  <c r="Z111" i="5" s="1"/>
  <c r="E111" i="5"/>
  <c r="AF111" i="5" s="1"/>
  <c r="D111" i="5"/>
  <c r="Z110" i="5"/>
  <c r="F110" i="5"/>
  <c r="AG110" i="5" s="1"/>
  <c r="E110" i="5"/>
  <c r="AF110" i="5" s="1"/>
  <c r="AE105" i="5"/>
  <c r="X105" i="5"/>
  <c r="S105" i="5" s="1"/>
  <c r="F105" i="5"/>
  <c r="Z105" i="5" s="1"/>
  <c r="E105" i="5"/>
  <c r="Y105" i="5" s="1"/>
  <c r="D105" i="5"/>
  <c r="AD105" i="5" s="1"/>
  <c r="Y104" i="5"/>
  <c r="F104" i="5"/>
  <c r="Z104" i="5" s="1"/>
  <c r="E104" i="5"/>
  <c r="AE104" i="5" s="1"/>
  <c r="D104" i="5"/>
  <c r="Z103" i="5"/>
  <c r="F103" i="5"/>
  <c r="E103" i="5"/>
  <c r="Z102" i="5"/>
  <c r="F102" i="5"/>
  <c r="E102" i="5"/>
  <c r="AE102" i="5" s="1"/>
  <c r="AE101" i="5"/>
  <c r="X101" i="5"/>
  <c r="S101" i="5" s="1"/>
  <c r="F101" i="5"/>
  <c r="Z101" i="5" s="1"/>
  <c r="E101" i="5"/>
  <c r="Y101" i="5" s="1"/>
  <c r="D101" i="5"/>
  <c r="AD101" i="5" s="1"/>
  <c r="Y100" i="5"/>
  <c r="F100" i="5"/>
  <c r="Z100" i="5" s="1"/>
  <c r="E100" i="5"/>
  <c r="AE100" i="5" s="1"/>
  <c r="D100" i="5"/>
  <c r="Y99" i="5"/>
  <c r="F99" i="5"/>
  <c r="Z99" i="5" s="1"/>
  <c r="E99" i="5"/>
  <c r="F98" i="5"/>
  <c r="Z98" i="5" s="1"/>
  <c r="E98" i="5"/>
  <c r="AE98" i="5" s="1"/>
  <c r="AE97" i="5"/>
  <c r="X97" i="5"/>
  <c r="F97" i="5"/>
  <c r="Z97" i="5" s="1"/>
  <c r="E97" i="5"/>
  <c r="Y97" i="5" s="1"/>
  <c r="D97" i="5"/>
  <c r="AD97" i="5" s="1"/>
  <c r="Y96" i="5"/>
  <c r="F96" i="5"/>
  <c r="Z96" i="5" s="1"/>
  <c r="E96" i="5"/>
  <c r="AE96" i="5" s="1"/>
  <c r="D96" i="5"/>
  <c r="Z95" i="5"/>
  <c r="Y95" i="5"/>
  <c r="F95" i="5"/>
  <c r="E95" i="5"/>
  <c r="F94" i="5"/>
  <c r="Z94" i="5" s="1"/>
  <c r="E94" i="5"/>
  <c r="AE94" i="5" s="1"/>
  <c r="AE93" i="5"/>
  <c r="X93" i="5"/>
  <c r="F93" i="5"/>
  <c r="Z93" i="5" s="1"/>
  <c r="E93" i="5"/>
  <c r="Y93" i="5" s="1"/>
  <c r="D93" i="5"/>
  <c r="AD93" i="5" s="1"/>
  <c r="Y92" i="5"/>
  <c r="F92" i="5"/>
  <c r="Z92" i="5" s="1"/>
  <c r="E92" i="5"/>
  <c r="AE92" i="5" s="1"/>
  <c r="D92" i="5"/>
  <c r="Y91" i="5"/>
  <c r="F91" i="5"/>
  <c r="Z91" i="5" s="1"/>
  <c r="E91" i="5"/>
  <c r="F90" i="5"/>
  <c r="Z90" i="5" s="1"/>
  <c r="E90" i="5"/>
  <c r="AE90" i="5" s="1"/>
  <c r="AE89" i="5"/>
  <c r="X89" i="5"/>
  <c r="F89" i="5"/>
  <c r="Z89" i="5" s="1"/>
  <c r="E89" i="5"/>
  <c r="Y89" i="5" s="1"/>
  <c r="D89" i="5"/>
  <c r="AD89" i="5" s="1"/>
  <c r="AE88" i="5"/>
  <c r="AD88" i="5"/>
  <c r="Z88" i="5"/>
  <c r="Y88" i="5"/>
  <c r="X88" i="5"/>
  <c r="AD87" i="5"/>
  <c r="Z87" i="5"/>
  <c r="F87" i="5"/>
  <c r="D87" i="5" s="1"/>
  <c r="X87" i="5" s="1"/>
  <c r="E87" i="5"/>
  <c r="AE87" i="5" s="1"/>
  <c r="AE86" i="5"/>
  <c r="AD86" i="5"/>
  <c r="F86" i="5"/>
  <c r="Z86" i="5" s="1"/>
  <c r="E86" i="5"/>
  <c r="Y86" i="5" s="1"/>
  <c r="S86" i="5" s="1"/>
  <c r="D86" i="5"/>
  <c r="X86" i="5" s="1"/>
  <c r="AE85" i="5"/>
  <c r="F85" i="5"/>
  <c r="Z85" i="5" s="1"/>
  <c r="E85" i="5"/>
  <c r="Y85" i="5" s="1"/>
  <c r="Y84" i="5"/>
  <c r="F84" i="5"/>
  <c r="Z84" i="5" s="1"/>
  <c r="E84" i="5"/>
  <c r="AE83" i="5"/>
  <c r="F83" i="5"/>
  <c r="Z83" i="5" s="1"/>
  <c r="E83" i="5"/>
  <c r="Y83" i="5" s="1"/>
  <c r="Y82" i="5"/>
  <c r="F82" i="5"/>
  <c r="Z82" i="5" s="1"/>
  <c r="E82" i="5"/>
  <c r="Z81" i="5"/>
  <c r="F81" i="5"/>
  <c r="E81" i="5"/>
  <c r="Y81" i="5" s="1"/>
  <c r="D81" i="5"/>
  <c r="AD81" i="5" s="1"/>
  <c r="Z80" i="5"/>
  <c r="Y80" i="5"/>
  <c r="F80" i="5"/>
  <c r="E80" i="5"/>
  <c r="AE79" i="5"/>
  <c r="AD79" i="5"/>
  <c r="Z79" i="5"/>
  <c r="Y79" i="5"/>
  <c r="X79" i="5"/>
  <c r="S79" i="5"/>
  <c r="Z78" i="5"/>
  <c r="Y78" i="5"/>
  <c r="X78" i="5"/>
  <c r="S78" i="5" s="1"/>
  <c r="F78" i="5"/>
  <c r="E78" i="5"/>
  <c r="AE78" i="5" s="1"/>
  <c r="D78" i="5"/>
  <c r="AD78" i="5" s="1"/>
  <c r="AD73" i="5"/>
  <c r="E73" i="5"/>
  <c r="E74" i="5" s="1"/>
  <c r="D73" i="5"/>
  <c r="X73" i="5" s="1"/>
  <c r="F73" i="5" s="1"/>
  <c r="C73" i="5"/>
  <c r="C74" i="5" s="1"/>
  <c r="AD72" i="5"/>
  <c r="X72" i="5"/>
  <c r="F72" i="5"/>
  <c r="AD71" i="5"/>
  <c r="X71" i="5"/>
  <c r="F71" i="5"/>
  <c r="AD70" i="5"/>
  <c r="X70" i="5"/>
  <c r="F70" i="5" s="1"/>
  <c r="X69" i="5"/>
  <c r="F69" i="5"/>
  <c r="E69" i="5"/>
  <c r="D69" i="5"/>
  <c r="C69" i="5"/>
  <c r="AD68" i="5"/>
  <c r="X68" i="5"/>
  <c r="F68" i="5"/>
  <c r="AD67" i="5"/>
  <c r="X67" i="5"/>
  <c r="F67" i="5" s="1"/>
  <c r="AD66" i="5"/>
  <c r="X66" i="5"/>
  <c r="F66" i="5"/>
  <c r="AD65" i="5"/>
  <c r="X65" i="5"/>
  <c r="F65" i="5" s="1"/>
  <c r="AD64" i="5"/>
  <c r="AD63" i="5"/>
  <c r="AD62" i="5"/>
  <c r="Y61" i="5"/>
  <c r="C61" i="5"/>
  <c r="X61" i="5" s="1"/>
  <c r="L61" i="5" s="1"/>
  <c r="Y60" i="5"/>
  <c r="X60" i="5"/>
  <c r="L60" i="5"/>
  <c r="C60" i="5"/>
  <c r="AD60" i="5" s="1"/>
  <c r="Z59" i="5"/>
  <c r="Y59" i="5"/>
  <c r="X59" i="5"/>
  <c r="L59" i="5" s="1"/>
  <c r="C59" i="5"/>
  <c r="AD59" i="5" s="1"/>
  <c r="AD58" i="5"/>
  <c r="AD57" i="5"/>
  <c r="AD56" i="5"/>
  <c r="AD55" i="5"/>
  <c r="AA54" i="5"/>
  <c r="Y54" i="5"/>
  <c r="E54" i="5"/>
  <c r="Z54" i="5" s="1"/>
  <c r="D54" i="5"/>
  <c r="C54" i="5"/>
  <c r="X54" i="5" s="1"/>
  <c r="AA53" i="5"/>
  <c r="Y53" i="5"/>
  <c r="X53" i="5"/>
  <c r="E53" i="5"/>
  <c r="Z53" i="5" s="1"/>
  <c r="D53" i="5"/>
  <c r="C53" i="5"/>
  <c r="AD53" i="5" s="1"/>
  <c r="AD52" i="5"/>
  <c r="AA52" i="5"/>
  <c r="E52" i="5"/>
  <c r="Z52" i="5" s="1"/>
  <c r="D52" i="5"/>
  <c r="AD49" i="5" s="1"/>
  <c r="C52" i="5"/>
  <c r="X52" i="5" s="1"/>
  <c r="AD50" i="5"/>
  <c r="Z47" i="5"/>
  <c r="Y47" i="5"/>
  <c r="T47" i="5"/>
  <c r="E47" i="5"/>
  <c r="D47" i="5"/>
  <c r="C47" i="5" s="1"/>
  <c r="X47" i="5" s="1"/>
  <c r="Z46" i="5"/>
  <c r="E46" i="5"/>
  <c r="D46" i="5"/>
  <c r="C46" i="5" s="1"/>
  <c r="X46" i="5" s="1"/>
  <c r="Z45" i="5"/>
  <c r="Y45" i="5"/>
  <c r="T45" i="5"/>
  <c r="E45" i="5"/>
  <c r="D45" i="5"/>
  <c r="C45" i="5" s="1"/>
  <c r="X45" i="5" s="1"/>
  <c r="Z44" i="5"/>
  <c r="E44" i="5"/>
  <c r="AD41" i="5" s="1"/>
  <c r="D44" i="5"/>
  <c r="C44" i="5" s="1"/>
  <c r="X44" i="5" s="1"/>
  <c r="AD39" i="5"/>
  <c r="L39" i="5"/>
  <c r="C39" i="5"/>
  <c r="X39" i="5" s="1"/>
  <c r="C38" i="5"/>
  <c r="X38" i="5" s="1"/>
  <c r="L38" i="5" s="1"/>
  <c r="C37" i="5"/>
  <c r="X37" i="5" s="1"/>
  <c r="L37" i="5" s="1"/>
  <c r="AD36" i="5"/>
  <c r="C36" i="5"/>
  <c r="X36" i="5" s="1"/>
  <c r="L36" i="5" s="1"/>
  <c r="C32" i="5"/>
  <c r="C26" i="5"/>
  <c r="C25" i="5"/>
  <c r="C24" i="5"/>
  <c r="C23" i="5"/>
  <c r="C22" i="5"/>
  <c r="C21" i="5"/>
  <c r="C20" i="5"/>
  <c r="C19" i="5"/>
  <c r="H18" i="5"/>
  <c r="G18" i="5"/>
  <c r="F18" i="5"/>
  <c r="E18" i="5"/>
  <c r="C18" i="5" s="1"/>
  <c r="D18" i="5"/>
  <c r="C14" i="5"/>
  <c r="C13" i="5"/>
  <c r="X12" i="5"/>
  <c r="I12" i="5" s="1"/>
  <c r="C12" i="5"/>
  <c r="X11" i="5"/>
  <c r="I11" i="5"/>
  <c r="C11" i="5"/>
  <c r="C10" i="5"/>
  <c r="A5" i="5"/>
  <c r="A4" i="5"/>
  <c r="A3" i="5"/>
  <c r="A2" i="5"/>
  <c r="C146" i="4"/>
  <c r="X146" i="4" s="1"/>
  <c r="L146" i="4" s="1"/>
  <c r="AD145" i="4"/>
  <c r="C145" i="4"/>
  <c r="X145" i="4" s="1"/>
  <c r="L145" i="4" s="1"/>
  <c r="Y144" i="4"/>
  <c r="L144" i="4"/>
  <c r="C144" i="4"/>
  <c r="X144" i="4" s="1"/>
  <c r="AD140" i="4"/>
  <c r="X140" i="4"/>
  <c r="F140" i="4"/>
  <c r="AD139" i="4"/>
  <c r="X139" i="4"/>
  <c r="F139" i="4" s="1"/>
  <c r="AD138" i="4"/>
  <c r="X138" i="4"/>
  <c r="F138" i="4" s="1"/>
  <c r="AE135" i="4"/>
  <c r="AA135" i="4"/>
  <c r="Z135" i="4"/>
  <c r="F135" i="4"/>
  <c r="AG135" i="4" s="1"/>
  <c r="E135" i="4"/>
  <c r="D135" i="4" s="1"/>
  <c r="AF134" i="4"/>
  <c r="AE134" i="4"/>
  <c r="AA134" i="4"/>
  <c r="Z134" i="4"/>
  <c r="Y134" i="4"/>
  <c r="F134" i="4"/>
  <c r="AG134" i="4" s="1"/>
  <c r="E134" i="4"/>
  <c r="AF133" i="4"/>
  <c r="AE133" i="4"/>
  <c r="AA133" i="4"/>
  <c r="Y133" i="4"/>
  <c r="F133" i="4"/>
  <c r="E133" i="4"/>
  <c r="AE132" i="4"/>
  <c r="AA132" i="4"/>
  <c r="F132" i="4"/>
  <c r="AG132" i="4" s="1"/>
  <c r="E132" i="4"/>
  <c r="AE131" i="4"/>
  <c r="AA131" i="4"/>
  <c r="Z131" i="4"/>
  <c r="F131" i="4"/>
  <c r="AG131" i="4" s="1"/>
  <c r="E131" i="4"/>
  <c r="D131" i="4" s="1"/>
  <c r="AF130" i="4"/>
  <c r="AE130" i="4"/>
  <c r="AA130" i="4"/>
  <c r="Z130" i="4"/>
  <c r="Y130" i="4"/>
  <c r="F130" i="4"/>
  <c r="AG130" i="4" s="1"/>
  <c r="E130" i="4"/>
  <c r="AF129" i="4"/>
  <c r="AE129" i="4"/>
  <c r="AA129" i="4"/>
  <c r="Y129" i="4"/>
  <c r="F129" i="4"/>
  <c r="E129" i="4"/>
  <c r="AE128" i="4"/>
  <c r="AA128" i="4"/>
  <c r="F128" i="4"/>
  <c r="AG128" i="4" s="1"/>
  <c r="E128" i="4"/>
  <c r="AE127" i="4"/>
  <c r="AA127" i="4"/>
  <c r="Z127" i="4"/>
  <c r="F127" i="4"/>
  <c r="AG127" i="4" s="1"/>
  <c r="E127" i="4"/>
  <c r="D127" i="4" s="1"/>
  <c r="AF126" i="4"/>
  <c r="AE126" i="4"/>
  <c r="AA126" i="4"/>
  <c r="Z126" i="4"/>
  <c r="Y126" i="4"/>
  <c r="F126" i="4"/>
  <c r="AG126" i="4" s="1"/>
  <c r="E126" i="4"/>
  <c r="AF125" i="4"/>
  <c r="AE125" i="4"/>
  <c r="AA125" i="4"/>
  <c r="Y125" i="4"/>
  <c r="F125" i="4"/>
  <c r="E125" i="4"/>
  <c r="AE124" i="4"/>
  <c r="AA124" i="4"/>
  <c r="F124" i="4"/>
  <c r="AG124" i="4" s="1"/>
  <c r="E124" i="4"/>
  <c r="AE123" i="4"/>
  <c r="AA123" i="4"/>
  <c r="Z123" i="4"/>
  <c r="F123" i="4"/>
  <c r="AG123" i="4" s="1"/>
  <c r="E123" i="4"/>
  <c r="D123" i="4" s="1"/>
  <c r="AF122" i="4"/>
  <c r="AE122" i="4"/>
  <c r="AA122" i="4"/>
  <c r="Z122" i="4"/>
  <c r="Y122" i="4"/>
  <c r="F122" i="4"/>
  <c r="AG122" i="4" s="1"/>
  <c r="E122" i="4"/>
  <c r="AF121" i="4"/>
  <c r="AE121" i="4"/>
  <c r="AA121" i="4"/>
  <c r="Y121" i="4"/>
  <c r="F121" i="4"/>
  <c r="E121" i="4"/>
  <c r="AE120" i="4"/>
  <c r="AA120" i="4"/>
  <c r="F120" i="4"/>
  <c r="AG120" i="4" s="1"/>
  <c r="E120" i="4"/>
  <c r="AE119" i="4"/>
  <c r="AA119" i="4"/>
  <c r="Z119" i="4"/>
  <c r="F119" i="4"/>
  <c r="AG119" i="4" s="1"/>
  <c r="E119" i="4"/>
  <c r="D119" i="4" s="1"/>
  <c r="AG118" i="4"/>
  <c r="AF118" i="4"/>
  <c r="AE118" i="4"/>
  <c r="AD118" i="4"/>
  <c r="AA118" i="4"/>
  <c r="Z118" i="4"/>
  <c r="Y118" i="4"/>
  <c r="X118" i="4"/>
  <c r="AG117" i="4"/>
  <c r="AF117" i="4"/>
  <c r="AE117" i="4"/>
  <c r="AA117" i="4"/>
  <c r="Z117" i="4"/>
  <c r="F117" i="4"/>
  <c r="D117" i="4" s="1"/>
  <c r="E117" i="4"/>
  <c r="Y117" i="4" s="1"/>
  <c r="AG116" i="4"/>
  <c r="AF116" i="4"/>
  <c r="AE116" i="4"/>
  <c r="AA116" i="4"/>
  <c r="Z116" i="4"/>
  <c r="F116" i="4"/>
  <c r="D116" i="4" s="1"/>
  <c r="E116" i="4"/>
  <c r="Y116" i="4" s="1"/>
  <c r="AG115" i="4"/>
  <c r="AF115" i="4"/>
  <c r="AE115" i="4"/>
  <c r="AA115" i="4"/>
  <c r="Z115" i="4"/>
  <c r="F115" i="4"/>
  <c r="D115" i="4" s="1"/>
  <c r="E115" i="4"/>
  <c r="Y115" i="4" s="1"/>
  <c r="AG114" i="4"/>
  <c r="AF114" i="4"/>
  <c r="AE114" i="4"/>
  <c r="AA114" i="4"/>
  <c r="Z114" i="4"/>
  <c r="F114" i="4"/>
  <c r="D114" i="4" s="1"/>
  <c r="E114" i="4"/>
  <c r="Y114" i="4" s="1"/>
  <c r="AG113" i="4"/>
  <c r="AF113" i="4"/>
  <c r="AE113" i="4"/>
  <c r="AA113" i="4"/>
  <c r="Z113" i="4"/>
  <c r="F113" i="4"/>
  <c r="D113" i="4" s="1"/>
  <c r="E113" i="4"/>
  <c r="Y113" i="4" s="1"/>
  <c r="AG112" i="4"/>
  <c r="AF112" i="4"/>
  <c r="AE112" i="4"/>
  <c r="AA112" i="4"/>
  <c r="Z112" i="4"/>
  <c r="F112" i="4"/>
  <c r="D112" i="4" s="1"/>
  <c r="E112" i="4"/>
  <c r="Y112" i="4" s="1"/>
  <c r="AG111" i="4"/>
  <c r="AF111" i="4"/>
  <c r="AE111" i="4"/>
  <c r="AA111" i="4"/>
  <c r="Z111" i="4"/>
  <c r="F111" i="4"/>
  <c r="D111" i="4" s="1"/>
  <c r="E111" i="4"/>
  <c r="Y111" i="4" s="1"/>
  <c r="AG110" i="4"/>
  <c r="AF110" i="4"/>
  <c r="AE110" i="4"/>
  <c r="AA110" i="4"/>
  <c r="Z110" i="4"/>
  <c r="F110" i="4"/>
  <c r="D110" i="4" s="1"/>
  <c r="E110" i="4"/>
  <c r="Y110" i="4" s="1"/>
  <c r="AE105" i="4"/>
  <c r="AD105" i="4"/>
  <c r="F105" i="4"/>
  <c r="Z105" i="4" s="1"/>
  <c r="E105" i="4"/>
  <c r="Y105" i="4" s="1"/>
  <c r="D105" i="4"/>
  <c r="X105" i="4" s="1"/>
  <c r="S105" i="4" s="1"/>
  <c r="Y104" i="4"/>
  <c r="F104" i="4"/>
  <c r="Z104" i="4" s="1"/>
  <c r="E104" i="4"/>
  <c r="AE104" i="4" s="1"/>
  <c r="D104" i="4"/>
  <c r="F103" i="4"/>
  <c r="Z103" i="4" s="1"/>
  <c r="E103" i="4"/>
  <c r="F102" i="4"/>
  <c r="Z102" i="4" s="1"/>
  <c r="E102" i="4"/>
  <c r="AE102" i="4" s="1"/>
  <c r="AE101" i="4"/>
  <c r="F101" i="4"/>
  <c r="Z101" i="4" s="1"/>
  <c r="E101" i="4"/>
  <c r="Y101" i="4" s="1"/>
  <c r="D101" i="4"/>
  <c r="AD101" i="4" s="1"/>
  <c r="F100" i="4"/>
  <c r="Z100" i="4" s="1"/>
  <c r="E100" i="4"/>
  <c r="AE100" i="4" s="1"/>
  <c r="Z99" i="4"/>
  <c r="Y99" i="4"/>
  <c r="F99" i="4"/>
  <c r="E99" i="4"/>
  <c r="Z98" i="4"/>
  <c r="F98" i="4"/>
  <c r="E98" i="4"/>
  <c r="AE98" i="4" s="1"/>
  <c r="AE97" i="4"/>
  <c r="AD97" i="4"/>
  <c r="F97" i="4"/>
  <c r="Z97" i="4" s="1"/>
  <c r="E97" i="4"/>
  <c r="Y97" i="4" s="1"/>
  <c r="D97" i="4"/>
  <c r="X97" i="4" s="1"/>
  <c r="Y96" i="4"/>
  <c r="F96" i="4"/>
  <c r="Z96" i="4" s="1"/>
  <c r="E96" i="4"/>
  <c r="AE96" i="4" s="1"/>
  <c r="D96" i="4"/>
  <c r="F95" i="4"/>
  <c r="Z95" i="4" s="1"/>
  <c r="E95" i="4"/>
  <c r="F94" i="4"/>
  <c r="Z94" i="4" s="1"/>
  <c r="E94" i="4"/>
  <c r="AE94" i="4" s="1"/>
  <c r="Y93" i="4"/>
  <c r="F93" i="4"/>
  <c r="Z93" i="4" s="1"/>
  <c r="E93" i="4"/>
  <c r="F92" i="4"/>
  <c r="Z92" i="4" s="1"/>
  <c r="E92" i="4"/>
  <c r="Y92" i="4" s="1"/>
  <c r="AE91" i="4"/>
  <c r="AD91" i="4"/>
  <c r="F91" i="4"/>
  <c r="Z91" i="4" s="1"/>
  <c r="S91" i="4" s="1"/>
  <c r="E91" i="4"/>
  <c r="Y91" i="4" s="1"/>
  <c r="D91" i="4"/>
  <c r="X91" i="4" s="1"/>
  <c r="AE90" i="4"/>
  <c r="X90" i="4"/>
  <c r="S90" i="4" s="1"/>
  <c r="F90" i="4"/>
  <c r="Z90" i="4" s="1"/>
  <c r="E90" i="4"/>
  <c r="Y90" i="4" s="1"/>
  <c r="D90" i="4"/>
  <c r="AD90" i="4" s="1"/>
  <c r="Y89" i="4"/>
  <c r="F89" i="4"/>
  <c r="Z89" i="4" s="1"/>
  <c r="E89" i="4"/>
  <c r="AE88" i="4"/>
  <c r="AD88" i="4"/>
  <c r="Z88" i="4"/>
  <c r="S88" i="4" s="1"/>
  <c r="Y88" i="4"/>
  <c r="X88" i="4"/>
  <c r="AE87" i="4"/>
  <c r="F87" i="4"/>
  <c r="Z87" i="4" s="1"/>
  <c r="E87" i="4"/>
  <c r="Y87" i="4" s="1"/>
  <c r="D87" i="4"/>
  <c r="AD87" i="4" s="1"/>
  <c r="F86" i="4"/>
  <c r="Z86" i="4" s="1"/>
  <c r="E86" i="4"/>
  <c r="Z85" i="4"/>
  <c r="F85" i="4"/>
  <c r="E85" i="4"/>
  <c r="Y85" i="4" s="1"/>
  <c r="AE84" i="4"/>
  <c r="AD84" i="4"/>
  <c r="F84" i="4"/>
  <c r="Z84" i="4" s="1"/>
  <c r="E84" i="4"/>
  <c r="Y84" i="4" s="1"/>
  <c r="D84" i="4"/>
  <c r="X84" i="4" s="1"/>
  <c r="S84" i="4" s="1"/>
  <c r="AE83" i="4"/>
  <c r="F83" i="4"/>
  <c r="Z83" i="4" s="1"/>
  <c r="E83" i="4"/>
  <c r="Y83" i="4" s="1"/>
  <c r="D83" i="4"/>
  <c r="AD83" i="4" s="1"/>
  <c r="F82" i="4"/>
  <c r="Z82" i="4" s="1"/>
  <c r="E82" i="4"/>
  <c r="Y82" i="4" s="1"/>
  <c r="Z81" i="4"/>
  <c r="F81" i="4"/>
  <c r="E81" i="4"/>
  <c r="Y81" i="4" s="1"/>
  <c r="AE80" i="4"/>
  <c r="F80" i="4"/>
  <c r="Z80" i="4" s="1"/>
  <c r="E80" i="4"/>
  <c r="Y80" i="4" s="1"/>
  <c r="D80" i="4"/>
  <c r="X80" i="4" s="1"/>
  <c r="S80" i="4" s="1"/>
  <c r="AE79" i="4"/>
  <c r="AD79" i="4"/>
  <c r="Z79" i="4"/>
  <c r="Y79" i="4"/>
  <c r="X79" i="4"/>
  <c r="AD78" i="4"/>
  <c r="Z78" i="4"/>
  <c r="F78" i="4"/>
  <c r="D78" i="4" s="1"/>
  <c r="X78" i="4" s="1"/>
  <c r="E78" i="4"/>
  <c r="Y78" i="4" s="1"/>
  <c r="S78" i="4" s="1"/>
  <c r="C74" i="4"/>
  <c r="E73" i="4"/>
  <c r="D73" i="4"/>
  <c r="C73" i="4"/>
  <c r="AD72" i="4"/>
  <c r="X72" i="4"/>
  <c r="F72" i="4" s="1"/>
  <c r="AD71" i="4"/>
  <c r="X71" i="4"/>
  <c r="F71" i="4"/>
  <c r="AD70" i="4"/>
  <c r="X70" i="4"/>
  <c r="F70" i="4"/>
  <c r="AD69" i="4"/>
  <c r="E69" i="4"/>
  <c r="E74" i="4" s="1"/>
  <c r="D69" i="4"/>
  <c r="C69" i="4"/>
  <c r="AD68" i="4"/>
  <c r="X68" i="4"/>
  <c r="F68" i="4" s="1"/>
  <c r="AD67" i="4"/>
  <c r="X67" i="4"/>
  <c r="F67" i="4"/>
  <c r="AD66" i="4"/>
  <c r="X66" i="4"/>
  <c r="F66" i="4"/>
  <c r="AD65" i="4"/>
  <c r="X65" i="4"/>
  <c r="F65" i="4" s="1"/>
  <c r="AD64" i="4"/>
  <c r="AD63" i="4"/>
  <c r="AD62" i="4"/>
  <c r="Y61" i="4"/>
  <c r="X61" i="4"/>
  <c r="L61" i="4"/>
  <c r="C61" i="4"/>
  <c r="AD61" i="4" s="1"/>
  <c r="Y60" i="4"/>
  <c r="X60" i="4"/>
  <c r="L60" i="4" s="1"/>
  <c r="C60" i="4"/>
  <c r="AD60" i="4" s="1"/>
  <c r="Z59" i="4"/>
  <c r="Y59" i="4"/>
  <c r="L59" i="4"/>
  <c r="C59" i="4"/>
  <c r="X59" i="4" s="1"/>
  <c r="AD58" i="4"/>
  <c r="AD57" i="4"/>
  <c r="AD56" i="4"/>
  <c r="AD55" i="4"/>
  <c r="AA54" i="4"/>
  <c r="Z54" i="4"/>
  <c r="Y54" i="4"/>
  <c r="E54" i="4"/>
  <c r="D54" i="4"/>
  <c r="C54" i="4"/>
  <c r="AA53" i="4"/>
  <c r="Z53" i="4"/>
  <c r="E53" i="4"/>
  <c r="D53" i="4"/>
  <c r="C53" i="4" s="1"/>
  <c r="AA52" i="4"/>
  <c r="Z52" i="4"/>
  <c r="Y52" i="4"/>
  <c r="E52" i="4"/>
  <c r="AD50" i="4" s="1"/>
  <c r="D52" i="4"/>
  <c r="AD49" i="4"/>
  <c r="AD47" i="4"/>
  <c r="E47" i="4"/>
  <c r="Z47" i="4" s="1"/>
  <c r="D47" i="4"/>
  <c r="Y47" i="4" s="1"/>
  <c r="C47" i="4"/>
  <c r="X47" i="4" s="1"/>
  <c r="T47" i="4" s="1"/>
  <c r="E46" i="4"/>
  <c r="Z46" i="4" s="1"/>
  <c r="D46" i="4"/>
  <c r="Y46" i="4" s="1"/>
  <c r="C46" i="4"/>
  <c r="X46" i="4" s="1"/>
  <c r="T46" i="4" s="1"/>
  <c r="AD45" i="4"/>
  <c r="E45" i="4"/>
  <c r="Z45" i="4" s="1"/>
  <c r="D45" i="4"/>
  <c r="Y45" i="4" s="1"/>
  <c r="C45" i="4"/>
  <c r="X45" i="4" s="1"/>
  <c r="T45" i="4" s="1"/>
  <c r="E44" i="4"/>
  <c r="Z44" i="4" s="1"/>
  <c r="D44" i="4"/>
  <c r="AD40" i="4" s="1"/>
  <c r="C44" i="4"/>
  <c r="AD44" i="4" s="1"/>
  <c r="AD41" i="4"/>
  <c r="AD39" i="4"/>
  <c r="X39" i="4"/>
  <c r="L39" i="4"/>
  <c r="C39" i="4"/>
  <c r="AD38" i="4"/>
  <c r="X38" i="4"/>
  <c r="L38" i="4"/>
  <c r="C38" i="4"/>
  <c r="AD37" i="4"/>
  <c r="X37" i="4"/>
  <c r="L37" i="4"/>
  <c r="C37" i="4"/>
  <c r="AD36" i="4"/>
  <c r="X36" i="4"/>
  <c r="L36" i="4"/>
  <c r="C36" i="4"/>
  <c r="C32" i="4"/>
  <c r="C26" i="4"/>
  <c r="C25" i="4"/>
  <c r="C24" i="4"/>
  <c r="C23" i="4"/>
  <c r="C22" i="4"/>
  <c r="C21" i="4"/>
  <c r="C20" i="4"/>
  <c r="C19" i="4"/>
  <c r="H18" i="4"/>
  <c r="G18" i="4"/>
  <c r="F18" i="4"/>
  <c r="E18" i="4"/>
  <c r="D18" i="4"/>
  <c r="C18" i="4"/>
  <c r="C14" i="4"/>
  <c r="C13" i="4"/>
  <c r="C12" i="4"/>
  <c r="C11" i="4"/>
  <c r="C10" i="4"/>
  <c r="A5" i="4"/>
  <c r="A4" i="4"/>
  <c r="A3" i="4"/>
  <c r="A2" i="4"/>
  <c r="AD146" i="3"/>
  <c r="X146" i="3"/>
  <c r="C146" i="3"/>
  <c r="AD145" i="3"/>
  <c r="X145" i="3"/>
  <c r="L145" i="3" s="1"/>
  <c r="C145" i="3"/>
  <c r="AD144" i="3"/>
  <c r="Y144" i="3"/>
  <c r="C144" i="3"/>
  <c r="X144" i="3" s="1"/>
  <c r="L144" i="3" s="1"/>
  <c r="AD140" i="3"/>
  <c r="X140" i="3"/>
  <c r="F140" i="3"/>
  <c r="AD139" i="3"/>
  <c r="X139" i="3"/>
  <c r="F139" i="3" s="1"/>
  <c r="AD138" i="3"/>
  <c r="X138" i="3"/>
  <c r="F138" i="3" s="1"/>
  <c r="AF135" i="3"/>
  <c r="Z135" i="3"/>
  <c r="F135" i="3"/>
  <c r="AG135" i="3" s="1"/>
  <c r="E135" i="3"/>
  <c r="Y135" i="3" s="1"/>
  <c r="Z134" i="3"/>
  <c r="F134" i="3"/>
  <c r="AG134" i="3" s="1"/>
  <c r="E134" i="3"/>
  <c r="AF133" i="3"/>
  <c r="Z133" i="3"/>
  <c r="F133" i="3"/>
  <c r="AG133" i="3" s="1"/>
  <c r="E133" i="3"/>
  <c r="Y133" i="3" s="1"/>
  <c r="Z132" i="3"/>
  <c r="F132" i="3"/>
  <c r="AG132" i="3" s="1"/>
  <c r="E132" i="3"/>
  <c r="AF131" i="3"/>
  <c r="Z131" i="3"/>
  <c r="F131" i="3"/>
  <c r="AG131" i="3" s="1"/>
  <c r="E131" i="3"/>
  <c r="Y131" i="3" s="1"/>
  <c r="Z130" i="3"/>
  <c r="F130" i="3"/>
  <c r="AG130" i="3" s="1"/>
  <c r="E130" i="3"/>
  <c r="AF129" i="3"/>
  <c r="Z129" i="3"/>
  <c r="F129" i="3"/>
  <c r="AG129" i="3" s="1"/>
  <c r="E129" i="3"/>
  <c r="Y129" i="3" s="1"/>
  <c r="Z128" i="3"/>
  <c r="F128" i="3"/>
  <c r="AG128" i="3" s="1"/>
  <c r="E128" i="3"/>
  <c r="AF127" i="3"/>
  <c r="Z127" i="3"/>
  <c r="F127" i="3"/>
  <c r="AG127" i="3" s="1"/>
  <c r="E127" i="3"/>
  <c r="Y127" i="3" s="1"/>
  <c r="Z126" i="3"/>
  <c r="F126" i="3"/>
  <c r="AG126" i="3" s="1"/>
  <c r="E126" i="3"/>
  <c r="AF125" i="3"/>
  <c r="Z125" i="3"/>
  <c r="F125" i="3"/>
  <c r="AG125" i="3" s="1"/>
  <c r="E125" i="3"/>
  <c r="Y125" i="3" s="1"/>
  <c r="Z124" i="3"/>
  <c r="F124" i="3"/>
  <c r="AG124" i="3" s="1"/>
  <c r="E124" i="3"/>
  <c r="AF123" i="3"/>
  <c r="Z123" i="3"/>
  <c r="F123" i="3"/>
  <c r="AG123" i="3" s="1"/>
  <c r="E123" i="3"/>
  <c r="Y123" i="3" s="1"/>
  <c r="Z122" i="3"/>
  <c r="F122" i="3"/>
  <c r="AG122" i="3" s="1"/>
  <c r="E122" i="3"/>
  <c r="AF121" i="3"/>
  <c r="Z121" i="3"/>
  <c r="F121" i="3"/>
  <c r="AG121" i="3" s="1"/>
  <c r="E121" i="3"/>
  <c r="Y121" i="3" s="1"/>
  <c r="Z120" i="3"/>
  <c r="F120" i="3"/>
  <c r="AG120" i="3" s="1"/>
  <c r="E120" i="3"/>
  <c r="AF119" i="3"/>
  <c r="Z119" i="3"/>
  <c r="F119" i="3"/>
  <c r="AG119" i="3" s="1"/>
  <c r="E119" i="3"/>
  <c r="Y119" i="3" s="1"/>
  <c r="AG118" i="3"/>
  <c r="AF118" i="3"/>
  <c r="AD118" i="3"/>
  <c r="Z118" i="3"/>
  <c r="Y118" i="3"/>
  <c r="X118" i="3"/>
  <c r="T118" i="3" s="1"/>
  <c r="AG117" i="3"/>
  <c r="F117" i="3"/>
  <c r="Z117" i="3" s="1"/>
  <c r="E117" i="3"/>
  <c r="AF117" i="3" s="1"/>
  <c r="D117" i="3"/>
  <c r="AD117" i="3" s="1"/>
  <c r="Z116" i="3"/>
  <c r="Y116" i="3"/>
  <c r="F116" i="3"/>
  <c r="AG116" i="3" s="1"/>
  <c r="E116" i="3"/>
  <c r="AG115" i="3"/>
  <c r="F115" i="3"/>
  <c r="Z115" i="3" s="1"/>
  <c r="E115" i="3"/>
  <c r="AF115" i="3" s="1"/>
  <c r="D115" i="3"/>
  <c r="AD115" i="3" s="1"/>
  <c r="Z114" i="3"/>
  <c r="Y114" i="3"/>
  <c r="F114" i="3"/>
  <c r="AG114" i="3" s="1"/>
  <c r="E114" i="3"/>
  <c r="AG113" i="3"/>
  <c r="Y113" i="3"/>
  <c r="X113" i="3"/>
  <c r="T113" i="3" s="1"/>
  <c r="F113" i="3"/>
  <c r="Z113" i="3" s="1"/>
  <c r="E113" i="3"/>
  <c r="AF113" i="3" s="1"/>
  <c r="D113" i="3"/>
  <c r="AD113" i="3" s="1"/>
  <c r="Z112" i="3"/>
  <c r="F112" i="3"/>
  <c r="AG112" i="3" s="1"/>
  <c r="E112" i="3"/>
  <c r="Y112" i="3" s="1"/>
  <c r="AG111" i="3"/>
  <c r="F111" i="3"/>
  <c r="Z111" i="3" s="1"/>
  <c r="E111" i="3"/>
  <c r="AF111" i="3" s="1"/>
  <c r="Z110" i="3"/>
  <c r="Y110" i="3"/>
  <c r="F110" i="3"/>
  <c r="AG110" i="3" s="1"/>
  <c r="E110" i="3"/>
  <c r="AE105" i="3"/>
  <c r="Z105" i="3"/>
  <c r="F105" i="3"/>
  <c r="E105" i="3"/>
  <c r="Y105" i="3" s="1"/>
  <c r="D105" i="3"/>
  <c r="AD105" i="3" s="1"/>
  <c r="AE104" i="3"/>
  <c r="F104" i="3"/>
  <c r="Z104" i="3" s="1"/>
  <c r="E104" i="3"/>
  <c r="Y104" i="3" s="1"/>
  <c r="D104" i="3"/>
  <c r="AD104" i="3" s="1"/>
  <c r="AE103" i="3"/>
  <c r="Y103" i="3"/>
  <c r="F103" i="3"/>
  <c r="E103" i="3"/>
  <c r="Z102" i="3"/>
  <c r="F102" i="3"/>
  <c r="E102" i="3"/>
  <c r="AE101" i="3"/>
  <c r="Z101" i="3"/>
  <c r="F101" i="3"/>
  <c r="E101" i="3"/>
  <c r="Y101" i="3" s="1"/>
  <c r="D101" i="3"/>
  <c r="AD101" i="3" s="1"/>
  <c r="F100" i="3"/>
  <c r="Z100" i="3" s="1"/>
  <c r="E100" i="3"/>
  <c r="AE100" i="3" s="1"/>
  <c r="Z99" i="3"/>
  <c r="Y99" i="3"/>
  <c r="F99" i="3"/>
  <c r="E99" i="3"/>
  <c r="AE99" i="3" s="1"/>
  <c r="D99" i="3"/>
  <c r="AD99" i="3" s="1"/>
  <c r="Y98" i="3"/>
  <c r="F98" i="3"/>
  <c r="Z98" i="3" s="1"/>
  <c r="E98" i="3"/>
  <c r="AE97" i="3"/>
  <c r="AD97" i="3"/>
  <c r="Z97" i="3"/>
  <c r="F97" i="3"/>
  <c r="D97" i="3" s="1"/>
  <c r="X97" i="3" s="1"/>
  <c r="E97" i="3"/>
  <c r="Y97" i="3" s="1"/>
  <c r="Y96" i="3"/>
  <c r="F96" i="3"/>
  <c r="Z96" i="3" s="1"/>
  <c r="E96" i="3"/>
  <c r="Z95" i="3"/>
  <c r="Y95" i="3"/>
  <c r="F95" i="3"/>
  <c r="E95" i="3"/>
  <c r="AE95" i="3" s="1"/>
  <c r="D95" i="3"/>
  <c r="Z94" i="3"/>
  <c r="Y94" i="3"/>
  <c r="F94" i="3"/>
  <c r="E94" i="3"/>
  <c r="AE93" i="3"/>
  <c r="F93" i="3"/>
  <c r="E93" i="3"/>
  <c r="Y93" i="3" s="1"/>
  <c r="AE92" i="3"/>
  <c r="AD92" i="3"/>
  <c r="S92" i="3"/>
  <c r="F92" i="3"/>
  <c r="Z92" i="3" s="1"/>
  <c r="E92" i="3"/>
  <c r="Y92" i="3" s="1"/>
  <c r="D92" i="3"/>
  <c r="X92" i="3" s="1"/>
  <c r="AE91" i="3"/>
  <c r="Z91" i="3"/>
  <c r="F91" i="3"/>
  <c r="E91" i="3"/>
  <c r="Z90" i="3"/>
  <c r="F90" i="3"/>
  <c r="E90" i="3"/>
  <c r="Y90" i="3" s="1"/>
  <c r="AE89" i="3"/>
  <c r="Z89" i="3"/>
  <c r="F89" i="3"/>
  <c r="E89" i="3"/>
  <c r="Y89" i="3" s="1"/>
  <c r="D89" i="3"/>
  <c r="AD89" i="3" s="1"/>
  <c r="AE88" i="3"/>
  <c r="AD88" i="3"/>
  <c r="Z88" i="3"/>
  <c r="Y88" i="3"/>
  <c r="X88" i="3"/>
  <c r="S88" i="3" s="1"/>
  <c r="AE87" i="3"/>
  <c r="F87" i="3"/>
  <c r="D87" i="3" s="1"/>
  <c r="X87" i="3" s="1"/>
  <c r="E87" i="3"/>
  <c r="Y87" i="3" s="1"/>
  <c r="AE86" i="3"/>
  <c r="F86" i="3"/>
  <c r="Z86" i="3" s="1"/>
  <c r="E86" i="3"/>
  <c r="Y86" i="3" s="1"/>
  <c r="D86" i="3"/>
  <c r="AD86" i="3" s="1"/>
  <c r="F85" i="3"/>
  <c r="Z85" i="3" s="1"/>
  <c r="E85" i="3"/>
  <c r="Y85" i="3" s="1"/>
  <c r="Z84" i="3"/>
  <c r="Y84" i="3"/>
  <c r="F84" i="3"/>
  <c r="E84" i="3"/>
  <c r="AE83" i="3"/>
  <c r="AD83" i="3"/>
  <c r="F83" i="3"/>
  <c r="D83" i="3" s="1"/>
  <c r="X83" i="3" s="1"/>
  <c r="E83" i="3"/>
  <c r="Y83" i="3" s="1"/>
  <c r="AE82" i="3"/>
  <c r="F82" i="3"/>
  <c r="Z82" i="3" s="1"/>
  <c r="E82" i="3"/>
  <c r="Y82" i="3" s="1"/>
  <c r="D82" i="3"/>
  <c r="AD82" i="3" s="1"/>
  <c r="F81" i="3"/>
  <c r="Z81" i="3" s="1"/>
  <c r="E81" i="3"/>
  <c r="Y81" i="3" s="1"/>
  <c r="Y80" i="3"/>
  <c r="F80" i="3"/>
  <c r="Z80" i="3" s="1"/>
  <c r="E80" i="3"/>
  <c r="AE79" i="3"/>
  <c r="AD79" i="3"/>
  <c r="Z79" i="3"/>
  <c r="S79" i="3" s="1"/>
  <c r="Y79" i="3"/>
  <c r="X79" i="3"/>
  <c r="F78" i="3"/>
  <c r="Z78" i="3" s="1"/>
  <c r="E78" i="3"/>
  <c r="Y78" i="3" s="1"/>
  <c r="E74" i="3"/>
  <c r="AD73" i="3"/>
  <c r="E73" i="3"/>
  <c r="D73" i="3"/>
  <c r="X73" i="3" s="1"/>
  <c r="F73" i="3" s="1"/>
  <c r="C73" i="3"/>
  <c r="AD72" i="3"/>
  <c r="X72" i="3"/>
  <c r="F72" i="3"/>
  <c r="AD71" i="3"/>
  <c r="X71" i="3"/>
  <c r="F71" i="3"/>
  <c r="AD70" i="3"/>
  <c r="X70" i="3"/>
  <c r="F70" i="3" s="1"/>
  <c r="X69" i="3"/>
  <c r="F69" i="3" s="1"/>
  <c r="E69" i="3"/>
  <c r="D69" i="3"/>
  <c r="D74" i="3" s="1"/>
  <c r="C69" i="3"/>
  <c r="AD68" i="3"/>
  <c r="X68" i="3"/>
  <c r="F68" i="3"/>
  <c r="AD67" i="3"/>
  <c r="X67" i="3"/>
  <c r="F67" i="3" s="1"/>
  <c r="AD66" i="3"/>
  <c r="X66" i="3"/>
  <c r="F66" i="3" s="1"/>
  <c r="AD65" i="3"/>
  <c r="X65" i="3"/>
  <c r="F65" i="3"/>
  <c r="AD64" i="3"/>
  <c r="AD63" i="3"/>
  <c r="AD62" i="3"/>
  <c r="AD61" i="3"/>
  <c r="Y61" i="3"/>
  <c r="C61" i="3"/>
  <c r="X61" i="3" s="1"/>
  <c r="AD60" i="3"/>
  <c r="Y60" i="3"/>
  <c r="L60" i="3"/>
  <c r="C60" i="3"/>
  <c r="X60" i="3" s="1"/>
  <c r="Z59" i="3"/>
  <c r="Y59" i="3"/>
  <c r="X59" i="3"/>
  <c r="C59" i="3"/>
  <c r="AD59" i="3" s="1"/>
  <c r="AD58" i="3"/>
  <c r="AD57" i="3"/>
  <c r="AD56" i="3"/>
  <c r="AD55" i="3"/>
  <c r="AA54" i="3"/>
  <c r="Y54" i="3"/>
  <c r="E54" i="3"/>
  <c r="D54" i="3"/>
  <c r="AA53" i="3"/>
  <c r="Y53" i="3"/>
  <c r="E53" i="3"/>
  <c r="D53" i="3"/>
  <c r="AD52" i="3"/>
  <c r="AA52" i="3"/>
  <c r="E52" i="3"/>
  <c r="Z52" i="3" s="1"/>
  <c r="D52" i="3"/>
  <c r="AD49" i="3" s="1"/>
  <c r="C52" i="3"/>
  <c r="X52" i="3" s="1"/>
  <c r="AD50" i="3"/>
  <c r="Z47" i="3"/>
  <c r="Y47" i="3"/>
  <c r="E47" i="3"/>
  <c r="D47" i="3"/>
  <c r="Z46" i="3"/>
  <c r="Y46" i="3"/>
  <c r="E46" i="3"/>
  <c r="D46" i="3"/>
  <c r="Z45" i="3"/>
  <c r="Y45" i="3"/>
  <c r="E45" i="3"/>
  <c r="D45" i="3"/>
  <c r="Z44" i="3"/>
  <c r="Y44" i="3"/>
  <c r="E44" i="3"/>
  <c r="AD41" i="3" s="1"/>
  <c r="D44" i="3"/>
  <c r="AD40" i="3"/>
  <c r="AD39" i="3"/>
  <c r="C39" i="3"/>
  <c r="X39" i="3" s="1"/>
  <c r="L39" i="3" s="1"/>
  <c r="C38" i="3"/>
  <c r="X38" i="3" s="1"/>
  <c r="L38" i="3" s="1"/>
  <c r="AD37" i="3"/>
  <c r="C37" i="3"/>
  <c r="X37" i="3" s="1"/>
  <c r="L37" i="3" s="1"/>
  <c r="C36" i="3"/>
  <c r="X36" i="3" s="1"/>
  <c r="L36" i="3" s="1"/>
  <c r="C32" i="3"/>
  <c r="C26" i="3"/>
  <c r="C25" i="3"/>
  <c r="C24" i="3"/>
  <c r="C23" i="3"/>
  <c r="C22" i="3"/>
  <c r="C21" i="3"/>
  <c r="C20" i="3"/>
  <c r="C19" i="3"/>
  <c r="H18" i="3"/>
  <c r="G18" i="3"/>
  <c r="F18" i="3"/>
  <c r="E18" i="3"/>
  <c r="C18" i="3" s="1"/>
  <c r="D18" i="3"/>
  <c r="C14" i="3"/>
  <c r="C13" i="3"/>
  <c r="I12" i="3"/>
  <c r="C12" i="3"/>
  <c r="X12" i="3" s="1"/>
  <c r="C11" i="3"/>
  <c r="X11" i="3" s="1"/>
  <c r="I11" i="3" s="1"/>
  <c r="C10" i="3"/>
  <c r="A5" i="3"/>
  <c r="A4" i="3"/>
  <c r="A3" i="3"/>
  <c r="A2" i="3"/>
  <c r="AD146" i="2"/>
  <c r="C146" i="2"/>
  <c r="X146" i="2" s="1"/>
  <c r="L146" i="2" s="1"/>
  <c r="AD145" i="2"/>
  <c r="C145" i="2"/>
  <c r="X145" i="2" s="1"/>
  <c r="L145" i="2" s="1"/>
  <c r="AD144" i="2"/>
  <c r="Y144" i="2"/>
  <c r="L144" i="2"/>
  <c r="C144" i="2"/>
  <c r="X144" i="2" s="1"/>
  <c r="AD140" i="2"/>
  <c r="X140" i="2"/>
  <c r="F140" i="2"/>
  <c r="AD139" i="2"/>
  <c r="X139" i="2"/>
  <c r="F139" i="2" s="1"/>
  <c r="AD138" i="2"/>
  <c r="X138" i="2"/>
  <c r="F138" i="2" s="1"/>
  <c r="AF135" i="2"/>
  <c r="AD135" i="2"/>
  <c r="F135" i="2"/>
  <c r="AG135" i="2" s="1"/>
  <c r="E135" i="2"/>
  <c r="Y135" i="2" s="1"/>
  <c r="D135" i="2"/>
  <c r="X135" i="2" s="1"/>
  <c r="AG134" i="2"/>
  <c r="Z134" i="2"/>
  <c r="Y134" i="2"/>
  <c r="F134" i="2"/>
  <c r="E134" i="2"/>
  <c r="AF133" i="2"/>
  <c r="AD133" i="2"/>
  <c r="F133" i="2"/>
  <c r="AG133" i="2" s="1"/>
  <c r="E133" i="2"/>
  <c r="Y133" i="2" s="1"/>
  <c r="D133" i="2"/>
  <c r="X133" i="2" s="1"/>
  <c r="AG132" i="2"/>
  <c r="Z132" i="2"/>
  <c r="Y132" i="2"/>
  <c r="F132" i="2"/>
  <c r="E132" i="2"/>
  <c r="AF131" i="2"/>
  <c r="AD131" i="2"/>
  <c r="F131" i="2"/>
  <c r="AG131" i="2" s="1"/>
  <c r="E131" i="2"/>
  <c r="Y131" i="2" s="1"/>
  <c r="D131" i="2"/>
  <c r="X131" i="2" s="1"/>
  <c r="AG130" i="2"/>
  <c r="Z130" i="2"/>
  <c r="Y130" i="2"/>
  <c r="F130" i="2"/>
  <c r="E130" i="2"/>
  <c r="AF129" i="2"/>
  <c r="AD129" i="2"/>
  <c r="F129" i="2"/>
  <c r="AG129" i="2" s="1"/>
  <c r="E129" i="2"/>
  <c r="Y129" i="2" s="1"/>
  <c r="D129" i="2"/>
  <c r="X129" i="2" s="1"/>
  <c r="AG128" i="2"/>
  <c r="Z128" i="2"/>
  <c r="Y128" i="2"/>
  <c r="F128" i="2"/>
  <c r="E128" i="2"/>
  <c r="AF127" i="2"/>
  <c r="AD127" i="2"/>
  <c r="F127" i="2"/>
  <c r="AG127" i="2" s="1"/>
  <c r="E127" i="2"/>
  <c r="Y127" i="2" s="1"/>
  <c r="D127" i="2"/>
  <c r="X127" i="2" s="1"/>
  <c r="AG126" i="2"/>
  <c r="Z126" i="2"/>
  <c r="Y126" i="2"/>
  <c r="F126" i="2"/>
  <c r="E126" i="2"/>
  <c r="AF125" i="2"/>
  <c r="AD125" i="2"/>
  <c r="F125" i="2"/>
  <c r="AG125" i="2" s="1"/>
  <c r="E125" i="2"/>
  <c r="Y125" i="2" s="1"/>
  <c r="D125" i="2"/>
  <c r="X125" i="2" s="1"/>
  <c r="AG124" i="2"/>
  <c r="Z124" i="2"/>
  <c r="Y124" i="2"/>
  <c r="F124" i="2"/>
  <c r="E124" i="2"/>
  <c r="AF123" i="2"/>
  <c r="AD123" i="2"/>
  <c r="F123" i="2"/>
  <c r="AG123" i="2" s="1"/>
  <c r="E123" i="2"/>
  <c r="Y123" i="2" s="1"/>
  <c r="D123" i="2"/>
  <c r="X123" i="2" s="1"/>
  <c r="AG122" i="2"/>
  <c r="Z122" i="2"/>
  <c r="Y122" i="2"/>
  <c r="F122" i="2"/>
  <c r="E122" i="2"/>
  <c r="AF121" i="2"/>
  <c r="AD121" i="2"/>
  <c r="F121" i="2"/>
  <c r="AG121" i="2" s="1"/>
  <c r="E121" i="2"/>
  <c r="Y121" i="2" s="1"/>
  <c r="D121" i="2"/>
  <c r="X121" i="2" s="1"/>
  <c r="AG120" i="2"/>
  <c r="Z120" i="2"/>
  <c r="Y120" i="2"/>
  <c r="F120" i="2"/>
  <c r="E120" i="2"/>
  <c r="AF119" i="2"/>
  <c r="AD119" i="2"/>
  <c r="F119" i="2"/>
  <c r="AG119" i="2" s="1"/>
  <c r="E119" i="2"/>
  <c r="Y119" i="2" s="1"/>
  <c r="D119" i="2"/>
  <c r="X119" i="2" s="1"/>
  <c r="AG118" i="2"/>
  <c r="AF118" i="2"/>
  <c r="AD118" i="2"/>
  <c r="Z118" i="2"/>
  <c r="Y118" i="2"/>
  <c r="X118" i="2"/>
  <c r="AG117" i="2"/>
  <c r="Y117" i="2"/>
  <c r="F117" i="2"/>
  <c r="Z117" i="2" s="1"/>
  <c r="E117" i="2"/>
  <c r="AF117" i="2" s="1"/>
  <c r="D117" i="2"/>
  <c r="AD117" i="2" s="1"/>
  <c r="Z116" i="2"/>
  <c r="F116" i="2"/>
  <c r="AG116" i="2" s="1"/>
  <c r="E116" i="2"/>
  <c r="AF116" i="2" s="1"/>
  <c r="AG115" i="2"/>
  <c r="Y115" i="2"/>
  <c r="F115" i="2"/>
  <c r="Z115" i="2" s="1"/>
  <c r="E115" i="2"/>
  <c r="AF115" i="2" s="1"/>
  <c r="D115" i="2"/>
  <c r="AD115" i="2" s="1"/>
  <c r="Z114" i="2"/>
  <c r="F114" i="2"/>
  <c r="AG114" i="2" s="1"/>
  <c r="E114" i="2"/>
  <c r="AF114" i="2" s="1"/>
  <c r="AG113" i="2"/>
  <c r="Y113" i="2"/>
  <c r="F113" i="2"/>
  <c r="Z113" i="2" s="1"/>
  <c r="E113" i="2"/>
  <c r="AF113" i="2" s="1"/>
  <c r="D113" i="2"/>
  <c r="AD113" i="2" s="1"/>
  <c r="Z112" i="2"/>
  <c r="F112" i="2"/>
  <c r="AG112" i="2" s="1"/>
  <c r="E112" i="2"/>
  <c r="AF112" i="2" s="1"/>
  <c r="AG111" i="2"/>
  <c r="Y111" i="2"/>
  <c r="F111" i="2"/>
  <c r="Z111" i="2" s="1"/>
  <c r="E111" i="2"/>
  <c r="AF111" i="2" s="1"/>
  <c r="D111" i="2"/>
  <c r="AD111" i="2" s="1"/>
  <c r="Z110" i="2"/>
  <c r="F110" i="2"/>
  <c r="AG110" i="2" s="1"/>
  <c r="E110" i="2"/>
  <c r="AF110" i="2" s="1"/>
  <c r="AE105" i="2"/>
  <c r="F105" i="2"/>
  <c r="Z105" i="2" s="1"/>
  <c r="E105" i="2"/>
  <c r="Y105" i="2" s="1"/>
  <c r="D105" i="2"/>
  <c r="Y104" i="2"/>
  <c r="F104" i="2"/>
  <c r="Z104" i="2" s="1"/>
  <c r="E104" i="2"/>
  <c r="AE104" i="2" s="1"/>
  <c r="D104" i="2"/>
  <c r="Y103" i="2"/>
  <c r="F103" i="2"/>
  <c r="Z103" i="2" s="1"/>
  <c r="E103" i="2"/>
  <c r="F102" i="2"/>
  <c r="Z102" i="2" s="1"/>
  <c r="E102" i="2"/>
  <c r="AE102" i="2" s="1"/>
  <c r="AE101" i="2"/>
  <c r="X101" i="2"/>
  <c r="F101" i="2"/>
  <c r="Z101" i="2" s="1"/>
  <c r="E101" i="2"/>
  <c r="Y101" i="2" s="1"/>
  <c r="D101" i="2"/>
  <c r="AD101" i="2" s="1"/>
  <c r="Y100" i="2"/>
  <c r="F100" i="2"/>
  <c r="Z100" i="2" s="1"/>
  <c r="E100" i="2"/>
  <c r="AE100" i="2" s="1"/>
  <c r="D100" i="2"/>
  <c r="Z99" i="2"/>
  <c r="Y99" i="2"/>
  <c r="F99" i="2"/>
  <c r="E99" i="2"/>
  <c r="F98" i="2"/>
  <c r="Z98" i="2" s="1"/>
  <c r="E98" i="2"/>
  <c r="AE98" i="2" s="1"/>
  <c r="AE97" i="2"/>
  <c r="X97" i="2"/>
  <c r="F97" i="2"/>
  <c r="Z97" i="2" s="1"/>
  <c r="E97" i="2"/>
  <c r="Y97" i="2" s="1"/>
  <c r="D97" i="2"/>
  <c r="AD97" i="2" s="1"/>
  <c r="Y96" i="2"/>
  <c r="F96" i="2"/>
  <c r="Z96" i="2" s="1"/>
  <c r="E96" i="2"/>
  <c r="AE96" i="2" s="1"/>
  <c r="D96" i="2"/>
  <c r="Y95" i="2"/>
  <c r="F95" i="2"/>
  <c r="Z95" i="2" s="1"/>
  <c r="E95" i="2"/>
  <c r="F94" i="2"/>
  <c r="Z94" i="2" s="1"/>
  <c r="E94" i="2"/>
  <c r="AE94" i="2" s="1"/>
  <c r="AE93" i="2"/>
  <c r="F93" i="2"/>
  <c r="Z93" i="2" s="1"/>
  <c r="E93" i="2"/>
  <c r="Y93" i="2" s="1"/>
  <c r="X92" i="2"/>
  <c r="F92" i="2"/>
  <c r="Z92" i="2" s="1"/>
  <c r="E92" i="2"/>
  <c r="Y92" i="2" s="1"/>
  <c r="D92" i="2"/>
  <c r="AD92" i="2" s="1"/>
  <c r="Z91" i="2"/>
  <c r="F91" i="2"/>
  <c r="E91" i="2"/>
  <c r="Y90" i="2"/>
  <c r="F90" i="2"/>
  <c r="Z90" i="2" s="1"/>
  <c r="E90" i="2"/>
  <c r="Z89" i="2"/>
  <c r="F89" i="2"/>
  <c r="E89" i="2"/>
  <c r="AE89" i="2" s="1"/>
  <c r="AE88" i="2"/>
  <c r="AD88" i="2"/>
  <c r="Z88" i="2"/>
  <c r="Y88" i="2"/>
  <c r="X88" i="2"/>
  <c r="S88" i="2" s="1"/>
  <c r="AE87" i="2"/>
  <c r="F87" i="2"/>
  <c r="Z87" i="2" s="1"/>
  <c r="E87" i="2"/>
  <c r="Y87" i="2" s="1"/>
  <c r="Y86" i="2"/>
  <c r="F86" i="2"/>
  <c r="Z86" i="2" s="1"/>
  <c r="E86" i="2"/>
  <c r="AE85" i="2"/>
  <c r="F85" i="2"/>
  <c r="Z85" i="2" s="1"/>
  <c r="E85" i="2"/>
  <c r="Y85" i="2" s="1"/>
  <c r="Y84" i="2"/>
  <c r="F84" i="2"/>
  <c r="Z84" i="2" s="1"/>
  <c r="E84" i="2"/>
  <c r="AE83" i="2"/>
  <c r="Z83" i="2"/>
  <c r="F83" i="2"/>
  <c r="E83" i="2"/>
  <c r="Y83" i="2" s="1"/>
  <c r="D83" i="2"/>
  <c r="AD83" i="2" s="1"/>
  <c r="Y82" i="2"/>
  <c r="F82" i="2"/>
  <c r="Z82" i="2" s="1"/>
  <c r="E82" i="2"/>
  <c r="AE81" i="2"/>
  <c r="Z81" i="2"/>
  <c r="X81" i="2"/>
  <c r="S81" i="2" s="1"/>
  <c r="F81" i="2"/>
  <c r="E81" i="2"/>
  <c r="Y81" i="2" s="1"/>
  <c r="D81" i="2"/>
  <c r="AD81" i="2" s="1"/>
  <c r="F80" i="2"/>
  <c r="Z80" i="2" s="1"/>
  <c r="E80" i="2"/>
  <c r="Y80" i="2" s="1"/>
  <c r="AE79" i="2"/>
  <c r="AD79" i="2"/>
  <c r="Z79" i="2"/>
  <c r="Y79" i="2"/>
  <c r="X79" i="2"/>
  <c r="AE78" i="2"/>
  <c r="Z78" i="2"/>
  <c r="X78" i="2"/>
  <c r="S78" i="2" s="1"/>
  <c r="F78" i="2"/>
  <c r="E78" i="2"/>
  <c r="Y78" i="2" s="1"/>
  <c r="D78" i="2"/>
  <c r="AD78" i="2" s="1"/>
  <c r="E73" i="2"/>
  <c r="X73" i="2" s="1"/>
  <c r="F73" i="2" s="1"/>
  <c r="D73" i="2"/>
  <c r="C73" i="2"/>
  <c r="C74" i="2" s="1"/>
  <c r="AD72" i="2"/>
  <c r="X72" i="2"/>
  <c r="F72" i="2" s="1"/>
  <c r="AD71" i="2"/>
  <c r="X71" i="2"/>
  <c r="F71" i="2"/>
  <c r="AD70" i="2"/>
  <c r="X70" i="2"/>
  <c r="F70" i="2" s="1"/>
  <c r="AD69" i="2"/>
  <c r="E69" i="2"/>
  <c r="D69" i="2"/>
  <c r="C69" i="2"/>
  <c r="AD68" i="2"/>
  <c r="X68" i="2"/>
  <c r="F68" i="2"/>
  <c r="AD67" i="2"/>
  <c r="X67" i="2"/>
  <c r="F67" i="2" s="1"/>
  <c r="AD66" i="2"/>
  <c r="X66" i="2"/>
  <c r="F66" i="2"/>
  <c r="AD65" i="2"/>
  <c r="X65" i="2"/>
  <c r="F65" i="2" s="1"/>
  <c r="AD64" i="2"/>
  <c r="AD63" i="2"/>
  <c r="AD62" i="2"/>
  <c r="Y61" i="2"/>
  <c r="L61" i="2" s="1"/>
  <c r="X61" i="2"/>
  <c r="C61" i="2"/>
  <c r="AD61" i="2" s="1"/>
  <c r="AD60" i="2"/>
  <c r="Y60" i="2"/>
  <c r="C60" i="2"/>
  <c r="X60" i="2" s="1"/>
  <c r="L60" i="2" s="1"/>
  <c r="Z59" i="2"/>
  <c r="Y59" i="2"/>
  <c r="C59" i="2"/>
  <c r="AD59" i="2" s="1"/>
  <c r="AD58" i="2"/>
  <c r="AD57" i="2"/>
  <c r="AD56" i="2"/>
  <c r="AD55" i="2"/>
  <c r="AA54" i="2"/>
  <c r="Y54" i="2"/>
  <c r="E54" i="2"/>
  <c r="Z54" i="2" s="1"/>
  <c r="D54" i="2"/>
  <c r="C54" i="2"/>
  <c r="AA53" i="2"/>
  <c r="Y53" i="2"/>
  <c r="E53" i="2"/>
  <c r="Z53" i="2" s="1"/>
  <c r="D53" i="2"/>
  <c r="AA52" i="2"/>
  <c r="Y52" i="2"/>
  <c r="E52" i="2"/>
  <c r="Z52" i="2" s="1"/>
  <c r="D52" i="2"/>
  <c r="AD50" i="2"/>
  <c r="E47" i="2"/>
  <c r="Z47" i="2" s="1"/>
  <c r="D47" i="2"/>
  <c r="C47" i="2" s="1"/>
  <c r="X47" i="2" s="1"/>
  <c r="Y46" i="2"/>
  <c r="E46" i="2"/>
  <c r="Z46" i="2" s="1"/>
  <c r="T46" i="2" s="1"/>
  <c r="D46" i="2"/>
  <c r="C46" i="2" s="1"/>
  <c r="X46" i="2" s="1"/>
  <c r="Y45" i="2"/>
  <c r="T45" i="2"/>
  <c r="E45" i="2"/>
  <c r="Z45" i="2" s="1"/>
  <c r="D45" i="2"/>
  <c r="C45" i="2" s="1"/>
  <c r="X45" i="2" s="1"/>
  <c r="Y44" i="2"/>
  <c r="E44" i="2"/>
  <c r="Z44" i="2" s="1"/>
  <c r="D44" i="2"/>
  <c r="AD41" i="2"/>
  <c r="AD39" i="2"/>
  <c r="X39" i="2"/>
  <c r="L39" i="2"/>
  <c r="C39" i="2"/>
  <c r="AD38" i="2"/>
  <c r="X38" i="2"/>
  <c r="L38" i="2"/>
  <c r="C38" i="2"/>
  <c r="AD37" i="2"/>
  <c r="X37" i="2"/>
  <c r="L37" i="2"/>
  <c r="C37" i="2"/>
  <c r="AD36" i="2"/>
  <c r="X36" i="2"/>
  <c r="L36" i="2"/>
  <c r="C36" i="2"/>
  <c r="C32" i="2"/>
  <c r="C26" i="2"/>
  <c r="C25" i="2"/>
  <c r="C24" i="2"/>
  <c r="C23" i="2"/>
  <c r="C22" i="2"/>
  <c r="C21" i="2"/>
  <c r="C20" i="2"/>
  <c r="C19" i="2"/>
  <c r="H18" i="2"/>
  <c r="G18" i="2"/>
  <c r="F18" i="2"/>
  <c r="E18" i="2"/>
  <c r="D18" i="2"/>
  <c r="C18" i="2"/>
  <c r="C14" i="2"/>
  <c r="C13" i="2"/>
  <c r="C12" i="2"/>
  <c r="X12" i="2" s="1"/>
  <c r="I12" i="2" s="1"/>
  <c r="X11" i="2"/>
  <c r="I11" i="2" s="1"/>
  <c r="C11" i="2"/>
  <c r="C10" i="2"/>
  <c r="A5" i="2"/>
  <c r="A4" i="2"/>
  <c r="A3" i="2"/>
  <c r="A2" i="2"/>
  <c r="X113" i="9" l="1"/>
  <c r="T113" i="9" s="1"/>
  <c r="AD113" i="9"/>
  <c r="X93" i="9"/>
  <c r="S93" i="9" s="1"/>
  <c r="AD93" i="9"/>
  <c r="X83" i="9"/>
  <c r="S83" i="9" s="1"/>
  <c r="AD83" i="9"/>
  <c r="X112" i="9"/>
  <c r="T112" i="9" s="1"/>
  <c r="AD112" i="9"/>
  <c r="X133" i="9"/>
  <c r="T133" i="9" s="1"/>
  <c r="AD133" i="9"/>
  <c r="X129" i="9"/>
  <c r="T129" i="9" s="1"/>
  <c r="AD129" i="9"/>
  <c r="X125" i="9"/>
  <c r="T125" i="9" s="1"/>
  <c r="AD125" i="9"/>
  <c r="X121" i="9"/>
  <c r="T121" i="9" s="1"/>
  <c r="AD121" i="9"/>
  <c r="X105" i="9"/>
  <c r="S105" i="9" s="1"/>
  <c r="AD105" i="9"/>
  <c r="X97" i="9"/>
  <c r="S97" i="9" s="1"/>
  <c r="AD97" i="9"/>
  <c r="X111" i="9"/>
  <c r="T111" i="9" s="1"/>
  <c r="AD111" i="9"/>
  <c r="AD54" i="9"/>
  <c r="X54" i="9"/>
  <c r="X86" i="9"/>
  <c r="S86" i="9" s="1"/>
  <c r="AD86" i="9"/>
  <c r="AD52" i="9"/>
  <c r="X52" i="9"/>
  <c r="V52" i="9" s="1"/>
  <c r="X110" i="9"/>
  <c r="T110" i="9" s="1"/>
  <c r="AD110" i="9"/>
  <c r="X98" i="9"/>
  <c r="S98" i="9" s="1"/>
  <c r="AD98" i="9"/>
  <c r="X117" i="9"/>
  <c r="T117" i="9" s="1"/>
  <c r="AD117" i="9"/>
  <c r="X104" i="9"/>
  <c r="S104" i="9" s="1"/>
  <c r="AD104" i="9"/>
  <c r="AD53" i="9"/>
  <c r="X53" i="9"/>
  <c r="X89" i="9"/>
  <c r="S89" i="9" s="1"/>
  <c r="AD89" i="9"/>
  <c r="X116" i="9"/>
  <c r="T116" i="9" s="1"/>
  <c r="AD116" i="9"/>
  <c r="X135" i="9"/>
  <c r="T135" i="9" s="1"/>
  <c r="AD135" i="9"/>
  <c r="X131" i="9"/>
  <c r="T131" i="9" s="1"/>
  <c r="AD131" i="9"/>
  <c r="X127" i="9"/>
  <c r="T127" i="9" s="1"/>
  <c r="AD127" i="9"/>
  <c r="X123" i="9"/>
  <c r="T123" i="9" s="1"/>
  <c r="AD123" i="9"/>
  <c r="X119" i="9"/>
  <c r="T119" i="9" s="1"/>
  <c r="AD119" i="9"/>
  <c r="X101" i="9"/>
  <c r="S101" i="9" s="1"/>
  <c r="AD101" i="9"/>
  <c r="X115" i="9"/>
  <c r="T115" i="9" s="1"/>
  <c r="AD115" i="9"/>
  <c r="X100" i="9"/>
  <c r="S100" i="9" s="1"/>
  <c r="AD100" i="9"/>
  <c r="X114" i="9"/>
  <c r="T114" i="9" s="1"/>
  <c r="AD114" i="9"/>
  <c r="AD94" i="9"/>
  <c r="X94" i="9"/>
  <c r="S94" i="9" s="1"/>
  <c r="X87" i="9"/>
  <c r="S87" i="9" s="1"/>
  <c r="AD87" i="9"/>
  <c r="X82" i="9"/>
  <c r="S82" i="9" s="1"/>
  <c r="AD82" i="9"/>
  <c r="AD193" i="9"/>
  <c r="X102" i="9"/>
  <c r="S102" i="9" s="1"/>
  <c r="AD102" i="9"/>
  <c r="T44" i="9"/>
  <c r="A192" i="9" s="1"/>
  <c r="X115" i="8"/>
  <c r="T115" i="8" s="1"/>
  <c r="AD115" i="8"/>
  <c r="X111" i="8"/>
  <c r="T111" i="8" s="1"/>
  <c r="AD111" i="8"/>
  <c r="X100" i="8"/>
  <c r="S100" i="8" s="1"/>
  <c r="AD100" i="8"/>
  <c r="X92" i="8"/>
  <c r="S92" i="8" s="1"/>
  <c r="AD92" i="8"/>
  <c r="X119" i="8"/>
  <c r="T119" i="8" s="1"/>
  <c r="AD119" i="8"/>
  <c r="X85" i="8"/>
  <c r="S85" i="8" s="1"/>
  <c r="AD85" i="8"/>
  <c r="X98" i="8"/>
  <c r="S98" i="8" s="1"/>
  <c r="AD98" i="8"/>
  <c r="X47" i="8"/>
  <c r="T47" i="8" s="1"/>
  <c r="AD47" i="8"/>
  <c r="X112" i="8"/>
  <c r="T112" i="8" s="1"/>
  <c r="AD112" i="8"/>
  <c r="AD83" i="8"/>
  <c r="X83" i="8"/>
  <c r="S83" i="8" s="1"/>
  <c r="X53" i="8"/>
  <c r="AD53" i="8"/>
  <c r="X90" i="8"/>
  <c r="S90" i="8" s="1"/>
  <c r="AD90" i="8"/>
  <c r="X97" i="8"/>
  <c r="S97" i="8" s="1"/>
  <c r="AD97" i="8"/>
  <c r="X127" i="8"/>
  <c r="T127" i="8" s="1"/>
  <c r="AD127" i="8"/>
  <c r="X94" i="8"/>
  <c r="S94" i="8" s="1"/>
  <c r="AD94" i="8"/>
  <c r="X81" i="8"/>
  <c r="S81" i="8" s="1"/>
  <c r="AD81" i="8"/>
  <c r="X84" i="8"/>
  <c r="S84" i="8" s="1"/>
  <c r="AD84" i="8"/>
  <c r="X46" i="8"/>
  <c r="T46" i="8" s="1"/>
  <c r="AD46" i="8"/>
  <c r="X121" i="8"/>
  <c r="T121" i="8" s="1"/>
  <c r="AD121" i="8"/>
  <c r="X123" i="8"/>
  <c r="T123" i="8" s="1"/>
  <c r="AD123" i="8"/>
  <c r="X89" i="8"/>
  <c r="S89" i="8" s="1"/>
  <c r="AD89" i="8"/>
  <c r="X117" i="8"/>
  <c r="T117" i="8" s="1"/>
  <c r="AD117" i="8"/>
  <c r="X113" i="8"/>
  <c r="T113" i="8" s="1"/>
  <c r="AD113" i="8"/>
  <c r="X104" i="8"/>
  <c r="S104" i="8" s="1"/>
  <c r="AD104" i="8"/>
  <c r="X96" i="8"/>
  <c r="S96" i="8" s="1"/>
  <c r="AD96" i="8"/>
  <c r="X135" i="8"/>
  <c r="T135" i="8" s="1"/>
  <c r="AD135" i="8"/>
  <c r="X116" i="8"/>
  <c r="T116" i="8" s="1"/>
  <c r="AD116" i="8"/>
  <c r="X78" i="8"/>
  <c r="S78" i="8" s="1"/>
  <c r="AD78" i="8"/>
  <c r="X45" i="8"/>
  <c r="T45" i="8" s="1"/>
  <c r="AD45" i="8"/>
  <c r="X131" i="8"/>
  <c r="T131" i="8" s="1"/>
  <c r="AD131" i="8"/>
  <c r="X102" i="8"/>
  <c r="S102" i="8" s="1"/>
  <c r="AD102" i="8"/>
  <c r="X110" i="8"/>
  <c r="T110" i="8" s="1"/>
  <c r="AD110" i="8"/>
  <c r="X86" i="8"/>
  <c r="S86" i="8" s="1"/>
  <c r="AD86" i="8"/>
  <c r="X101" i="8"/>
  <c r="S101" i="8" s="1"/>
  <c r="AD101" i="8"/>
  <c r="X93" i="8"/>
  <c r="S93" i="8" s="1"/>
  <c r="AD93" i="8"/>
  <c r="X133" i="8"/>
  <c r="T133" i="8" s="1"/>
  <c r="AD133" i="8"/>
  <c r="X125" i="8"/>
  <c r="T125" i="8" s="1"/>
  <c r="AD125" i="8"/>
  <c r="X114" i="8"/>
  <c r="T114" i="8" s="1"/>
  <c r="AD114" i="8"/>
  <c r="X80" i="8"/>
  <c r="S80" i="8" s="1"/>
  <c r="AD80" i="8"/>
  <c r="X44" i="8"/>
  <c r="T44" i="8" s="1"/>
  <c r="A192" i="8" s="1"/>
  <c r="AD44" i="8"/>
  <c r="AD193" i="8" s="1"/>
  <c r="X129" i="8"/>
  <c r="T129" i="8" s="1"/>
  <c r="AD129" i="8"/>
  <c r="X54" i="8"/>
  <c r="AD54" i="8"/>
  <c r="AD128" i="7"/>
  <c r="X128" i="7"/>
  <c r="T128" i="7" s="1"/>
  <c r="X112" i="7"/>
  <c r="T112" i="7" s="1"/>
  <c r="AD112" i="7"/>
  <c r="X54" i="7"/>
  <c r="AD54" i="7"/>
  <c r="X129" i="7"/>
  <c r="T129" i="7" s="1"/>
  <c r="AD129" i="7"/>
  <c r="X119" i="7"/>
  <c r="T119" i="7" s="1"/>
  <c r="AD119" i="7"/>
  <c r="X133" i="7"/>
  <c r="T133" i="7" s="1"/>
  <c r="AD133" i="7"/>
  <c r="X110" i="7"/>
  <c r="T110" i="7" s="1"/>
  <c r="AD110" i="7"/>
  <c r="X131" i="7"/>
  <c r="T131" i="7" s="1"/>
  <c r="AD131" i="7"/>
  <c r="X123" i="7"/>
  <c r="T123" i="7" s="1"/>
  <c r="AD123" i="7"/>
  <c r="AD91" i="7"/>
  <c r="X91" i="7"/>
  <c r="S91" i="7" s="1"/>
  <c r="X84" i="7"/>
  <c r="S84" i="7" s="1"/>
  <c r="AD84" i="7"/>
  <c r="AD193" i="7" s="1"/>
  <c r="X53" i="7"/>
  <c r="AD53" i="7"/>
  <c r="X94" i="7"/>
  <c r="S94" i="7" s="1"/>
  <c r="AD94" i="7"/>
  <c r="X125" i="7"/>
  <c r="T125" i="7" s="1"/>
  <c r="AD125" i="7"/>
  <c r="AD134" i="7"/>
  <c r="X134" i="7"/>
  <c r="T134" i="7" s="1"/>
  <c r="AD126" i="7"/>
  <c r="X126" i="7"/>
  <c r="T126" i="7" s="1"/>
  <c r="X90" i="7"/>
  <c r="S90" i="7" s="1"/>
  <c r="AD90" i="7"/>
  <c r="X102" i="7"/>
  <c r="S102" i="7" s="1"/>
  <c r="AD102" i="7"/>
  <c r="X93" i="7"/>
  <c r="S93" i="7" s="1"/>
  <c r="AD93" i="7"/>
  <c r="S83" i="7"/>
  <c r="X44" i="7"/>
  <c r="T44" i="7" s="1"/>
  <c r="AD44" i="7"/>
  <c r="AD120" i="7"/>
  <c r="X120" i="7"/>
  <c r="T120" i="7" s="1"/>
  <c r="X114" i="7"/>
  <c r="T114" i="7" s="1"/>
  <c r="AD114" i="7"/>
  <c r="X135" i="7"/>
  <c r="T135" i="7" s="1"/>
  <c r="AD135" i="7"/>
  <c r="X127" i="7"/>
  <c r="T127" i="7" s="1"/>
  <c r="AD127" i="7"/>
  <c r="AD103" i="7"/>
  <c r="X103" i="7"/>
  <c r="S103" i="7" s="1"/>
  <c r="X80" i="7"/>
  <c r="S80" i="7" s="1"/>
  <c r="AD80" i="7"/>
  <c r="X121" i="7"/>
  <c r="T121" i="7" s="1"/>
  <c r="AD121" i="7"/>
  <c r="X98" i="7"/>
  <c r="S98" i="7" s="1"/>
  <c r="AD98" i="7"/>
  <c r="X116" i="7"/>
  <c r="T116" i="7" s="1"/>
  <c r="AD116" i="7"/>
  <c r="X96" i="7"/>
  <c r="S96" i="7" s="1"/>
  <c r="AD96" i="7"/>
  <c r="T46" i="7"/>
  <c r="A192" i="7" s="1"/>
  <c r="X133" i="6"/>
  <c r="T133" i="6" s="1"/>
  <c r="AD133" i="6"/>
  <c r="X114" i="6"/>
  <c r="T114" i="6" s="1"/>
  <c r="AD114" i="6"/>
  <c r="X93" i="6"/>
  <c r="S93" i="6" s="1"/>
  <c r="AD93" i="6"/>
  <c r="X83" i="6"/>
  <c r="S83" i="6" s="1"/>
  <c r="AD83" i="6"/>
  <c r="X97" i="6"/>
  <c r="S97" i="6" s="1"/>
  <c r="AD97" i="6"/>
  <c r="X111" i="6"/>
  <c r="T111" i="6" s="1"/>
  <c r="AD111" i="6"/>
  <c r="X101" i="6"/>
  <c r="S101" i="6" s="1"/>
  <c r="AD101" i="6"/>
  <c r="X81" i="6"/>
  <c r="S81" i="6" s="1"/>
  <c r="AD81" i="6"/>
  <c r="X129" i="6"/>
  <c r="T129" i="6" s="1"/>
  <c r="AD129" i="6"/>
  <c r="X125" i="6"/>
  <c r="T125" i="6" s="1"/>
  <c r="AD125" i="6"/>
  <c r="X121" i="6"/>
  <c r="T121" i="6" s="1"/>
  <c r="AD121" i="6"/>
  <c r="X113" i="6"/>
  <c r="T113" i="6" s="1"/>
  <c r="AD113" i="6"/>
  <c r="AD94" i="6"/>
  <c r="X94" i="6"/>
  <c r="S94" i="6" s="1"/>
  <c r="X87" i="6"/>
  <c r="S87" i="6" s="1"/>
  <c r="AD87" i="6"/>
  <c r="AD98" i="6"/>
  <c r="X98" i="6"/>
  <c r="S98" i="6" s="1"/>
  <c r="X82" i="6"/>
  <c r="S82" i="6" s="1"/>
  <c r="AD82" i="6"/>
  <c r="X135" i="6"/>
  <c r="T135" i="6" s="1"/>
  <c r="AD135" i="6"/>
  <c r="X131" i="6"/>
  <c r="T131" i="6" s="1"/>
  <c r="AD131" i="6"/>
  <c r="X127" i="6"/>
  <c r="T127" i="6" s="1"/>
  <c r="AD127" i="6"/>
  <c r="X123" i="6"/>
  <c r="T123" i="6" s="1"/>
  <c r="AD123" i="6"/>
  <c r="X119" i="6"/>
  <c r="T119" i="6" s="1"/>
  <c r="AD119" i="6"/>
  <c r="X117" i="6"/>
  <c r="T117" i="6" s="1"/>
  <c r="AD117" i="6"/>
  <c r="AD54" i="6"/>
  <c r="AD193" i="6" s="1"/>
  <c r="X54" i="6"/>
  <c r="X105" i="6"/>
  <c r="S105" i="6" s="1"/>
  <c r="AD105" i="6"/>
  <c r="X86" i="6"/>
  <c r="S86" i="6" s="1"/>
  <c r="AD86" i="6"/>
  <c r="AD52" i="6"/>
  <c r="X52" i="6"/>
  <c r="V52" i="6" s="1"/>
  <c r="X78" i="6"/>
  <c r="S78" i="6" s="1"/>
  <c r="AD78" i="6"/>
  <c r="AD85" i="6"/>
  <c r="X85" i="6"/>
  <c r="S85" i="6" s="1"/>
  <c r="X115" i="6"/>
  <c r="T115" i="6" s="1"/>
  <c r="AD115" i="6"/>
  <c r="AD53" i="6"/>
  <c r="X53" i="6"/>
  <c r="X89" i="6"/>
  <c r="S89" i="6" s="1"/>
  <c r="AD89" i="6"/>
  <c r="X116" i="6"/>
  <c r="T116" i="6" s="1"/>
  <c r="AD116" i="6"/>
  <c r="T44" i="6"/>
  <c r="A192" i="6" s="1"/>
  <c r="V52" i="5"/>
  <c r="AD44" i="5"/>
  <c r="AD46" i="5"/>
  <c r="AE84" i="5"/>
  <c r="D84" i="5"/>
  <c r="S93" i="5"/>
  <c r="AD100" i="5"/>
  <c r="X100" i="5"/>
  <c r="S100" i="5" s="1"/>
  <c r="AE103" i="5"/>
  <c r="D103" i="5"/>
  <c r="AD104" i="5"/>
  <c r="X104" i="5"/>
  <c r="S104" i="5" s="1"/>
  <c r="AD111" i="5"/>
  <c r="X111" i="5"/>
  <c r="T111" i="5" s="1"/>
  <c r="AD113" i="5"/>
  <c r="X113" i="5"/>
  <c r="T113" i="5" s="1"/>
  <c r="AD115" i="5"/>
  <c r="X115" i="5"/>
  <c r="T115" i="5" s="1"/>
  <c r="AG132" i="5"/>
  <c r="Z132" i="5"/>
  <c r="AF134" i="5"/>
  <c r="D134" i="5"/>
  <c r="Y134" i="5"/>
  <c r="AD54" i="5"/>
  <c r="AE80" i="5"/>
  <c r="D80" i="5"/>
  <c r="AD96" i="5"/>
  <c r="X96" i="5"/>
  <c r="S96" i="5" s="1"/>
  <c r="AD37" i="5"/>
  <c r="Y44" i="5"/>
  <c r="T44" i="5" s="1"/>
  <c r="AD45" i="5"/>
  <c r="Y46" i="5"/>
  <c r="T46" i="5" s="1"/>
  <c r="AD47" i="5"/>
  <c r="AD61" i="5"/>
  <c r="D74" i="5"/>
  <c r="AD69" i="5"/>
  <c r="X81" i="5"/>
  <c r="S81" i="5" s="1"/>
  <c r="D83" i="5"/>
  <c r="AE91" i="5"/>
  <c r="D91" i="5"/>
  <c r="Y103" i="5"/>
  <c r="D114" i="5"/>
  <c r="AG114" i="5"/>
  <c r="D116" i="5"/>
  <c r="AG116" i="5"/>
  <c r="AG124" i="5"/>
  <c r="Z124" i="5"/>
  <c r="AF126" i="5"/>
  <c r="D126" i="5"/>
  <c r="Y126" i="5"/>
  <c r="AE81" i="5"/>
  <c r="S97" i="5"/>
  <c r="AD117" i="5"/>
  <c r="X117" i="5"/>
  <c r="T117" i="5" s="1"/>
  <c r="Z120" i="5"/>
  <c r="AD38" i="5"/>
  <c r="AD40" i="5"/>
  <c r="Y52" i="5"/>
  <c r="AE82" i="5"/>
  <c r="D82" i="5"/>
  <c r="D85" i="5"/>
  <c r="S89" i="5"/>
  <c r="AD92" i="5"/>
  <c r="X92" i="5"/>
  <c r="S92" i="5" s="1"/>
  <c r="AE95" i="5"/>
  <c r="D95" i="5"/>
  <c r="AE99" i="5"/>
  <c r="D99" i="5"/>
  <c r="AD121" i="5"/>
  <c r="X121" i="5"/>
  <c r="T121" i="5" s="1"/>
  <c r="AF122" i="5"/>
  <c r="D122" i="5"/>
  <c r="X129" i="5"/>
  <c r="T129" i="5" s="1"/>
  <c r="AF130" i="5"/>
  <c r="D130" i="5"/>
  <c r="AD11" i="5"/>
  <c r="AD12" i="5"/>
  <c r="S88" i="5"/>
  <c r="AF124" i="5"/>
  <c r="D124" i="5"/>
  <c r="AF132" i="5"/>
  <c r="D132" i="5"/>
  <c r="AF120" i="5"/>
  <c r="D120" i="5"/>
  <c r="AF128" i="5"/>
  <c r="D128" i="5"/>
  <c r="Y87" i="5"/>
  <c r="S87" i="5" s="1"/>
  <c r="Y90" i="5"/>
  <c r="Y94" i="5"/>
  <c r="Y98" i="5"/>
  <c r="Y102" i="5"/>
  <c r="Y110" i="5"/>
  <c r="Y112" i="5"/>
  <c r="Y114" i="5"/>
  <c r="Y116" i="5"/>
  <c r="D90" i="5"/>
  <c r="D94" i="5"/>
  <c r="D98" i="5"/>
  <c r="D102" i="5"/>
  <c r="D110" i="5"/>
  <c r="D112" i="5"/>
  <c r="AD53" i="4"/>
  <c r="X53" i="4"/>
  <c r="AE95" i="4"/>
  <c r="D95" i="4"/>
  <c r="Y95" i="4"/>
  <c r="AG129" i="4"/>
  <c r="Z129" i="4"/>
  <c r="X44" i="4"/>
  <c r="AE86" i="4"/>
  <c r="D86" i="4"/>
  <c r="D124" i="4"/>
  <c r="AF124" i="4"/>
  <c r="Y124" i="4"/>
  <c r="D132" i="4"/>
  <c r="AF132" i="4"/>
  <c r="Y132" i="4"/>
  <c r="X11" i="4"/>
  <c r="I11" i="4" s="1"/>
  <c r="AD12" i="4"/>
  <c r="AD46" i="4"/>
  <c r="C52" i="4"/>
  <c r="Y53" i="4"/>
  <c r="X69" i="4"/>
  <c r="F69" i="4" s="1"/>
  <c r="AD73" i="4"/>
  <c r="D74" i="4"/>
  <c r="S79" i="4"/>
  <c r="X83" i="4"/>
  <c r="S83" i="4" s="1"/>
  <c r="AE89" i="4"/>
  <c r="D89" i="4"/>
  <c r="AD96" i="4"/>
  <c r="X96" i="4"/>
  <c r="S96" i="4" s="1"/>
  <c r="S97" i="4"/>
  <c r="AG125" i="4"/>
  <c r="Z125" i="4"/>
  <c r="AG133" i="4"/>
  <c r="Z133" i="4"/>
  <c r="AE82" i="4"/>
  <c r="D82" i="4"/>
  <c r="AG121" i="4"/>
  <c r="Z121" i="4"/>
  <c r="X12" i="4"/>
  <c r="I12" i="4" s="1"/>
  <c r="AD54" i="4"/>
  <c r="X54" i="4"/>
  <c r="AD104" i="4"/>
  <c r="X104" i="4"/>
  <c r="S104" i="4" s="1"/>
  <c r="AD11" i="4"/>
  <c r="AD59" i="4"/>
  <c r="AD80" i="4"/>
  <c r="Y86" i="4"/>
  <c r="X87" i="4"/>
  <c r="S87" i="4" s="1"/>
  <c r="D93" i="4"/>
  <c r="AE93" i="4"/>
  <c r="X101" i="4"/>
  <c r="S101" i="4" s="1"/>
  <c r="AE103" i="4"/>
  <c r="D103" i="4"/>
  <c r="Y103" i="4"/>
  <c r="D120" i="4"/>
  <c r="AF120" i="4"/>
  <c r="Y120" i="4"/>
  <c r="D128" i="4"/>
  <c r="AF128" i="4"/>
  <c r="Y128" i="4"/>
  <c r="AD123" i="4"/>
  <c r="X123" i="4"/>
  <c r="T123" i="4" s="1"/>
  <c r="AD131" i="4"/>
  <c r="X131" i="4"/>
  <c r="Y44" i="4"/>
  <c r="X73" i="4"/>
  <c r="F73" i="4" s="1"/>
  <c r="AE78" i="4"/>
  <c r="D81" i="4"/>
  <c r="AE81" i="4"/>
  <c r="D85" i="4"/>
  <c r="AE85" i="4"/>
  <c r="D92" i="4"/>
  <c r="AE92" i="4"/>
  <c r="AE99" i="4"/>
  <c r="D99" i="4"/>
  <c r="D100" i="4"/>
  <c r="Y100" i="4"/>
  <c r="AD110" i="4"/>
  <c r="X110" i="4"/>
  <c r="T110" i="4" s="1"/>
  <c r="AD111" i="4"/>
  <c r="X111" i="4"/>
  <c r="T111" i="4" s="1"/>
  <c r="AD112" i="4"/>
  <c r="X112" i="4"/>
  <c r="T112" i="4" s="1"/>
  <c r="AD113" i="4"/>
  <c r="X113" i="4"/>
  <c r="T113" i="4" s="1"/>
  <c r="AD114" i="4"/>
  <c r="X114" i="4"/>
  <c r="T114" i="4" s="1"/>
  <c r="AD115" i="4"/>
  <c r="X115" i="4"/>
  <c r="T115" i="4" s="1"/>
  <c r="AD116" i="4"/>
  <c r="X116" i="4"/>
  <c r="T116" i="4" s="1"/>
  <c r="AD117" i="4"/>
  <c r="X117" i="4"/>
  <c r="T117" i="4" s="1"/>
  <c r="T118" i="4"/>
  <c r="D122" i="4"/>
  <c r="D126" i="4"/>
  <c r="D130" i="4"/>
  <c r="D134" i="4"/>
  <c r="AD144" i="4"/>
  <c r="AD146" i="4"/>
  <c r="AD119" i="4"/>
  <c r="X119" i="4"/>
  <c r="T119" i="4" s="1"/>
  <c r="AD127" i="4"/>
  <c r="X127" i="4"/>
  <c r="AD135" i="4"/>
  <c r="X135" i="4"/>
  <c r="T135" i="4" s="1"/>
  <c r="Y119" i="4"/>
  <c r="AF119" i="4"/>
  <c r="Z120" i="4"/>
  <c r="D121" i="4"/>
  <c r="Y123" i="4"/>
  <c r="AF123" i="4"/>
  <c r="Z124" i="4"/>
  <c r="D125" i="4"/>
  <c r="Y127" i="4"/>
  <c r="AF127" i="4"/>
  <c r="Z128" i="4"/>
  <c r="D129" i="4"/>
  <c r="Y131" i="4"/>
  <c r="AF131" i="4"/>
  <c r="Z132" i="4"/>
  <c r="D133" i="4"/>
  <c r="Y135" i="4"/>
  <c r="AF135" i="4"/>
  <c r="Y94" i="4"/>
  <c r="Y98" i="4"/>
  <c r="Y102" i="4"/>
  <c r="D94" i="4"/>
  <c r="D98" i="4"/>
  <c r="D102" i="4"/>
  <c r="S83" i="3"/>
  <c r="AE78" i="3"/>
  <c r="AE81" i="3"/>
  <c r="X105" i="3"/>
  <c r="S105" i="3" s="1"/>
  <c r="Y126" i="3"/>
  <c r="D126" i="3"/>
  <c r="AF126" i="3"/>
  <c r="Y134" i="3"/>
  <c r="D134" i="3"/>
  <c r="AF134" i="3"/>
  <c r="Z53" i="3"/>
  <c r="C53" i="3"/>
  <c r="L59" i="3"/>
  <c r="C74" i="3"/>
  <c r="D78" i="3"/>
  <c r="AE80" i="3"/>
  <c r="D80" i="3"/>
  <c r="D81" i="3"/>
  <c r="Z83" i="3"/>
  <c r="AE85" i="3"/>
  <c r="AD87" i="3"/>
  <c r="S97" i="3"/>
  <c r="X99" i="3"/>
  <c r="S99" i="3" s="1"/>
  <c r="AF110" i="3"/>
  <c r="D110" i="3"/>
  <c r="D111" i="3"/>
  <c r="Y111" i="3"/>
  <c r="X117" i="3"/>
  <c r="T117" i="3" s="1"/>
  <c r="Y120" i="3"/>
  <c r="D120" i="3"/>
  <c r="AF120" i="3"/>
  <c r="Y128" i="3"/>
  <c r="D128" i="3"/>
  <c r="AF128" i="3"/>
  <c r="AD74" i="3"/>
  <c r="X74" i="3"/>
  <c r="F74" i="3" s="1"/>
  <c r="X86" i="3"/>
  <c r="S86" i="3" s="1"/>
  <c r="Z93" i="3"/>
  <c r="D93" i="3"/>
  <c r="Z54" i="3"/>
  <c r="C54" i="3"/>
  <c r="X82" i="3"/>
  <c r="S82" i="3" s="1"/>
  <c r="AE90" i="3"/>
  <c r="D90" i="3"/>
  <c r="Y91" i="3"/>
  <c r="D91" i="3"/>
  <c r="AD95" i="3"/>
  <c r="X95" i="3"/>
  <c r="S95" i="3" s="1"/>
  <c r="AE102" i="3"/>
  <c r="D102" i="3"/>
  <c r="Y102" i="3"/>
  <c r="AF112" i="3"/>
  <c r="D112" i="3"/>
  <c r="Y124" i="3"/>
  <c r="D124" i="3"/>
  <c r="AF124" i="3"/>
  <c r="Y132" i="3"/>
  <c r="D132" i="3"/>
  <c r="AF132" i="3"/>
  <c r="AD36" i="3"/>
  <c r="AD38" i="3"/>
  <c r="C44" i="3"/>
  <c r="C45" i="3"/>
  <c r="C46" i="3"/>
  <c r="C47" i="3"/>
  <c r="L61" i="3"/>
  <c r="AE84" i="3"/>
  <c r="D84" i="3"/>
  <c r="D85" i="3"/>
  <c r="Z87" i="3"/>
  <c r="S87" i="3" s="1"/>
  <c r="X89" i="3"/>
  <c r="S89" i="3" s="1"/>
  <c r="D96" i="3"/>
  <c r="AE96" i="3"/>
  <c r="D100" i="3"/>
  <c r="Y100" i="3"/>
  <c r="X101" i="3"/>
  <c r="S101" i="3" s="1"/>
  <c r="Z103" i="3"/>
  <c r="D103" i="3"/>
  <c r="X104" i="3"/>
  <c r="S104" i="3" s="1"/>
  <c r="X115" i="3"/>
  <c r="Y122" i="3"/>
  <c r="D122" i="3"/>
  <c r="AF122" i="3"/>
  <c r="Y130" i="3"/>
  <c r="D130" i="3"/>
  <c r="AF130" i="3"/>
  <c r="AE94" i="3"/>
  <c r="D94" i="3"/>
  <c r="L146" i="3"/>
  <c r="AF114" i="3"/>
  <c r="D114" i="3"/>
  <c r="Y115" i="3"/>
  <c r="AF116" i="3"/>
  <c r="D116" i="3"/>
  <c r="Y117" i="3"/>
  <c r="Y52" i="3"/>
  <c r="V52" i="3" s="1"/>
  <c r="AD69" i="3"/>
  <c r="AD11" i="3"/>
  <c r="AD12" i="3"/>
  <c r="AE98" i="3"/>
  <c r="D98" i="3"/>
  <c r="D119" i="3"/>
  <c r="D121" i="3"/>
  <c r="D123" i="3"/>
  <c r="D125" i="3"/>
  <c r="D127" i="3"/>
  <c r="D129" i="3"/>
  <c r="D131" i="3"/>
  <c r="D133" i="3"/>
  <c r="D135" i="3"/>
  <c r="AD47" i="2"/>
  <c r="C44" i="2"/>
  <c r="AD40" i="2"/>
  <c r="S92" i="2"/>
  <c r="S101" i="2"/>
  <c r="AD104" i="2"/>
  <c r="X104" i="2"/>
  <c r="S104" i="2" s="1"/>
  <c r="AD46" i="2"/>
  <c r="Y47" i="2"/>
  <c r="T47" i="2" s="1"/>
  <c r="C53" i="2"/>
  <c r="D74" i="2"/>
  <c r="X69" i="2"/>
  <c r="F69" i="2" s="1"/>
  <c r="AD73" i="2"/>
  <c r="E74" i="2"/>
  <c r="S79" i="2"/>
  <c r="AE82" i="2"/>
  <c r="D82" i="2"/>
  <c r="X83" i="2"/>
  <c r="S83" i="2" s="1"/>
  <c r="D85" i="2"/>
  <c r="D93" i="2"/>
  <c r="AE95" i="2"/>
  <c r="D95" i="2"/>
  <c r="T127" i="2"/>
  <c r="T131" i="2"/>
  <c r="AD54" i="2"/>
  <c r="X54" i="2"/>
  <c r="AE80" i="2"/>
  <c r="D80" i="2"/>
  <c r="AE86" i="2"/>
  <c r="D86" i="2"/>
  <c r="Y89" i="2"/>
  <c r="D89" i="2"/>
  <c r="S97" i="2"/>
  <c r="AD105" i="2"/>
  <c r="X105" i="2"/>
  <c r="S105" i="2" s="1"/>
  <c r="T129" i="2"/>
  <c r="AD45" i="2"/>
  <c r="AD49" i="2"/>
  <c r="C52" i="2"/>
  <c r="X59" i="2"/>
  <c r="L59" i="2" s="1"/>
  <c r="AE84" i="2"/>
  <c r="D84" i="2"/>
  <c r="D87" i="2"/>
  <c r="Y91" i="2"/>
  <c r="D91" i="2"/>
  <c r="AE91" i="2"/>
  <c r="AD96" i="2"/>
  <c r="X96" i="2"/>
  <c r="S96" i="2" s="1"/>
  <c r="AE99" i="2"/>
  <c r="D99" i="2"/>
  <c r="AD100" i="2"/>
  <c r="X100" i="2"/>
  <c r="S100" i="2" s="1"/>
  <c r="AE103" i="2"/>
  <c r="D103" i="2"/>
  <c r="AF120" i="2"/>
  <c r="D120" i="2"/>
  <c r="AF122" i="2"/>
  <c r="D122" i="2"/>
  <c r="AF124" i="2"/>
  <c r="D124" i="2"/>
  <c r="AF126" i="2"/>
  <c r="D126" i="2"/>
  <c r="AF128" i="2"/>
  <c r="D128" i="2"/>
  <c r="AF130" i="2"/>
  <c r="D130" i="2"/>
  <c r="AF132" i="2"/>
  <c r="D132" i="2"/>
  <c r="AF134" i="2"/>
  <c r="D134" i="2"/>
  <c r="AE90" i="2"/>
  <c r="D90" i="2"/>
  <c r="AE92" i="2"/>
  <c r="AD11" i="2"/>
  <c r="AD12" i="2"/>
  <c r="X111" i="2"/>
  <c r="T111" i="2" s="1"/>
  <c r="X113" i="2"/>
  <c r="T113" i="2" s="1"/>
  <c r="X115" i="2"/>
  <c r="T115" i="2" s="1"/>
  <c r="X117" i="2"/>
  <c r="T117" i="2" s="1"/>
  <c r="T118" i="2"/>
  <c r="Y94" i="2"/>
  <c r="Y98" i="2"/>
  <c r="Y102" i="2"/>
  <c r="Y110" i="2"/>
  <c r="Y112" i="2"/>
  <c r="Y114" i="2"/>
  <c r="Y116" i="2"/>
  <c r="Z119" i="2"/>
  <c r="T119" i="2" s="1"/>
  <c r="Z121" i="2"/>
  <c r="T121" i="2" s="1"/>
  <c r="Z123" i="2"/>
  <c r="T123" i="2" s="1"/>
  <c r="Z125" i="2"/>
  <c r="T125" i="2" s="1"/>
  <c r="Z127" i="2"/>
  <c r="Z129" i="2"/>
  <c r="Z131" i="2"/>
  <c r="Z133" i="2"/>
  <c r="T133" i="2" s="1"/>
  <c r="Z135" i="2"/>
  <c r="T135" i="2" s="1"/>
  <c r="D94" i="2"/>
  <c r="D98" i="2"/>
  <c r="D102" i="2"/>
  <c r="D110" i="2"/>
  <c r="D112" i="2"/>
  <c r="D114" i="2"/>
  <c r="D116" i="2"/>
  <c r="X146" i="1"/>
  <c r="L146" i="1"/>
  <c r="C146" i="1"/>
  <c r="AD146" i="1" s="1"/>
  <c r="C145" i="1"/>
  <c r="AD145" i="1" s="1"/>
  <c r="Y144" i="1"/>
  <c r="X144" i="1"/>
  <c r="L144" i="1"/>
  <c r="C144" i="1"/>
  <c r="AD144" i="1" s="1"/>
  <c r="AD140" i="1"/>
  <c r="X140" i="1"/>
  <c r="F140" i="1"/>
  <c r="AD139" i="1"/>
  <c r="X139" i="1"/>
  <c r="F139" i="1"/>
  <c r="AD138" i="1"/>
  <c r="X138" i="1"/>
  <c r="F138" i="1"/>
  <c r="AF135" i="1"/>
  <c r="AE135" i="1"/>
  <c r="AA135" i="1"/>
  <c r="F135" i="1"/>
  <c r="AG135" i="1" s="1"/>
  <c r="E135" i="1"/>
  <c r="Y135" i="1" s="1"/>
  <c r="AF134" i="1"/>
  <c r="AE134" i="1"/>
  <c r="AD134" i="1"/>
  <c r="AA134" i="1"/>
  <c r="Z134" i="1"/>
  <c r="F134" i="1"/>
  <c r="AG134" i="1" s="1"/>
  <c r="E134" i="1"/>
  <c r="Y134" i="1" s="1"/>
  <c r="D134" i="1"/>
  <c r="X134" i="1" s="1"/>
  <c r="T134" i="1" s="1"/>
  <c r="AG133" i="1"/>
  <c r="AF133" i="1"/>
  <c r="AE133" i="1"/>
  <c r="AA133" i="1"/>
  <c r="F133" i="1"/>
  <c r="Z133" i="1" s="1"/>
  <c r="E133" i="1"/>
  <c r="Y133" i="1" s="1"/>
  <c r="AG132" i="1"/>
  <c r="AF132" i="1"/>
  <c r="AE132" i="1"/>
  <c r="AA132" i="1"/>
  <c r="Z132" i="1"/>
  <c r="T132" i="1"/>
  <c r="F132" i="1"/>
  <c r="D132" i="1" s="1"/>
  <c r="X132" i="1" s="1"/>
  <c r="E132" i="1"/>
  <c r="Y132" i="1" s="1"/>
  <c r="AG131" i="1"/>
  <c r="AF131" i="1"/>
  <c r="AE131" i="1"/>
  <c r="AA131" i="1"/>
  <c r="Z131" i="1"/>
  <c r="X131" i="1"/>
  <c r="T131" i="1" s="1"/>
  <c r="F131" i="1"/>
  <c r="E131" i="1"/>
  <c r="Y131" i="1" s="1"/>
  <c r="D131" i="1"/>
  <c r="AD131" i="1" s="1"/>
  <c r="AF130" i="1"/>
  <c r="AE130" i="1"/>
  <c r="AD130" i="1"/>
  <c r="AA130" i="1"/>
  <c r="Z130" i="1"/>
  <c r="F130" i="1"/>
  <c r="AG130" i="1" s="1"/>
  <c r="E130" i="1"/>
  <c r="Y130" i="1" s="1"/>
  <c r="D130" i="1"/>
  <c r="X130" i="1" s="1"/>
  <c r="T130" i="1" s="1"/>
  <c r="AG129" i="1"/>
  <c r="AF129" i="1"/>
  <c r="AE129" i="1"/>
  <c r="AA129" i="1"/>
  <c r="F129" i="1"/>
  <c r="Z129" i="1" s="1"/>
  <c r="E129" i="1"/>
  <c r="Y129" i="1" s="1"/>
  <c r="D129" i="1"/>
  <c r="AD129" i="1" s="1"/>
  <c r="AG128" i="1"/>
  <c r="AF128" i="1"/>
  <c r="AE128" i="1"/>
  <c r="AA128" i="1"/>
  <c r="F128" i="1"/>
  <c r="D128" i="1" s="1"/>
  <c r="X128" i="1" s="1"/>
  <c r="E128" i="1"/>
  <c r="Y128" i="1" s="1"/>
  <c r="AF127" i="1"/>
  <c r="AE127" i="1"/>
  <c r="AA127" i="1"/>
  <c r="F127" i="1"/>
  <c r="AG127" i="1" s="1"/>
  <c r="E127" i="1"/>
  <c r="Y127" i="1" s="1"/>
  <c r="AF126" i="1"/>
  <c r="AE126" i="1"/>
  <c r="AD126" i="1"/>
  <c r="AA126" i="1"/>
  <c r="Z126" i="1"/>
  <c r="F126" i="1"/>
  <c r="AG126" i="1" s="1"/>
  <c r="E126" i="1"/>
  <c r="Y126" i="1" s="1"/>
  <c r="D126" i="1"/>
  <c r="X126" i="1" s="1"/>
  <c r="T126" i="1" s="1"/>
  <c r="AG125" i="1"/>
  <c r="AF125" i="1"/>
  <c r="AE125" i="1"/>
  <c r="AA125" i="1"/>
  <c r="F125" i="1"/>
  <c r="Z125" i="1" s="1"/>
  <c r="E125" i="1"/>
  <c r="Y125" i="1" s="1"/>
  <c r="AG124" i="1"/>
  <c r="AF124" i="1"/>
  <c r="AE124" i="1"/>
  <c r="AA124" i="1"/>
  <c r="Z124" i="1"/>
  <c r="T124" i="1"/>
  <c r="F124" i="1"/>
  <c r="D124" i="1" s="1"/>
  <c r="X124" i="1" s="1"/>
  <c r="E124" i="1"/>
  <c r="Y124" i="1" s="1"/>
  <c r="AG123" i="1"/>
  <c r="AF123" i="1"/>
  <c r="AE123" i="1"/>
  <c r="AA123" i="1"/>
  <c r="Z123" i="1"/>
  <c r="X123" i="1"/>
  <c r="T123" i="1" s="1"/>
  <c r="F123" i="1"/>
  <c r="E123" i="1"/>
  <c r="Y123" i="1" s="1"/>
  <c r="D123" i="1"/>
  <c r="AD123" i="1" s="1"/>
  <c r="AF122" i="1"/>
  <c r="AE122" i="1"/>
  <c r="AD122" i="1"/>
  <c r="AA122" i="1"/>
  <c r="Z122" i="1"/>
  <c r="F122" i="1"/>
  <c r="AG122" i="1" s="1"/>
  <c r="E122" i="1"/>
  <c r="Y122" i="1" s="1"/>
  <c r="D122" i="1"/>
  <c r="X122" i="1" s="1"/>
  <c r="T122" i="1" s="1"/>
  <c r="AG121" i="1"/>
  <c r="AF121" i="1"/>
  <c r="AE121" i="1"/>
  <c r="AA121" i="1"/>
  <c r="F121" i="1"/>
  <c r="Z121" i="1" s="1"/>
  <c r="E121" i="1"/>
  <c r="Y121" i="1" s="1"/>
  <c r="D121" i="1"/>
  <c r="AD121" i="1" s="1"/>
  <c r="AG120" i="1"/>
  <c r="AF120" i="1"/>
  <c r="AE120" i="1"/>
  <c r="AA120" i="1"/>
  <c r="F120" i="1"/>
  <c r="D120" i="1" s="1"/>
  <c r="X120" i="1" s="1"/>
  <c r="E120" i="1"/>
  <c r="Y120" i="1" s="1"/>
  <c r="AF119" i="1"/>
  <c r="AE119" i="1"/>
  <c r="AA119" i="1"/>
  <c r="F119" i="1"/>
  <c r="AG119" i="1" s="1"/>
  <c r="E119" i="1"/>
  <c r="Y119" i="1" s="1"/>
  <c r="AG118" i="1"/>
  <c r="AF118" i="1"/>
  <c r="AE118" i="1"/>
  <c r="AD118" i="1"/>
  <c r="AA118" i="1"/>
  <c r="Z118" i="1"/>
  <c r="Y118" i="1"/>
  <c r="X118" i="1"/>
  <c r="AG117" i="1"/>
  <c r="AE117" i="1"/>
  <c r="AD117" i="1"/>
  <c r="AA117" i="1"/>
  <c r="F117" i="1"/>
  <c r="Z117" i="1" s="1"/>
  <c r="E117" i="1"/>
  <c r="AF117" i="1" s="1"/>
  <c r="D117" i="1"/>
  <c r="X117" i="1" s="1"/>
  <c r="AG116" i="1"/>
  <c r="AE116" i="1"/>
  <c r="AA116" i="1"/>
  <c r="Y116" i="1"/>
  <c r="F116" i="1"/>
  <c r="Z116" i="1" s="1"/>
  <c r="E116" i="1"/>
  <c r="AG115" i="1"/>
  <c r="AE115" i="1"/>
  <c r="AA115" i="1"/>
  <c r="F115" i="1"/>
  <c r="Z115" i="1" s="1"/>
  <c r="E115" i="1"/>
  <c r="AF115" i="1" s="1"/>
  <c r="AG114" i="1"/>
  <c r="AE114" i="1"/>
  <c r="AA114" i="1"/>
  <c r="Y114" i="1"/>
  <c r="F114" i="1"/>
  <c r="Z114" i="1" s="1"/>
  <c r="E114" i="1"/>
  <c r="AG113" i="1"/>
  <c r="AE113" i="1"/>
  <c r="AD113" i="1"/>
  <c r="AA113" i="1"/>
  <c r="F113" i="1"/>
  <c r="Z113" i="1" s="1"/>
  <c r="E113" i="1"/>
  <c r="AF113" i="1" s="1"/>
  <c r="D113" i="1"/>
  <c r="X113" i="1" s="1"/>
  <c r="AG112" i="1"/>
  <c r="AE112" i="1"/>
  <c r="AA112" i="1"/>
  <c r="Y112" i="1"/>
  <c r="F112" i="1"/>
  <c r="Z112" i="1" s="1"/>
  <c r="E112" i="1"/>
  <c r="AG111" i="1"/>
  <c r="AE111" i="1"/>
  <c r="AA111" i="1"/>
  <c r="F111" i="1"/>
  <c r="Z111" i="1" s="1"/>
  <c r="E111" i="1"/>
  <c r="AF111" i="1" s="1"/>
  <c r="AG110" i="1"/>
  <c r="AE110" i="1"/>
  <c r="AA110" i="1"/>
  <c r="Y110" i="1"/>
  <c r="F110" i="1"/>
  <c r="Z110" i="1" s="1"/>
  <c r="E110" i="1"/>
  <c r="Z105" i="1"/>
  <c r="Y105" i="1"/>
  <c r="F105" i="1"/>
  <c r="E105" i="1"/>
  <c r="AE105" i="1" s="1"/>
  <c r="D105" i="1"/>
  <c r="Z104" i="1"/>
  <c r="F104" i="1"/>
  <c r="E104" i="1"/>
  <c r="AE103" i="1"/>
  <c r="F103" i="1"/>
  <c r="Z103" i="1" s="1"/>
  <c r="E103" i="1"/>
  <c r="Y103" i="1" s="1"/>
  <c r="D103" i="1"/>
  <c r="AD103" i="1" s="1"/>
  <c r="AE102" i="1"/>
  <c r="F102" i="1"/>
  <c r="Z102" i="1" s="1"/>
  <c r="E102" i="1"/>
  <c r="Y102" i="1" s="1"/>
  <c r="D102" i="1"/>
  <c r="AD102" i="1" s="1"/>
  <c r="Z101" i="1"/>
  <c r="F101" i="1"/>
  <c r="E101" i="1"/>
  <c r="F100" i="1"/>
  <c r="Z100" i="1" s="1"/>
  <c r="E100" i="1"/>
  <c r="AE99" i="1"/>
  <c r="Z99" i="1"/>
  <c r="F99" i="1"/>
  <c r="E99" i="1"/>
  <c r="Y99" i="1" s="1"/>
  <c r="D99" i="1"/>
  <c r="AD99" i="1" s="1"/>
  <c r="AE98" i="1"/>
  <c r="F98" i="1"/>
  <c r="Z98" i="1" s="1"/>
  <c r="E98" i="1"/>
  <c r="Y98" i="1" s="1"/>
  <c r="D98" i="1"/>
  <c r="AD98" i="1" s="1"/>
  <c r="AE97" i="1"/>
  <c r="Y97" i="1"/>
  <c r="F97" i="1"/>
  <c r="Z97" i="1" s="1"/>
  <c r="E97" i="1"/>
  <c r="D97" i="1"/>
  <c r="F96" i="1"/>
  <c r="Z96" i="1" s="1"/>
  <c r="E96" i="1"/>
  <c r="AE95" i="1"/>
  <c r="Z95" i="1"/>
  <c r="F95" i="1"/>
  <c r="E95" i="1"/>
  <c r="Y95" i="1" s="1"/>
  <c r="D95" i="1"/>
  <c r="Y94" i="1"/>
  <c r="X94" i="1"/>
  <c r="F94" i="1"/>
  <c r="Z94" i="1" s="1"/>
  <c r="E94" i="1"/>
  <c r="AE94" i="1" s="1"/>
  <c r="D94" i="1"/>
  <c r="AD94" i="1" s="1"/>
  <c r="Z93" i="1"/>
  <c r="Y93" i="1"/>
  <c r="F93" i="1"/>
  <c r="E93" i="1"/>
  <c r="AE93" i="1" s="1"/>
  <c r="D93" i="1"/>
  <c r="Y92" i="1"/>
  <c r="F92" i="1"/>
  <c r="Z92" i="1" s="1"/>
  <c r="E92" i="1"/>
  <c r="AE91" i="1"/>
  <c r="AD91" i="1"/>
  <c r="Z91" i="1"/>
  <c r="F91" i="1"/>
  <c r="D91" i="1" s="1"/>
  <c r="X91" i="1" s="1"/>
  <c r="S91" i="1" s="1"/>
  <c r="E91" i="1"/>
  <c r="Y91" i="1" s="1"/>
  <c r="AE90" i="1"/>
  <c r="Y90" i="1"/>
  <c r="F90" i="1"/>
  <c r="Z90" i="1" s="1"/>
  <c r="S90" i="1" s="1"/>
  <c r="E90" i="1"/>
  <c r="D90" i="1" s="1"/>
  <c r="X90" i="1" s="1"/>
  <c r="Z89" i="1"/>
  <c r="Y89" i="1"/>
  <c r="F89" i="1"/>
  <c r="E89" i="1"/>
  <c r="AE89" i="1" s="1"/>
  <c r="D89" i="1"/>
  <c r="AE88" i="1"/>
  <c r="AD88" i="1"/>
  <c r="Z88" i="1"/>
  <c r="Y88" i="1"/>
  <c r="S88" i="1" s="1"/>
  <c r="X88" i="1"/>
  <c r="AE87" i="1"/>
  <c r="X87" i="1"/>
  <c r="S87" i="1" s="1"/>
  <c r="F87" i="1"/>
  <c r="Z87" i="1" s="1"/>
  <c r="E87" i="1"/>
  <c r="Y87" i="1" s="1"/>
  <c r="D87" i="1"/>
  <c r="AD87" i="1" s="1"/>
  <c r="F86" i="1"/>
  <c r="Z86" i="1" s="1"/>
  <c r="E86" i="1"/>
  <c r="Z85" i="1"/>
  <c r="Y85" i="1"/>
  <c r="F85" i="1"/>
  <c r="E85" i="1"/>
  <c r="AE84" i="1"/>
  <c r="Z84" i="1"/>
  <c r="F84" i="1"/>
  <c r="E84" i="1"/>
  <c r="Y84" i="1" s="1"/>
  <c r="D84" i="1"/>
  <c r="AD84" i="1" s="1"/>
  <c r="X83" i="1"/>
  <c r="F83" i="1"/>
  <c r="Z83" i="1" s="1"/>
  <c r="E83" i="1"/>
  <c r="AE83" i="1" s="1"/>
  <c r="D83" i="1"/>
  <c r="AD83" i="1" s="1"/>
  <c r="AE82" i="1"/>
  <c r="Y82" i="1"/>
  <c r="F82" i="1"/>
  <c r="E82" i="1"/>
  <c r="Z81" i="1"/>
  <c r="F81" i="1"/>
  <c r="E81" i="1"/>
  <c r="AE80" i="1"/>
  <c r="F80" i="1"/>
  <c r="E80" i="1"/>
  <c r="Y80" i="1" s="1"/>
  <c r="AE79" i="1"/>
  <c r="AD79" i="1"/>
  <c r="Z79" i="1"/>
  <c r="Y79" i="1"/>
  <c r="X79" i="1"/>
  <c r="S79" i="1"/>
  <c r="R78" i="1"/>
  <c r="Q78" i="1"/>
  <c r="P78" i="1"/>
  <c r="O78" i="1"/>
  <c r="N78" i="1"/>
  <c r="M78" i="1"/>
  <c r="L78" i="1"/>
  <c r="K78" i="1"/>
  <c r="J78" i="1"/>
  <c r="I78" i="1"/>
  <c r="H78" i="1"/>
  <c r="G78" i="1"/>
  <c r="E78" i="1" s="1"/>
  <c r="F78" i="1"/>
  <c r="Z78" i="1" s="1"/>
  <c r="D74" i="1"/>
  <c r="E73" i="1"/>
  <c r="AD73" i="1" s="1"/>
  <c r="D73" i="1"/>
  <c r="C73" i="1"/>
  <c r="AD72" i="1"/>
  <c r="X72" i="1"/>
  <c r="F72" i="1" s="1"/>
  <c r="AD71" i="1"/>
  <c r="X71" i="1"/>
  <c r="F71" i="1"/>
  <c r="AD70" i="1"/>
  <c r="X70" i="1"/>
  <c r="F70" i="1" s="1"/>
  <c r="E69" i="1"/>
  <c r="D69" i="1"/>
  <c r="C69" i="1"/>
  <c r="C74" i="1" s="1"/>
  <c r="AD68" i="1"/>
  <c r="X68" i="1"/>
  <c r="F68" i="1" s="1"/>
  <c r="AD67" i="1"/>
  <c r="X67" i="1"/>
  <c r="F67" i="1"/>
  <c r="AD66" i="1"/>
  <c r="X66" i="1"/>
  <c r="F66" i="1"/>
  <c r="AD65" i="1"/>
  <c r="X65" i="1"/>
  <c r="F65" i="1" s="1"/>
  <c r="AD64" i="1"/>
  <c r="AD63" i="1"/>
  <c r="AD62" i="1"/>
  <c r="Y61" i="1"/>
  <c r="X61" i="1"/>
  <c r="L61" i="1"/>
  <c r="C61" i="1"/>
  <c r="AD61" i="1" s="1"/>
  <c r="Y60" i="1"/>
  <c r="C60" i="1"/>
  <c r="Z59" i="1"/>
  <c r="Y59" i="1"/>
  <c r="X59" i="1"/>
  <c r="L59" i="1" s="1"/>
  <c r="C59" i="1"/>
  <c r="AD59" i="1" s="1"/>
  <c r="AD58" i="1"/>
  <c r="AD57" i="1"/>
  <c r="AD56" i="1"/>
  <c r="AD55" i="1"/>
  <c r="AA54" i="1"/>
  <c r="Z54" i="1"/>
  <c r="E54" i="1"/>
  <c r="D54" i="1"/>
  <c r="Y54" i="1" s="1"/>
  <c r="C54" i="1"/>
  <c r="AA53" i="1"/>
  <c r="Y53" i="1"/>
  <c r="E53" i="1"/>
  <c r="D53" i="1"/>
  <c r="AA52" i="1"/>
  <c r="Z52" i="1"/>
  <c r="E52" i="1"/>
  <c r="AD50" i="1" s="1"/>
  <c r="D52" i="1"/>
  <c r="E47" i="1"/>
  <c r="Z47" i="1" s="1"/>
  <c r="D47" i="1"/>
  <c r="C47" i="1" s="1"/>
  <c r="E46" i="1"/>
  <c r="Z46" i="1" s="1"/>
  <c r="D46" i="1"/>
  <c r="Y46" i="1" s="1"/>
  <c r="C46" i="1"/>
  <c r="AD46" i="1" s="1"/>
  <c r="E45" i="1"/>
  <c r="Z45" i="1" s="1"/>
  <c r="D45" i="1"/>
  <c r="Y45" i="1" s="1"/>
  <c r="C45" i="1"/>
  <c r="AD45" i="1" s="1"/>
  <c r="AD44" i="1"/>
  <c r="E44" i="1"/>
  <c r="Z44" i="1" s="1"/>
  <c r="D44" i="1"/>
  <c r="AD40" i="1" s="1"/>
  <c r="C44" i="1"/>
  <c r="X44" i="1" s="1"/>
  <c r="AD41" i="1"/>
  <c r="AD39" i="1"/>
  <c r="X39" i="1"/>
  <c r="L39" i="1"/>
  <c r="C39" i="1"/>
  <c r="AD38" i="1"/>
  <c r="X38" i="1"/>
  <c r="L38" i="1"/>
  <c r="C38" i="1"/>
  <c r="AD37" i="1"/>
  <c r="X37" i="1"/>
  <c r="L37" i="1"/>
  <c r="C37" i="1"/>
  <c r="AD36" i="1"/>
  <c r="X36" i="1"/>
  <c r="L36" i="1"/>
  <c r="C36" i="1"/>
  <c r="C32" i="1"/>
  <c r="C26" i="1"/>
  <c r="C25" i="1"/>
  <c r="C24" i="1"/>
  <c r="C23" i="1"/>
  <c r="C22" i="1"/>
  <c r="C21" i="1"/>
  <c r="C20" i="1"/>
  <c r="C19" i="1"/>
  <c r="H18" i="1"/>
  <c r="G18" i="1"/>
  <c r="F18" i="1"/>
  <c r="E18" i="1"/>
  <c r="D18" i="1"/>
  <c r="C18" i="1"/>
  <c r="C14" i="1"/>
  <c r="C13" i="1"/>
  <c r="X12" i="1"/>
  <c r="I12" i="1" s="1"/>
  <c r="C12" i="1"/>
  <c r="X11" i="1"/>
  <c r="I11" i="1" s="1"/>
  <c r="C11" i="1"/>
  <c r="C10" i="1"/>
  <c r="A5" i="1"/>
  <c r="A4" i="1"/>
  <c r="A3" i="1"/>
  <c r="A2" i="1"/>
  <c r="AD134" i="5" l="1"/>
  <c r="X134" i="5"/>
  <c r="T134" i="5" s="1"/>
  <c r="AD122" i="5"/>
  <c r="X122" i="5"/>
  <c r="T122" i="5" s="1"/>
  <c r="AD126" i="5"/>
  <c r="X126" i="5"/>
  <c r="T126" i="5" s="1"/>
  <c r="X84" i="5"/>
  <c r="S84" i="5" s="1"/>
  <c r="AD84" i="5"/>
  <c r="AD85" i="5"/>
  <c r="X85" i="5"/>
  <c r="S85" i="5" s="1"/>
  <c r="X114" i="5"/>
  <c r="T114" i="5" s="1"/>
  <c r="AD114" i="5"/>
  <c r="AD83" i="5"/>
  <c r="X83" i="5"/>
  <c r="S83" i="5" s="1"/>
  <c r="X80" i="5"/>
  <c r="S80" i="5" s="1"/>
  <c r="AD80" i="5"/>
  <c r="AD103" i="5"/>
  <c r="X103" i="5"/>
  <c r="S103" i="5" s="1"/>
  <c r="AD124" i="5"/>
  <c r="X124" i="5"/>
  <c r="T124" i="5" s="1"/>
  <c r="AD99" i="5"/>
  <c r="X99" i="5"/>
  <c r="S99" i="5" s="1"/>
  <c r="X102" i="5"/>
  <c r="S102" i="5" s="1"/>
  <c r="AD102" i="5"/>
  <c r="AD130" i="5"/>
  <c r="X130" i="5"/>
  <c r="T130" i="5" s="1"/>
  <c r="X116" i="5"/>
  <c r="T116" i="5" s="1"/>
  <c r="AD116" i="5"/>
  <c r="AD91" i="5"/>
  <c r="X91" i="5"/>
  <c r="S91" i="5" s="1"/>
  <c r="X112" i="5"/>
  <c r="T112" i="5" s="1"/>
  <c r="AD112" i="5"/>
  <c r="X94" i="5"/>
  <c r="S94" i="5" s="1"/>
  <c r="AD94" i="5"/>
  <c r="X110" i="5"/>
  <c r="T110" i="5" s="1"/>
  <c r="AD110" i="5"/>
  <c r="X90" i="5"/>
  <c r="S90" i="5" s="1"/>
  <c r="AD90" i="5"/>
  <c r="AD120" i="5"/>
  <c r="X120" i="5"/>
  <c r="T120" i="5" s="1"/>
  <c r="X82" i="5"/>
  <c r="S82" i="5" s="1"/>
  <c r="AD82" i="5"/>
  <c r="X98" i="5"/>
  <c r="S98" i="5" s="1"/>
  <c r="AD98" i="5"/>
  <c r="AD128" i="5"/>
  <c r="X128" i="5"/>
  <c r="T128" i="5" s="1"/>
  <c r="AD132" i="5"/>
  <c r="X132" i="5"/>
  <c r="T132" i="5" s="1"/>
  <c r="AD95" i="5"/>
  <c r="X95" i="5"/>
  <c r="S95" i="5" s="1"/>
  <c r="AD74" i="5"/>
  <c r="AD193" i="5" s="1"/>
  <c r="X74" i="5"/>
  <c r="F74" i="5" s="1"/>
  <c r="A192" i="5" s="1"/>
  <c r="AD85" i="4"/>
  <c r="X85" i="4"/>
  <c r="S85" i="4" s="1"/>
  <c r="AD124" i="4"/>
  <c r="X124" i="4"/>
  <c r="T124" i="4" s="1"/>
  <c r="X93" i="4"/>
  <c r="S93" i="4" s="1"/>
  <c r="AD93" i="4"/>
  <c r="X94" i="4"/>
  <c r="S94" i="4" s="1"/>
  <c r="AD94" i="4"/>
  <c r="T127" i="4"/>
  <c r="AD126" i="4"/>
  <c r="X126" i="4"/>
  <c r="T126" i="4" s="1"/>
  <c r="AD100" i="4"/>
  <c r="X100" i="4"/>
  <c r="S100" i="4" s="1"/>
  <c r="X92" i="4"/>
  <c r="S92" i="4" s="1"/>
  <c r="AD92" i="4"/>
  <c r="X81" i="4"/>
  <c r="S81" i="4" s="1"/>
  <c r="AD81" i="4"/>
  <c r="T131" i="4"/>
  <c r="X82" i="4"/>
  <c r="S82" i="4" s="1"/>
  <c r="AD82" i="4"/>
  <c r="X102" i="4"/>
  <c r="S102" i="4" s="1"/>
  <c r="AD102" i="4"/>
  <c r="AD133" i="4"/>
  <c r="X133" i="4"/>
  <c r="T133" i="4" s="1"/>
  <c r="AD129" i="4"/>
  <c r="X129" i="4"/>
  <c r="T129" i="4" s="1"/>
  <c r="AD125" i="4"/>
  <c r="X125" i="4"/>
  <c r="T125" i="4" s="1"/>
  <c r="AD121" i="4"/>
  <c r="X121" i="4"/>
  <c r="T121" i="4" s="1"/>
  <c r="AD134" i="4"/>
  <c r="X134" i="4"/>
  <c r="T134" i="4" s="1"/>
  <c r="AD128" i="4"/>
  <c r="X128" i="4"/>
  <c r="T128" i="4" s="1"/>
  <c r="X98" i="4"/>
  <c r="S98" i="4" s="1"/>
  <c r="AD98" i="4"/>
  <c r="AD130" i="4"/>
  <c r="X130" i="4"/>
  <c r="T130" i="4" s="1"/>
  <c r="AD103" i="4"/>
  <c r="X103" i="4"/>
  <c r="S103" i="4" s="1"/>
  <c r="AD132" i="4"/>
  <c r="X132" i="4"/>
  <c r="T132" i="4" s="1"/>
  <c r="X86" i="4"/>
  <c r="S86" i="4" s="1"/>
  <c r="AD86" i="4"/>
  <c r="AD122" i="4"/>
  <c r="X122" i="4"/>
  <c r="T122" i="4" s="1"/>
  <c r="AD99" i="4"/>
  <c r="X99" i="4"/>
  <c r="S99" i="4" s="1"/>
  <c r="AD120" i="4"/>
  <c r="X120" i="4"/>
  <c r="T120" i="4" s="1"/>
  <c r="X89" i="4"/>
  <c r="S89" i="4" s="1"/>
  <c r="AD89" i="4"/>
  <c r="X74" i="4"/>
  <c r="F74" i="4" s="1"/>
  <c r="AD74" i="4"/>
  <c r="AD52" i="4"/>
  <c r="AD193" i="4" s="1"/>
  <c r="X52" i="4"/>
  <c r="V52" i="4" s="1"/>
  <c r="T44" i="4"/>
  <c r="AD95" i="4"/>
  <c r="X95" i="4"/>
  <c r="S95" i="4" s="1"/>
  <c r="X133" i="3"/>
  <c r="T133" i="3" s="1"/>
  <c r="AD133" i="3"/>
  <c r="X125" i="3"/>
  <c r="T125" i="3" s="1"/>
  <c r="AD125" i="3"/>
  <c r="X98" i="3"/>
  <c r="S98" i="3" s="1"/>
  <c r="AD98" i="3"/>
  <c r="X116" i="3"/>
  <c r="T116" i="3" s="1"/>
  <c r="AD116" i="3"/>
  <c r="AD103" i="3"/>
  <c r="X103" i="3"/>
  <c r="S103" i="3" s="1"/>
  <c r="X44" i="3"/>
  <c r="T44" i="3" s="1"/>
  <c r="AD44" i="3"/>
  <c r="X102" i="3"/>
  <c r="S102" i="3" s="1"/>
  <c r="AD102" i="3"/>
  <c r="AD91" i="3"/>
  <c r="X91" i="3"/>
  <c r="S91" i="3" s="1"/>
  <c r="AD120" i="3"/>
  <c r="X120" i="3"/>
  <c r="T120" i="3" s="1"/>
  <c r="AD111" i="3"/>
  <c r="X111" i="3"/>
  <c r="T111" i="3" s="1"/>
  <c r="X131" i="3"/>
  <c r="T131" i="3" s="1"/>
  <c r="AD131" i="3"/>
  <c r="X47" i="3"/>
  <c r="T47" i="3" s="1"/>
  <c r="AD47" i="3"/>
  <c r="X112" i="3"/>
  <c r="T112" i="3" s="1"/>
  <c r="AD112" i="3"/>
  <c r="X54" i="3"/>
  <c r="AD54" i="3"/>
  <c r="X110" i="3"/>
  <c r="T110" i="3" s="1"/>
  <c r="AD110" i="3"/>
  <c r="X80" i="3"/>
  <c r="S80" i="3" s="1"/>
  <c r="AD80" i="3"/>
  <c r="AD134" i="3"/>
  <c r="X134" i="3"/>
  <c r="T134" i="3" s="1"/>
  <c r="X129" i="3"/>
  <c r="T129" i="3" s="1"/>
  <c r="AD129" i="3"/>
  <c r="X121" i="3"/>
  <c r="T121" i="3" s="1"/>
  <c r="AD121" i="3"/>
  <c r="X94" i="3"/>
  <c r="S94" i="3" s="1"/>
  <c r="AD94" i="3"/>
  <c r="T115" i="3"/>
  <c r="X96" i="3"/>
  <c r="S96" i="3" s="1"/>
  <c r="AD96" i="3"/>
  <c r="X84" i="3"/>
  <c r="S84" i="3" s="1"/>
  <c r="AD84" i="3"/>
  <c r="X46" i="3"/>
  <c r="T46" i="3" s="1"/>
  <c r="AD46" i="3"/>
  <c r="X90" i="3"/>
  <c r="S90" i="3" s="1"/>
  <c r="AD90" i="3"/>
  <c r="X53" i="3"/>
  <c r="AD53" i="3"/>
  <c r="AD122" i="3"/>
  <c r="X122" i="3"/>
  <c r="T122" i="3" s="1"/>
  <c r="AD100" i="3"/>
  <c r="X100" i="3"/>
  <c r="S100" i="3" s="1"/>
  <c r="AD132" i="3"/>
  <c r="X132" i="3"/>
  <c r="T132" i="3" s="1"/>
  <c r="AD81" i="3"/>
  <c r="X81" i="3"/>
  <c r="S81" i="3" s="1"/>
  <c r="AD126" i="3"/>
  <c r="X126" i="3"/>
  <c r="T126" i="3" s="1"/>
  <c r="X123" i="3"/>
  <c r="T123" i="3" s="1"/>
  <c r="AD123" i="3"/>
  <c r="AD130" i="3"/>
  <c r="X130" i="3"/>
  <c r="T130" i="3" s="1"/>
  <c r="AD85" i="3"/>
  <c r="X85" i="3"/>
  <c r="S85" i="3" s="1"/>
  <c r="AD128" i="3"/>
  <c r="X128" i="3"/>
  <c r="T128" i="3" s="1"/>
  <c r="X135" i="3"/>
  <c r="T135" i="3" s="1"/>
  <c r="AD135" i="3"/>
  <c r="X127" i="3"/>
  <c r="T127" i="3" s="1"/>
  <c r="AD127" i="3"/>
  <c r="X119" i="3"/>
  <c r="T119" i="3" s="1"/>
  <c r="AD119" i="3"/>
  <c r="X114" i="3"/>
  <c r="T114" i="3" s="1"/>
  <c r="AD114" i="3"/>
  <c r="X45" i="3"/>
  <c r="T45" i="3" s="1"/>
  <c r="AD45" i="3"/>
  <c r="AD193" i="3" s="1"/>
  <c r="AD124" i="3"/>
  <c r="X124" i="3"/>
  <c r="T124" i="3" s="1"/>
  <c r="X93" i="3"/>
  <c r="S93" i="3" s="1"/>
  <c r="AD93" i="3"/>
  <c r="AD78" i="3"/>
  <c r="X78" i="3"/>
  <c r="S78" i="3" s="1"/>
  <c r="X116" i="2"/>
  <c r="T116" i="2" s="1"/>
  <c r="AD116" i="2"/>
  <c r="X102" i="2"/>
  <c r="S102" i="2" s="1"/>
  <c r="AD102" i="2"/>
  <c r="AD87" i="2"/>
  <c r="X87" i="2"/>
  <c r="S87" i="2" s="1"/>
  <c r="AD95" i="2"/>
  <c r="X95" i="2"/>
  <c r="S95" i="2" s="1"/>
  <c r="X110" i="2"/>
  <c r="T110" i="2" s="1"/>
  <c r="AD110" i="2"/>
  <c r="X90" i="2"/>
  <c r="S90" i="2" s="1"/>
  <c r="AD90" i="2"/>
  <c r="AD132" i="2"/>
  <c r="X132" i="2"/>
  <c r="T132" i="2" s="1"/>
  <c r="AD128" i="2"/>
  <c r="X128" i="2"/>
  <c r="T128" i="2" s="1"/>
  <c r="AD124" i="2"/>
  <c r="X124" i="2"/>
  <c r="T124" i="2" s="1"/>
  <c r="AD120" i="2"/>
  <c r="X120" i="2"/>
  <c r="T120" i="2" s="1"/>
  <c r="AD89" i="2"/>
  <c r="X89" i="2"/>
  <c r="S89" i="2" s="1"/>
  <c r="X80" i="2"/>
  <c r="S80" i="2" s="1"/>
  <c r="AD80" i="2"/>
  <c r="AD85" i="2"/>
  <c r="X85" i="2"/>
  <c r="S85" i="2" s="1"/>
  <c r="AD74" i="2"/>
  <c r="X74" i="2"/>
  <c r="F74" i="2" s="1"/>
  <c r="AD52" i="2"/>
  <c r="X52" i="2"/>
  <c r="V52" i="2" s="1"/>
  <c r="AD53" i="2"/>
  <c r="X53" i="2"/>
  <c r="X44" i="2"/>
  <c r="T44" i="2" s="1"/>
  <c r="A192" i="2" s="1"/>
  <c r="AD44" i="2"/>
  <c r="AD193" i="2" s="1"/>
  <c r="X114" i="2"/>
  <c r="T114" i="2" s="1"/>
  <c r="AD114" i="2"/>
  <c r="X98" i="2"/>
  <c r="S98" i="2" s="1"/>
  <c r="AD98" i="2"/>
  <c r="AD134" i="2"/>
  <c r="X134" i="2"/>
  <c r="T134" i="2" s="1"/>
  <c r="AD130" i="2"/>
  <c r="X130" i="2"/>
  <c r="T130" i="2" s="1"/>
  <c r="AD126" i="2"/>
  <c r="X126" i="2"/>
  <c r="T126" i="2" s="1"/>
  <c r="AD122" i="2"/>
  <c r="X122" i="2"/>
  <c r="T122" i="2" s="1"/>
  <c r="AD103" i="2"/>
  <c r="X103" i="2"/>
  <c r="S103" i="2" s="1"/>
  <c r="AD99" i="2"/>
  <c r="X99" i="2"/>
  <c r="S99" i="2" s="1"/>
  <c r="X84" i="2"/>
  <c r="S84" i="2" s="1"/>
  <c r="AD84" i="2"/>
  <c r="X86" i="2"/>
  <c r="S86" i="2" s="1"/>
  <c r="AD86" i="2"/>
  <c r="X82" i="2"/>
  <c r="S82" i="2" s="1"/>
  <c r="AD82" i="2"/>
  <c r="X112" i="2"/>
  <c r="T112" i="2" s="1"/>
  <c r="AD112" i="2"/>
  <c r="X94" i="2"/>
  <c r="S94" i="2" s="1"/>
  <c r="AD94" i="2"/>
  <c r="AD91" i="2"/>
  <c r="X91" i="2"/>
  <c r="S91" i="2" s="1"/>
  <c r="AD93" i="2"/>
  <c r="X93" i="2"/>
  <c r="S93" i="2" s="1"/>
  <c r="X47" i="1"/>
  <c r="T47" i="1" s="1"/>
  <c r="AD47" i="1"/>
  <c r="Z53" i="1"/>
  <c r="C53" i="1"/>
  <c r="AD60" i="1"/>
  <c r="X60" i="1"/>
  <c r="L60" i="1" s="1"/>
  <c r="AD93" i="1"/>
  <c r="X93" i="1"/>
  <c r="S93" i="1" s="1"/>
  <c r="E74" i="1"/>
  <c r="X74" i="1" s="1"/>
  <c r="F74" i="1" s="1"/>
  <c r="AD69" i="1"/>
  <c r="Z80" i="1"/>
  <c r="D80" i="1"/>
  <c r="S83" i="1"/>
  <c r="AD97" i="1"/>
  <c r="X97" i="1"/>
  <c r="S97" i="1" s="1"/>
  <c r="T113" i="1"/>
  <c r="T117" i="1"/>
  <c r="Y47" i="1"/>
  <c r="AE78" i="1"/>
  <c r="D78" i="1"/>
  <c r="Y78" i="1"/>
  <c r="X95" i="1"/>
  <c r="S95" i="1" s="1"/>
  <c r="AD95" i="1"/>
  <c r="X46" i="1"/>
  <c r="T46" i="1" s="1"/>
  <c r="C52" i="1"/>
  <c r="Y52" i="1"/>
  <c r="AD49" i="1"/>
  <c r="AD54" i="1"/>
  <c r="X54" i="1"/>
  <c r="Z82" i="1"/>
  <c r="D82" i="1"/>
  <c r="AE100" i="1"/>
  <c r="D100" i="1"/>
  <c r="AE104" i="1"/>
  <c r="D104" i="1"/>
  <c r="Y111" i="1"/>
  <c r="Y115" i="1"/>
  <c r="AD11" i="1"/>
  <c r="AD12" i="1"/>
  <c r="X45" i="1"/>
  <c r="T45" i="1" s="1"/>
  <c r="AE81" i="1"/>
  <c r="D81" i="1"/>
  <c r="Y81" i="1"/>
  <c r="Y83" i="1"/>
  <c r="AD89" i="1"/>
  <c r="X89" i="1"/>
  <c r="S89" i="1" s="1"/>
  <c r="S94" i="1"/>
  <c r="X99" i="1"/>
  <c r="S99" i="1" s="1"/>
  <c r="Y101" i="1"/>
  <c r="D101" i="1"/>
  <c r="AE101" i="1"/>
  <c r="X103" i="1"/>
  <c r="S103" i="1" s="1"/>
  <c r="AD105" i="1"/>
  <c r="X105" i="1"/>
  <c r="S105" i="1" s="1"/>
  <c r="AF112" i="1"/>
  <c r="D112" i="1"/>
  <c r="AF116" i="1"/>
  <c r="D116" i="1"/>
  <c r="AD120" i="1"/>
  <c r="X121" i="1"/>
  <c r="T121" i="1" s="1"/>
  <c r="AD128" i="1"/>
  <c r="X129" i="1"/>
  <c r="T129" i="1" s="1"/>
  <c r="Y44" i="1"/>
  <c r="T44" i="1" s="1"/>
  <c r="AE85" i="1"/>
  <c r="D85" i="1"/>
  <c r="X98" i="1"/>
  <c r="S98" i="1" s="1"/>
  <c r="Y100" i="1"/>
  <c r="X102" i="1"/>
  <c r="S102" i="1" s="1"/>
  <c r="Y113" i="1"/>
  <c r="Y117" i="1"/>
  <c r="X69" i="1"/>
  <c r="F69" i="1" s="1"/>
  <c r="X84" i="1"/>
  <c r="S84" i="1" s="1"/>
  <c r="Y86" i="1"/>
  <c r="D86" i="1"/>
  <c r="AE86" i="1"/>
  <c r="AD90" i="1"/>
  <c r="AE96" i="1"/>
  <c r="D96" i="1"/>
  <c r="Y96" i="1"/>
  <c r="Y104" i="1"/>
  <c r="AF110" i="1"/>
  <c r="D110" i="1"/>
  <c r="D111" i="1"/>
  <c r="AF114" i="1"/>
  <c r="D114" i="1"/>
  <c r="D115" i="1"/>
  <c r="T118" i="1"/>
  <c r="D119" i="1"/>
  <c r="Z119" i="1"/>
  <c r="Z120" i="1"/>
  <c r="T120" i="1" s="1"/>
  <c r="AD124" i="1"/>
  <c r="D125" i="1"/>
  <c r="D127" i="1"/>
  <c r="Z127" i="1"/>
  <c r="Z128" i="1"/>
  <c r="T128" i="1" s="1"/>
  <c r="AD132" i="1"/>
  <c r="D133" i="1"/>
  <c r="D135" i="1"/>
  <c r="Z135" i="1"/>
  <c r="X145" i="1"/>
  <c r="L145" i="1" s="1"/>
  <c r="X73" i="1"/>
  <c r="F73" i="1" s="1"/>
  <c r="AE92" i="1"/>
  <c r="D92" i="1"/>
  <c r="A192" i="4" l="1"/>
  <c r="A192" i="3"/>
  <c r="X92" i="1"/>
  <c r="S92" i="1" s="1"/>
  <c r="AD92" i="1"/>
  <c r="X111" i="1"/>
  <c r="T111" i="1" s="1"/>
  <c r="AD111" i="1"/>
  <c r="X104" i="1"/>
  <c r="S104" i="1" s="1"/>
  <c r="AD104" i="1"/>
  <c r="AD74" i="1"/>
  <c r="AD135" i="1"/>
  <c r="X135" i="1"/>
  <c r="T135" i="1" s="1"/>
  <c r="X115" i="1"/>
  <c r="T115" i="1" s="1"/>
  <c r="AD115" i="1"/>
  <c r="X110" i="1"/>
  <c r="T110" i="1" s="1"/>
  <c r="AD110" i="1"/>
  <c r="X96" i="1"/>
  <c r="S96" i="1" s="1"/>
  <c r="AD96" i="1"/>
  <c r="AD86" i="1"/>
  <c r="X86" i="1"/>
  <c r="S86" i="1" s="1"/>
  <c r="X116" i="1"/>
  <c r="T116" i="1" s="1"/>
  <c r="AD116" i="1"/>
  <c r="AD101" i="1"/>
  <c r="X101" i="1"/>
  <c r="S101" i="1" s="1"/>
  <c r="X81" i="1"/>
  <c r="S81" i="1" s="1"/>
  <c r="AD81" i="1"/>
  <c r="AD82" i="1"/>
  <c r="X82" i="1"/>
  <c r="S82" i="1" s="1"/>
  <c r="X78" i="1"/>
  <c r="S78" i="1" s="1"/>
  <c r="A192" i="1" s="1"/>
  <c r="AD78" i="1"/>
  <c r="AD80" i="1"/>
  <c r="X80" i="1"/>
  <c r="S80" i="1" s="1"/>
  <c r="X133" i="1"/>
  <c r="T133" i="1" s="1"/>
  <c r="AD133" i="1"/>
  <c r="AD127" i="1"/>
  <c r="X127" i="1"/>
  <c r="T127" i="1" s="1"/>
  <c r="X114" i="1"/>
  <c r="T114" i="1" s="1"/>
  <c r="AD114" i="1"/>
  <c r="X85" i="1"/>
  <c r="S85" i="1" s="1"/>
  <c r="AD85" i="1"/>
  <c r="X100" i="1"/>
  <c r="S100" i="1" s="1"/>
  <c r="AD100" i="1"/>
  <c r="X125" i="1"/>
  <c r="T125" i="1" s="1"/>
  <c r="AD125" i="1"/>
  <c r="AD119" i="1"/>
  <c r="X119" i="1"/>
  <c r="T119" i="1" s="1"/>
  <c r="X112" i="1"/>
  <c r="T112" i="1" s="1"/>
  <c r="AD112" i="1"/>
  <c r="AD52" i="1"/>
  <c r="AD193" i="1" s="1"/>
  <c r="X52" i="1"/>
  <c r="V52" i="1" s="1"/>
  <c r="AD53" i="1"/>
  <c r="X53" i="1"/>
</calcChain>
</file>

<file path=xl/sharedStrings.xml><?xml version="1.0" encoding="utf-8"?>
<sst xmlns="http://schemas.openxmlformats.org/spreadsheetml/2006/main" count="3861" uniqueCount="150">
  <si>
    <t>SERVICIO DE SALUD</t>
  </si>
  <si>
    <t>REM-A05.   INGRESOS Y EGRESOS POR CONDICIÓN Y PROBLEMAS DE SALUD</t>
  </si>
  <si>
    <t>SECCIÓN A: INGRESOS DE GESTANTES</t>
  </si>
  <si>
    <t>CONDICIÓN</t>
  </si>
  <si>
    <t xml:space="preserve">TOTAL      </t>
  </si>
  <si>
    <t>POR DE EDAD (en años)</t>
  </si>
  <si>
    <t>Menor 
de 15</t>
  </si>
  <si>
    <t xml:space="preserve">15 - 19 </t>
  </si>
  <si>
    <t>20 - 34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</si>
  <si>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</si>
  <si>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</si>
  <si>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</si>
  <si>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</si>
  <si>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</si>
  <si>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</si>
  <si>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</si>
  <si>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INGRESOS A REGULACIÓN DE FERTILIDAD, SEGÚN EDAD</t>
  </si>
  <si>
    <t>COMPONENTES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</si>
  <si>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</si>
  <si>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</si>
  <si>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</si>
  <si>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</si>
  <si>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</si>
  <si>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</si>
  <si>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</si>
  <si>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</si>
  <si>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PRESERVATIVO</t>
  </si>
  <si>
    <t>Mujer</t>
  </si>
  <si>
    <t>Hombres</t>
  </si>
  <si>
    <t xml:space="preserve">SECCION C: INGRESOS A CONTROL DE CLIMATERIO </t>
  </si>
  <si>
    <t>INGRESOS</t>
  </si>
  <si>
    <t>TOTAL</t>
  </si>
  <si>
    <t>SECCIÓN D:  INGRESOS  A CONTROL DE SALUD DE RECIÉN NACIDOS</t>
  </si>
  <si>
    <t>EDAD</t>
  </si>
  <si>
    <t>NIÑOS</t>
  </si>
  <si>
    <t>NIÑAS</t>
  </si>
  <si>
    <t>MENORES DE 28 DÍAS</t>
  </si>
  <si>
    <t>SECCIÓN E:  INGRESOS A SALA DE ESTIMULACIÓN EN EL CENTRO DE SALUD</t>
  </si>
  <si>
    <t xml:space="preserve">NIÑO / A (CON) </t>
  </si>
  <si>
    <t xml:space="preserve">TOTAL    </t>
  </si>
  <si>
    <t>POR EDAD</t>
  </si>
  <si>
    <t>POR SEXO</t>
  </si>
  <si>
    <t>28 días a 5 meses</t>
  </si>
  <si>
    <t xml:space="preserve"> 6 - 11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</si>
  <si>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</si>
  <si>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</si>
  <si>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</si>
  <si>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</si>
  <si>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</si>
  <si>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</si>
  <si>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</si>
  <si>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</si>
  <si>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</si>
  <si>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F: INGRESOS AL PSCV</t>
  </si>
  <si>
    <t>CONCEPTO</t>
  </si>
  <si>
    <t>15 - 19</t>
  </si>
  <si>
    <t>20-34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</si>
  <si>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</si>
  <si>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</si>
  <si>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</si>
  <si>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</si>
  <si>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</si>
  <si>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</si>
  <si>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</si>
  <si>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</si>
  <si>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</si>
  <si>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G: EGRESOS  DEL PSCV</t>
  </si>
  <si>
    <t>EGRESOS</t>
  </si>
  <si>
    <t>ABANDONO</t>
  </si>
  <si>
    <t>TRASLADO</t>
  </si>
  <si>
    <t>SECCIÓN H: INGRESOS Y EGRESOS DE PACIENTES POSTRADOS</t>
  </si>
  <si>
    <t>TOTAL
INGRESOS</t>
  </si>
  <si>
    <t>TOTAL
EGRESOS</t>
  </si>
  <si>
    <t>EGRESOS DE 65 Y MÁS AÑOS</t>
  </si>
  <si>
    <t>&lt; 20 AÑOS</t>
  </si>
  <si>
    <t>20 - 64 AÑOS</t>
  </si>
  <si>
    <t>65 Y MÁS AÑOS</t>
  </si>
  <si>
    <t>POSTRADOS</t>
  </si>
  <si>
    <t>ONCOLÓGICO</t>
  </si>
  <si>
    <t>NO ONCOLÓGICO</t>
  </si>
  <si>
    <t>PACIENTES CON ESCARAS</t>
  </si>
  <si>
    <t>SECCIÓN I: INGRESOS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</si>
  <si>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</si>
  <si>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</si>
  <si>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</si>
  <si>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</si>
  <si>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</si>
  <si>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>RIESGO DE DEPENDENCIA CON PLAN DE SEGUIMIENTO</t>
  </si>
  <si>
    <t>RIESGO DE DEPENDENCIA SIN PLAN DE SEGUIMIENTO</t>
  </si>
  <si>
    <t>SUBTOTAL</t>
  </si>
  <si>
    <t>DEPENDIENTE LEVE</t>
  </si>
  <si>
    <t>DEPENDIENTE MODERADO</t>
  </si>
  <si>
    <t>DEPENDIENTE SEVERO</t>
  </si>
  <si>
    <t xml:space="preserve">TOTAL  </t>
  </si>
  <si>
    <t>SECCIÓN J: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</si>
  <si>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</si>
  <si>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</si>
  <si>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</si>
  <si>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</si>
  <si>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</si>
  <si>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</si>
  <si>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</si>
  <si>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</si>
  <si>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</si>
  <si>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</si>
  <si>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</si>
  <si>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</si>
  <si>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</si>
  <si>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</si>
  <si>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</si>
  <si>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</si>
  <si>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t>CONSUMO DE BAJO RIESGO DE ALCOHOL (AUDIT menor 8 puntos)</t>
  </si>
  <si>
    <t>CONSUMO DE RIESGO DE ALCOHOL (AUDIT entre 8 y 15 puntos)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</si>
  <si>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</si>
  <si>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</si>
  <si>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</si>
  <si>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</si>
  <si>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</si>
  <si>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</si>
  <si>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</si>
  <si>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</si>
  <si>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</si>
  <si>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ALCOHOL COMO DROGA PRINCIPAL (AUDIT MAYOR A 16)</t>
  </si>
  <si>
    <t>OTRA SUSTANCIA COMO DROGA PRINCIPAL</t>
  </si>
  <si>
    <t>POLICONSUMO</t>
  </si>
  <si>
    <t>TRASTORNOS DE ANSIEDAD</t>
  </si>
  <si>
    <t>ALZHEIMER Y OTRAS DEMENCIAS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</si>
  <si>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</si>
  <si>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</si>
  <si>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</si>
  <si>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</si>
  <si>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</si>
  <si>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</si>
  <si>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</si>
  <si>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K: EGRESOS DEL PROGRAMA DE SALUD  MENTAL (ALTAS)</t>
  </si>
  <si>
    <t>MOTIVO DE EGRESO</t>
  </si>
  <si>
    <t>EGRESOS POR ABANDONO</t>
  </si>
  <si>
    <t>SECCIÓN L: INGRESOS Y EGRESOS PROGRAMA ALCOHOL Y DROGAS EN APS</t>
  </si>
  <si>
    <t>EGRESOS 
POR
ABANDONO</t>
  </si>
  <si>
    <t>PLAN AMBULATORIO BÁSICO</t>
  </si>
  <si>
    <t>INTERVENCION PREVENTIVA / INTERVENCIÓN BREVE</t>
  </si>
  <si>
    <t>INTERVENCION TERAPEUTICA</t>
  </si>
  <si>
    <t xml:space="preserve">SECCIÓN  M: INGRESOS Y EGRESOS A PROGRAMA INFECCIÓN POR TRANSMISIÓN SEXUAL (ITS). </t>
  </si>
  <si>
    <t xml:space="preserve">TOTAL </t>
  </si>
  <si>
    <t>Menos 10</t>
  </si>
  <si>
    <t>10 - 14</t>
  </si>
  <si>
    <t>20 - 24</t>
  </si>
  <si>
    <t>25 - 64</t>
  </si>
  <si>
    <t>65 y más</t>
  </si>
  <si>
    <t xml:space="preserve">Hombres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</si>
</sst>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9"/>
      <color indexed="10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54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/>
    <xf numFmtId="0" fontId="8" fillId="0" borderId="0" xfId="0" applyFont="1" applyFill="1" applyProtection="1"/>
    <xf numFmtId="0" fontId="8" fillId="0" borderId="0" xfId="0" applyFont="1" applyProtection="1"/>
    <xf numFmtId="0" fontId="9" fillId="0" borderId="0" xfId="3" applyNumberFormat="1" applyFont="1" applyFill="1" applyBorder="1" applyAlignment="1" applyProtection="1">
      <alignment horizontal="left"/>
    </xf>
    <xf numFmtId="0" fontId="10" fillId="0" borderId="0" xfId="4" applyNumberFormat="1" applyFont="1" applyFill="1" applyAlignment="1" applyProtection="1">
      <alignment horizontal="center"/>
    </xf>
    <xf numFmtId="164" fontId="10" fillId="0" borderId="0" xfId="5" applyNumberFormat="1" applyFont="1" applyFill="1" applyAlignment="1" applyProtection="1"/>
    <xf numFmtId="0" fontId="10" fillId="0" borderId="0" xfId="4" applyNumberFormat="1" applyFont="1" applyFill="1" applyAlignment="1" applyProtection="1"/>
    <xf numFmtId="0" fontId="10" fillId="0" borderId="0" xfId="0" applyFont="1" applyProtection="1"/>
    <xf numFmtId="0" fontId="10" fillId="0" borderId="0" xfId="0" applyFont="1" applyFill="1" applyBorder="1" applyProtection="1"/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12" fillId="2" borderId="14" xfId="4" applyNumberFormat="1" applyFont="1" applyFill="1" applyBorder="1" applyAlignment="1" applyProtection="1">
      <alignment horizontal="right"/>
    </xf>
    <xf numFmtId="0" fontId="12" fillId="3" borderId="15" xfId="4" applyNumberFormat="1" applyFont="1" applyFill="1" applyBorder="1" applyAlignment="1" applyProtection="1">
      <alignment horizontal="right"/>
      <protection locked="0"/>
    </xf>
    <xf numFmtId="164" fontId="12" fillId="3" borderId="16" xfId="5" applyNumberFormat="1" applyFont="1" applyFill="1" applyBorder="1" applyAlignment="1" applyProtection="1">
      <alignment horizontal="right"/>
      <protection locked="0"/>
    </xf>
    <xf numFmtId="0" fontId="12" fillId="3" borderId="16" xfId="0" applyFont="1" applyFill="1" applyBorder="1" applyAlignment="1" applyProtection="1">
      <alignment horizontal="right" vertical="center"/>
      <protection locked="0"/>
    </xf>
    <xf numFmtId="0" fontId="12" fillId="3" borderId="16" xfId="0" applyFont="1" applyFill="1" applyBorder="1" applyAlignment="1" applyProtection="1">
      <alignment horizontal="right"/>
      <protection locked="0"/>
    </xf>
    <xf numFmtId="0" fontId="12" fillId="3" borderId="17" xfId="0" applyFont="1" applyFill="1" applyBorder="1" applyAlignment="1" applyProtection="1">
      <alignment horizontal="right"/>
      <protection locked="0"/>
    </xf>
    <xf numFmtId="0" fontId="12" fillId="0" borderId="0" xfId="0" applyFont="1" applyFill="1" applyAlignment="1" applyProtection="1">
      <alignment vertical="center"/>
    </xf>
    <xf numFmtId="0" fontId="12" fillId="2" borderId="18" xfId="4" applyNumberFormat="1" applyFont="1" applyFill="1" applyBorder="1" applyAlignment="1" applyProtection="1">
      <alignment horizontal="right"/>
    </xf>
    <xf numFmtId="0" fontId="12" fillId="3" borderId="19" xfId="4" applyNumberFormat="1" applyFont="1" applyFill="1" applyBorder="1" applyAlignment="1" applyProtection="1">
      <alignment horizontal="right"/>
      <protection locked="0"/>
    </xf>
    <xf numFmtId="164" fontId="12" fillId="3" borderId="20" xfId="5" applyNumberFormat="1" applyFont="1" applyFill="1" applyBorder="1" applyAlignment="1" applyProtection="1">
      <alignment horizontal="right"/>
      <protection locked="0"/>
    </xf>
    <xf numFmtId="0" fontId="12" fillId="3" borderId="20" xfId="0" applyFont="1" applyFill="1" applyBorder="1" applyAlignment="1" applyProtection="1">
      <alignment horizontal="right" vertical="center"/>
      <protection locked="0"/>
    </xf>
    <xf numFmtId="0" fontId="12" fillId="3" borderId="20" xfId="0" applyFont="1" applyFill="1" applyBorder="1" applyAlignment="1" applyProtection="1">
      <alignment horizontal="right"/>
      <protection locked="0"/>
    </xf>
    <xf numFmtId="0" fontId="12" fillId="3" borderId="21" xfId="0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/>
    <xf numFmtId="0" fontId="8" fillId="4" borderId="0" xfId="0" applyFont="1" applyFill="1" applyProtection="1"/>
    <xf numFmtId="0" fontId="8" fillId="5" borderId="0" xfId="0" applyFont="1" applyFill="1" applyProtection="1"/>
    <xf numFmtId="0" fontId="12" fillId="2" borderId="26" xfId="4" applyNumberFormat="1" applyFont="1" applyFill="1" applyBorder="1" applyAlignment="1" applyProtection="1">
      <alignment horizontal="right"/>
    </xf>
    <xf numFmtId="0" fontId="12" fillId="3" borderId="27" xfId="4" applyNumberFormat="1" applyFont="1" applyFill="1" applyBorder="1" applyAlignment="1" applyProtection="1">
      <alignment horizontal="right"/>
      <protection locked="0"/>
    </xf>
    <xf numFmtId="164" fontId="12" fillId="3" borderId="28" xfId="5" applyNumberFormat="1" applyFont="1" applyFill="1" applyBorder="1" applyAlignment="1" applyProtection="1">
      <alignment horizontal="right"/>
      <protection locked="0"/>
    </xf>
    <xf numFmtId="0" fontId="12" fillId="3" borderId="28" xfId="0" applyFont="1" applyFill="1" applyBorder="1" applyAlignment="1" applyProtection="1">
      <alignment horizontal="right" vertical="center"/>
      <protection locked="0"/>
    </xf>
    <xf numFmtId="0" fontId="12" fillId="3" borderId="28" xfId="0" applyFont="1" applyFill="1" applyBorder="1" applyAlignment="1" applyProtection="1">
      <alignment horizontal="right"/>
      <protection locked="0"/>
    </xf>
    <xf numFmtId="0" fontId="12" fillId="3" borderId="29" xfId="0" applyFont="1" applyFill="1" applyBorder="1" applyAlignment="1" applyProtection="1">
      <alignment horizontal="right"/>
      <protection locked="0"/>
    </xf>
    <xf numFmtId="0" fontId="3" fillId="0" borderId="30" xfId="4" applyNumberFormat="1" applyFont="1" applyFill="1" applyBorder="1" applyAlignment="1" applyProtection="1">
      <alignment horizontal="left"/>
    </xf>
    <xf numFmtId="0" fontId="3" fillId="0" borderId="7" xfId="4" applyNumberFormat="1" applyFont="1" applyFill="1" applyBorder="1" applyAlignment="1" applyProtection="1">
      <alignment horizontal="right"/>
    </xf>
    <xf numFmtId="0" fontId="3" fillId="0" borderId="31" xfId="4" applyNumberFormat="1" applyFont="1" applyFill="1" applyBorder="1" applyAlignment="1" applyProtection="1">
      <alignment horizontal="left"/>
    </xf>
    <xf numFmtId="164" fontId="3" fillId="0" borderId="0" xfId="5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12" fillId="0" borderId="32" xfId="4" applyNumberFormat="1" applyFont="1" applyFill="1" applyBorder="1" applyAlignment="1" applyProtection="1">
      <alignment vertical="center"/>
    </xf>
    <xf numFmtId="0" fontId="12" fillId="0" borderId="11" xfId="4" applyNumberFormat="1" applyFont="1" applyFill="1" applyBorder="1" applyAlignment="1" applyProtection="1">
      <alignment vertical="center"/>
    </xf>
    <xf numFmtId="0" fontId="12" fillId="0" borderId="12" xfId="4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3" fillId="0" borderId="4" xfId="4" applyNumberFormat="1" applyFont="1" applyFill="1" applyBorder="1" applyAlignment="1" applyProtection="1"/>
    <xf numFmtId="0" fontId="3" fillId="0" borderId="6" xfId="4" applyNumberFormat="1" applyFont="1" applyFill="1" applyBorder="1" applyAlignment="1" applyProtection="1"/>
    <xf numFmtId="0" fontId="12" fillId="0" borderId="32" xfId="4" applyNumberFormat="1" applyFont="1" applyFill="1" applyBorder="1" applyAlignment="1" applyProtection="1"/>
    <xf numFmtId="0" fontId="12" fillId="3" borderId="11" xfId="4" applyNumberFormat="1" applyFont="1" applyFill="1" applyBorder="1" applyAlignment="1" applyProtection="1">
      <protection locked="0"/>
    </xf>
    <xf numFmtId="164" fontId="12" fillId="3" borderId="12" xfId="5" applyNumberFormat="1" applyFont="1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protection locked="0"/>
    </xf>
    <xf numFmtId="0" fontId="12" fillId="3" borderId="13" xfId="0" applyFont="1" applyFill="1" applyBorder="1" applyAlignment="1" applyProtection="1">
      <protection locked="0"/>
    </xf>
    <xf numFmtId="0" fontId="3" fillId="0" borderId="33" xfId="0" applyFont="1" applyFill="1" applyBorder="1" applyAlignment="1" applyProtection="1">
      <alignment horizontal="left" wrapText="1"/>
    </xf>
    <xf numFmtId="0" fontId="12" fillId="0" borderId="34" xfId="4" applyNumberFormat="1" applyFont="1" applyFill="1" applyBorder="1" applyAlignment="1" applyProtection="1"/>
    <xf numFmtId="0" fontId="12" fillId="3" borderId="35" xfId="4" applyNumberFormat="1" applyFont="1" applyFill="1" applyBorder="1" applyAlignment="1" applyProtection="1">
      <protection locked="0"/>
    </xf>
    <xf numFmtId="164" fontId="12" fillId="3" borderId="36" xfId="5" applyNumberFormat="1" applyFont="1" applyFill="1" applyBorder="1" applyAlignment="1" applyProtection="1">
      <protection locked="0"/>
    </xf>
    <xf numFmtId="0" fontId="12" fillId="3" borderId="36" xfId="0" applyFont="1" applyFill="1" applyBorder="1" applyAlignment="1" applyProtection="1">
      <alignment vertical="center"/>
      <protection locked="0"/>
    </xf>
    <xf numFmtId="0" fontId="12" fillId="3" borderId="36" xfId="0" applyFont="1" applyFill="1" applyBorder="1" applyAlignment="1" applyProtection="1">
      <protection locked="0"/>
    </xf>
    <xf numFmtId="0" fontId="12" fillId="3" borderId="37" xfId="0" applyFont="1" applyFill="1" applyBorder="1" applyAlignment="1" applyProtection="1">
      <protection locked="0"/>
    </xf>
    <xf numFmtId="0" fontId="3" fillId="0" borderId="38" xfId="0" applyFont="1" applyFill="1" applyBorder="1" applyAlignment="1" applyProtection="1">
      <alignment horizontal="left" wrapText="1"/>
    </xf>
    <xf numFmtId="0" fontId="12" fillId="0" borderId="18" xfId="4" applyNumberFormat="1" applyFont="1" applyFill="1" applyBorder="1" applyAlignment="1" applyProtection="1"/>
    <xf numFmtId="0" fontId="12" fillId="3" borderId="19" xfId="4" applyNumberFormat="1" applyFont="1" applyFill="1" applyBorder="1" applyAlignment="1" applyProtection="1">
      <protection locked="0"/>
    </xf>
    <xf numFmtId="164" fontId="12" fillId="3" borderId="20" xfId="5" applyNumberFormat="1" applyFont="1" applyFill="1" applyBorder="1" applyAlignment="1" applyProtection="1"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protection locked="0"/>
    </xf>
    <xf numFmtId="0" fontId="12" fillId="3" borderId="21" xfId="0" applyFont="1" applyFill="1" applyBorder="1" applyAlignment="1" applyProtection="1">
      <protection locked="0"/>
    </xf>
    <xf numFmtId="0" fontId="12" fillId="0" borderId="39" xfId="4" applyNumberFormat="1" applyFont="1" applyFill="1" applyBorder="1" applyAlignment="1" applyProtection="1"/>
    <xf numFmtId="0" fontId="12" fillId="3" borderId="40" xfId="4" applyNumberFormat="1" applyFont="1" applyFill="1" applyBorder="1" applyAlignment="1" applyProtection="1">
      <protection locked="0"/>
    </xf>
    <xf numFmtId="164" fontId="12" fillId="3" borderId="41" xfId="5" applyNumberFormat="1" applyFont="1" applyFill="1" applyBorder="1" applyAlignment="1" applyProtection="1"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protection locked="0"/>
    </xf>
    <xf numFmtId="0" fontId="12" fillId="3" borderId="42" xfId="0" applyFont="1" applyFill="1" applyBorder="1" applyAlignment="1" applyProtection="1">
      <protection locked="0"/>
    </xf>
    <xf numFmtId="0" fontId="3" fillId="0" borderId="43" xfId="0" applyFont="1" applyFill="1" applyBorder="1" applyAlignment="1" applyProtection="1">
      <alignment horizontal="left" wrapText="1"/>
    </xf>
    <xf numFmtId="0" fontId="3" fillId="0" borderId="44" xfId="0" applyFont="1" applyFill="1" applyBorder="1" applyAlignment="1" applyProtection="1">
      <alignment horizontal="left" wrapText="1"/>
    </xf>
    <xf numFmtId="0" fontId="12" fillId="0" borderId="14" xfId="4" applyNumberFormat="1" applyFont="1" applyFill="1" applyBorder="1" applyAlignment="1" applyProtection="1"/>
    <xf numFmtId="0" fontId="12" fillId="3" borderId="15" xfId="4" applyNumberFormat="1" applyFont="1" applyFill="1" applyBorder="1" applyAlignment="1" applyProtection="1">
      <protection locked="0"/>
    </xf>
    <xf numFmtId="164" fontId="12" fillId="3" borderId="16" xfId="5" applyNumberFormat="1" applyFont="1" applyFill="1" applyBorder="1" applyAlignment="1" applyProtection="1">
      <protection locked="0"/>
    </xf>
    <xf numFmtId="0" fontId="12" fillId="3" borderId="16" xfId="0" applyFont="1" applyFill="1" applyBorder="1" applyAlignment="1" applyProtection="1">
      <alignment vertical="center"/>
      <protection locked="0"/>
    </xf>
    <xf numFmtId="0" fontId="12" fillId="3" borderId="16" xfId="0" applyFont="1" applyFill="1" applyBorder="1" applyAlignment="1" applyProtection="1">
      <protection locked="0"/>
    </xf>
    <xf numFmtId="0" fontId="12" fillId="3" borderId="17" xfId="0" applyFont="1" applyFill="1" applyBorder="1" applyAlignment="1" applyProtection="1">
      <protection locked="0"/>
    </xf>
    <xf numFmtId="0" fontId="3" fillId="0" borderId="45" xfId="0" applyFont="1" applyFill="1" applyBorder="1" applyAlignment="1" applyProtection="1">
      <alignment horizontal="left" wrapText="1"/>
    </xf>
    <xf numFmtId="0" fontId="12" fillId="0" borderId="26" xfId="4" applyNumberFormat="1" applyFont="1" applyFill="1" applyBorder="1" applyAlignment="1" applyProtection="1"/>
    <xf numFmtId="0" fontId="12" fillId="3" borderId="27" xfId="4" applyNumberFormat="1" applyFont="1" applyFill="1" applyBorder="1" applyAlignment="1" applyProtection="1">
      <protection locked="0"/>
    </xf>
    <xf numFmtId="164" fontId="12" fillId="3" borderId="28" xfId="5" applyNumberFormat="1" applyFont="1" applyFill="1" applyBorder="1" applyAlignment="1" applyProtection="1">
      <protection locked="0"/>
    </xf>
    <xf numFmtId="0" fontId="12" fillId="3" borderId="28" xfId="0" applyFont="1" applyFill="1" applyBorder="1" applyAlignment="1" applyProtection="1">
      <alignment vertical="center"/>
      <protection locked="0"/>
    </xf>
    <xf numFmtId="0" fontId="12" fillId="3" borderId="28" xfId="0" applyFont="1" applyFill="1" applyBorder="1" applyAlignment="1" applyProtection="1">
      <protection locked="0"/>
    </xf>
    <xf numFmtId="0" fontId="12" fillId="3" borderId="29" xfId="0" applyFont="1" applyFill="1" applyBorder="1" applyAlignment="1" applyProtection="1">
      <protection locked="0"/>
    </xf>
    <xf numFmtId="0" fontId="9" fillId="0" borderId="46" xfId="0" applyFont="1" applyFill="1" applyBorder="1" applyProtection="1"/>
    <xf numFmtId="0" fontId="10" fillId="0" borderId="0" xfId="0" applyFont="1" applyBorder="1" applyProtection="1"/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165" fontId="12" fillId="3" borderId="3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/>
    <xf numFmtId="165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/>
    <xf numFmtId="165" fontId="12" fillId="0" borderId="32" xfId="6" applyNumberFormat="1" applyFont="1" applyFill="1" applyBorder="1" applyAlignment="1" applyProtection="1">
      <alignment horizontal="right"/>
    </xf>
    <xf numFmtId="41" fontId="12" fillId="3" borderId="11" xfId="6" applyFont="1" applyFill="1" applyBorder="1" applyProtection="1">
      <protection locked="0"/>
    </xf>
    <xf numFmtId="41" fontId="12" fillId="3" borderId="13" xfId="6" applyFont="1" applyFill="1" applyBorder="1" applyProtection="1">
      <protection locked="0"/>
    </xf>
    <xf numFmtId="0" fontId="2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47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165" fontId="12" fillId="0" borderId="14" xfId="6" applyNumberFormat="1" applyFont="1" applyFill="1" applyBorder="1" applyAlignment="1" applyProtection="1">
      <alignment horizontal="right"/>
    </xf>
    <xf numFmtId="41" fontId="12" fillId="3" borderId="15" xfId="6" applyFont="1" applyFill="1" applyBorder="1" applyAlignment="1" applyProtection="1">
      <protection locked="0"/>
    </xf>
    <xf numFmtId="41" fontId="12" fillId="3" borderId="50" xfId="6" applyFont="1" applyFill="1" applyBorder="1" applyAlignment="1" applyProtection="1">
      <protection locked="0"/>
    </xf>
    <xf numFmtId="41" fontId="12" fillId="3" borderId="16" xfId="6" applyFont="1" applyFill="1" applyBorder="1" applyAlignment="1" applyProtection="1">
      <protection locked="0"/>
    </xf>
    <xf numFmtId="41" fontId="12" fillId="3" borderId="51" xfId="6" applyFont="1" applyFill="1" applyBorder="1" applyAlignment="1" applyProtection="1">
      <protection locked="0"/>
    </xf>
    <xf numFmtId="41" fontId="12" fillId="3" borderId="17" xfId="6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</xf>
    <xf numFmtId="165" fontId="12" fillId="0" borderId="34" xfId="6" applyNumberFormat="1" applyFont="1" applyFill="1" applyBorder="1" applyAlignment="1" applyProtection="1">
      <alignment horizontal="right"/>
    </xf>
    <xf numFmtId="41" fontId="12" fillId="3" borderId="35" xfId="6" applyFont="1" applyFill="1" applyBorder="1" applyAlignment="1" applyProtection="1">
      <protection locked="0"/>
    </xf>
    <xf numFmtId="41" fontId="12" fillId="3" borderId="52" xfId="6" applyFont="1" applyFill="1" applyBorder="1" applyAlignment="1" applyProtection="1">
      <protection locked="0"/>
    </xf>
    <xf numFmtId="41" fontId="12" fillId="3" borderId="36" xfId="6" applyFont="1" applyFill="1" applyBorder="1" applyAlignment="1" applyProtection="1">
      <protection locked="0"/>
    </xf>
    <xf numFmtId="41" fontId="12" fillId="3" borderId="53" xfId="6" applyFont="1" applyFill="1" applyBorder="1" applyAlignment="1" applyProtection="1">
      <protection locked="0"/>
    </xf>
    <xf numFmtId="41" fontId="12" fillId="3" borderId="37" xfId="6" applyFont="1" applyFill="1" applyBorder="1" applyAlignment="1" applyProtection="1">
      <protection locked="0"/>
    </xf>
    <xf numFmtId="165" fontId="12" fillId="0" borderId="26" xfId="6" applyNumberFormat="1" applyFont="1" applyFill="1" applyBorder="1" applyAlignment="1" applyProtection="1">
      <alignment horizontal="right"/>
    </xf>
    <xf numFmtId="41" fontId="12" fillId="3" borderId="27" xfId="6" applyFont="1" applyFill="1" applyBorder="1" applyAlignment="1" applyProtection="1">
      <protection locked="0"/>
    </xf>
    <xf numFmtId="41" fontId="12" fillId="3" borderId="54" xfId="6" applyFont="1" applyFill="1" applyBorder="1" applyAlignment="1" applyProtection="1">
      <protection locked="0"/>
    </xf>
    <xf numFmtId="41" fontId="12" fillId="3" borderId="28" xfId="6" applyFont="1" applyFill="1" applyBorder="1" applyAlignment="1" applyProtection="1">
      <protection locked="0"/>
    </xf>
    <xf numFmtId="41" fontId="12" fillId="3" borderId="55" xfId="6" applyFont="1" applyFill="1" applyBorder="1" applyAlignment="1" applyProtection="1">
      <protection locked="0"/>
    </xf>
    <xf numFmtId="41" fontId="12" fillId="3" borderId="29" xfId="6" applyFont="1" applyFill="1" applyBorder="1" applyAlignment="1" applyProtection="1">
      <protection locked="0"/>
    </xf>
    <xf numFmtId="0" fontId="10" fillId="0" borderId="0" xfId="0" applyFont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12" fillId="0" borderId="11" xfId="4" applyNumberFormat="1" applyFont="1" applyFill="1" applyBorder="1" applyAlignment="1" applyProtection="1"/>
    <xf numFmtId="0" fontId="12" fillId="0" borderId="13" xfId="4" applyNumberFormat="1" applyFont="1" applyFill="1" applyBorder="1" applyAlignment="1" applyProtection="1"/>
    <xf numFmtId="41" fontId="12" fillId="3" borderId="15" xfId="6" applyFont="1" applyFill="1" applyBorder="1" applyAlignment="1" applyProtection="1">
      <alignment horizontal="right"/>
      <protection locked="0"/>
    </xf>
    <xf numFmtId="41" fontId="12" fillId="3" borderId="17" xfId="6" applyFont="1" applyFill="1" applyBorder="1" applyAlignment="1" applyProtection="1">
      <alignment horizontal="right"/>
      <protection locked="0"/>
    </xf>
    <xf numFmtId="0" fontId="3" fillId="0" borderId="14" xfId="4" applyNumberFormat="1" applyFont="1" applyFill="1" applyBorder="1" applyAlignment="1" applyProtection="1">
      <alignment horizontal="left"/>
    </xf>
    <xf numFmtId="0" fontId="12" fillId="0" borderId="14" xfId="4" applyNumberFormat="1" applyFont="1" applyFill="1" applyBorder="1" applyAlignment="1" applyProtection="1">
      <alignment horizontal="right"/>
    </xf>
    <xf numFmtId="0" fontId="12" fillId="0" borderId="15" xfId="4" applyNumberFormat="1" applyFont="1" applyFill="1" applyBorder="1" applyAlignment="1" applyProtection="1">
      <alignment horizontal="right"/>
    </xf>
    <xf numFmtId="0" fontId="12" fillId="0" borderId="17" xfId="4" applyNumberFormat="1" applyFont="1" applyFill="1" applyBorder="1" applyAlignment="1" applyProtection="1">
      <alignment horizontal="right"/>
    </xf>
    <xf numFmtId="0" fontId="3" fillId="0" borderId="18" xfId="4" applyNumberFormat="1" applyFont="1" applyFill="1" applyBorder="1" applyAlignment="1" applyProtection="1">
      <alignment horizontal="left"/>
    </xf>
    <xf numFmtId="0" fontId="12" fillId="0" borderId="18" xfId="4" applyNumberFormat="1" applyFont="1" applyFill="1" applyBorder="1" applyAlignment="1" applyProtection="1">
      <alignment horizontal="right"/>
    </xf>
    <xf numFmtId="0" fontId="12" fillId="0" borderId="19" xfId="4" applyNumberFormat="1" applyFont="1" applyFill="1" applyBorder="1" applyAlignment="1" applyProtection="1">
      <alignment horizontal="right"/>
    </xf>
    <xf numFmtId="0" fontId="12" fillId="0" borderId="21" xfId="4" applyNumberFormat="1" applyFont="1" applyFill="1" applyBorder="1" applyAlignment="1" applyProtection="1">
      <alignment horizontal="right"/>
    </xf>
    <xf numFmtId="41" fontId="12" fillId="3" borderId="19" xfId="6" applyFont="1" applyFill="1" applyBorder="1" applyAlignment="1" applyProtection="1">
      <alignment horizontal="right"/>
      <protection locked="0"/>
    </xf>
    <xf numFmtId="41" fontId="12" fillId="3" borderId="21" xfId="6" applyFont="1" applyFill="1" applyBorder="1" applyAlignment="1" applyProtection="1">
      <alignment horizontal="right"/>
      <protection locked="0"/>
    </xf>
    <xf numFmtId="0" fontId="3" fillId="0" borderId="0" xfId="7" applyNumberFormat="1" applyFont="1" applyFill="1" applyBorder="1" applyAlignment="1" applyProtection="1"/>
    <xf numFmtId="0" fontId="3" fillId="0" borderId="26" xfId="4" applyNumberFormat="1" applyFont="1" applyFill="1" applyBorder="1" applyAlignment="1" applyProtection="1">
      <alignment horizontal="left"/>
    </xf>
    <xf numFmtId="0" fontId="12" fillId="0" borderId="26" xfId="4" applyNumberFormat="1" applyFont="1" applyFill="1" applyBorder="1" applyAlignment="1" applyProtection="1">
      <alignment horizontal="right"/>
    </xf>
    <xf numFmtId="0" fontId="12" fillId="0" borderId="27" xfId="4" applyNumberFormat="1" applyFont="1" applyFill="1" applyBorder="1" applyAlignment="1" applyProtection="1">
      <alignment horizontal="right"/>
    </xf>
    <xf numFmtId="0" fontId="12" fillId="0" borderId="29" xfId="4" applyNumberFormat="1" applyFont="1" applyFill="1" applyBorder="1" applyAlignment="1" applyProtection="1">
      <alignment horizontal="right"/>
    </xf>
    <xf numFmtId="41" fontId="12" fillId="3" borderId="27" xfId="6" applyFont="1" applyFill="1" applyBorder="1" applyAlignment="1" applyProtection="1">
      <alignment horizontal="right"/>
      <protection locked="0"/>
    </xf>
    <xf numFmtId="41" fontId="12" fillId="3" borderId="29" xfId="6" applyFont="1" applyFill="1" applyBorder="1" applyAlignment="1" applyProtection="1">
      <alignment horizontal="right"/>
      <protection locked="0"/>
    </xf>
    <xf numFmtId="0" fontId="3" fillId="0" borderId="32" xfId="0" applyFont="1" applyBorder="1" applyAlignment="1" applyProtection="1">
      <alignment horizontal="center" vertical="center" wrapText="1"/>
    </xf>
    <xf numFmtId="41" fontId="12" fillId="3" borderId="34" xfId="6" applyFont="1" applyFill="1" applyBorder="1" applyAlignment="1" applyProtection="1">
      <alignment horizontal="right"/>
      <protection locked="0"/>
    </xf>
    <xf numFmtId="41" fontId="12" fillId="3" borderId="18" xfId="6" applyFont="1" applyFill="1" applyBorder="1" applyAlignment="1" applyProtection="1">
      <alignment horizontal="right"/>
      <protection locked="0"/>
    </xf>
    <xf numFmtId="41" fontId="12" fillId="3" borderId="26" xfId="6" applyFont="1" applyFill="1" applyBorder="1" applyAlignment="1" applyProtection="1">
      <alignment horizontal="right"/>
      <protection locked="0"/>
    </xf>
    <xf numFmtId="0" fontId="8" fillId="0" borderId="0" xfId="0" applyFont="1"/>
    <xf numFmtId="0" fontId="3" fillId="0" borderId="14" xfId="0" applyFont="1" applyFill="1" applyBorder="1" applyAlignment="1" applyProtection="1">
      <alignment horizontal="left" vertical="center"/>
    </xf>
    <xf numFmtId="0" fontId="12" fillId="0" borderId="3" xfId="4" applyNumberFormat="1" applyFont="1" applyFill="1" applyBorder="1" applyAlignment="1" applyProtection="1">
      <alignment horizontal="right"/>
    </xf>
    <xf numFmtId="41" fontId="12" fillId="3" borderId="14" xfId="6" applyFont="1" applyFill="1" applyBorder="1" applyAlignment="1" applyProtection="1">
      <protection locked="0"/>
    </xf>
    <xf numFmtId="0" fontId="3" fillId="0" borderId="39" xfId="0" applyFont="1" applyFill="1" applyBorder="1" applyAlignment="1" applyProtection="1">
      <alignment horizontal="left" vertical="center"/>
    </xf>
    <xf numFmtId="41" fontId="12" fillId="3" borderId="26" xfId="6" applyFont="1" applyFill="1" applyBorder="1" applyAlignment="1" applyProtection="1">
      <protection locked="0"/>
    </xf>
    <xf numFmtId="0" fontId="12" fillId="0" borderId="10" xfId="4" applyNumberFormat="1" applyFont="1" applyFill="1" applyBorder="1" applyAlignment="1" applyProtection="1">
      <alignment horizontal="right"/>
    </xf>
    <xf numFmtId="41" fontId="12" fillId="3" borderId="11" xfId="6" applyFont="1" applyFill="1" applyBorder="1" applyAlignment="1" applyProtection="1">
      <protection locked="0"/>
    </xf>
    <xf numFmtId="41" fontId="12" fillId="3" borderId="13" xfId="6" applyFont="1" applyFill="1" applyBorder="1" applyAlignment="1" applyProtection="1">
      <protection locked="0"/>
    </xf>
    <xf numFmtId="41" fontId="12" fillId="3" borderId="32" xfId="6" applyFont="1" applyFill="1" applyBorder="1" applyAlignment="1" applyProtection="1">
      <protection locked="0"/>
    </xf>
    <xf numFmtId="0" fontId="10" fillId="0" borderId="0" xfId="0" applyFont="1" applyFill="1" applyAlignment="1" applyProtection="1">
      <alignment wrapText="1"/>
    </xf>
    <xf numFmtId="164" fontId="12" fillId="3" borderId="14" xfId="5" applyNumberFormat="1" applyFont="1" applyFill="1" applyBorder="1" applyAlignment="1" applyProtection="1">
      <protection locked="0"/>
    </xf>
    <xf numFmtId="164" fontId="12" fillId="3" borderId="18" xfId="5" applyNumberFormat="1" applyFont="1" applyFill="1" applyBorder="1" applyAlignment="1" applyProtection="1">
      <protection locked="0"/>
    </xf>
    <xf numFmtId="164" fontId="12" fillId="3" borderId="26" xfId="5" applyNumberFormat="1" applyFont="1" applyFill="1" applyBorder="1" applyAlignment="1" applyProtection="1">
      <protection locked="0"/>
    </xf>
    <xf numFmtId="1" fontId="12" fillId="0" borderId="32" xfId="4" applyNumberFormat="1" applyFont="1" applyFill="1" applyBorder="1" applyAlignment="1" applyProtection="1"/>
    <xf numFmtId="164" fontId="12" fillId="3" borderId="34" xfId="5" applyNumberFormat="1" applyFont="1" applyFill="1" applyBorder="1" applyAlignment="1" applyProtection="1">
      <protection locked="0"/>
    </xf>
    <xf numFmtId="164" fontId="12" fillId="3" borderId="10" xfId="5" applyNumberFormat="1" applyFont="1" applyFill="1" applyBorder="1" applyAlignment="1" applyProtection="1">
      <protection locked="0"/>
    </xf>
    <xf numFmtId="165" fontId="12" fillId="0" borderId="32" xfId="5" applyNumberFormat="1" applyFont="1" applyFill="1" applyBorder="1" applyAlignment="1" applyProtection="1"/>
    <xf numFmtId="165" fontId="3" fillId="0" borderId="0" xfId="7" applyNumberFormat="1" applyFont="1" applyFill="1" applyBorder="1" applyAlignment="1" applyProtection="1"/>
    <xf numFmtId="41" fontId="8" fillId="0" borderId="0" xfId="6" applyFont="1" applyFill="1" applyBorder="1" applyAlignment="1" applyProtection="1"/>
    <xf numFmtId="41" fontId="10" fillId="0" borderId="0" xfId="6" applyFont="1" applyFill="1" applyBorder="1" applyAlignment="1" applyProtection="1"/>
    <xf numFmtId="0" fontId="8" fillId="0" borderId="0" xfId="0" applyFont="1" applyAlignment="1" applyProtection="1"/>
    <xf numFmtId="0" fontId="2" fillId="0" borderId="0" xfId="0" applyFont="1" applyFill="1" applyBorder="1" applyAlignment="1" applyProtection="1">
      <alignment wrapText="1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Border="1" applyAlignment="1" applyProtection="1">
      <alignment vertical="center" wrapText="1"/>
    </xf>
    <xf numFmtId="165" fontId="12" fillId="0" borderId="58" xfId="0" applyNumberFormat="1" applyFont="1" applyBorder="1" applyAlignment="1" applyProtection="1">
      <alignment vertical="center" wrapText="1"/>
    </xf>
    <xf numFmtId="165" fontId="12" fillId="0" borderId="59" xfId="0" applyNumberFormat="1" applyFont="1" applyBorder="1" applyAlignment="1" applyProtection="1">
      <alignment vertical="center" wrapText="1"/>
    </xf>
    <xf numFmtId="165" fontId="12" fillId="3" borderId="58" xfId="7" applyNumberFormat="1" applyFont="1" applyFill="1" applyBorder="1" applyAlignment="1" applyProtection="1">
      <protection locked="0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165" fontId="12" fillId="0" borderId="14" xfId="0" applyNumberFormat="1" applyFont="1" applyBorder="1" applyAlignment="1" applyProtection="1">
      <alignment vertical="center" wrapText="1"/>
    </xf>
    <xf numFmtId="165" fontId="12" fillId="0" borderId="15" xfId="0" applyNumberFormat="1" applyFont="1" applyBorder="1" applyAlignment="1" applyProtection="1">
      <alignment vertical="center" wrapText="1"/>
    </xf>
    <xf numFmtId="165" fontId="12" fillId="0" borderId="17" xfId="0" applyNumberFormat="1" applyFont="1" applyBorder="1" applyAlignment="1" applyProtection="1">
      <alignment vertical="center" wrapText="1"/>
    </xf>
    <xf numFmtId="165" fontId="12" fillId="3" borderId="15" xfId="7" applyNumberFormat="1" applyFont="1" applyFill="1" applyBorder="1" applyAlignment="1" applyProtection="1">
      <protection locked="0"/>
    </xf>
    <xf numFmtId="165" fontId="12" fillId="3" borderId="17" xfId="7" applyNumberFormat="1" applyFont="1" applyFill="1" applyBorder="1" applyAlignment="1" applyProtection="1">
      <protection locked="0"/>
    </xf>
    <xf numFmtId="0" fontId="12" fillId="0" borderId="18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165" fontId="12" fillId="3" borderId="19" xfId="7" applyNumberFormat="1" applyFont="1" applyFill="1" applyBorder="1" applyAlignment="1" applyProtection="1">
      <protection locked="0"/>
    </xf>
    <xf numFmtId="165" fontId="12" fillId="3" borderId="21" xfId="7" applyNumberFormat="1" applyFont="1" applyFill="1" applyBorder="1" applyAlignment="1" applyProtection="1">
      <protection locked="0"/>
    </xf>
    <xf numFmtId="165" fontId="12" fillId="0" borderId="18" xfId="0" applyNumberFormat="1" applyFont="1" applyBorder="1" applyAlignment="1" applyProtection="1">
      <alignment vertical="center" wrapText="1"/>
    </xf>
    <xf numFmtId="165" fontId="12" fillId="0" borderId="19" xfId="0" applyNumberFormat="1" applyFont="1" applyBorder="1" applyAlignment="1" applyProtection="1">
      <alignment vertical="center" wrapText="1"/>
    </xf>
    <xf numFmtId="165" fontId="12" fillId="6" borderId="19" xfId="7" applyNumberFormat="1" applyFont="1" applyFill="1" applyBorder="1" applyAlignment="1" applyProtection="1"/>
    <xf numFmtId="165" fontId="12" fillId="6" borderId="21" xfId="7" applyNumberFormat="1" applyFont="1" applyFill="1" applyBorder="1" applyAlignment="1" applyProtection="1"/>
    <xf numFmtId="0" fontId="12" fillId="0" borderId="14" xfId="0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0" fontId="12" fillId="0" borderId="34" xfId="0" applyFont="1" applyBorder="1" applyAlignment="1" applyProtection="1">
      <alignment vertical="center" wrapText="1"/>
    </xf>
    <xf numFmtId="0" fontId="12" fillId="0" borderId="35" xfId="0" applyFont="1" applyBorder="1" applyAlignment="1" applyProtection="1">
      <alignment vertical="center" wrapText="1"/>
    </xf>
    <xf numFmtId="0" fontId="12" fillId="0" borderId="37" xfId="0" applyFont="1" applyBorder="1" applyAlignment="1" applyProtection="1">
      <alignment vertical="center" wrapText="1"/>
    </xf>
    <xf numFmtId="165" fontId="12" fillId="3" borderId="35" xfId="7" applyNumberFormat="1" applyFont="1" applyFill="1" applyBorder="1" applyAlignment="1" applyProtection="1">
      <protection locked="0"/>
    </xf>
    <xf numFmtId="165" fontId="12" fillId="3" borderId="37" xfId="7" applyNumberFormat="1" applyFont="1" applyFill="1" applyBorder="1" applyAlignment="1" applyProtection="1">
      <protection locked="0"/>
    </xf>
    <xf numFmtId="0" fontId="12" fillId="0" borderId="18" xfId="0" applyFont="1" applyBorder="1" applyAlignment="1" applyProtection="1">
      <alignment horizontal="right" vertical="center" wrapText="1"/>
    </xf>
    <xf numFmtId="0" fontId="12" fillId="0" borderId="19" xfId="0" applyFont="1" applyBorder="1" applyAlignment="1" applyProtection="1">
      <alignment horizontal="right" vertical="center" wrapText="1"/>
    </xf>
    <xf numFmtId="0" fontId="12" fillId="0" borderId="21" xfId="0" applyFont="1" applyBorder="1" applyAlignment="1" applyProtection="1">
      <alignment horizontal="right" vertical="center" wrapText="1"/>
    </xf>
    <xf numFmtId="0" fontId="12" fillId="0" borderId="39" xfId="0" applyFont="1" applyBorder="1" applyAlignment="1" applyProtection="1">
      <alignment vertical="center" wrapText="1"/>
    </xf>
    <xf numFmtId="0" fontId="12" fillId="0" borderId="40" xfId="0" applyFont="1" applyBorder="1" applyAlignment="1" applyProtection="1">
      <alignment vertical="center" wrapText="1"/>
    </xf>
    <xf numFmtId="0" fontId="12" fillId="0" borderId="42" xfId="0" applyFont="1" applyBorder="1" applyAlignment="1" applyProtection="1">
      <alignment vertical="center" wrapText="1"/>
    </xf>
    <xf numFmtId="165" fontId="12" fillId="3" borderId="40" xfId="7" applyNumberFormat="1" applyFont="1" applyFill="1" applyBorder="1" applyAlignment="1" applyProtection="1">
      <protection locked="0"/>
    </xf>
    <xf numFmtId="165" fontId="12" fillId="3" borderId="42" xfId="7" applyNumberFormat="1" applyFont="1" applyFill="1" applyBorder="1" applyAlignment="1" applyProtection="1">
      <protection locked="0"/>
    </xf>
    <xf numFmtId="0" fontId="12" fillId="0" borderId="26" xfId="0" applyFont="1" applyFill="1" applyBorder="1" applyAlignment="1" applyProtection="1">
      <alignment vertical="center" wrapText="1"/>
    </xf>
    <xf numFmtId="0" fontId="12" fillId="0" borderId="27" xfId="0" applyFont="1" applyFill="1" applyBorder="1" applyAlignment="1" applyProtection="1">
      <alignment vertical="center" wrapText="1"/>
    </xf>
    <xf numFmtId="0" fontId="12" fillId="0" borderId="29" xfId="0" applyFont="1" applyFill="1" applyBorder="1" applyAlignment="1" applyProtection="1">
      <alignment vertical="center" wrapText="1"/>
    </xf>
    <xf numFmtId="165" fontId="12" fillId="3" borderId="27" xfId="7" applyNumberFormat="1" applyFont="1" applyFill="1" applyBorder="1" applyAlignment="1" applyProtection="1">
      <protection locked="0"/>
    </xf>
    <xf numFmtId="165" fontId="12" fillId="3" borderId="29" xfId="7" applyNumberFormat="1" applyFont="1" applyFill="1" applyBorder="1" applyAlignment="1" applyProtection="1">
      <protection locked="0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165" fontId="12" fillId="3" borderId="14" xfId="7" applyNumberFormat="1" applyFont="1" applyFill="1" applyBorder="1" applyAlignment="1" applyProtection="1">
      <protection locked="0"/>
    </xf>
    <xf numFmtId="165" fontId="12" fillId="3" borderId="18" xfId="7" applyNumberFormat="1" applyFont="1" applyFill="1" applyBorder="1" applyAlignment="1" applyProtection="1">
      <protection locked="0"/>
    </xf>
    <xf numFmtId="165" fontId="12" fillId="6" borderId="19" xfId="7" applyNumberFormat="1" applyFont="1" applyFill="1" applyBorder="1" applyAlignment="1" applyProtection="1">
      <protection locked="0"/>
    </xf>
    <xf numFmtId="165" fontId="12" fillId="6" borderId="21" xfId="7" applyNumberFormat="1" applyFont="1" applyFill="1" applyBorder="1" applyAlignment="1" applyProtection="1">
      <protection locked="0"/>
    </xf>
    <xf numFmtId="165" fontId="12" fillId="6" borderId="4" xfId="7" applyNumberFormat="1" applyFont="1" applyFill="1" applyBorder="1" applyAlignment="1" applyProtection="1">
      <alignment horizontal="center"/>
    </xf>
    <xf numFmtId="165" fontId="12" fillId="6" borderId="5" xfId="7" applyNumberFormat="1" applyFont="1" applyFill="1" applyBorder="1" applyAlignment="1" applyProtection="1">
      <alignment horizontal="center"/>
    </xf>
    <xf numFmtId="165" fontId="12" fillId="6" borderId="6" xfId="7" applyNumberFormat="1" applyFont="1" applyFill="1" applyBorder="1" applyAlignment="1" applyProtection="1">
      <alignment horizontal="center"/>
    </xf>
    <xf numFmtId="165" fontId="12" fillId="3" borderId="34" xfId="7" applyNumberFormat="1" applyFont="1" applyFill="1" applyBorder="1" applyAlignment="1" applyProtection="1">
      <protection locked="0"/>
    </xf>
    <xf numFmtId="165" fontId="12" fillId="3" borderId="39" xfId="7" applyNumberFormat="1" applyFont="1" applyFill="1" applyBorder="1" applyAlignment="1" applyProtection="1">
      <protection locked="0"/>
    </xf>
    <xf numFmtId="165" fontId="12" fillId="3" borderId="26" xfId="7" applyNumberFormat="1" applyFont="1" applyFill="1" applyBorder="1" applyAlignment="1" applyProtection="1">
      <protection locked="0"/>
    </xf>
    <xf numFmtId="0" fontId="14" fillId="0" borderId="46" xfId="0" applyFont="1" applyFill="1" applyBorder="1" applyProtection="1"/>
    <xf numFmtId="0" fontId="15" fillId="0" borderId="0" xfId="0" applyFont="1" applyFill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wrapText="1"/>
    </xf>
    <xf numFmtId="0" fontId="16" fillId="0" borderId="0" xfId="0" applyFont="1" applyProtection="1"/>
    <xf numFmtId="0" fontId="16" fillId="0" borderId="0" xfId="0" applyFont="1" applyFill="1" applyBorder="1" applyProtection="1"/>
    <xf numFmtId="164" fontId="17" fillId="3" borderId="14" xfId="5" applyNumberFormat="1" applyFont="1" applyFill="1" applyBorder="1" applyAlignment="1" applyProtection="1">
      <protection locked="0"/>
    </xf>
    <xf numFmtId="0" fontId="16" fillId="0" borderId="0" xfId="7" applyNumberFormat="1" applyFont="1" applyFill="1" applyBorder="1" applyAlignment="1" applyProtection="1"/>
    <xf numFmtId="0" fontId="18" fillId="0" borderId="0" xfId="0" applyFont="1" applyFill="1" applyProtection="1"/>
    <xf numFmtId="164" fontId="17" fillId="3" borderId="18" xfId="5" applyNumberFormat="1" applyFont="1" applyFill="1" applyBorder="1" applyAlignment="1" applyProtection="1">
      <protection locked="0"/>
    </xf>
    <xf numFmtId="164" fontId="17" fillId="3" borderId="26" xfId="5" applyNumberFormat="1" applyFont="1" applyFill="1" applyBorder="1" applyAlignment="1" applyProtection="1">
      <protection locked="0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2" xfId="0" quotePrefix="1" applyNumberFormat="1" applyFont="1" applyFill="1" applyBorder="1" applyAlignment="1" applyProtection="1">
      <alignment horizontal="center" vertical="center" wrapText="1"/>
    </xf>
    <xf numFmtId="0" fontId="3" fillId="0" borderId="14" xfId="4" applyNumberFormat="1" applyFont="1" applyFill="1" applyBorder="1" applyAlignment="1" applyProtection="1">
      <alignment horizontal="left"/>
    </xf>
    <xf numFmtId="0" fontId="12" fillId="0" borderId="14" xfId="0" applyFont="1" applyFill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vertical="center" wrapText="1"/>
    </xf>
    <xf numFmtId="0" fontId="3" fillId="0" borderId="26" xfId="4" applyNumberFormat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2" borderId="0" xfId="0" applyFont="1" applyFill="1" applyProtection="1"/>
    <xf numFmtId="0" fontId="8" fillId="7" borderId="32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8" fillId="8" borderId="0" xfId="0" applyFont="1" applyFill="1" applyProtection="1"/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14" xfId="4" applyNumberFormat="1" applyFont="1" applyFill="1" applyBorder="1" applyAlignment="1" applyProtection="1">
      <alignment horizontal="left"/>
    </xf>
    <xf numFmtId="0" fontId="3" fillId="0" borderId="18" xfId="4" applyNumberFormat="1" applyFont="1" applyFill="1" applyBorder="1" applyAlignment="1" applyProtection="1">
      <alignment horizontal="left"/>
    </xf>
    <xf numFmtId="0" fontId="3" fillId="0" borderId="26" xfId="4" applyNumberFormat="1" applyFont="1" applyFill="1" applyBorder="1" applyAlignment="1" applyProtection="1">
      <alignment horizontal="left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5" fontId="12" fillId="3" borderId="59" xfId="7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8" xfId="4" applyNumberFormat="1" applyFont="1" applyFill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 vertical="center" wrapText="1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14" xfId="4" applyNumberFormat="1" applyFont="1" applyFill="1" applyBorder="1" applyAlignment="1" applyProtection="1">
      <alignment horizontal="left"/>
    </xf>
    <xf numFmtId="0" fontId="3" fillId="0" borderId="26" xfId="4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14" xfId="4" applyNumberFormat="1" applyFont="1" applyFill="1" applyBorder="1" applyAlignment="1" applyProtection="1">
      <alignment horizontal="left"/>
    </xf>
    <xf numFmtId="0" fontId="3" fillId="0" borderId="18" xfId="4" applyNumberFormat="1" applyFont="1" applyFill="1" applyBorder="1" applyAlignment="1" applyProtection="1">
      <alignment horizontal="left"/>
    </xf>
    <xf numFmtId="0" fontId="3" fillId="0" borderId="26" xfId="4" applyNumberFormat="1" applyFont="1" applyFill="1" applyBorder="1" applyAlignment="1" applyProtection="1">
      <alignment horizontal="left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32" xfId="4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>
      <alignment horizontal="left" vertical="center" wrapText="1"/>
    </xf>
    <xf numFmtId="0" fontId="2" fillId="0" borderId="14" xfId="4" applyNumberFormat="1" applyFont="1" applyFill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8" xfId="4" applyNumberFormat="1" applyFont="1" applyFill="1" applyBorder="1" applyAlignment="1" applyProtection="1">
      <alignment horizontal="left"/>
    </xf>
    <xf numFmtId="0" fontId="3" fillId="0" borderId="22" xfId="4" applyNumberFormat="1" applyFont="1" applyFill="1" applyBorder="1" applyAlignment="1" applyProtection="1">
      <alignment horizontal="left" wrapText="1"/>
    </xf>
    <xf numFmtId="0" fontId="3" fillId="0" borderId="23" xfId="4" applyNumberFormat="1" applyFont="1" applyFill="1" applyBorder="1" applyAlignment="1" applyProtection="1">
      <alignment horizontal="left" wrapText="1"/>
    </xf>
    <xf numFmtId="0" fontId="3" fillId="0" borderId="24" xfId="4" applyNumberFormat="1" applyFont="1" applyFill="1" applyBorder="1" applyAlignment="1" applyProtection="1">
      <alignment horizontal="left" wrapText="1"/>
    </xf>
    <xf numFmtId="0" fontId="3" fillId="0" borderId="25" xfId="4" applyNumberFormat="1" applyFont="1" applyFill="1" applyBorder="1" applyAlignment="1" applyProtection="1">
      <alignment horizontal="left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7" quotePrefix="1" applyNumberFormat="1" applyFont="1" applyFill="1" applyBorder="1" applyAlignment="1" applyProtection="1">
      <alignment horizontal="center" vertical="center"/>
    </xf>
    <xf numFmtId="0" fontId="3" fillId="0" borderId="4" xfId="7" quotePrefix="1" applyNumberFormat="1" applyFont="1" applyFill="1" applyBorder="1" applyAlignment="1" applyProtection="1">
      <alignment horizontal="center" vertical="center"/>
    </xf>
    <xf numFmtId="0" fontId="3" fillId="0" borderId="32" xfId="7" applyNumberFormat="1" applyFont="1" applyFill="1" applyBorder="1" applyAlignment="1" applyProtection="1">
      <alignment horizontal="center" vertical="center"/>
    </xf>
    <xf numFmtId="0" fontId="3" fillId="0" borderId="32" xfId="7" quotePrefix="1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48" xfId="2" applyNumberFormat="1" applyFont="1" applyFill="1" applyBorder="1" applyAlignment="1" applyProtection="1">
      <alignment vertical="center" wrapText="1"/>
    </xf>
    <xf numFmtId="0" fontId="3" fillId="0" borderId="49" xfId="2" applyNumberFormat="1" applyFont="1" applyFill="1" applyBorder="1" applyAlignment="1" applyProtection="1">
      <alignment vertical="center" wrapText="1"/>
    </xf>
    <xf numFmtId="0" fontId="3" fillId="0" borderId="22" xfId="2" applyNumberFormat="1" applyFont="1" applyFill="1" applyBorder="1" applyAlignment="1" applyProtection="1">
      <alignment vertical="center" wrapText="1"/>
    </xf>
    <xf numFmtId="0" fontId="3" fillId="0" borderId="23" xfId="2" applyNumberFormat="1" applyFont="1" applyFill="1" applyBorder="1" applyAlignment="1" applyProtection="1">
      <alignment vertical="center" wrapText="1"/>
    </xf>
    <xf numFmtId="0" fontId="3" fillId="0" borderId="24" xfId="2" applyNumberFormat="1" applyFont="1" applyFill="1" applyBorder="1" applyAlignment="1" applyProtection="1">
      <alignment vertical="center" wrapText="1"/>
    </xf>
    <xf numFmtId="0" fontId="3" fillId="0" borderId="25" xfId="2" applyNumberFormat="1" applyFont="1" applyFill="1" applyBorder="1" applyAlignment="1" applyProtection="1">
      <alignment vertical="center" wrapText="1"/>
    </xf>
    <xf numFmtId="0" fontId="3" fillId="0" borderId="4" xfId="2" applyNumberFormat="1" applyFont="1" applyFill="1" applyBorder="1" applyAlignment="1" applyProtection="1">
      <alignment vertical="center" wrapText="1"/>
    </xf>
    <xf numFmtId="0" fontId="3" fillId="0" borderId="6" xfId="2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2" xfId="4" applyNumberFormat="1" applyFont="1" applyFill="1" applyBorder="1" applyAlignment="1" applyProtection="1">
      <alignment horizontal="left"/>
    </xf>
    <xf numFmtId="0" fontId="3" fillId="0" borderId="23" xfId="4" applyNumberFormat="1" applyFont="1" applyFill="1" applyBorder="1" applyAlignment="1" applyProtection="1">
      <alignment horizontal="left"/>
    </xf>
    <xf numFmtId="0" fontId="3" fillId="0" borderId="22" xfId="8" applyNumberFormat="1" applyFont="1" applyFill="1" applyBorder="1" applyAlignment="1" applyProtection="1">
      <alignment vertical="center" wrapText="1"/>
      <protection hidden="1"/>
    </xf>
    <xf numFmtId="0" fontId="3" fillId="0" borderId="23" xfId="8" applyNumberFormat="1" applyFont="1" applyFill="1" applyBorder="1" applyAlignment="1" applyProtection="1">
      <alignment vertical="center" wrapText="1"/>
      <protection hidden="1"/>
    </xf>
    <xf numFmtId="0" fontId="3" fillId="0" borderId="4" xfId="4" applyNumberFormat="1" applyFont="1" applyFill="1" applyBorder="1" applyAlignment="1" applyProtection="1">
      <alignment horizontal="right"/>
    </xf>
    <xf numFmtId="0" fontId="3" fillId="0" borderId="6" xfId="4" applyNumberFormat="1" applyFont="1" applyFill="1" applyBorder="1" applyAlignment="1" applyProtection="1">
      <alignment horizontal="right"/>
    </xf>
    <xf numFmtId="0" fontId="3" fillId="0" borderId="60" xfId="4" applyNumberFormat="1" applyFont="1" applyFill="1" applyBorder="1" applyAlignment="1" applyProtection="1">
      <alignment horizontal="left"/>
    </xf>
    <xf numFmtId="0" fontId="3" fillId="0" borderId="61" xfId="4" applyNumberFormat="1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8" xfId="8" applyNumberFormat="1" applyFont="1" applyFill="1" applyBorder="1" applyAlignment="1" applyProtection="1">
      <alignment horizontal="center" vertical="center" wrapText="1"/>
    </xf>
    <xf numFmtId="0" fontId="3" fillId="0" borderId="9" xfId="8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/>
    </xf>
    <xf numFmtId="0" fontId="3" fillId="0" borderId="8" xfId="4" applyNumberFormat="1" applyFont="1" applyFill="1" applyBorder="1" applyAlignment="1" applyProtection="1">
      <alignment horizontal="left"/>
    </xf>
    <xf numFmtId="0" fontId="3" fillId="0" borderId="9" xfId="4" applyNumberFormat="1" applyFont="1" applyFill="1" applyBorder="1" applyAlignment="1" applyProtection="1">
      <alignment horizontal="left"/>
    </xf>
    <xf numFmtId="0" fontId="3" fillId="0" borderId="32" xfId="4" applyNumberFormat="1" applyFont="1" applyFill="1" applyBorder="1" applyAlignment="1" applyProtection="1">
      <alignment horizont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4" xfId="7" applyNumberFormat="1" applyFont="1" applyFill="1" applyBorder="1" applyAlignment="1" applyProtection="1">
      <alignment horizontal="center" vertical="center"/>
    </xf>
    <xf numFmtId="0" fontId="3" fillId="0" borderId="5" xfId="7" applyNumberFormat="1" applyFont="1" applyFill="1" applyBorder="1" applyAlignment="1" applyProtection="1">
      <alignment horizontal="center" vertical="center"/>
    </xf>
    <xf numFmtId="0" fontId="2" fillId="0" borderId="5" xfId="7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48" xfId="9" quotePrefix="1" applyNumberFormat="1" applyFont="1" applyFill="1" applyBorder="1" applyAlignment="1" applyProtection="1">
      <alignment horizontal="left" vertical="center" wrapText="1"/>
    </xf>
    <xf numFmtId="0" fontId="3" fillId="0" borderId="22" xfId="9" applyNumberFormat="1" applyFont="1" applyFill="1" applyBorder="1" applyAlignment="1" applyProtection="1">
      <alignment horizontal="left" vertical="center" wrapText="1"/>
    </xf>
    <xf numFmtId="0" fontId="3" fillId="0" borderId="17" xfId="9" applyNumberFormat="1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0" fontId="3" fillId="0" borderId="21" xfId="9" applyNumberFormat="1" applyFont="1" applyFill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 wrapText="1"/>
    </xf>
    <xf numFmtId="0" fontId="3" fillId="0" borderId="18" xfId="9" applyNumberFormat="1" applyFont="1" applyFill="1" applyBorder="1" applyAlignment="1" applyProtection="1">
      <alignment vertical="center" wrapText="1"/>
    </xf>
    <xf numFmtId="0" fontId="2" fillId="0" borderId="4" xfId="7" applyNumberFormat="1" applyFont="1" applyFill="1" applyBorder="1" applyAlignment="1" applyProtection="1">
      <alignment horizontal="left" vertical="center"/>
    </xf>
    <xf numFmtId="0" fontId="2" fillId="0" borderId="5" xfId="7" applyNumberFormat="1" applyFont="1" applyFill="1" applyBorder="1" applyAlignment="1" applyProtection="1">
      <alignment horizontal="left" vertical="center"/>
    </xf>
    <xf numFmtId="0" fontId="2" fillId="0" borderId="6" xfId="7" applyNumberFormat="1" applyFont="1" applyFill="1" applyBorder="1" applyAlignment="1" applyProtection="1">
      <alignment horizontal="left" vertical="center"/>
    </xf>
    <xf numFmtId="0" fontId="3" fillId="0" borderId="48" xfId="9" applyNumberFormat="1" applyFont="1" applyFill="1" applyBorder="1" applyAlignment="1" applyProtection="1">
      <alignment horizontal="left" vertical="center" wrapText="1"/>
    </xf>
    <xf numFmtId="0" fontId="3" fillId="0" borderId="60" xfId="9" applyNumberFormat="1" applyFont="1" applyFill="1" applyBorder="1" applyAlignment="1" applyProtection="1">
      <alignment horizontal="left" vertical="center" wrapText="1"/>
    </xf>
    <xf numFmtId="0" fontId="3" fillId="0" borderId="22" xfId="9" quotePrefix="1" applyNumberFormat="1" applyFont="1" applyFill="1" applyBorder="1" applyAlignment="1" applyProtection="1">
      <alignment horizontal="left" vertical="center" wrapText="1"/>
    </xf>
    <xf numFmtId="0" fontId="3" fillId="0" borderId="18" xfId="9" applyNumberFormat="1" applyFont="1" applyFill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165" fontId="3" fillId="6" borderId="4" xfId="7" applyNumberFormat="1" applyFont="1" applyFill="1" applyBorder="1" applyAlignment="1" applyProtection="1">
      <alignment horizontal="center"/>
    </xf>
    <xf numFmtId="165" fontId="3" fillId="6" borderId="5" xfId="7" applyNumberFormat="1" applyFont="1" applyFill="1" applyBorder="1" applyAlignment="1" applyProtection="1">
      <alignment horizontal="center"/>
    </xf>
    <xf numFmtId="165" fontId="3" fillId="6" borderId="6" xfId="7" applyNumberFormat="1" applyFont="1" applyFill="1" applyBorder="1" applyAlignment="1" applyProtection="1">
      <alignment horizontal="center"/>
    </xf>
    <xf numFmtId="0" fontId="3" fillId="0" borderId="39" xfId="9" applyNumberFormat="1" applyFont="1" applyFill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3" fillId="0" borderId="26" xfId="9" applyNumberFormat="1" applyFont="1" applyFill="1" applyBorder="1" applyAlignment="1" applyProtection="1">
      <alignment horizontal="left" vertical="center" wrapText="1"/>
    </xf>
    <xf numFmtId="0" fontId="8" fillId="0" borderId="26" xfId="0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14" xfId="4" applyNumberFormat="1" applyFont="1" applyFill="1" applyBorder="1" applyAlignment="1" applyProtection="1">
      <alignment horizontal="left"/>
    </xf>
    <xf numFmtId="0" fontId="3" fillId="0" borderId="26" xfId="4" applyNumberFormat="1" applyFont="1" applyFill="1" applyBorder="1" applyAlignment="1" applyProtection="1">
      <alignment horizontal="left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14" xfId="4" applyNumberFormat="1" applyFont="1" applyFill="1" applyBorder="1" applyAlignment="1" applyProtection="1">
      <alignment horizontal="left"/>
    </xf>
    <xf numFmtId="0" fontId="16" fillId="0" borderId="18" xfId="4" applyNumberFormat="1" applyFont="1" applyFill="1" applyBorder="1" applyAlignment="1" applyProtection="1">
      <alignment horizontal="left"/>
    </xf>
    <xf numFmtId="0" fontId="16" fillId="0" borderId="26" xfId="4" applyNumberFormat="1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</cellXfs>
  <cellStyles count="10">
    <cellStyle name="Millares [0] 3" xfId="6"/>
    <cellStyle name="Millares 2" xfId="5"/>
    <cellStyle name="Normal" xfId="0" builtinId="0"/>
    <cellStyle name="Normal_APS" xfId="4"/>
    <cellStyle name="Normal_REM 02-2002" xfId="2"/>
    <cellStyle name="Normal_REM 04-2002" xfId="7"/>
    <cellStyle name="Normal_REM 05-2002" xfId="8"/>
    <cellStyle name="Normal_REM 06-2002" xfId="9"/>
    <cellStyle name="Normal_REM 17-2002" xfId="3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tabSelected="1" topLeftCell="A132" workbookViewId="0">
      <selection activeCell="I141" sqref="I141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320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320"/>
      <c r="K9" s="320"/>
      <c r="L9" s="320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>
        <f>ENERO!D10+FEBRERO!D10+MARZO!D10+ABRIL!D10+MAYO!D10+JUNIO!D10+JULIO!D10+AGOSTO!D10+SEPTIEMBRE!D10+OCTUBRE!D10+NOVIEMBRE!D10+DICIEMBRE!D10</f>
        <v>0</v>
      </c>
      <c r="E10" s="27">
        <f>ENERO!E10+FEBRERO!E10+MARZO!E10+ABRIL!E10+MAYO!E10+JUNIO!E10+JULIO!E10+AGOSTO!E10+SEPTIEMBRE!E10+OCTUBRE!E10+NOVIEMBRE!E10+DICIEMBRE!E10</f>
        <v>0</v>
      </c>
      <c r="F10" s="28">
        <f>ENERO!F10+FEBRERO!F10+MARZO!F10+ABRIL!F10+MAYO!F10+JUNIO!F10+JULIO!F10+AGOSTO!F10+SEPTIEMBRE!F10+OCTUBRE!F10+NOVIEMBRE!F10+DICIEMBRE!F10</f>
        <v>0</v>
      </c>
      <c r="G10" s="29">
        <f>ENERO!G10+FEBRERO!G10+MARZO!G10+ABRIL!G10+MAYO!G10+JUNIO!G10+JULIO!G10+AGOSTO!G10+SEPTIEMBRE!G10+OCTUBRE!G10+NOVIEMBRE!G10+DICIEMBRE!G10</f>
        <v>0</v>
      </c>
      <c r="H10" s="30">
        <f>ENERO!H10+FEBRERO!H10+MARZO!H10+ABRIL!H10+MAYO!H10+JUNIO!H10+JULIO!H10+AGOSTO!H10+SEPTIEMBRE!H10+OCTUBRE!H10+NOVIEMBRE!H10+DICIEMBRE!H10</f>
        <v>0</v>
      </c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>
        <f>ENERO!D11+FEBRERO!D11+MARZO!D11+ABRIL!D11+MAYO!D11+JUNIO!D11+JULIO!D11+AGOSTO!D11+SEPTIEMBRE!D11+OCTUBRE!D11+NOVIEMBRE!D11+DICIEMBRE!D11</f>
        <v>0</v>
      </c>
      <c r="E11" s="34">
        <f>ENERO!E11+FEBRERO!E11+MARZO!E11+ABRIL!E11+MAYO!E11+JUNIO!E11+JULIO!E11+AGOSTO!E11+SEPTIEMBRE!E11+OCTUBRE!E11+NOVIEMBRE!E11+DICIEMBRE!E11</f>
        <v>0</v>
      </c>
      <c r="F11" s="35">
        <f>ENERO!F11+FEBRERO!F11+MARZO!F11+ABRIL!F11+MAYO!F11+JUNIO!F11+JULIO!F11+AGOSTO!F11+SEPTIEMBRE!F11+OCTUBRE!F11+NOVIEMBRE!F11+DICIEMBRE!F11</f>
        <v>0</v>
      </c>
      <c r="G11" s="36">
        <f>ENERO!G11+FEBRERO!G11+MARZO!G11+ABRIL!G11+MAYO!G11+JUNIO!G11+JULIO!G11+AGOSTO!G11+SEPTIEMBRE!G11+OCTUBRE!G11+NOVIEMBRE!G11+DICIEMBRE!G11</f>
        <v>0</v>
      </c>
      <c r="H11" s="37">
        <f>ENERO!H11+FEBRERO!H11+MARZO!H11+ABRIL!H11+MAYO!H11+JUNIO!H11+JULIO!H11+AGOSTO!H11+SEPTIEMBRE!H11+OCTUBRE!H11+NOVIEMBRE!H11+DICIEMBRE!H11</f>
        <v>0</v>
      </c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>
        <f>ENERO!D12+FEBRERO!D12+MARZO!D12+ABRIL!D12+MAYO!D12+JUNIO!D12+JULIO!D12+AGOSTO!D12+SEPTIEMBRE!D12+OCTUBRE!D12+NOVIEMBRE!D12+DICIEMBRE!D12</f>
        <v>0</v>
      </c>
      <c r="E12" s="34">
        <f>ENERO!E12+FEBRERO!E12+MARZO!E12+ABRIL!E12+MAYO!E12+JUNIO!E12+JULIO!E12+AGOSTO!E12+SEPTIEMBRE!E12+OCTUBRE!E12+NOVIEMBRE!E12+DICIEMBRE!E12</f>
        <v>0</v>
      </c>
      <c r="F12" s="35">
        <f>ENERO!F12+FEBRERO!F12+MARZO!F12+ABRIL!F12+MAYO!F12+JUNIO!F12+JULIO!F12+AGOSTO!F12+SEPTIEMBRE!F12+OCTUBRE!F12+NOVIEMBRE!F12+DICIEMBRE!F12</f>
        <v>0</v>
      </c>
      <c r="G12" s="36">
        <f>ENERO!G12+FEBRERO!G12+MARZO!G12+ABRIL!G12+MAYO!G12+JUNIO!G12+JULIO!G12+AGOSTO!G12+SEPTIEMBRE!G12+OCTUBRE!G12+NOVIEMBRE!G12+DICIEMBRE!G12</f>
        <v>0</v>
      </c>
      <c r="H12" s="37">
        <f>ENERO!H12+FEBRERO!H12+MARZO!H12+ABRIL!H12+MAYO!H12+JUNIO!H12+JULIO!H12+AGOSTO!H12+SEPTIEMBRE!H12+OCTUBRE!H12+NOVIEMBRE!H12+DICIEMBRE!H12</f>
        <v>0</v>
      </c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>
        <f>ENERO!D13+FEBRERO!D13+MARZO!D13+ABRIL!D13+MAYO!D13+JUNIO!D13+JULIO!D13+AGOSTO!D13+SEPTIEMBRE!D13+OCTUBRE!D13+NOVIEMBRE!D13+DICIEMBRE!D13</f>
        <v>0</v>
      </c>
      <c r="E13" s="34">
        <f>ENERO!E13+FEBRERO!E13+MARZO!E13+ABRIL!E13+MAYO!E13+JUNIO!E13+JULIO!E13+AGOSTO!E13+SEPTIEMBRE!E13+OCTUBRE!E13+NOVIEMBRE!E13+DICIEMBRE!E13</f>
        <v>0</v>
      </c>
      <c r="F13" s="35">
        <f>ENERO!F13+FEBRERO!F13+MARZO!F13+ABRIL!F13+MAYO!F13+JUNIO!F13+JULIO!F13+AGOSTO!F13+SEPTIEMBRE!F13+OCTUBRE!F13+NOVIEMBRE!F13+DICIEMBRE!F13</f>
        <v>0</v>
      </c>
      <c r="G13" s="36">
        <f>ENERO!G13+FEBRERO!G13+MARZO!G13+ABRIL!G13+MAYO!G13+JUNIO!G13+JULIO!G13+AGOSTO!G13+SEPTIEMBRE!G13+OCTUBRE!G13+NOVIEMBRE!G13+DICIEMBRE!G13</f>
        <v>0</v>
      </c>
      <c r="H13" s="37">
        <f>ENERO!H13+FEBRERO!H13+MARZO!H13+ABRIL!H13+MAYO!H13+JUNIO!H13+JULIO!H13+AGOSTO!H13+SEPTIEMBRE!H13+OCTUBRE!H13+NOVIEMBRE!H13+DICIEMBRE!H13</f>
        <v>0</v>
      </c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>
        <f>ENERO!D14+FEBRERO!D14+MARZO!D14+ABRIL!D14+MAYO!D14+JUNIO!D14+JULIO!D14+AGOSTO!D14+SEPTIEMBRE!D14+OCTUBRE!D14+NOVIEMBRE!D14+DICIEMBRE!D14</f>
        <v>0</v>
      </c>
      <c r="E14" s="43">
        <f>ENERO!E14+FEBRERO!E14+MARZO!E14+ABRIL!E14+MAYO!E14+JUNIO!E14+JULIO!E14+AGOSTO!E14+SEPTIEMBRE!E14+OCTUBRE!E14+NOVIEMBRE!E14+DICIEMBRE!E14</f>
        <v>0</v>
      </c>
      <c r="F14" s="44">
        <f>ENERO!F14+FEBRERO!F14+MARZO!F14+ABRIL!F14+MAYO!F14+JUNIO!F14+JULIO!F14+AGOSTO!F14+SEPTIEMBRE!F14+OCTUBRE!F14+NOVIEMBRE!F14+DICIEMBRE!F14</f>
        <v>0</v>
      </c>
      <c r="G14" s="45">
        <f>ENERO!G14+FEBRERO!G14+MARZO!G14+ABRIL!G14+MAYO!G14+JUNIO!G14+JULIO!G14+AGOSTO!G14+SEPTIEMBRE!G14+OCTUBRE!G14+NOVIEMBRE!G14+DICIEMBRE!G14</f>
        <v>0</v>
      </c>
      <c r="H14" s="46">
        <f>ENERO!H14+FEBRERO!H14+MARZO!H14+ABRIL!H14+MAYO!H14+JUNIO!H14+JULIO!H14+AGOSTO!H14+SEPTIEMBRE!H14+OCTUBRE!H14+NOVIEMBRE!H14+DICIEMBRE!H14</f>
        <v>0</v>
      </c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320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320"/>
      <c r="K17" s="320"/>
      <c r="L17" s="320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>
        <f>ENERO!D19+FEBRERO!D19+MARZO!D19+ABRIL!D19+MAYO!D19+JUNIO!D19+JULIO!D19+AGOSTO!D19+SEPTIEMBRE!D19+OCTUBRE!D19+NOVIEMBRE!D19+DICIEMBRE!D19</f>
        <v>0</v>
      </c>
      <c r="E19" s="61">
        <f>ENERO!E19+FEBRERO!E19+MARZO!E19+ABRIL!E19+MAYO!E19+JUNIO!E19+JULIO!E19+AGOSTO!E19+SEPTIEMBRE!E19+OCTUBRE!E19+NOVIEMBRE!E19+DICIEMBRE!E19</f>
        <v>0</v>
      </c>
      <c r="F19" s="62">
        <f>ENERO!F19+FEBRERO!F19+MARZO!F19+ABRIL!F19+MAYO!F19+JUNIO!F19+JULIO!F19+AGOSTO!F19+SEPTIEMBRE!F19+OCTUBRE!F19+NOVIEMBRE!F19+DICIEMBRE!F19</f>
        <v>0</v>
      </c>
      <c r="G19" s="63">
        <f>ENERO!G19+FEBRERO!G19+MARZO!G19+ABRIL!G19+MAYO!G19+JUNIO!G19+JULIO!G19+AGOSTO!G19+SEPTIEMBRE!G19+OCTUBRE!G19+NOVIEMBRE!G19+DICIEMBRE!G19</f>
        <v>0</v>
      </c>
      <c r="H19" s="64">
        <f>ENERO!H19+FEBRERO!H19+MARZO!H19+ABRIL!H19+MAYO!H19+JUNIO!H19+JULIO!H19+AGOSTO!H19+SEPTIEMBRE!H19+OCTUBRE!H19+NOVIEMBRE!H19+DICIEMBRE!H19</f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>
        <f>ENERO!D20+FEBRERO!D20+MARZO!D20+ABRIL!D20+MAYO!D20+JUNIO!D20+JULIO!D20+AGOSTO!D20+SEPTIEMBRE!D20+OCTUBRE!D20+NOVIEMBRE!D20+DICIEMBRE!D20</f>
        <v>0</v>
      </c>
      <c r="E20" s="68">
        <f>ENERO!E20+FEBRERO!E20+MARZO!E20+ABRIL!E20+MAYO!E20+JUNIO!E20+JULIO!E20+AGOSTO!E20+SEPTIEMBRE!E20+OCTUBRE!E20+NOVIEMBRE!E20+DICIEMBRE!E20</f>
        <v>0</v>
      </c>
      <c r="F20" s="69">
        <f>ENERO!F20+FEBRERO!F20+MARZO!F20+ABRIL!F20+MAYO!F20+JUNIO!F20+JULIO!F20+AGOSTO!F20+SEPTIEMBRE!F20+OCTUBRE!F20+NOVIEMBRE!F20+DICIEMBRE!F20</f>
        <v>0</v>
      </c>
      <c r="G20" s="70">
        <f>ENERO!G20+FEBRERO!G20+MARZO!G20+ABRIL!G20+MAYO!G20+JUNIO!G20+JULIO!G20+AGOSTO!G20+SEPTIEMBRE!G20+OCTUBRE!G20+NOVIEMBRE!G20+DICIEMBRE!G20</f>
        <v>0</v>
      </c>
      <c r="H20" s="71">
        <f>ENERO!H20+FEBRERO!H20+MARZO!H20+ABRIL!H20+MAYO!H20+JUNIO!H20+JULIO!H20+AGOSTO!H20+SEPTIEMBRE!H20+OCTUBRE!H20+NOVIEMBRE!H20+DICIEMBRE!H20</f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>
        <f>ENERO!D21+FEBRERO!D21+MARZO!D21+ABRIL!D21+MAYO!D21+JUNIO!D21+JULIO!D21+AGOSTO!D21+SEPTIEMBRE!D21+OCTUBRE!D21+NOVIEMBRE!D21+DICIEMBRE!D21</f>
        <v>0</v>
      </c>
      <c r="E21" s="75">
        <f>ENERO!E21+FEBRERO!E21+MARZO!E21+ABRIL!E21+MAYO!E21+JUNIO!E21+JULIO!E21+AGOSTO!E21+SEPTIEMBRE!E21+OCTUBRE!E21+NOVIEMBRE!E21+DICIEMBRE!E21</f>
        <v>0</v>
      </c>
      <c r="F21" s="76">
        <f>ENERO!F21+FEBRERO!F21+MARZO!F21+ABRIL!F21+MAYO!F21+JUNIO!F21+JULIO!F21+AGOSTO!F21+SEPTIEMBRE!F21+OCTUBRE!F21+NOVIEMBRE!F21+DICIEMBRE!F21</f>
        <v>0</v>
      </c>
      <c r="G21" s="77">
        <f>ENERO!G21+FEBRERO!G21+MARZO!G21+ABRIL!G21+MAYO!G21+JUNIO!G21+JULIO!G21+AGOSTO!G21+SEPTIEMBRE!G21+OCTUBRE!G21+NOVIEMBRE!G21+DICIEMBRE!G21</f>
        <v>0</v>
      </c>
      <c r="H21" s="78">
        <f>ENERO!H21+FEBRERO!H21+MARZO!H21+ABRIL!H21+MAYO!H21+JUNIO!H21+JULIO!H21+AGOSTO!H21+SEPTIEMBRE!H21+OCTUBRE!H21+NOVIEMBRE!H21+DICIEMBRE!H21</f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>
        <f>ENERO!D22+FEBRERO!D22+MARZO!D22+ABRIL!D22+MAYO!D22+JUNIO!D22+JULIO!D22+AGOSTO!D22+SEPTIEMBRE!D22+OCTUBRE!D22+NOVIEMBRE!D22+DICIEMBRE!D22</f>
        <v>0</v>
      </c>
      <c r="E22" s="75">
        <f>ENERO!E22+FEBRERO!E22+MARZO!E22+ABRIL!E22+MAYO!E22+JUNIO!E22+JULIO!E22+AGOSTO!E22+SEPTIEMBRE!E22+OCTUBRE!E22+NOVIEMBRE!E22+DICIEMBRE!E22</f>
        <v>0</v>
      </c>
      <c r="F22" s="76">
        <f>ENERO!F22+FEBRERO!F22+MARZO!F22+ABRIL!F22+MAYO!F22+JUNIO!F22+JULIO!F22+AGOSTO!F22+SEPTIEMBRE!F22+OCTUBRE!F22+NOVIEMBRE!F22+DICIEMBRE!F22</f>
        <v>0</v>
      </c>
      <c r="G22" s="77">
        <f>ENERO!G22+FEBRERO!G22+MARZO!G22+ABRIL!G22+MAYO!G22+JUNIO!G22+JULIO!G22+AGOSTO!G22+SEPTIEMBRE!G22+OCTUBRE!G22+NOVIEMBRE!G22+DICIEMBRE!G22</f>
        <v>0</v>
      </c>
      <c r="H22" s="78">
        <f>ENERO!H22+FEBRERO!H22+MARZO!H22+ABRIL!H22+MAYO!H22+JUNIO!H22+JULIO!H22+AGOSTO!H22+SEPTIEMBRE!H22+OCTUBRE!H22+NOVIEMBRE!H22+DICIEMBRE!H22</f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>
        <f>ENERO!D23+FEBRERO!D23+MARZO!D23+ABRIL!D23+MAYO!D23+JUNIO!D23+JULIO!D23+AGOSTO!D23+SEPTIEMBRE!D23+OCTUBRE!D23+NOVIEMBRE!D23+DICIEMBRE!D23</f>
        <v>0</v>
      </c>
      <c r="E23" s="81">
        <f>ENERO!E23+FEBRERO!E23+MARZO!E23+ABRIL!E23+MAYO!E23+JUNIO!E23+JULIO!E23+AGOSTO!E23+SEPTIEMBRE!E23+OCTUBRE!E23+NOVIEMBRE!E23+DICIEMBRE!E23</f>
        <v>0</v>
      </c>
      <c r="F23" s="82">
        <f>ENERO!F23+FEBRERO!F23+MARZO!F23+ABRIL!F23+MAYO!F23+JUNIO!F23+JULIO!F23+AGOSTO!F23+SEPTIEMBRE!F23+OCTUBRE!F23+NOVIEMBRE!F23+DICIEMBRE!F23</f>
        <v>0</v>
      </c>
      <c r="G23" s="83">
        <f>ENERO!G23+FEBRERO!G23+MARZO!G23+ABRIL!G23+MAYO!G23+JUNIO!G23+JULIO!G23+AGOSTO!G23+SEPTIEMBRE!G23+OCTUBRE!G23+NOVIEMBRE!G23+DICIEMBRE!G23</f>
        <v>0</v>
      </c>
      <c r="H23" s="84">
        <f>ENERO!H23+FEBRERO!H23+MARZO!H23+ABRIL!H23+MAYO!H23+JUNIO!H23+JULIO!H23+AGOSTO!H23+SEPTIEMBRE!H23+OCTUBRE!H23+NOVIEMBRE!H23+DICIEMBRE!H23</f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>
        <f>ENERO!D24+FEBRERO!D24+MARZO!D24+ABRIL!D24+MAYO!D24+JUNIO!D24+JULIO!D24+AGOSTO!D24+SEPTIEMBRE!D24+OCTUBRE!D24+NOVIEMBRE!D24+DICIEMBRE!D24</f>
        <v>0</v>
      </c>
      <c r="E24" s="81">
        <f>ENERO!E24+FEBRERO!E24+MARZO!E24+ABRIL!E24+MAYO!E24+JUNIO!E24+JULIO!E24+AGOSTO!E24+SEPTIEMBRE!E24+OCTUBRE!E24+NOVIEMBRE!E24+DICIEMBRE!E24</f>
        <v>0</v>
      </c>
      <c r="F24" s="82">
        <f>ENERO!F24+FEBRERO!F24+MARZO!F24+ABRIL!F24+MAYO!F24+JUNIO!F24+JULIO!F24+AGOSTO!F24+SEPTIEMBRE!F24+OCTUBRE!F24+NOVIEMBRE!F24+DICIEMBRE!F24</f>
        <v>0</v>
      </c>
      <c r="G24" s="83">
        <f>ENERO!G24+FEBRERO!G24+MARZO!G24+ABRIL!G24+MAYO!G24+JUNIO!G24+JULIO!G24+AGOSTO!G24+SEPTIEMBRE!G24+OCTUBRE!G24+NOVIEMBRE!G24+DICIEMBRE!G24</f>
        <v>0</v>
      </c>
      <c r="H24" s="84">
        <f>ENERO!H24+FEBRERO!H24+MARZO!H24+ABRIL!H24+MAYO!H24+JUNIO!H24+JULIO!H24+AGOSTO!H24+SEPTIEMBRE!H24+OCTUBRE!H24+NOVIEMBRE!H24+DICIEMBRE!H24</f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>
        <f>ENERO!D25+FEBRERO!D25+MARZO!D25+ABRIL!D25+MAYO!D25+JUNIO!D25+JULIO!D25+AGOSTO!D25+SEPTIEMBRE!D25+OCTUBRE!D25+NOVIEMBRE!D25+DICIEMBRE!D25</f>
        <v>0</v>
      </c>
      <c r="E25" s="89">
        <f>ENERO!E25+FEBRERO!E25+MARZO!E25+ABRIL!E25+MAYO!E25+JUNIO!E25+JULIO!E25+AGOSTO!E25+SEPTIEMBRE!E25+OCTUBRE!E25+NOVIEMBRE!E25+DICIEMBRE!E25</f>
        <v>0</v>
      </c>
      <c r="F25" s="90">
        <f>ENERO!F25+FEBRERO!F25+MARZO!F25+ABRIL!F25+MAYO!F25+JUNIO!F25+JULIO!F25+AGOSTO!F25+SEPTIEMBRE!F25+OCTUBRE!F25+NOVIEMBRE!F25+DICIEMBRE!F25</f>
        <v>0</v>
      </c>
      <c r="G25" s="91">
        <f>ENERO!G25+FEBRERO!G25+MARZO!G25+ABRIL!G25+MAYO!G25+JUNIO!G25+JULIO!G25+AGOSTO!G25+SEPTIEMBRE!G25+OCTUBRE!G25+NOVIEMBRE!G25+DICIEMBRE!G25</f>
        <v>0</v>
      </c>
      <c r="H25" s="92">
        <f>ENERO!H25+FEBRERO!H25+MARZO!H25+ABRIL!H25+MAYO!H25+JUNIO!H25+JULIO!H25+AGOSTO!H25+SEPTIEMBRE!H25+OCTUBRE!H25+NOVIEMBRE!H25+DICIEMBRE!H25</f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>
        <f>ENERO!D26+FEBRERO!D26+MARZO!D26+ABRIL!D26+MAYO!D26+JUNIO!D26+JULIO!D26+AGOSTO!D26+SEPTIEMBRE!D26+OCTUBRE!D26+NOVIEMBRE!D26+DICIEMBRE!D26</f>
        <v>0</v>
      </c>
      <c r="E26" s="96">
        <f>ENERO!E26+FEBRERO!E26+MARZO!E26+ABRIL!E26+MAYO!E26+JUNIO!E26+JULIO!E26+AGOSTO!E26+SEPTIEMBRE!E26+OCTUBRE!E26+NOVIEMBRE!E26+DICIEMBRE!E26</f>
        <v>0</v>
      </c>
      <c r="F26" s="97">
        <f>ENERO!F26+FEBRERO!F26+MARZO!F26+ABRIL!F26+MAYO!F26+JUNIO!F26+JULIO!F26+AGOSTO!F26+SEPTIEMBRE!F26+OCTUBRE!F26+NOVIEMBRE!F26+DICIEMBRE!F26</f>
        <v>0</v>
      </c>
      <c r="G26" s="98">
        <f>ENERO!G26+FEBRERO!G26+MARZO!G26+ABRIL!G26+MAYO!G26+JUNIO!G26+JULIO!G26+AGOSTO!G26+SEPTIEMBRE!G26+OCTUBRE!G26+NOVIEMBRE!G26+DICIEMBRE!G26</f>
        <v>0</v>
      </c>
      <c r="H26" s="99">
        <f>ENERO!H26+FEBRERO!H26+MARZO!H26+ABRIL!H26+MAYO!H26+JUNIO!H26+JULIO!H26+AGOSTO!H26+SEPTIEMBRE!H26+OCTUBRE!H26+NOVIEMBRE!H26+DICIEMBRE!H26</f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319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>
        <f>ENERO!B29+FEBRERO!B29+MARZO!B29+ABRIL!B29+MAYO!B29+JUNIO!B29+JULIO!B29+AGOSTO!B29+SEPTIEMBRE!B29+OCTUBRE!B29+NOVIEMBRE!B29+DICIEMBRE!B29</f>
        <v>0</v>
      </c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319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>
        <f>ENERO!D32+FEBRERO!D32+MARZO!D32+ABRIL!D32+MAYO!D32+JUNIO!D32+JULIO!D32+AGOSTO!D32+SEPTIEMBRE!D32+OCTUBRE!D32+NOVIEMBRE!D32+DICIEMBRE!D32</f>
        <v>0</v>
      </c>
      <c r="E32" s="114">
        <f>ENERO!E32+FEBRERO!E32+MARZO!E32+ABRIL!E32+MAYO!E32+JUNIO!E32+JULIO!E32+AGOSTO!E32+SEPTIEMBRE!E32+OCTUBRE!E32+NOVIEMBRE!E32+DICIEMBRE!E32</f>
        <v>0</v>
      </c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>
        <f>ENERO!D36+FEBRERO!D36+MARZO!D36+ABRIL!D36+MAYO!D36+JUNIO!D36+JULIO!D36+AGOSTO!D36+SEPTIEMBRE!D36+OCTUBRE!D36+NOVIEMBRE!D36+DICIEMBRE!D36</f>
        <v>0</v>
      </c>
      <c r="E36" s="123">
        <f>ENERO!E36+FEBRERO!E36+MARZO!E36+ABRIL!E36+MAYO!E36+JUNIO!E36+JULIO!E36+AGOSTO!E36+SEPTIEMBRE!E36+OCTUBRE!E36+NOVIEMBRE!E36+DICIEMBRE!E36</f>
        <v>0</v>
      </c>
      <c r="F36" s="124">
        <f>ENERO!F36+FEBRERO!F36+MARZO!F36+ABRIL!F36+MAYO!F36+JUNIO!F36+JULIO!F36+AGOSTO!F36+SEPTIEMBRE!F36+OCTUBRE!F36+NOVIEMBRE!F36+DICIEMBRE!F36</f>
        <v>0</v>
      </c>
      <c r="G36" s="124">
        <f>ENERO!G36+FEBRERO!G36+MARZO!G36+ABRIL!G36+MAYO!G36+JUNIO!G36+JULIO!G36+AGOSTO!G36+SEPTIEMBRE!G36+OCTUBRE!G36+NOVIEMBRE!G36+DICIEMBRE!G36</f>
        <v>0</v>
      </c>
      <c r="H36" s="125">
        <f>ENERO!H36+FEBRERO!H36+MARZO!H36+ABRIL!H36+MAYO!H36+JUNIO!H36+JULIO!H36+AGOSTO!H36+SEPTIEMBRE!H36+OCTUBRE!H36+NOVIEMBRE!H36+DICIEMBRE!H36</f>
        <v>0</v>
      </c>
      <c r="I36" s="126">
        <f>ENERO!I36+FEBRERO!I36+MARZO!I36+ABRIL!I36+MAYO!I36+JUNIO!I36+JULIO!I36+AGOSTO!I36+SEPTIEMBRE!I36+OCTUBRE!I36+NOVIEMBRE!I36+DICIEMBRE!I36</f>
        <v>0</v>
      </c>
      <c r="J36" s="122">
        <f>ENERO!J36+FEBRERO!J36+MARZO!J36+ABRIL!J36+MAYO!J36+JUNIO!J36+JULIO!J36+AGOSTO!J36+SEPTIEMBRE!J36+OCTUBRE!J36+NOVIEMBRE!J36+DICIEMBRE!J36</f>
        <v>0</v>
      </c>
      <c r="K36" s="126">
        <f>ENERO!K36+FEBRERO!K36+MARZO!K36+ABRIL!K36+MAYO!K36+JUNIO!K36+JULIO!K36+AGOSTO!K36+SEPTIEMBRE!K36+OCTUBRE!K36+NOVIEMBRE!K36+DICIEMBRE!K36</f>
        <v>0</v>
      </c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>
        <f>ENERO!D37+FEBRERO!D37+MARZO!D37+ABRIL!D37+MAYO!D37+JUNIO!D37+JULIO!D37+AGOSTO!D37+SEPTIEMBRE!D37+OCTUBRE!D37+NOVIEMBRE!D37+DICIEMBRE!D37</f>
        <v>0</v>
      </c>
      <c r="E37" s="130">
        <f>ENERO!E37+FEBRERO!E37+MARZO!E37+ABRIL!E37+MAYO!E37+JUNIO!E37+JULIO!E37+AGOSTO!E37+SEPTIEMBRE!E37+OCTUBRE!E37+NOVIEMBRE!E37+DICIEMBRE!E37</f>
        <v>0</v>
      </c>
      <c r="F37" s="131">
        <f>ENERO!F37+FEBRERO!F37+MARZO!F37+ABRIL!F37+MAYO!F37+JUNIO!F37+JULIO!F37+AGOSTO!F37+SEPTIEMBRE!F37+OCTUBRE!F37+NOVIEMBRE!F37+DICIEMBRE!F37</f>
        <v>0</v>
      </c>
      <c r="G37" s="131">
        <f>ENERO!G37+FEBRERO!G37+MARZO!G37+ABRIL!G37+MAYO!G37+JUNIO!G37+JULIO!G37+AGOSTO!G37+SEPTIEMBRE!G37+OCTUBRE!G37+NOVIEMBRE!G37+DICIEMBRE!G37</f>
        <v>0</v>
      </c>
      <c r="H37" s="132">
        <f>ENERO!H37+FEBRERO!H37+MARZO!H37+ABRIL!H37+MAYO!H37+JUNIO!H37+JULIO!H37+AGOSTO!H37+SEPTIEMBRE!H37+OCTUBRE!H37+NOVIEMBRE!H37+DICIEMBRE!H37</f>
        <v>0</v>
      </c>
      <c r="I37" s="133">
        <f>ENERO!I37+FEBRERO!I37+MARZO!I37+ABRIL!I37+MAYO!I37+JUNIO!I37+JULIO!I37+AGOSTO!I37+SEPTIEMBRE!I37+OCTUBRE!I37+NOVIEMBRE!I37+DICIEMBRE!I37</f>
        <v>0</v>
      </c>
      <c r="J37" s="129">
        <f>ENERO!J37+FEBRERO!J37+MARZO!J37+ABRIL!J37+MAYO!J37+JUNIO!J37+JULIO!J37+AGOSTO!J37+SEPTIEMBRE!J37+OCTUBRE!J37+NOVIEMBRE!J37+DICIEMBRE!J37</f>
        <v>0</v>
      </c>
      <c r="K37" s="133">
        <f>ENERO!K37+FEBRERO!K37+MARZO!K37+ABRIL!K37+MAYO!K37+JUNIO!K37+JULIO!K37+AGOSTO!K37+SEPTIEMBRE!K37+OCTUBRE!K37+NOVIEMBRE!K37+DICIEMBRE!K37</f>
        <v>0</v>
      </c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>
        <f>ENERO!D38+FEBRERO!D38+MARZO!D38+ABRIL!D38+MAYO!D38+JUNIO!D38+JULIO!D38+AGOSTO!D38+SEPTIEMBRE!D38+OCTUBRE!D38+NOVIEMBRE!D38+DICIEMBRE!D38</f>
        <v>0</v>
      </c>
      <c r="E38" s="136">
        <f>ENERO!E38+FEBRERO!E38+MARZO!E38+ABRIL!E38+MAYO!E38+JUNIO!E38+JULIO!E38+AGOSTO!E38+SEPTIEMBRE!E38+OCTUBRE!E38+NOVIEMBRE!E38+DICIEMBRE!E38</f>
        <v>0</v>
      </c>
      <c r="F38" s="137">
        <f>ENERO!F38+FEBRERO!F38+MARZO!F38+ABRIL!F38+MAYO!F38+JUNIO!F38+JULIO!F38+AGOSTO!F38+SEPTIEMBRE!F38+OCTUBRE!F38+NOVIEMBRE!F38+DICIEMBRE!F38</f>
        <v>0</v>
      </c>
      <c r="G38" s="137">
        <f>ENERO!G38+FEBRERO!G38+MARZO!G38+ABRIL!G38+MAYO!G38+JUNIO!G38+JULIO!G38+AGOSTO!G38+SEPTIEMBRE!G38+OCTUBRE!G38+NOVIEMBRE!G38+DICIEMBRE!G38</f>
        <v>0</v>
      </c>
      <c r="H38" s="138">
        <f>ENERO!H38+FEBRERO!H38+MARZO!H38+ABRIL!H38+MAYO!H38+JUNIO!H38+JULIO!H38+AGOSTO!H38+SEPTIEMBRE!H38+OCTUBRE!H38+NOVIEMBRE!H38+DICIEMBRE!H38</f>
        <v>0</v>
      </c>
      <c r="I38" s="139">
        <f>ENERO!I38+FEBRERO!I38+MARZO!I38+ABRIL!I38+MAYO!I38+JUNIO!I38+JULIO!I38+AGOSTO!I38+SEPTIEMBRE!I38+OCTUBRE!I38+NOVIEMBRE!I38+DICIEMBRE!I38</f>
        <v>0</v>
      </c>
      <c r="J38" s="135">
        <f>ENERO!J38+FEBRERO!J38+MARZO!J38+ABRIL!J38+MAYO!J38+JUNIO!J38+JULIO!J38+AGOSTO!J38+SEPTIEMBRE!J38+OCTUBRE!J38+NOVIEMBRE!J38+DICIEMBRE!J38</f>
        <v>0</v>
      </c>
      <c r="K38" s="139">
        <f>ENERO!K38+FEBRERO!K38+MARZO!K38+ABRIL!K38+MAYO!K38+JUNIO!K38+JULIO!K38+AGOSTO!K38+SEPTIEMBRE!K38+OCTUBRE!K38+NOVIEMBRE!K38+DICIEMBRE!K38</f>
        <v>0</v>
      </c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>
        <f>ENERO!D39+FEBRERO!D39+MARZO!D39+ABRIL!D39+MAYO!D39+JUNIO!D39+JULIO!D39+AGOSTO!D39+SEPTIEMBRE!D39+OCTUBRE!D39+NOVIEMBRE!D39+DICIEMBRE!D39</f>
        <v>0</v>
      </c>
      <c r="E39" s="136">
        <f>ENERO!E39+FEBRERO!E39+MARZO!E39+ABRIL!E39+MAYO!E39+JUNIO!E39+JULIO!E39+AGOSTO!E39+SEPTIEMBRE!E39+OCTUBRE!E39+NOVIEMBRE!E39+DICIEMBRE!E39</f>
        <v>0</v>
      </c>
      <c r="F39" s="137">
        <f>ENERO!F39+FEBRERO!F39+MARZO!F39+ABRIL!F39+MAYO!F39+JUNIO!F39+JULIO!F39+AGOSTO!F39+SEPTIEMBRE!F39+OCTUBRE!F39+NOVIEMBRE!F39+DICIEMBRE!F39</f>
        <v>0</v>
      </c>
      <c r="G39" s="137">
        <f>ENERO!G39+FEBRERO!G39+MARZO!G39+ABRIL!G39+MAYO!G39+JUNIO!G39+JULIO!G39+AGOSTO!G39+SEPTIEMBRE!G39+OCTUBRE!G39+NOVIEMBRE!G39+DICIEMBRE!G39</f>
        <v>0</v>
      </c>
      <c r="H39" s="138">
        <f>ENERO!H39+FEBRERO!H39+MARZO!H39+ABRIL!H39+MAYO!H39+JUNIO!H39+JULIO!H39+AGOSTO!H39+SEPTIEMBRE!H39+OCTUBRE!H39+NOVIEMBRE!H39+DICIEMBRE!H39</f>
        <v>0</v>
      </c>
      <c r="I39" s="139">
        <f>ENERO!I39+FEBRERO!I39+MARZO!I39+ABRIL!I39+MAYO!I39+JUNIO!I39+JULIO!I39+AGOSTO!I39+SEPTIEMBRE!I39+OCTUBRE!I39+NOVIEMBRE!I39+DICIEMBRE!I39</f>
        <v>0</v>
      </c>
      <c r="J39" s="135">
        <f>ENERO!J39+FEBRERO!J39+MARZO!J39+ABRIL!J39+MAYO!J39+JUNIO!J39+JULIO!J39+AGOSTO!J39+SEPTIEMBRE!J39+OCTUBRE!J39+NOVIEMBRE!J39+DICIEMBRE!J39</f>
        <v>0</v>
      </c>
      <c r="K39" s="139">
        <f>ENERO!K39+FEBRERO!K39+MARZO!K39+ABRIL!K39+MAYO!K39+JUNIO!K39+JULIO!K39+AGOSTO!K39+SEPTIEMBRE!K39+OCTUBRE!K39+NOVIEMBRE!K39+DICIEMBRE!K39</f>
        <v>0</v>
      </c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319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3</v>
      </c>
      <c r="D44" s="148">
        <f t="shared" ref="D44:E47" si="1">F44+H44+J44+L44+N44+P44+R44</f>
        <v>0</v>
      </c>
      <c r="E44" s="149">
        <f t="shared" si="1"/>
        <v>3</v>
      </c>
      <c r="F44" s="150">
        <f>ENERO!F44+FEBRERO!F44+MARZO!F44+ABRIL!F44+MAYO!F44+JUNIO!F44+JULIO!F44+AGOSTO!F44+SEPTIEMBRE!F44+OCTUBRE!F44+NOVIEMBRE!F44+DICIEMBRE!F44</f>
        <v>0</v>
      </c>
      <c r="G44" s="151">
        <f>ENERO!G44+FEBRERO!G44+MARZO!G44+ABRIL!G44+MAYO!G44+JUNIO!G44+JULIO!G44+AGOSTO!G44+SEPTIEMBRE!G44+OCTUBRE!G44+NOVIEMBRE!G44+DICIEMBRE!G44</f>
        <v>1</v>
      </c>
      <c r="H44" s="150">
        <f>ENERO!H44+FEBRERO!H44+MARZO!H44+ABRIL!H44+MAYO!H44+JUNIO!H44+JULIO!H44+AGOSTO!H44+SEPTIEMBRE!H44+OCTUBRE!H44+NOVIEMBRE!H44+DICIEMBRE!H44</f>
        <v>0</v>
      </c>
      <c r="I44" s="151">
        <f>ENERO!I44+FEBRERO!I44+MARZO!I44+ABRIL!I44+MAYO!I44+JUNIO!I44+JULIO!I44+AGOSTO!I44+SEPTIEMBRE!I44+OCTUBRE!I44+NOVIEMBRE!I44+DICIEMBRE!I44</f>
        <v>1</v>
      </c>
      <c r="J44" s="150">
        <f>ENERO!J44+FEBRERO!J44+MARZO!J44+ABRIL!J44+MAYO!J44+JUNIO!J44+JULIO!J44+AGOSTO!J44+SEPTIEMBRE!J44+OCTUBRE!J44+NOVIEMBRE!J44+DICIEMBRE!J44</f>
        <v>0</v>
      </c>
      <c r="K44" s="151">
        <f>ENERO!K44+FEBRERO!K44+MARZO!K44+ABRIL!K44+MAYO!K44+JUNIO!K44+JULIO!K44+AGOSTO!K44+SEPTIEMBRE!K44+OCTUBRE!K44+NOVIEMBRE!K44+DICIEMBRE!K44</f>
        <v>1</v>
      </c>
      <c r="L44" s="150">
        <f>ENERO!L44+FEBRERO!L44+MARZO!L44+ABRIL!L44+MAYO!L44+JUNIO!L44+JULIO!L44+AGOSTO!L44+SEPTIEMBRE!L44+OCTUBRE!L44+NOVIEMBRE!L44+DICIEMBRE!L44</f>
        <v>0</v>
      </c>
      <c r="M44" s="151">
        <f>ENERO!M44+FEBRERO!M44+MARZO!M44+ABRIL!M44+MAYO!M44+JUNIO!M44+JULIO!M44+AGOSTO!M44+SEPTIEMBRE!M44+OCTUBRE!M44+NOVIEMBRE!M44+DICIEMBRE!M44</f>
        <v>0</v>
      </c>
      <c r="N44" s="150">
        <f>ENERO!N44+FEBRERO!N44+MARZO!N44+ABRIL!N44+MAYO!N44+JUNIO!N44+JULIO!N44+AGOSTO!N44+SEPTIEMBRE!N44+OCTUBRE!N44+NOVIEMBRE!N44+DICIEMBRE!N44</f>
        <v>0</v>
      </c>
      <c r="O44" s="151">
        <f>ENERO!O44+FEBRERO!O44+MARZO!O44+ABRIL!O44+MAYO!O44+JUNIO!O44+JULIO!O44+AGOSTO!O44+SEPTIEMBRE!O44+OCTUBRE!O44+NOVIEMBRE!O44+DICIEMBRE!O44</f>
        <v>0</v>
      </c>
      <c r="P44" s="150">
        <f>ENERO!P44+FEBRERO!P44+MARZO!P44+ABRIL!P44+MAYO!P44+JUNIO!P44+JULIO!P44+AGOSTO!P44+SEPTIEMBRE!P44+OCTUBRE!P44+NOVIEMBRE!P44+DICIEMBRE!P44</f>
        <v>0</v>
      </c>
      <c r="Q44" s="151">
        <f>ENERO!Q44+FEBRERO!Q44+MARZO!Q44+ABRIL!Q44+MAYO!Q44+JUNIO!Q44+JULIO!Q44+AGOSTO!Q44+SEPTIEMBRE!Q44+OCTUBRE!Q44+NOVIEMBRE!Q44+DICIEMBRE!Q44</f>
        <v>0</v>
      </c>
      <c r="R44" s="150">
        <f>ENERO!R44+FEBRERO!R44+MARZO!R44+ABRIL!R44+MAYO!R44+JUNIO!R44+JULIO!R44+AGOSTO!R44+SEPTIEMBRE!R44+OCTUBRE!R44+NOVIEMBRE!R44+DICIEMBRE!R44</f>
        <v>0</v>
      </c>
      <c r="S44" s="151">
        <f>ENERO!S44+FEBRERO!S44+MARZO!S44+ABRIL!S44+MAYO!S44+JUNIO!S44+JULIO!S44+AGOSTO!S44+SEPTIEMBRE!S44+OCTUBRE!S44+NOVIEMBRE!S44+DICIEMBRE!S44</f>
        <v>0</v>
      </c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313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>
        <f>ENERO!F45+FEBRERO!F45+MARZO!F45+ABRIL!F45+MAYO!F45+JUNIO!F45+JULIO!F45+AGOSTO!F45+SEPTIEMBRE!F45+OCTUBRE!F45+NOVIEMBRE!F45+DICIEMBRE!F45</f>
        <v>0</v>
      </c>
      <c r="G45" s="151">
        <f>ENERO!G45+FEBRERO!G45+MARZO!G45+ABRIL!G45+MAYO!G45+JUNIO!G45+JULIO!G45+AGOSTO!G45+SEPTIEMBRE!G45+OCTUBRE!G45+NOVIEMBRE!G45+DICIEMBRE!G45</f>
        <v>0</v>
      </c>
      <c r="H45" s="150">
        <f>ENERO!H45+FEBRERO!H45+MARZO!H45+ABRIL!H45+MAYO!H45+JUNIO!H45+JULIO!H45+AGOSTO!H45+SEPTIEMBRE!H45+OCTUBRE!H45+NOVIEMBRE!H45+DICIEMBRE!H45</f>
        <v>0</v>
      </c>
      <c r="I45" s="151">
        <f>ENERO!I45+FEBRERO!I45+MARZO!I45+ABRIL!I45+MAYO!I45+JUNIO!I45+JULIO!I45+AGOSTO!I45+SEPTIEMBRE!I45+OCTUBRE!I45+NOVIEMBRE!I45+DICIEMBRE!I45</f>
        <v>0</v>
      </c>
      <c r="J45" s="150">
        <f>ENERO!J45+FEBRERO!J45+MARZO!J45+ABRIL!J45+MAYO!J45+JUNIO!J45+JULIO!J45+AGOSTO!J45+SEPTIEMBRE!J45+OCTUBRE!J45+NOVIEMBRE!J45+DICIEMBRE!J45</f>
        <v>0</v>
      </c>
      <c r="K45" s="151">
        <f>ENERO!K45+FEBRERO!K45+MARZO!K45+ABRIL!K45+MAYO!K45+JUNIO!K45+JULIO!K45+AGOSTO!K45+SEPTIEMBRE!K45+OCTUBRE!K45+NOVIEMBRE!K45+DICIEMBRE!K45</f>
        <v>0</v>
      </c>
      <c r="L45" s="150">
        <f>ENERO!L45+FEBRERO!L45+MARZO!L45+ABRIL!L45+MAYO!L45+JUNIO!L45+JULIO!L45+AGOSTO!L45+SEPTIEMBRE!L45+OCTUBRE!L45+NOVIEMBRE!L45+DICIEMBRE!L45</f>
        <v>0</v>
      </c>
      <c r="M45" s="151">
        <f>ENERO!M45+FEBRERO!M45+MARZO!M45+ABRIL!M45+MAYO!M45+JUNIO!M45+JULIO!M45+AGOSTO!M45+SEPTIEMBRE!M45+OCTUBRE!M45+NOVIEMBRE!M45+DICIEMBRE!M45</f>
        <v>0</v>
      </c>
      <c r="N45" s="150">
        <f>ENERO!N45+FEBRERO!N45+MARZO!N45+ABRIL!N45+MAYO!N45+JUNIO!N45+JULIO!N45+AGOSTO!N45+SEPTIEMBRE!N45+OCTUBRE!N45+NOVIEMBRE!N45+DICIEMBRE!N45</f>
        <v>0</v>
      </c>
      <c r="O45" s="151">
        <f>ENERO!O45+FEBRERO!O45+MARZO!O45+ABRIL!O45+MAYO!O45+JUNIO!O45+JULIO!O45+AGOSTO!O45+SEPTIEMBRE!O45+OCTUBRE!O45+NOVIEMBRE!O45+DICIEMBRE!O45</f>
        <v>0</v>
      </c>
      <c r="P45" s="150">
        <f>ENERO!P45+FEBRERO!P45+MARZO!P45+ABRIL!P45+MAYO!P45+JUNIO!P45+JULIO!P45+AGOSTO!P45+SEPTIEMBRE!P45+OCTUBRE!P45+NOVIEMBRE!P45+DICIEMBRE!P45</f>
        <v>0</v>
      </c>
      <c r="Q45" s="151">
        <f>ENERO!Q45+FEBRERO!Q45+MARZO!Q45+ABRIL!Q45+MAYO!Q45+JUNIO!Q45+JULIO!Q45+AGOSTO!Q45+SEPTIEMBRE!Q45+OCTUBRE!Q45+NOVIEMBRE!Q45+DICIEMBRE!Q45</f>
        <v>0</v>
      </c>
      <c r="R45" s="150">
        <f>ENERO!R45+FEBRERO!R45+MARZO!R45+ABRIL!R45+MAYO!R45+JUNIO!R45+JULIO!R45+AGOSTO!R45+SEPTIEMBRE!R45+OCTUBRE!R45+NOVIEMBRE!R45+DICIEMBRE!R45</f>
        <v>0</v>
      </c>
      <c r="S45" s="151">
        <f>ENERO!S45+FEBRERO!S45+MARZO!S45+ABRIL!S45+MAYO!S45+JUNIO!S45+JULIO!S45+AGOSTO!S45+SEPTIEMBRE!S45+OCTUBRE!S45+NOVIEMBRE!S45+DICIEMBRE!S45</f>
        <v>0</v>
      </c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314" t="s">
        <v>64</v>
      </c>
      <c r="C46" s="157">
        <f>SUM(D46:E46)</f>
        <v>24</v>
      </c>
      <c r="D46" s="158">
        <f t="shared" si="1"/>
        <v>6</v>
      </c>
      <c r="E46" s="159">
        <f t="shared" si="1"/>
        <v>18</v>
      </c>
      <c r="F46" s="160">
        <f>ENERO!F46+FEBRERO!F46+MARZO!F46+ABRIL!F46+MAYO!F46+JUNIO!F46+JULIO!F46+AGOSTO!F46+SEPTIEMBRE!F46+OCTUBRE!F46+NOVIEMBRE!F46+DICIEMBRE!F46</f>
        <v>0</v>
      </c>
      <c r="G46" s="161">
        <f>ENERO!G46+FEBRERO!G46+MARZO!G46+ABRIL!G46+MAYO!G46+JUNIO!G46+JULIO!G46+AGOSTO!G46+SEPTIEMBRE!G46+OCTUBRE!G46+NOVIEMBRE!G46+DICIEMBRE!G46</f>
        <v>5</v>
      </c>
      <c r="H46" s="160">
        <f>ENERO!H46+FEBRERO!H46+MARZO!H46+ABRIL!H46+MAYO!H46+JUNIO!H46+JULIO!H46+AGOSTO!H46+SEPTIEMBRE!H46+OCTUBRE!H46+NOVIEMBRE!H46+DICIEMBRE!H46</f>
        <v>1</v>
      </c>
      <c r="I46" s="161">
        <f>ENERO!I46+FEBRERO!I46+MARZO!I46+ABRIL!I46+MAYO!I46+JUNIO!I46+JULIO!I46+AGOSTO!I46+SEPTIEMBRE!I46+OCTUBRE!I46+NOVIEMBRE!I46+DICIEMBRE!I46</f>
        <v>2</v>
      </c>
      <c r="J46" s="160">
        <f>ENERO!J46+FEBRERO!J46+MARZO!J46+ABRIL!J46+MAYO!J46+JUNIO!J46+JULIO!J46+AGOSTO!J46+SEPTIEMBRE!J46+OCTUBRE!J46+NOVIEMBRE!J46+DICIEMBRE!J46</f>
        <v>1</v>
      </c>
      <c r="K46" s="161">
        <f>ENERO!K46+FEBRERO!K46+MARZO!K46+ABRIL!K46+MAYO!K46+JUNIO!K46+JULIO!K46+AGOSTO!K46+SEPTIEMBRE!K46+OCTUBRE!K46+NOVIEMBRE!K46+DICIEMBRE!K46</f>
        <v>4</v>
      </c>
      <c r="L46" s="160">
        <f>ENERO!L46+FEBRERO!L46+MARZO!L46+ABRIL!L46+MAYO!L46+JUNIO!L46+JULIO!L46+AGOSTO!L46+SEPTIEMBRE!L46+OCTUBRE!L46+NOVIEMBRE!L46+DICIEMBRE!L46</f>
        <v>1</v>
      </c>
      <c r="M46" s="161">
        <f>ENERO!M46+FEBRERO!M46+MARZO!M46+ABRIL!M46+MAYO!M46+JUNIO!M46+JULIO!M46+AGOSTO!M46+SEPTIEMBRE!M46+OCTUBRE!M46+NOVIEMBRE!M46+DICIEMBRE!M46</f>
        <v>3</v>
      </c>
      <c r="N46" s="160">
        <f>ENERO!N46+FEBRERO!N46+MARZO!N46+ABRIL!N46+MAYO!N46+JUNIO!N46+JULIO!N46+AGOSTO!N46+SEPTIEMBRE!N46+OCTUBRE!N46+NOVIEMBRE!N46+DICIEMBRE!N46</f>
        <v>2</v>
      </c>
      <c r="O46" s="161">
        <f>ENERO!O46+FEBRERO!O46+MARZO!O46+ABRIL!O46+MAYO!O46+JUNIO!O46+JULIO!O46+AGOSTO!O46+SEPTIEMBRE!O46+OCTUBRE!O46+NOVIEMBRE!O46+DICIEMBRE!O46</f>
        <v>2</v>
      </c>
      <c r="P46" s="160">
        <f>ENERO!P46+FEBRERO!P46+MARZO!P46+ABRIL!P46+MAYO!P46+JUNIO!P46+JULIO!P46+AGOSTO!P46+SEPTIEMBRE!P46+OCTUBRE!P46+NOVIEMBRE!P46+DICIEMBRE!P46</f>
        <v>0</v>
      </c>
      <c r="Q46" s="161">
        <f>ENERO!Q46+FEBRERO!Q46+MARZO!Q46+ABRIL!Q46+MAYO!Q46+JUNIO!Q46+JULIO!Q46+AGOSTO!Q46+SEPTIEMBRE!Q46+OCTUBRE!Q46+NOVIEMBRE!Q46+DICIEMBRE!Q46</f>
        <v>0</v>
      </c>
      <c r="R46" s="160">
        <f>ENERO!R46+FEBRERO!R46+MARZO!R46+ABRIL!R46+MAYO!R46+JUNIO!R46+JULIO!R46+AGOSTO!R46+SEPTIEMBRE!R46+OCTUBRE!R46+NOVIEMBRE!R46+DICIEMBRE!R46</f>
        <v>1</v>
      </c>
      <c r="S46" s="161">
        <f>ENERO!S46+FEBRERO!S46+MARZO!S46+ABRIL!S46+MAYO!S46+JUNIO!S46+JULIO!S46+AGOSTO!S46+SEPTIEMBRE!S46+OCTUBRE!S46+NOVIEMBRE!S46+DICIEMBRE!S46</f>
        <v>2</v>
      </c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315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>
        <f>ENERO!F47+FEBRERO!F47+MARZO!F47+ABRIL!F47+MAYO!F47+JUNIO!F47+JULIO!F47+AGOSTO!F47+SEPTIEMBRE!F47+OCTUBRE!F47+NOVIEMBRE!F47+DICIEMBRE!F47</f>
        <v>0</v>
      </c>
      <c r="G47" s="168">
        <f>ENERO!G47+FEBRERO!G47+MARZO!G47+ABRIL!G47+MAYO!G47+JUNIO!G47+JULIO!G47+AGOSTO!G47+SEPTIEMBRE!G47+OCTUBRE!G47+NOVIEMBRE!G47+DICIEMBRE!G47</f>
        <v>0</v>
      </c>
      <c r="H47" s="167">
        <f>ENERO!H47+FEBRERO!H47+MARZO!H47+ABRIL!H47+MAYO!H47+JUNIO!H47+JULIO!H47+AGOSTO!H47+SEPTIEMBRE!H47+OCTUBRE!H47+NOVIEMBRE!H47+DICIEMBRE!H47</f>
        <v>0</v>
      </c>
      <c r="I47" s="168">
        <f>ENERO!I47+FEBRERO!I47+MARZO!I47+ABRIL!I47+MAYO!I47+JUNIO!I47+JULIO!I47+AGOSTO!I47+SEPTIEMBRE!I47+OCTUBRE!I47+NOVIEMBRE!I47+DICIEMBRE!I47</f>
        <v>0</v>
      </c>
      <c r="J47" s="167">
        <f>ENERO!J47+FEBRERO!J47+MARZO!J47+ABRIL!J47+MAYO!J47+JUNIO!J47+JULIO!J47+AGOSTO!J47+SEPTIEMBRE!J47+OCTUBRE!J47+NOVIEMBRE!J47+DICIEMBRE!J47</f>
        <v>0</v>
      </c>
      <c r="K47" s="168">
        <f>ENERO!K47+FEBRERO!K47+MARZO!K47+ABRIL!K47+MAYO!K47+JUNIO!K47+JULIO!K47+AGOSTO!K47+SEPTIEMBRE!K47+OCTUBRE!K47+NOVIEMBRE!K47+DICIEMBRE!K47</f>
        <v>0</v>
      </c>
      <c r="L47" s="167">
        <f>ENERO!L47+FEBRERO!L47+MARZO!L47+ABRIL!L47+MAYO!L47+JUNIO!L47+JULIO!L47+AGOSTO!L47+SEPTIEMBRE!L47+OCTUBRE!L47+NOVIEMBRE!L47+DICIEMBRE!L47</f>
        <v>0</v>
      </c>
      <c r="M47" s="168">
        <f>ENERO!M47+FEBRERO!M47+MARZO!M47+ABRIL!M47+MAYO!M47+JUNIO!M47+JULIO!M47+AGOSTO!M47+SEPTIEMBRE!M47+OCTUBRE!M47+NOVIEMBRE!M47+DICIEMBRE!M47</f>
        <v>0</v>
      </c>
      <c r="N47" s="167">
        <f>ENERO!N47+FEBRERO!N47+MARZO!N47+ABRIL!N47+MAYO!N47+JUNIO!N47+JULIO!N47+AGOSTO!N47+SEPTIEMBRE!N47+OCTUBRE!N47+NOVIEMBRE!N47+DICIEMBRE!N47</f>
        <v>0</v>
      </c>
      <c r="O47" s="168">
        <f>ENERO!O47+FEBRERO!O47+MARZO!O47+ABRIL!O47+MAYO!O47+JUNIO!O47+JULIO!O47+AGOSTO!O47+SEPTIEMBRE!O47+OCTUBRE!O47+NOVIEMBRE!O47+DICIEMBRE!O47</f>
        <v>0</v>
      </c>
      <c r="P47" s="167">
        <f>ENERO!P47+FEBRERO!P47+MARZO!P47+ABRIL!P47+MAYO!P47+JUNIO!P47+JULIO!P47+AGOSTO!P47+SEPTIEMBRE!P47+OCTUBRE!P47+NOVIEMBRE!P47+DICIEMBRE!P47</f>
        <v>0</v>
      </c>
      <c r="Q47" s="168">
        <f>ENERO!Q47+FEBRERO!Q47+MARZO!Q47+ABRIL!Q47+MAYO!Q47+JUNIO!Q47+JULIO!Q47+AGOSTO!Q47+SEPTIEMBRE!Q47+OCTUBRE!Q47+NOVIEMBRE!Q47+DICIEMBRE!Q47</f>
        <v>0</v>
      </c>
      <c r="R47" s="167">
        <f>ENERO!R47+FEBRERO!R47+MARZO!R47+ABRIL!R47+MAYO!R47+JUNIO!R47+JULIO!R47+AGOSTO!R47+SEPTIEMBRE!R47+OCTUBRE!R47+NOVIEMBRE!R47+DICIEMBRE!R47</f>
        <v>0</v>
      </c>
      <c r="S47" s="168">
        <f>ENERO!S47+FEBRERO!S47+MARZO!S47+ABRIL!S47+MAYO!S47+JUNIO!S47+JULIO!S47+AGOSTO!S47+SEPTIEMBRE!S47+OCTUBRE!S47+NOVIEMBRE!S47+DICIEMBRE!S47</f>
        <v>0</v>
      </c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319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313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>
        <f>ENERO!F52+FEBRERO!F52+MARZO!F52+ABRIL!F52+MAYO!F52+JUNIO!F52+JULIO!F52+AGOSTO!F52+SEPTIEMBRE!F52+OCTUBRE!F52+NOVIEMBRE!F52+DICIEMBRE!F52</f>
        <v>0</v>
      </c>
      <c r="G52" s="151">
        <f>ENERO!G52+FEBRERO!G52+MARZO!G52+ABRIL!G52+MAYO!G52+JUNIO!G52+JULIO!G52+AGOSTO!G52+SEPTIEMBRE!G52+OCTUBRE!G52+NOVIEMBRE!G52+DICIEMBRE!G52</f>
        <v>0</v>
      </c>
      <c r="H52" s="150">
        <f>ENERO!H52+FEBRERO!H52+MARZO!H52+ABRIL!H52+MAYO!H52+JUNIO!H52+JULIO!H52+AGOSTO!H52+SEPTIEMBRE!H52+OCTUBRE!H52+NOVIEMBRE!H52+DICIEMBRE!H52</f>
        <v>0</v>
      </c>
      <c r="I52" s="151">
        <f>ENERO!I52+FEBRERO!I52+MARZO!I52+ABRIL!I52+MAYO!I52+JUNIO!I52+JULIO!I52+AGOSTO!I52+SEPTIEMBRE!I52+OCTUBRE!I52+NOVIEMBRE!I52+DICIEMBRE!I52</f>
        <v>0</v>
      </c>
      <c r="J52" s="150">
        <f>ENERO!J52+FEBRERO!J52+MARZO!J52+ABRIL!J52+MAYO!J52+JUNIO!J52+JULIO!J52+AGOSTO!J52+SEPTIEMBRE!J52+OCTUBRE!J52+NOVIEMBRE!J52+DICIEMBRE!J52</f>
        <v>0</v>
      </c>
      <c r="K52" s="151">
        <f>ENERO!K52+FEBRERO!K52+MARZO!K52+ABRIL!K52+MAYO!K52+JUNIO!K52+JULIO!K52+AGOSTO!K52+SEPTIEMBRE!K52+OCTUBRE!K52+NOVIEMBRE!K52+DICIEMBRE!K52</f>
        <v>0</v>
      </c>
      <c r="L52" s="150">
        <f>ENERO!L52+FEBRERO!L52+MARZO!L52+ABRIL!L52+MAYO!L52+JUNIO!L52+JULIO!L52+AGOSTO!L52+SEPTIEMBRE!L52+OCTUBRE!L52+NOVIEMBRE!L52+DICIEMBRE!L52</f>
        <v>0</v>
      </c>
      <c r="M52" s="151">
        <f>ENERO!M52+FEBRERO!M52+MARZO!M52+ABRIL!M52+MAYO!M52+JUNIO!M52+JULIO!M52+AGOSTO!M52+SEPTIEMBRE!M52+OCTUBRE!M52+NOVIEMBRE!M52+DICIEMBRE!M52</f>
        <v>0</v>
      </c>
      <c r="N52" s="150">
        <f>ENERO!N52+FEBRERO!N52+MARZO!N52+ABRIL!N52+MAYO!N52+JUNIO!N52+JULIO!N52+AGOSTO!N52+SEPTIEMBRE!N52+OCTUBRE!N52+NOVIEMBRE!N52+DICIEMBRE!N52</f>
        <v>0</v>
      </c>
      <c r="O52" s="151">
        <f>ENERO!O52+FEBRERO!O52+MARZO!O52+ABRIL!O52+MAYO!O52+JUNIO!O52+JULIO!O52+AGOSTO!O52+SEPTIEMBRE!O52+OCTUBRE!O52+NOVIEMBRE!O52+DICIEMBRE!O52</f>
        <v>0</v>
      </c>
      <c r="P52" s="150">
        <f>ENERO!P52+FEBRERO!P52+MARZO!P52+ABRIL!P52+MAYO!P52+JUNIO!P52+JULIO!P52+AGOSTO!P52+SEPTIEMBRE!P52+OCTUBRE!P52+NOVIEMBRE!P52+DICIEMBRE!P52</f>
        <v>0</v>
      </c>
      <c r="Q52" s="151">
        <f>ENERO!Q52+FEBRERO!Q52+MARZO!Q52+ABRIL!Q52+MAYO!Q52+JUNIO!Q52+JULIO!Q52+AGOSTO!Q52+SEPTIEMBRE!Q52+OCTUBRE!Q52+NOVIEMBRE!Q52+DICIEMBRE!Q52</f>
        <v>0</v>
      </c>
      <c r="R52" s="150">
        <f>ENERO!R52+FEBRERO!R52+MARZO!R52+ABRIL!R52+MAYO!R52+JUNIO!R52+JULIO!R52+AGOSTO!R52+SEPTIEMBRE!R52+OCTUBRE!R52+NOVIEMBRE!R52+DICIEMBRE!R52</f>
        <v>0</v>
      </c>
      <c r="S52" s="151">
        <f>ENERO!S52+FEBRERO!S52+MARZO!S52+ABRIL!S52+MAYO!S52+JUNIO!S52+JULIO!S52+AGOSTO!S52+SEPTIEMBRE!S52+OCTUBRE!S52+NOVIEMBRE!S52+DICIEMBRE!S52</f>
        <v>0</v>
      </c>
      <c r="T52" s="170">
        <f>ENERO!T52+FEBRERO!T52+MARZO!T52+ABRIL!T52+MAYO!T52+JUNIO!T52+JULIO!T52+AGOSTO!T52+SEPTIEMBRE!T52+OCTUBRE!T52+NOVIEMBRE!T52+DICIEMBRE!T52</f>
        <v>0</v>
      </c>
      <c r="U52" s="170">
        <f>ENERO!U52+FEBRERO!U52+MARZO!U52+ABRIL!U52+MAYO!U52+JUNIO!U52+JULIO!U52+AGOSTO!U52+SEPTIEMBRE!U52+OCTUBRE!U52+NOVIEMBRE!U52+DICIEMBRE!U52</f>
        <v>0</v>
      </c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314" t="s">
        <v>64</v>
      </c>
      <c r="C53" s="157">
        <f>SUM(D53:E53)</f>
        <v>16</v>
      </c>
      <c r="D53" s="158">
        <f t="shared" si="2"/>
        <v>7</v>
      </c>
      <c r="E53" s="159">
        <f t="shared" si="2"/>
        <v>9</v>
      </c>
      <c r="F53" s="160">
        <f>ENERO!F53+FEBRERO!F53+MARZO!F53+ABRIL!F53+MAYO!F53+JUNIO!F53+JULIO!F53+AGOSTO!F53+SEPTIEMBRE!F53+OCTUBRE!F53+NOVIEMBRE!F53+DICIEMBRE!F53</f>
        <v>1</v>
      </c>
      <c r="G53" s="161">
        <f>ENERO!G53+FEBRERO!G53+MARZO!G53+ABRIL!G53+MAYO!G53+JUNIO!G53+JULIO!G53+AGOSTO!G53+SEPTIEMBRE!G53+OCTUBRE!G53+NOVIEMBRE!G53+DICIEMBRE!G53</f>
        <v>0</v>
      </c>
      <c r="H53" s="160">
        <f>ENERO!H53+FEBRERO!H53+MARZO!H53+ABRIL!H53+MAYO!H53+JUNIO!H53+JULIO!H53+AGOSTO!H53+SEPTIEMBRE!H53+OCTUBRE!H53+NOVIEMBRE!H53+DICIEMBRE!H53</f>
        <v>2</v>
      </c>
      <c r="I53" s="161">
        <f>ENERO!I53+FEBRERO!I53+MARZO!I53+ABRIL!I53+MAYO!I53+JUNIO!I53+JULIO!I53+AGOSTO!I53+SEPTIEMBRE!I53+OCTUBRE!I53+NOVIEMBRE!I53+DICIEMBRE!I53</f>
        <v>1</v>
      </c>
      <c r="J53" s="160">
        <f>ENERO!J53+FEBRERO!J53+MARZO!J53+ABRIL!J53+MAYO!J53+JUNIO!J53+JULIO!J53+AGOSTO!J53+SEPTIEMBRE!J53+OCTUBRE!J53+NOVIEMBRE!J53+DICIEMBRE!J53</f>
        <v>1</v>
      </c>
      <c r="K53" s="161">
        <f>ENERO!K53+FEBRERO!K53+MARZO!K53+ABRIL!K53+MAYO!K53+JUNIO!K53+JULIO!K53+AGOSTO!K53+SEPTIEMBRE!K53+OCTUBRE!K53+NOVIEMBRE!K53+DICIEMBRE!K53</f>
        <v>2</v>
      </c>
      <c r="L53" s="160">
        <f>ENERO!L53+FEBRERO!L53+MARZO!L53+ABRIL!L53+MAYO!L53+JUNIO!L53+JULIO!L53+AGOSTO!L53+SEPTIEMBRE!L53+OCTUBRE!L53+NOVIEMBRE!L53+DICIEMBRE!L53</f>
        <v>0</v>
      </c>
      <c r="M53" s="161">
        <f>ENERO!M53+FEBRERO!M53+MARZO!M53+ABRIL!M53+MAYO!M53+JUNIO!M53+JULIO!M53+AGOSTO!M53+SEPTIEMBRE!M53+OCTUBRE!M53+NOVIEMBRE!M53+DICIEMBRE!M53</f>
        <v>2</v>
      </c>
      <c r="N53" s="160">
        <f>ENERO!N53+FEBRERO!N53+MARZO!N53+ABRIL!N53+MAYO!N53+JUNIO!N53+JULIO!N53+AGOSTO!N53+SEPTIEMBRE!N53+OCTUBRE!N53+NOVIEMBRE!N53+DICIEMBRE!N53</f>
        <v>3</v>
      </c>
      <c r="O53" s="161">
        <f>ENERO!O53+FEBRERO!O53+MARZO!O53+ABRIL!O53+MAYO!O53+JUNIO!O53+JULIO!O53+AGOSTO!O53+SEPTIEMBRE!O53+OCTUBRE!O53+NOVIEMBRE!O53+DICIEMBRE!O53</f>
        <v>3</v>
      </c>
      <c r="P53" s="160">
        <f>ENERO!P53+FEBRERO!P53+MARZO!P53+ABRIL!P53+MAYO!P53+JUNIO!P53+JULIO!P53+AGOSTO!P53+SEPTIEMBRE!P53+OCTUBRE!P53+NOVIEMBRE!P53+DICIEMBRE!P53</f>
        <v>0</v>
      </c>
      <c r="Q53" s="161">
        <f>ENERO!Q53+FEBRERO!Q53+MARZO!Q53+ABRIL!Q53+MAYO!Q53+JUNIO!Q53+JULIO!Q53+AGOSTO!Q53+SEPTIEMBRE!Q53+OCTUBRE!Q53+NOVIEMBRE!Q53+DICIEMBRE!Q53</f>
        <v>0</v>
      </c>
      <c r="R53" s="160">
        <f>ENERO!R53+FEBRERO!R53+MARZO!R53+ABRIL!R53+MAYO!R53+JUNIO!R53+JULIO!R53+AGOSTO!R53+SEPTIEMBRE!R53+OCTUBRE!R53+NOVIEMBRE!R53+DICIEMBRE!R53</f>
        <v>0</v>
      </c>
      <c r="S53" s="161">
        <f>ENERO!S53+FEBRERO!S53+MARZO!S53+ABRIL!S53+MAYO!S53+JUNIO!S53+JULIO!S53+AGOSTO!S53+SEPTIEMBRE!S53+OCTUBRE!S53+NOVIEMBRE!S53+DICIEMBRE!S53</f>
        <v>1</v>
      </c>
      <c r="T53" s="171">
        <f>ENERO!T53+FEBRERO!T53+MARZO!T53+ABRIL!T53+MAYO!T53+JUNIO!T53+JULIO!T53+AGOSTO!T53+SEPTIEMBRE!T53+OCTUBRE!T53+NOVIEMBRE!T53+DICIEMBRE!T53</f>
        <v>1</v>
      </c>
      <c r="U53" s="171">
        <f>ENERO!U53+FEBRERO!U53+MARZO!U53+ABRIL!U53+MAYO!U53+JUNIO!U53+JULIO!U53+AGOSTO!U53+SEPTIEMBRE!U53+OCTUBRE!U53+NOVIEMBRE!U53+DICIEMBRE!U53</f>
        <v>1</v>
      </c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315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>
        <f>ENERO!F54+FEBRERO!F54+MARZO!F54+ABRIL!F54+MAYO!F54+JUNIO!F54+JULIO!F54+AGOSTO!F54+SEPTIEMBRE!F54+OCTUBRE!F54+NOVIEMBRE!F54+DICIEMBRE!F54</f>
        <v>0</v>
      </c>
      <c r="G54" s="168">
        <f>ENERO!G54+FEBRERO!G54+MARZO!G54+ABRIL!G54+MAYO!G54+JUNIO!G54+JULIO!G54+AGOSTO!G54+SEPTIEMBRE!G54+OCTUBRE!G54+NOVIEMBRE!G54+DICIEMBRE!G54</f>
        <v>0</v>
      </c>
      <c r="H54" s="167">
        <f>ENERO!H54+FEBRERO!H54+MARZO!H54+ABRIL!H54+MAYO!H54+JUNIO!H54+JULIO!H54+AGOSTO!H54+SEPTIEMBRE!H54+OCTUBRE!H54+NOVIEMBRE!H54+DICIEMBRE!H54</f>
        <v>0</v>
      </c>
      <c r="I54" s="168">
        <f>ENERO!I54+FEBRERO!I54+MARZO!I54+ABRIL!I54+MAYO!I54+JUNIO!I54+JULIO!I54+AGOSTO!I54+SEPTIEMBRE!I54+OCTUBRE!I54+NOVIEMBRE!I54+DICIEMBRE!I54</f>
        <v>0</v>
      </c>
      <c r="J54" s="167">
        <f>ENERO!J54+FEBRERO!J54+MARZO!J54+ABRIL!J54+MAYO!J54+JUNIO!J54+JULIO!J54+AGOSTO!J54+SEPTIEMBRE!J54+OCTUBRE!J54+NOVIEMBRE!J54+DICIEMBRE!J54</f>
        <v>0</v>
      </c>
      <c r="K54" s="168">
        <f>ENERO!K54+FEBRERO!K54+MARZO!K54+ABRIL!K54+MAYO!K54+JUNIO!K54+JULIO!K54+AGOSTO!K54+SEPTIEMBRE!K54+OCTUBRE!K54+NOVIEMBRE!K54+DICIEMBRE!K54</f>
        <v>0</v>
      </c>
      <c r="L54" s="167">
        <f>ENERO!L54+FEBRERO!L54+MARZO!L54+ABRIL!L54+MAYO!L54+JUNIO!L54+JULIO!L54+AGOSTO!L54+SEPTIEMBRE!L54+OCTUBRE!L54+NOVIEMBRE!L54+DICIEMBRE!L54</f>
        <v>0</v>
      </c>
      <c r="M54" s="168">
        <f>ENERO!M54+FEBRERO!M54+MARZO!M54+ABRIL!M54+MAYO!M54+JUNIO!M54+JULIO!M54+AGOSTO!M54+SEPTIEMBRE!M54+OCTUBRE!M54+NOVIEMBRE!M54+DICIEMBRE!M54</f>
        <v>0</v>
      </c>
      <c r="N54" s="167">
        <f>ENERO!N54+FEBRERO!N54+MARZO!N54+ABRIL!N54+MAYO!N54+JUNIO!N54+JULIO!N54+AGOSTO!N54+SEPTIEMBRE!N54+OCTUBRE!N54+NOVIEMBRE!N54+DICIEMBRE!N54</f>
        <v>0</v>
      </c>
      <c r="O54" s="168">
        <f>ENERO!O54+FEBRERO!O54+MARZO!O54+ABRIL!O54+MAYO!O54+JUNIO!O54+JULIO!O54+AGOSTO!O54+SEPTIEMBRE!O54+OCTUBRE!O54+NOVIEMBRE!O54+DICIEMBRE!O54</f>
        <v>0</v>
      </c>
      <c r="P54" s="167">
        <f>ENERO!P54+FEBRERO!P54+MARZO!P54+ABRIL!P54+MAYO!P54+JUNIO!P54+JULIO!P54+AGOSTO!P54+SEPTIEMBRE!P54+OCTUBRE!P54+NOVIEMBRE!P54+DICIEMBRE!P54</f>
        <v>0</v>
      </c>
      <c r="Q54" s="168">
        <f>ENERO!Q54+FEBRERO!Q54+MARZO!Q54+ABRIL!Q54+MAYO!Q54+JUNIO!Q54+JULIO!Q54+AGOSTO!Q54+SEPTIEMBRE!Q54+OCTUBRE!Q54+NOVIEMBRE!Q54+DICIEMBRE!Q54</f>
        <v>0</v>
      </c>
      <c r="R54" s="167">
        <f>ENERO!R54+FEBRERO!R54+MARZO!R54+ABRIL!R54+MAYO!R54+JUNIO!R54+JULIO!R54+AGOSTO!R54+SEPTIEMBRE!R54+OCTUBRE!R54+NOVIEMBRE!R54+DICIEMBRE!R54</f>
        <v>0</v>
      </c>
      <c r="S54" s="168">
        <f>ENERO!S54+FEBRERO!S54+MARZO!S54+ABRIL!S54+MAYO!S54+JUNIO!S54+JULIO!S54+AGOSTO!S54+SEPTIEMBRE!S54+OCTUBRE!S54+NOVIEMBRE!S54+DICIEMBRE!S54</f>
        <v>0</v>
      </c>
      <c r="T54" s="172">
        <f>ENERO!T54+FEBRERO!T54+MARZO!T54+ABRIL!T54+MAYO!T54+JUNIO!T54+JULIO!T54+AGOSTO!T54+SEPTIEMBRE!T54+OCTUBRE!T54+NOVIEMBRE!T54+DICIEMBRE!T54</f>
        <v>0</v>
      </c>
      <c r="U54" s="172">
        <f>ENERO!U54+FEBRERO!U54+MARZO!U54+ABRIL!U54+MAYO!U54+JUNIO!U54+JULIO!U54+AGOSTO!U54+SEPTIEMBRE!U54+OCTUBRE!U54+NOVIEMBRE!U54+DICIEMBRE!U54</f>
        <v>0</v>
      </c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1</v>
      </c>
      <c r="D59" s="122">
        <f>ENERO!D59+FEBRERO!D59+MARZO!D59+ABRIL!D59+MAYO!D59+JUNIO!D59+JULIO!D59+AGOSTO!D59+SEPTIEMBRE!D59+OCTUBRE!D59+NOVIEMBRE!D59+DICIEMBRE!D59</f>
        <v>0</v>
      </c>
      <c r="E59" s="126">
        <f>ENERO!E59+FEBRERO!E59+MARZO!E59+ABRIL!E59+MAYO!E59+JUNIO!E59+JULIO!E59+AGOSTO!E59+SEPTIEMBRE!E59+OCTUBRE!E59+NOVIEMBRE!E59+DICIEMBRE!E59</f>
        <v>0</v>
      </c>
      <c r="F59" s="122">
        <f>ENERO!F59+FEBRERO!F59+MARZO!F59+ABRIL!F59+MAYO!F59+JUNIO!F59+JULIO!F59+AGOSTO!F59+SEPTIEMBRE!F59+OCTUBRE!F59+NOVIEMBRE!F59+DICIEMBRE!F59</f>
        <v>1</v>
      </c>
      <c r="G59" s="126">
        <f>ENERO!G59+FEBRERO!G59+MARZO!G59+ABRIL!G59+MAYO!G59+JUNIO!G59+JULIO!G59+AGOSTO!G59+SEPTIEMBRE!G59+OCTUBRE!G59+NOVIEMBRE!G59+DICIEMBRE!G59</f>
        <v>0</v>
      </c>
      <c r="H59" s="122">
        <f>ENERO!H59+FEBRERO!H59+MARZO!H59+ABRIL!H59+MAYO!H59+JUNIO!H59+JULIO!H59+AGOSTO!H59+SEPTIEMBRE!H59+OCTUBRE!H59+NOVIEMBRE!H59+DICIEMBRE!H59</f>
        <v>0</v>
      </c>
      <c r="I59" s="126">
        <f>ENERO!I59+FEBRERO!I59+MARZO!I59+ABRIL!I59+MAYO!I59+JUNIO!I59+JULIO!I59+AGOSTO!I59+SEPTIEMBRE!I59+OCTUBRE!I59+NOVIEMBRE!I59+DICIEMBRE!I59</f>
        <v>0</v>
      </c>
      <c r="J59" s="176">
        <f>ENERO!J59+FEBRERO!J59+MARZO!J59+ABRIL!J59+MAYO!J59+JUNIO!J59+JULIO!J59+AGOSTO!J59+SEPTIEMBRE!J59+OCTUBRE!J59+NOVIEMBRE!J59+DICIEMBRE!J59</f>
        <v>15</v>
      </c>
      <c r="K59" s="176">
        <f>ENERO!K59+FEBRERO!K59+MARZO!K59+ABRIL!K59+MAYO!K59+JUNIO!K59+JULIO!K59+AGOSTO!K59+SEPTIEMBRE!K59+OCTUBRE!K59+NOVIEMBRE!K59+DICIEMBRE!K59</f>
        <v>8</v>
      </c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>
        <f>ENERO!D60+FEBRERO!D60+MARZO!D60+ABRIL!D60+MAYO!D60+JUNIO!D60+JULIO!D60+AGOSTO!D60+SEPTIEMBRE!D60+OCTUBRE!D60+NOVIEMBRE!D60+DICIEMBRE!D60</f>
        <v>0</v>
      </c>
      <c r="E60" s="139">
        <f>ENERO!E60+FEBRERO!E60+MARZO!E60+ABRIL!E60+MAYO!E60+JUNIO!E60+JULIO!E60+AGOSTO!E60+SEPTIEMBRE!E60+OCTUBRE!E60+NOVIEMBRE!E60+DICIEMBRE!E60</f>
        <v>0</v>
      </c>
      <c r="F60" s="135">
        <f>ENERO!F60+FEBRERO!F60+MARZO!F60+ABRIL!F60+MAYO!F60+JUNIO!F60+JULIO!F60+AGOSTO!F60+SEPTIEMBRE!F60+OCTUBRE!F60+NOVIEMBRE!F60+DICIEMBRE!F60</f>
        <v>0</v>
      </c>
      <c r="G60" s="139">
        <f>ENERO!G60+FEBRERO!G60+MARZO!G60+ABRIL!G60+MAYO!G60+JUNIO!G60+JULIO!G60+AGOSTO!G60+SEPTIEMBRE!G60+OCTUBRE!G60+NOVIEMBRE!G60+DICIEMBRE!G60</f>
        <v>0</v>
      </c>
      <c r="H60" s="135">
        <f>ENERO!H60+FEBRERO!H60+MARZO!H60+ABRIL!H60+MAYO!H60+JUNIO!H60+JULIO!H60+AGOSTO!H60+SEPTIEMBRE!H60+OCTUBRE!H60+NOVIEMBRE!H60+DICIEMBRE!H60</f>
        <v>0</v>
      </c>
      <c r="I60" s="139">
        <f>ENERO!I60+FEBRERO!I60+MARZO!I60+ABRIL!I60+MAYO!I60+JUNIO!I60+JULIO!I60+AGOSTO!I60+SEPTIEMBRE!I60+OCTUBRE!I60+NOVIEMBRE!I60+DICIEMBRE!I60</f>
        <v>0</v>
      </c>
      <c r="J60" s="178">
        <f>ENERO!J60+FEBRERO!J60+MARZO!J60+ABRIL!J60+MAYO!J60+JUNIO!J60+JULIO!J60+AGOSTO!J60+SEPTIEMBRE!J60+OCTUBRE!J60+NOVIEMBRE!J60+DICIEMBRE!J60</f>
        <v>0</v>
      </c>
      <c r="K60" s="178">
        <f>ENERO!K60+FEBRERO!K60+MARZO!K60+ABRIL!K60+MAYO!K60+JUNIO!K60+JULIO!K60+AGOSTO!K60+SEPTIEMBRE!K60+OCTUBRE!K60+NOVIEMBRE!K60+DICIEMBRE!K60</f>
        <v>0</v>
      </c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>
        <f>ENERO!D61+FEBRERO!D61+MARZO!D61+ABRIL!D61+MAYO!D61+JUNIO!D61+JULIO!D61+AGOSTO!D61+SEPTIEMBRE!D61+OCTUBRE!D61+NOVIEMBRE!D61+DICIEMBRE!D61</f>
        <v>0</v>
      </c>
      <c r="E61" s="181">
        <f>ENERO!E61+FEBRERO!E61+MARZO!E61+ABRIL!E61+MAYO!E61+JUNIO!E61+JULIO!E61+AGOSTO!E61+SEPTIEMBRE!E61+OCTUBRE!E61+NOVIEMBRE!E61+DICIEMBRE!E61</f>
        <v>0</v>
      </c>
      <c r="F61" s="180">
        <f>ENERO!F61+FEBRERO!F61+MARZO!F61+ABRIL!F61+MAYO!F61+JUNIO!F61+JULIO!F61+AGOSTO!F61+SEPTIEMBRE!F61+OCTUBRE!F61+NOVIEMBRE!F61+DICIEMBRE!F61</f>
        <v>0</v>
      </c>
      <c r="G61" s="181">
        <f>ENERO!G61+FEBRERO!G61+MARZO!G61+ABRIL!G61+MAYO!G61+JUNIO!G61+JULIO!G61+AGOSTO!G61+SEPTIEMBRE!G61+OCTUBRE!G61+NOVIEMBRE!G61+DICIEMBRE!G61</f>
        <v>0</v>
      </c>
      <c r="H61" s="180">
        <f>ENERO!H61+FEBRERO!H61+MARZO!H61+ABRIL!H61+MAYO!H61+JUNIO!H61+JULIO!H61+AGOSTO!H61+SEPTIEMBRE!H61+OCTUBRE!H61+NOVIEMBRE!H61+DICIEMBRE!H61</f>
        <v>0</v>
      </c>
      <c r="I61" s="181">
        <f>ENERO!I61+FEBRERO!I61+MARZO!I61+ABRIL!I61+MAYO!I61+JUNIO!I61+JULIO!I61+AGOSTO!I61+SEPTIEMBRE!I61+OCTUBRE!I61+NOVIEMBRE!I61+DICIEMBRE!I61</f>
        <v>0</v>
      </c>
      <c r="J61" s="182">
        <f>ENERO!J61+FEBRERO!J61+MARZO!J61+ABRIL!J61+MAYO!J61+JUNIO!J61+JULIO!J61+AGOSTO!J61+SEPTIEMBRE!J61+OCTUBRE!J61+NOVIEMBRE!J61+DICIEMBRE!J61</f>
        <v>0</v>
      </c>
      <c r="K61" s="182">
        <f>ENERO!K61+FEBRERO!K61+MARZO!K61+ABRIL!K61+MAYO!K61+JUNIO!K61+JULIO!K61+AGOSTO!K61+SEPTIEMBRE!K61+OCTUBRE!K61+NOVIEMBRE!K61+DICIEMBRE!K61</f>
        <v>0</v>
      </c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>
        <f>ENERO!C65+FEBRERO!C65+MARZO!C65+ABRIL!C65+MAYO!C65+JUNIO!C65+JULIO!C65+AGOSTO!C65+SEPTIEMBRE!C65+OCTUBRE!C65+NOVIEMBRE!C65+DICIEMBRE!C65</f>
        <v>0</v>
      </c>
      <c r="D65" s="184">
        <f>ENERO!D65+FEBRERO!D65+MARZO!D65+ABRIL!D65+MAYO!D65+JUNIO!D65+JULIO!D65+AGOSTO!D65+SEPTIEMBRE!D65+OCTUBRE!D65+NOVIEMBRE!D65+DICIEMBRE!D65</f>
        <v>0</v>
      </c>
      <c r="E65" s="184">
        <f>ENERO!E65+FEBRERO!E65+MARZO!E65+ABRIL!E65+MAYO!E65+JUNIO!E65+JULIO!E65+AGOSTO!E65+SEPTIEMBRE!E65+OCTUBRE!E65+NOVIEMBRE!E65+DICIEMBRE!E65</f>
        <v>0</v>
      </c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>
        <f>ENERO!C66+FEBRERO!C66+MARZO!C66+ABRIL!C66+MAYO!C66+JUNIO!C66+JULIO!C66+AGOSTO!C66+SEPTIEMBRE!C66+OCTUBRE!C66+NOVIEMBRE!C66+DICIEMBRE!C66</f>
        <v>0</v>
      </c>
      <c r="D66" s="185">
        <f>ENERO!D66+FEBRERO!D66+MARZO!D66+ABRIL!D66+MAYO!D66+JUNIO!D66+JULIO!D66+AGOSTO!D66+SEPTIEMBRE!D66+OCTUBRE!D66+NOVIEMBRE!D66+DICIEMBRE!D66</f>
        <v>0</v>
      </c>
      <c r="E66" s="185">
        <f>ENERO!E66+FEBRERO!E66+MARZO!E66+ABRIL!E66+MAYO!E66+JUNIO!E66+JULIO!E66+AGOSTO!E66+SEPTIEMBRE!E66+OCTUBRE!E66+NOVIEMBRE!E66+DICIEMBRE!E66</f>
        <v>0</v>
      </c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>
        <f>ENERO!C67+FEBRERO!C67+MARZO!C67+ABRIL!C67+MAYO!C67+JUNIO!C67+JULIO!C67+AGOSTO!C67+SEPTIEMBRE!C67+OCTUBRE!C67+NOVIEMBRE!C67+DICIEMBRE!C67</f>
        <v>0</v>
      </c>
      <c r="D67" s="185">
        <f>ENERO!D67+FEBRERO!D67+MARZO!D67+ABRIL!D67+MAYO!D67+JUNIO!D67+JULIO!D67+AGOSTO!D67+SEPTIEMBRE!D67+OCTUBRE!D67+NOVIEMBRE!D67+DICIEMBRE!D67</f>
        <v>0</v>
      </c>
      <c r="E67" s="185">
        <f>ENERO!E67+FEBRERO!E67+MARZO!E67+ABRIL!E67+MAYO!E67+JUNIO!E67+JULIO!E67+AGOSTO!E67+SEPTIEMBRE!E67+OCTUBRE!E67+NOVIEMBRE!E67+DICIEMBRE!E67</f>
        <v>0</v>
      </c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>
        <f>ENERO!C68+FEBRERO!C68+MARZO!C68+ABRIL!C68+MAYO!C68+JUNIO!C68+JULIO!C68+AGOSTO!C68+SEPTIEMBRE!C68+OCTUBRE!C68+NOVIEMBRE!C68+DICIEMBRE!C68</f>
        <v>0</v>
      </c>
      <c r="D68" s="186">
        <f>ENERO!D68+FEBRERO!D68+MARZO!D68+ABRIL!D68+MAYO!D68+JUNIO!D68+JULIO!D68+AGOSTO!D68+SEPTIEMBRE!D68+OCTUBRE!D68+NOVIEMBRE!D68+DICIEMBRE!D68</f>
        <v>0</v>
      </c>
      <c r="E68" s="186">
        <f>ENERO!E68+FEBRERO!E68+MARZO!E68+ABRIL!E68+MAYO!E68+JUNIO!E68+JULIO!E68+AGOSTO!E68+SEPTIEMBRE!E68+OCTUBRE!E68+NOVIEMBRE!E68+DICIEMBRE!E68</f>
        <v>0</v>
      </c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>
        <f>ENERO!C70+FEBRERO!C70+MARZO!C70+ABRIL!C70+MAYO!C70+JUNIO!C70+JULIO!C70+AGOSTO!C70+SEPTIEMBRE!C70+OCTUBRE!C70+NOVIEMBRE!C70+DICIEMBRE!C70</f>
        <v>0</v>
      </c>
      <c r="D70" s="188">
        <f>ENERO!D70+FEBRERO!D70+MARZO!D70+ABRIL!D70+MAYO!D70+JUNIO!D70+JULIO!D70+AGOSTO!D70+SEPTIEMBRE!D70+OCTUBRE!D70+NOVIEMBRE!D70+DICIEMBRE!D70</f>
        <v>0</v>
      </c>
      <c r="E70" s="188">
        <f>ENERO!E70+FEBRERO!E70+MARZO!E70+ABRIL!E70+MAYO!E70+JUNIO!E70+JULIO!E70+AGOSTO!E70+SEPTIEMBRE!E70+OCTUBRE!E70+NOVIEMBRE!E70+DICIEMBRE!E70</f>
        <v>0</v>
      </c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>
        <f>ENERO!C71+FEBRERO!C71+MARZO!C71+ABRIL!C71+MAYO!C71+JUNIO!C71+JULIO!C71+AGOSTO!C71+SEPTIEMBRE!C71+OCTUBRE!C71+NOVIEMBRE!C71+DICIEMBRE!C71</f>
        <v>0</v>
      </c>
      <c r="D71" s="185">
        <f>ENERO!D71+FEBRERO!D71+MARZO!D71+ABRIL!D71+MAYO!D71+JUNIO!D71+JULIO!D71+AGOSTO!D71+SEPTIEMBRE!D71+OCTUBRE!D71+NOVIEMBRE!D71+DICIEMBRE!D71</f>
        <v>0</v>
      </c>
      <c r="E71" s="185">
        <f>ENERO!E71+FEBRERO!E71+MARZO!E71+ABRIL!E71+MAYO!E71+JUNIO!E71+JULIO!E71+AGOSTO!E71+SEPTIEMBRE!E71+OCTUBRE!E71+NOVIEMBRE!E71+DICIEMBRE!E71</f>
        <v>0</v>
      </c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>
        <f>ENERO!C72+FEBRERO!C72+MARZO!C72+ABRIL!C72+MAYO!C72+JUNIO!C72+JULIO!C72+AGOSTO!C72+SEPTIEMBRE!C72+OCTUBRE!C72+NOVIEMBRE!C72+DICIEMBRE!C72</f>
        <v>0</v>
      </c>
      <c r="D72" s="189">
        <f>ENERO!D72+FEBRERO!D72+MARZO!D72+ABRIL!D72+MAYO!D72+JUNIO!D72+JULIO!D72+AGOSTO!D72+SEPTIEMBRE!D72+OCTUBRE!D72+NOVIEMBRE!D72+DICIEMBRE!D72</f>
        <v>0</v>
      </c>
      <c r="E72" s="189">
        <f>ENERO!E72+FEBRERO!E72+MARZO!E72+ABRIL!E72+MAYO!E72+JUNIO!E72+JULIO!E72+AGOSTO!E72+SEPTIEMBRE!E72+OCTUBRE!E72+NOVIEMBRE!E72+DICIEMBRE!E72</f>
        <v>0</v>
      </c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310"/>
      <c r="C78" s="311"/>
      <c r="D78" s="204">
        <f>SUM(E78:F78)</f>
        <v>3277</v>
      </c>
      <c r="E78" s="205">
        <f>G78+I78+K78+M78+O78+Q78</f>
        <v>1429</v>
      </c>
      <c r="F78" s="206">
        <f>H78+J78+L78+N78+P78+R78</f>
        <v>1848</v>
      </c>
      <c r="G78" s="207">
        <f>ENERO!G78+FEBRERO!G78+MARZO!G78+ABRIL!G78+MAYO!G78+JUNIO!G78+JULIO!G78+AGOSTO!G78+SEPTIEMBRE!G78+OCTUBRE!G78+NOVIEMBRE!G78+DICIEMBRE!G78</f>
        <v>604</v>
      </c>
      <c r="H78" s="207">
        <f>ENERO!H78+FEBRERO!H78+MARZO!H78+ABRIL!H78+MAYO!H78+JUNIO!H78+JULIO!H78+AGOSTO!H78+SEPTIEMBRE!H78+OCTUBRE!H78+NOVIEMBRE!H78+DICIEMBRE!H78</f>
        <v>295</v>
      </c>
      <c r="I78" s="207">
        <f>ENERO!I78+FEBRERO!I78+MARZO!I78+ABRIL!I78+MAYO!I78+JUNIO!I78+JULIO!I78+AGOSTO!I78+SEPTIEMBRE!I78+OCTUBRE!I78+NOVIEMBRE!I78+DICIEMBRE!I78</f>
        <v>417</v>
      </c>
      <c r="J78" s="207">
        <f>ENERO!J78+FEBRERO!J78+MARZO!J78+ABRIL!J78+MAYO!J78+JUNIO!J78+JULIO!J78+AGOSTO!J78+SEPTIEMBRE!J78+OCTUBRE!J78+NOVIEMBRE!J78+DICIEMBRE!J78</f>
        <v>307</v>
      </c>
      <c r="K78" s="207">
        <f>ENERO!K78+FEBRERO!K78+MARZO!K78+ABRIL!K78+MAYO!K78+JUNIO!K78+JULIO!K78+AGOSTO!K78+SEPTIEMBRE!K78+OCTUBRE!K78+NOVIEMBRE!K78+DICIEMBRE!K78</f>
        <v>113</v>
      </c>
      <c r="L78" s="207">
        <f>ENERO!L78+FEBRERO!L78+MARZO!L78+ABRIL!L78+MAYO!L78+JUNIO!L78+JULIO!L78+AGOSTO!L78+SEPTIEMBRE!L78+OCTUBRE!L78+NOVIEMBRE!L78+DICIEMBRE!L78</f>
        <v>257</v>
      </c>
      <c r="M78" s="207">
        <f>ENERO!M78+FEBRERO!M78+MARZO!M78+ABRIL!M78+MAYO!M78+JUNIO!M78+JULIO!M78+AGOSTO!M78+SEPTIEMBRE!M78+OCTUBRE!M78+NOVIEMBRE!M78+DICIEMBRE!M78</f>
        <v>29</v>
      </c>
      <c r="N78" s="207">
        <f>ENERO!N78+FEBRERO!N78+MARZO!N78+ABRIL!N78+MAYO!N78+JUNIO!N78+JULIO!N78+AGOSTO!N78+SEPTIEMBRE!N78+OCTUBRE!N78+NOVIEMBRE!N78+DICIEMBRE!N78</f>
        <v>84</v>
      </c>
      <c r="O78" s="207">
        <f>ENERO!O78+FEBRERO!O78+MARZO!O78+ABRIL!O78+MAYO!O78+JUNIO!O78+JULIO!O78+AGOSTO!O78+SEPTIEMBRE!O78+OCTUBRE!O78+NOVIEMBRE!O78+DICIEMBRE!O78</f>
        <v>245</v>
      </c>
      <c r="P78" s="207">
        <f>ENERO!P78+FEBRERO!P78+MARZO!P78+ABRIL!P78+MAYO!P78+JUNIO!P78+JULIO!P78+AGOSTO!P78+SEPTIEMBRE!P78+OCTUBRE!P78+NOVIEMBRE!P78+DICIEMBRE!P78</f>
        <v>871</v>
      </c>
      <c r="Q78" s="207">
        <f>ENERO!Q78+FEBRERO!Q78+MARZO!Q78+ABRIL!Q78+MAYO!Q78+JUNIO!Q78+JULIO!Q78+AGOSTO!Q78+SEPTIEMBRE!Q78+OCTUBRE!Q78+NOVIEMBRE!Q78+DICIEMBRE!Q78</f>
        <v>21</v>
      </c>
      <c r="R78" s="207">
        <f>ENERO!R78+FEBRERO!R78+MARZO!R78+ABRIL!R78+MAYO!R78+JUNIO!R78+JULIO!R78+AGOSTO!R78+SEPTIEMBRE!R78+OCTUBRE!R78+NOVIEMBRE!R78+DICIEMBRE!R78</f>
        <v>34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316"/>
      <c r="E79" s="317"/>
      <c r="F79" s="317"/>
      <c r="G79" s="317">
        <f>ENERO!G79+FEBRERO!G79+MARZO!G79+ABRIL!G79+MAYO!G79+JUNIO!G79+JULIO!G79+AGOSTO!G79+SEPTIEMBRE!G79+OCTUBRE!G79+NOVIEMBRE!G79+DICIEMBRE!G79</f>
        <v>0</v>
      </c>
      <c r="H79" s="317">
        <f>ENERO!H79+FEBRERO!H79+MARZO!H79+ABRIL!H79+MAYO!H79+JUNIO!H79+JULIO!H79+AGOSTO!H79+SEPTIEMBRE!H79+OCTUBRE!H79+NOVIEMBRE!H79+DICIEMBRE!H79</f>
        <v>0</v>
      </c>
      <c r="I79" s="317">
        <f>ENERO!I79+FEBRERO!I79+MARZO!I79+ABRIL!I79+MAYO!I79+JUNIO!I79+JULIO!I79+AGOSTO!I79+SEPTIEMBRE!I79+OCTUBRE!I79+NOVIEMBRE!I79+DICIEMBRE!I79</f>
        <v>0</v>
      </c>
      <c r="J79" s="317">
        <f>ENERO!J79+FEBRERO!J79+MARZO!J79+ABRIL!J79+MAYO!J79+JUNIO!J79+JULIO!J79+AGOSTO!J79+SEPTIEMBRE!J79+OCTUBRE!J79+NOVIEMBRE!J79+DICIEMBRE!J79</f>
        <v>0</v>
      </c>
      <c r="K79" s="317">
        <f>ENERO!K79+FEBRERO!K79+MARZO!K79+ABRIL!K79+MAYO!K79+JUNIO!K79+JULIO!K79+AGOSTO!K79+SEPTIEMBRE!K79+OCTUBRE!K79+NOVIEMBRE!K79+DICIEMBRE!K79</f>
        <v>0</v>
      </c>
      <c r="L79" s="317">
        <f>ENERO!L79+FEBRERO!L79+MARZO!L79+ABRIL!L79+MAYO!L79+JUNIO!L79+JULIO!L79+AGOSTO!L79+SEPTIEMBRE!L79+OCTUBRE!L79+NOVIEMBRE!L79+DICIEMBRE!L79</f>
        <v>0</v>
      </c>
      <c r="M79" s="317">
        <f>ENERO!M79+FEBRERO!M79+MARZO!M79+ABRIL!M79+MAYO!M79+JUNIO!M79+JULIO!M79+AGOSTO!M79+SEPTIEMBRE!M79+OCTUBRE!M79+NOVIEMBRE!M79+DICIEMBRE!M79</f>
        <v>0</v>
      </c>
      <c r="N79" s="317">
        <f>ENERO!N79+FEBRERO!N79+MARZO!N79+ABRIL!N79+MAYO!N79+JUNIO!N79+JULIO!N79+AGOSTO!N79+SEPTIEMBRE!N79+OCTUBRE!N79+NOVIEMBRE!N79+DICIEMBRE!N79</f>
        <v>0</v>
      </c>
      <c r="O79" s="317">
        <f>ENERO!O79+FEBRERO!O79+MARZO!O79+ABRIL!O79+MAYO!O79+JUNIO!O79+JULIO!O79+AGOSTO!O79+SEPTIEMBRE!O79+OCTUBRE!O79+NOVIEMBRE!O79+DICIEMBRE!O79</f>
        <v>0</v>
      </c>
      <c r="P79" s="317">
        <f>ENERO!P79+FEBRERO!P79+MARZO!P79+ABRIL!P79+MAYO!P79+JUNIO!P79+JULIO!P79+AGOSTO!P79+SEPTIEMBRE!P79+OCTUBRE!P79+NOVIEMBRE!P79+DICIEMBRE!P79</f>
        <v>0</v>
      </c>
      <c r="Q79" s="317">
        <f>ENERO!Q79+FEBRERO!Q79+MARZO!Q79+ABRIL!Q79+MAYO!Q79+JUNIO!Q79+JULIO!Q79+AGOSTO!Q79+SEPTIEMBRE!Q79+OCTUBRE!Q79+NOVIEMBRE!Q79+DICIEMBRE!Q79</f>
        <v>0</v>
      </c>
      <c r="R79" s="318">
        <f>ENERO!R79+FEBRERO!R79+MARZO!R79+ABRIL!R79+MAYO!R79+JUNIO!R79+JULIO!R79+AGOSTO!R79+SEPTIEMBRE!R79+OCTUBRE!R79+NOVIEMBRE!R79+DICIEMBRE!R79</f>
        <v>0</v>
      </c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3</v>
      </c>
      <c r="E80" s="212">
        <f t="shared" ref="E80:F87" si="13">G80+I80+K80+M80+O80+Q80</f>
        <v>0</v>
      </c>
      <c r="F80" s="213">
        <f t="shared" si="13"/>
        <v>3</v>
      </c>
      <c r="G80" s="214">
        <f>ENERO!G80+FEBRERO!G80+MARZO!G80+ABRIL!G80+MAYO!G80+JUNIO!G80+JULIO!G80+AGOSTO!G80+SEPTIEMBRE!G80+OCTUBRE!G80+NOVIEMBRE!G80+DICIEMBRE!G80</f>
        <v>0</v>
      </c>
      <c r="H80" s="215">
        <f>ENERO!H80+FEBRERO!H80+MARZO!H80+ABRIL!H80+MAYO!H80+JUNIO!H80+JULIO!H80+AGOSTO!H80+SEPTIEMBRE!H80+OCTUBRE!H80+NOVIEMBRE!H80+DICIEMBRE!H80</f>
        <v>0</v>
      </c>
      <c r="I80" s="214">
        <f>ENERO!I80+FEBRERO!I80+MARZO!I80+ABRIL!I80+MAYO!I80+JUNIO!I80+JULIO!I80+AGOSTO!I80+SEPTIEMBRE!I80+OCTUBRE!I80+NOVIEMBRE!I80+DICIEMBRE!I80</f>
        <v>0</v>
      </c>
      <c r="J80" s="215">
        <f>ENERO!J80+FEBRERO!J80+MARZO!J80+ABRIL!J80+MAYO!J80+JUNIO!J80+JULIO!J80+AGOSTO!J80+SEPTIEMBRE!J80+OCTUBRE!J80+NOVIEMBRE!J80+DICIEMBRE!J80</f>
        <v>2</v>
      </c>
      <c r="K80" s="214">
        <f>ENERO!K80+FEBRERO!K80+MARZO!K80+ABRIL!K80+MAYO!K80+JUNIO!K80+JULIO!K80+AGOSTO!K80+SEPTIEMBRE!K80+OCTUBRE!K80+NOVIEMBRE!K80+DICIEMBRE!K80</f>
        <v>0</v>
      </c>
      <c r="L80" s="215">
        <f>ENERO!L80+FEBRERO!L80+MARZO!L80+ABRIL!L80+MAYO!L80+JUNIO!L80+JULIO!L80+AGOSTO!L80+SEPTIEMBRE!L80+OCTUBRE!L80+NOVIEMBRE!L80+DICIEMBRE!L80</f>
        <v>1</v>
      </c>
      <c r="M80" s="214">
        <f>ENERO!M80+FEBRERO!M80+MARZO!M80+ABRIL!M80+MAYO!M80+JUNIO!M80+JULIO!M80+AGOSTO!M80+SEPTIEMBRE!M80+OCTUBRE!M80+NOVIEMBRE!M80+DICIEMBRE!M80</f>
        <v>0</v>
      </c>
      <c r="N80" s="215">
        <f>ENERO!N80+FEBRERO!N80+MARZO!N80+ABRIL!N80+MAYO!N80+JUNIO!N80+JULIO!N80+AGOSTO!N80+SEPTIEMBRE!N80+OCTUBRE!N80+NOVIEMBRE!N80+DICIEMBRE!N80</f>
        <v>0</v>
      </c>
      <c r="O80" s="214">
        <f>ENERO!O80+FEBRERO!O80+MARZO!O80+ABRIL!O80+MAYO!O80+JUNIO!O80+JULIO!O80+AGOSTO!O80+SEPTIEMBRE!O80+OCTUBRE!O80+NOVIEMBRE!O80+DICIEMBRE!O80</f>
        <v>0</v>
      </c>
      <c r="P80" s="215">
        <f>ENERO!P80+FEBRERO!P80+MARZO!P80+ABRIL!P80+MAYO!P80+JUNIO!P80+JULIO!P80+AGOSTO!P80+SEPTIEMBRE!P80+OCTUBRE!P80+NOVIEMBRE!P80+DICIEMBRE!P80</f>
        <v>0</v>
      </c>
      <c r="Q80" s="214">
        <f>ENERO!Q80+FEBRERO!Q80+MARZO!Q80+ABRIL!Q80+MAYO!Q80+JUNIO!Q80+JULIO!Q80+AGOSTO!Q80+SEPTIEMBRE!Q80+OCTUBRE!Q80+NOVIEMBRE!Q80+DICIEMBRE!Q80</f>
        <v>0</v>
      </c>
      <c r="R80" s="215">
        <f>ENERO!R80+FEBRERO!R80+MARZO!R80+ABRIL!R80+MAYO!R80+JUNIO!R80+JULIO!R80+AGOSTO!R80+SEPTIEMBRE!R80+OCTUBRE!R80+NOVIEMBRE!R80+DICIEMBRE!R80</f>
        <v>0</v>
      </c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>
        <f>ENERO!G81+FEBRERO!G81+MARZO!G81+ABRIL!G81+MAYO!G81+JUNIO!G81+JULIO!G81+AGOSTO!G81+SEPTIEMBRE!G81+OCTUBRE!G81+NOVIEMBRE!G81+DICIEMBRE!G81</f>
        <v>0</v>
      </c>
      <c r="H81" s="220">
        <f>ENERO!H81+FEBRERO!H81+MARZO!H81+ABRIL!H81+MAYO!H81+JUNIO!H81+JULIO!H81+AGOSTO!H81+SEPTIEMBRE!H81+OCTUBRE!H81+NOVIEMBRE!H81+DICIEMBRE!H81</f>
        <v>0</v>
      </c>
      <c r="I81" s="219">
        <f>ENERO!I81+FEBRERO!I81+MARZO!I81+ABRIL!I81+MAYO!I81+JUNIO!I81+JULIO!I81+AGOSTO!I81+SEPTIEMBRE!I81+OCTUBRE!I81+NOVIEMBRE!I81+DICIEMBRE!I81</f>
        <v>0</v>
      </c>
      <c r="J81" s="220">
        <f>ENERO!J81+FEBRERO!J81+MARZO!J81+ABRIL!J81+MAYO!J81+JUNIO!J81+JULIO!J81+AGOSTO!J81+SEPTIEMBRE!J81+OCTUBRE!J81+NOVIEMBRE!J81+DICIEMBRE!J81</f>
        <v>0</v>
      </c>
      <c r="K81" s="219">
        <f>ENERO!K81+FEBRERO!K81+MARZO!K81+ABRIL!K81+MAYO!K81+JUNIO!K81+JULIO!K81+AGOSTO!K81+SEPTIEMBRE!K81+OCTUBRE!K81+NOVIEMBRE!K81+DICIEMBRE!K81</f>
        <v>0</v>
      </c>
      <c r="L81" s="220">
        <f>ENERO!L81+FEBRERO!L81+MARZO!L81+ABRIL!L81+MAYO!L81+JUNIO!L81+JULIO!L81+AGOSTO!L81+SEPTIEMBRE!L81+OCTUBRE!L81+NOVIEMBRE!L81+DICIEMBRE!L81</f>
        <v>0</v>
      </c>
      <c r="M81" s="219">
        <f>ENERO!M81+FEBRERO!M81+MARZO!M81+ABRIL!M81+MAYO!M81+JUNIO!M81+JULIO!M81+AGOSTO!M81+SEPTIEMBRE!M81+OCTUBRE!M81+NOVIEMBRE!M81+DICIEMBRE!M81</f>
        <v>0</v>
      </c>
      <c r="N81" s="220">
        <f>ENERO!N81+FEBRERO!N81+MARZO!N81+ABRIL!N81+MAYO!N81+JUNIO!N81+JULIO!N81+AGOSTO!N81+SEPTIEMBRE!N81+OCTUBRE!N81+NOVIEMBRE!N81+DICIEMBRE!N81</f>
        <v>0</v>
      </c>
      <c r="O81" s="219">
        <f>ENERO!O81+FEBRERO!O81+MARZO!O81+ABRIL!O81+MAYO!O81+JUNIO!O81+JULIO!O81+AGOSTO!O81+SEPTIEMBRE!O81+OCTUBRE!O81+NOVIEMBRE!O81+DICIEMBRE!O81</f>
        <v>0</v>
      </c>
      <c r="P81" s="220">
        <f>ENERO!P81+FEBRERO!P81+MARZO!P81+ABRIL!P81+MAYO!P81+JUNIO!P81+JULIO!P81+AGOSTO!P81+SEPTIEMBRE!P81+OCTUBRE!P81+NOVIEMBRE!P81+DICIEMBRE!P81</f>
        <v>0</v>
      </c>
      <c r="Q81" s="219">
        <f>ENERO!Q81+FEBRERO!Q81+MARZO!Q81+ABRIL!Q81+MAYO!Q81+JUNIO!Q81+JULIO!Q81+AGOSTO!Q81+SEPTIEMBRE!Q81+OCTUBRE!Q81+NOVIEMBRE!Q81+DICIEMBRE!Q81</f>
        <v>0</v>
      </c>
      <c r="R81" s="220">
        <f>ENERO!R81+FEBRERO!R81+MARZO!R81+ABRIL!R81+MAYO!R81+JUNIO!R81+JULIO!R81+AGOSTO!R81+SEPTIEMBRE!R81+OCTUBRE!R81+NOVIEMBRE!R81+DICIEMBRE!R81</f>
        <v>0</v>
      </c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>
        <f>ENERO!G82+FEBRERO!G82+MARZO!G82+ABRIL!G82+MAYO!G82+JUNIO!G82+JULIO!G82+AGOSTO!G82+SEPTIEMBRE!G82+OCTUBRE!G82+NOVIEMBRE!G82+DICIEMBRE!G82</f>
        <v>0</v>
      </c>
      <c r="H82" s="224">
        <f>ENERO!H82+FEBRERO!H82+MARZO!H82+ABRIL!H82+MAYO!H82+JUNIO!H82+JULIO!H82+AGOSTO!H82+SEPTIEMBRE!H82+OCTUBRE!H82+NOVIEMBRE!H82+DICIEMBRE!H82</f>
        <v>0</v>
      </c>
      <c r="I82" s="223">
        <f>ENERO!I82+FEBRERO!I82+MARZO!I82+ABRIL!I82+MAYO!I82+JUNIO!I82+JULIO!I82+AGOSTO!I82+SEPTIEMBRE!I82+OCTUBRE!I82+NOVIEMBRE!I82+DICIEMBRE!I82</f>
        <v>0</v>
      </c>
      <c r="J82" s="224">
        <f>ENERO!J82+FEBRERO!J82+MARZO!J82+ABRIL!J82+MAYO!J82+JUNIO!J82+JULIO!J82+AGOSTO!J82+SEPTIEMBRE!J82+OCTUBRE!J82+NOVIEMBRE!J82+DICIEMBRE!J82</f>
        <v>0</v>
      </c>
      <c r="K82" s="223">
        <f>ENERO!K82+FEBRERO!K82+MARZO!K82+ABRIL!K82+MAYO!K82+JUNIO!K82+JULIO!K82+AGOSTO!K82+SEPTIEMBRE!K82+OCTUBRE!K82+NOVIEMBRE!K82+DICIEMBRE!K82</f>
        <v>0</v>
      </c>
      <c r="L82" s="224">
        <f>ENERO!L82+FEBRERO!L82+MARZO!L82+ABRIL!L82+MAYO!L82+JUNIO!L82+JULIO!L82+AGOSTO!L82+SEPTIEMBRE!L82+OCTUBRE!L82+NOVIEMBRE!L82+DICIEMBRE!L82</f>
        <v>0</v>
      </c>
      <c r="M82" s="223">
        <f>ENERO!M82+FEBRERO!M82+MARZO!M82+ABRIL!M82+MAYO!M82+JUNIO!M82+JULIO!M82+AGOSTO!M82+SEPTIEMBRE!M82+OCTUBRE!M82+NOVIEMBRE!M82+DICIEMBRE!M82</f>
        <v>0</v>
      </c>
      <c r="N82" s="224">
        <f>ENERO!N82+FEBRERO!N82+MARZO!N82+ABRIL!N82+MAYO!N82+JUNIO!N82+JULIO!N82+AGOSTO!N82+SEPTIEMBRE!N82+OCTUBRE!N82+NOVIEMBRE!N82+DICIEMBRE!N82</f>
        <v>0</v>
      </c>
      <c r="O82" s="223">
        <f>ENERO!O82+FEBRERO!O82+MARZO!O82+ABRIL!O82+MAYO!O82+JUNIO!O82+JULIO!O82+AGOSTO!O82+SEPTIEMBRE!O82+OCTUBRE!O82+NOVIEMBRE!O82+DICIEMBRE!O82</f>
        <v>0</v>
      </c>
      <c r="P82" s="224">
        <f>ENERO!P82+FEBRERO!P82+MARZO!P82+ABRIL!P82+MAYO!P82+JUNIO!P82+JULIO!P82+AGOSTO!P82+SEPTIEMBRE!P82+OCTUBRE!P82+NOVIEMBRE!P82+DICIEMBRE!P82</f>
        <v>0</v>
      </c>
      <c r="Q82" s="219">
        <f>ENERO!Q82+FEBRERO!Q82+MARZO!Q82+ABRIL!Q82+MAYO!Q82+JUNIO!Q82+JULIO!Q82+AGOSTO!Q82+SEPTIEMBRE!Q82+OCTUBRE!Q82+NOVIEMBRE!Q82+DICIEMBRE!Q82</f>
        <v>0</v>
      </c>
      <c r="R82" s="220">
        <f>ENERO!R82+FEBRERO!R82+MARZO!R82+ABRIL!R82+MAYO!R82+JUNIO!R82+JULIO!R82+AGOSTO!R82+SEPTIEMBRE!R82+OCTUBRE!R82+NOVIEMBRE!R82+DICIEMBRE!R82</f>
        <v>0</v>
      </c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6</v>
      </c>
      <c r="E83" s="222">
        <f t="shared" si="13"/>
        <v>4</v>
      </c>
      <c r="F83" s="218">
        <f t="shared" si="13"/>
        <v>2</v>
      </c>
      <c r="G83" s="219">
        <f>ENERO!G83+FEBRERO!G83+MARZO!G83+ABRIL!G83+MAYO!G83+JUNIO!G83+JULIO!G83+AGOSTO!G83+SEPTIEMBRE!G83+OCTUBRE!G83+NOVIEMBRE!G83+DICIEMBRE!G83</f>
        <v>4</v>
      </c>
      <c r="H83" s="220">
        <f>ENERO!H83+FEBRERO!H83+MARZO!H83+ABRIL!H83+MAYO!H83+JUNIO!H83+JULIO!H83+AGOSTO!H83+SEPTIEMBRE!H83+OCTUBRE!H83+NOVIEMBRE!H83+DICIEMBRE!H83</f>
        <v>0</v>
      </c>
      <c r="I83" s="219">
        <f>ENERO!I83+FEBRERO!I83+MARZO!I83+ABRIL!I83+MAYO!I83+JUNIO!I83+JULIO!I83+AGOSTO!I83+SEPTIEMBRE!I83+OCTUBRE!I83+NOVIEMBRE!I83+DICIEMBRE!I83</f>
        <v>0</v>
      </c>
      <c r="J83" s="220">
        <f>ENERO!J83+FEBRERO!J83+MARZO!J83+ABRIL!J83+MAYO!J83+JUNIO!J83+JULIO!J83+AGOSTO!J83+SEPTIEMBRE!J83+OCTUBRE!J83+NOVIEMBRE!J83+DICIEMBRE!J83</f>
        <v>2</v>
      </c>
      <c r="K83" s="223">
        <f>ENERO!K83+FEBRERO!K83+MARZO!K83+ABRIL!K83+MAYO!K83+JUNIO!K83+JULIO!K83+AGOSTO!K83+SEPTIEMBRE!K83+OCTUBRE!K83+NOVIEMBRE!K83+DICIEMBRE!K83</f>
        <v>0</v>
      </c>
      <c r="L83" s="224">
        <f>ENERO!L83+FEBRERO!L83+MARZO!L83+ABRIL!L83+MAYO!L83+JUNIO!L83+JULIO!L83+AGOSTO!L83+SEPTIEMBRE!L83+OCTUBRE!L83+NOVIEMBRE!L83+DICIEMBRE!L83</f>
        <v>0</v>
      </c>
      <c r="M83" s="223">
        <f>ENERO!M83+FEBRERO!M83+MARZO!M83+ABRIL!M83+MAYO!M83+JUNIO!M83+JULIO!M83+AGOSTO!M83+SEPTIEMBRE!M83+OCTUBRE!M83+NOVIEMBRE!M83+DICIEMBRE!M83</f>
        <v>0</v>
      </c>
      <c r="N83" s="224">
        <f>ENERO!N83+FEBRERO!N83+MARZO!N83+ABRIL!N83+MAYO!N83+JUNIO!N83+JULIO!N83+AGOSTO!N83+SEPTIEMBRE!N83+OCTUBRE!N83+NOVIEMBRE!N83+DICIEMBRE!N83</f>
        <v>0</v>
      </c>
      <c r="O83" s="223">
        <f>ENERO!O83+FEBRERO!O83+MARZO!O83+ABRIL!O83+MAYO!O83+JUNIO!O83+JULIO!O83+AGOSTO!O83+SEPTIEMBRE!O83+OCTUBRE!O83+NOVIEMBRE!O83+DICIEMBRE!O83</f>
        <v>0</v>
      </c>
      <c r="P83" s="224">
        <f>ENERO!P83+FEBRERO!P83+MARZO!P83+ABRIL!P83+MAYO!P83+JUNIO!P83+JULIO!P83+AGOSTO!P83+SEPTIEMBRE!P83+OCTUBRE!P83+NOVIEMBRE!P83+DICIEMBRE!P83</f>
        <v>0</v>
      </c>
      <c r="Q83" s="223">
        <f>ENERO!Q83+FEBRERO!Q83+MARZO!Q83+ABRIL!Q83+MAYO!Q83+JUNIO!Q83+JULIO!Q83+AGOSTO!Q83+SEPTIEMBRE!Q83+OCTUBRE!Q83+NOVIEMBRE!Q83+DICIEMBRE!Q83</f>
        <v>0</v>
      </c>
      <c r="R83" s="224">
        <f>ENERO!R83+FEBRERO!R83+MARZO!R83+ABRIL!R83+MAYO!R83+JUNIO!R83+JULIO!R83+AGOSTO!R83+SEPTIEMBRE!R83+OCTUBRE!R83+NOVIEMBRE!R83+DICIEMBRE!R83</f>
        <v>0</v>
      </c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>
        <f>ENERO!G84+FEBRERO!G84+MARZO!G84+ABRIL!G84+MAYO!G84+JUNIO!G84+JULIO!G84+AGOSTO!G84+SEPTIEMBRE!G84+OCTUBRE!G84+NOVIEMBRE!G84+DICIEMBRE!G84</f>
        <v>0</v>
      </c>
      <c r="H84" s="220">
        <f>ENERO!H84+FEBRERO!H84+MARZO!H84+ABRIL!H84+MAYO!H84+JUNIO!H84+JULIO!H84+AGOSTO!H84+SEPTIEMBRE!H84+OCTUBRE!H84+NOVIEMBRE!H84+DICIEMBRE!H84</f>
        <v>0</v>
      </c>
      <c r="I84" s="219">
        <f>ENERO!I84+FEBRERO!I84+MARZO!I84+ABRIL!I84+MAYO!I84+JUNIO!I84+JULIO!I84+AGOSTO!I84+SEPTIEMBRE!I84+OCTUBRE!I84+NOVIEMBRE!I84+DICIEMBRE!I84</f>
        <v>0</v>
      </c>
      <c r="J84" s="220">
        <f>ENERO!J84+FEBRERO!J84+MARZO!J84+ABRIL!J84+MAYO!J84+JUNIO!J84+JULIO!J84+AGOSTO!J84+SEPTIEMBRE!J84+OCTUBRE!J84+NOVIEMBRE!J84+DICIEMBRE!J84</f>
        <v>0</v>
      </c>
      <c r="K84" s="219">
        <f>ENERO!K84+FEBRERO!K84+MARZO!K84+ABRIL!K84+MAYO!K84+JUNIO!K84+JULIO!K84+AGOSTO!K84+SEPTIEMBRE!K84+OCTUBRE!K84+NOVIEMBRE!K84+DICIEMBRE!K84</f>
        <v>0</v>
      </c>
      <c r="L84" s="220">
        <f>ENERO!L84+FEBRERO!L84+MARZO!L84+ABRIL!L84+MAYO!L84+JUNIO!L84+JULIO!L84+AGOSTO!L84+SEPTIEMBRE!L84+OCTUBRE!L84+NOVIEMBRE!L84+DICIEMBRE!L84</f>
        <v>0</v>
      </c>
      <c r="M84" s="219">
        <f>ENERO!M84+FEBRERO!M84+MARZO!M84+ABRIL!M84+MAYO!M84+JUNIO!M84+JULIO!M84+AGOSTO!M84+SEPTIEMBRE!M84+OCTUBRE!M84+NOVIEMBRE!M84+DICIEMBRE!M84</f>
        <v>0</v>
      </c>
      <c r="N84" s="220">
        <f>ENERO!N84+FEBRERO!N84+MARZO!N84+ABRIL!N84+MAYO!N84+JUNIO!N84+JULIO!N84+AGOSTO!N84+SEPTIEMBRE!N84+OCTUBRE!N84+NOVIEMBRE!N84+DICIEMBRE!N84</f>
        <v>0</v>
      </c>
      <c r="O84" s="219">
        <f>ENERO!O84+FEBRERO!O84+MARZO!O84+ABRIL!O84+MAYO!O84+JUNIO!O84+JULIO!O84+AGOSTO!O84+SEPTIEMBRE!O84+OCTUBRE!O84+NOVIEMBRE!O84+DICIEMBRE!O84</f>
        <v>0</v>
      </c>
      <c r="P84" s="220">
        <f>ENERO!P84+FEBRERO!P84+MARZO!P84+ABRIL!P84+MAYO!P84+JUNIO!P84+JULIO!P84+AGOSTO!P84+SEPTIEMBRE!P84+OCTUBRE!P84+NOVIEMBRE!P84+DICIEMBRE!P84</f>
        <v>0</v>
      </c>
      <c r="Q84" s="219">
        <f>ENERO!Q84+FEBRERO!Q84+MARZO!Q84+ABRIL!Q84+MAYO!Q84+JUNIO!Q84+JULIO!Q84+AGOSTO!Q84+SEPTIEMBRE!Q84+OCTUBRE!Q84+NOVIEMBRE!Q84+DICIEMBRE!Q84</f>
        <v>0</v>
      </c>
      <c r="R84" s="220">
        <f>ENERO!R84+FEBRERO!R84+MARZO!R84+ABRIL!R84+MAYO!R84+JUNIO!R84+JULIO!R84+AGOSTO!R84+SEPTIEMBRE!R84+OCTUBRE!R84+NOVIEMBRE!R84+DICIEMBRE!R84</f>
        <v>0</v>
      </c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1</v>
      </c>
      <c r="E85" s="217">
        <f t="shared" si="13"/>
        <v>0</v>
      </c>
      <c r="F85" s="218">
        <f t="shared" si="13"/>
        <v>1</v>
      </c>
      <c r="G85" s="219">
        <f>ENERO!G85+FEBRERO!G85+MARZO!G85+ABRIL!G85+MAYO!G85+JUNIO!G85+JULIO!G85+AGOSTO!G85+SEPTIEMBRE!G85+OCTUBRE!G85+NOVIEMBRE!G85+DICIEMBRE!G85</f>
        <v>0</v>
      </c>
      <c r="H85" s="220">
        <f>ENERO!H85+FEBRERO!H85+MARZO!H85+ABRIL!H85+MAYO!H85+JUNIO!H85+JULIO!H85+AGOSTO!H85+SEPTIEMBRE!H85+OCTUBRE!H85+NOVIEMBRE!H85+DICIEMBRE!H85</f>
        <v>0</v>
      </c>
      <c r="I85" s="219">
        <f>ENERO!I85+FEBRERO!I85+MARZO!I85+ABRIL!I85+MAYO!I85+JUNIO!I85+JULIO!I85+AGOSTO!I85+SEPTIEMBRE!I85+OCTUBRE!I85+NOVIEMBRE!I85+DICIEMBRE!I85</f>
        <v>0</v>
      </c>
      <c r="J85" s="220">
        <f>ENERO!J85+FEBRERO!J85+MARZO!J85+ABRIL!J85+MAYO!J85+JUNIO!J85+JULIO!J85+AGOSTO!J85+SEPTIEMBRE!J85+OCTUBRE!J85+NOVIEMBRE!J85+DICIEMBRE!J85</f>
        <v>1</v>
      </c>
      <c r="K85" s="219">
        <f>ENERO!K85+FEBRERO!K85+MARZO!K85+ABRIL!K85+MAYO!K85+JUNIO!K85+JULIO!K85+AGOSTO!K85+SEPTIEMBRE!K85+OCTUBRE!K85+NOVIEMBRE!K85+DICIEMBRE!K85</f>
        <v>0</v>
      </c>
      <c r="L85" s="220">
        <f>ENERO!L85+FEBRERO!L85+MARZO!L85+ABRIL!L85+MAYO!L85+JUNIO!L85+JULIO!L85+AGOSTO!L85+SEPTIEMBRE!L85+OCTUBRE!L85+NOVIEMBRE!L85+DICIEMBRE!L85</f>
        <v>0</v>
      </c>
      <c r="M85" s="219">
        <f>ENERO!M85+FEBRERO!M85+MARZO!M85+ABRIL!M85+MAYO!M85+JUNIO!M85+JULIO!M85+AGOSTO!M85+SEPTIEMBRE!M85+OCTUBRE!M85+NOVIEMBRE!M85+DICIEMBRE!M85</f>
        <v>0</v>
      </c>
      <c r="N85" s="220">
        <f>ENERO!N85+FEBRERO!N85+MARZO!N85+ABRIL!N85+MAYO!N85+JUNIO!N85+JULIO!N85+AGOSTO!N85+SEPTIEMBRE!N85+OCTUBRE!N85+NOVIEMBRE!N85+DICIEMBRE!N85</f>
        <v>0</v>
      </c>
      <c r="O85" s="219">
        <f>ENERO!O85+FEBRERO!O85+MARZO!O85+ABRIL!O85+MAYO!O85+JUNIO!O85+JULIO!O85+AGOSTO!O85+SEPTIEMBRE!O85+OCTUBRE!O85+NOVIEMBRE!O85+DICIEMBRE!O85</f>
        <v>0</v>
      </c>
      <c r="P85" s="220">
        <f>ENERO!P85+FEBRERO!P85+MARZO!P85+ABRIL!P85+MAYO!P85+JUNIO!P85+JULIO!P85+AGOSTO!P85+SEPTIEMBRE!P85+OCTUBRE!P85+NOVIEMBRE!P85+DICIEMBRE!P85</f>
        <v>0</v>
      </c>
      <c r="Q85" s="219">
        <f>ENERO!Q85+FEBRERO!Q85+MARZO!Q85+ABRIL!Q85+MAYO!Q85+JUNIO!Q85+JULIO!Q85+AGOSTO!Q85+SEPTIEMBRE!Q85+OCTUBRE!Q85+NOVIEMBRE!Q85+DICIEMBRE!Q85</f>
        <v>0</v>
      </c>
      <c r="R85" s="220">
        <f>ENERO!R85+FEBRERO!R85+MARZO!R85+ABRIL!R85+MAYO!R85+JUNIO!R85+JULIO!R85+AGOSTO!R85+SEPTIEMBRE!R85+OCTUBRE!R85+NOVIEMBRE!R85+DICIEMBRE!R85</f>
        <v>0</v>
      </c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>
        <f>ENERO!G86+FEBRERO!G86+MARZO!G86+ABRIL!G86+MAYO!G86+JUNIO!G86+JULIO!G86+AGOSTO!G86+SEPTIEMBRE!G86+OCTUBRE!G86+NOVIEMBRE!G86+DICIEMBRE!G86</f>
        <v>0</v>
      </c>
      <c r="H86" s="220">
        <f>ENERO!H86+FEBRERO!H86+MARZO!H86+ABRIL!H86+MAYO!H86+JUNIO!H86+JULIO!H86+AGOSTO!H86+SEPTIEMBRE!H86+OCTUBRE!H86+NOVIEMBRE!H86+DICIEMBRE!H86</f>
        <v>0</v>
      </c>
      <c r="I86" s="219">
        <f>ENERO!I86+FEBRERO!I86+MARZO!I86+ABRIL!I86+MAYO!I86+JUNIO!I86+JULIO!I86+AGOSTO!I86+SEPTIEMBRE!I86+OCTUBRE!I86+NOVIEMBRE!I86+DICIEMBRE!I86</f>
        <v>0</v>
      </c>
      <c r="J86" s="220">
        <f>ENERO!J86+FEBRERO!J86+MARZO!J86+ABRIL!J86+MAYO!J86+JUNIO!J86+JULIO!J86+AGOSTO!J86+SEPTIEMBRE!J86+OCTUBRE!J86+NOVIEMBRE!J86+DICIEMBRE!J86</f>
        <v>0</v>
      </c>
      <c r="K86" s="219">
        <f>ENERO!K86+FEBRERO!K86+MARZO!K86+ABRIL!K86+MAYO!K86+JUNIO!K86+JULIO!K86+AGOSTO!K86+SEPTIEMBRE!K86+OCTUBRE!K86+NOVIEMBRE!K86+DICIEMBRE!K86</f>
        <v>0</v>
      </c>
      <c r="L86" s="220">
        <f>ENERO!L86+FEBRERO!L86+MARZO!L86+ABRIL!L86+MAYO!L86+JUNIO!L86+JULIO!L86+AGOSTO!L86+SEPTIEMBRE!L86+OCTUBRE!L86+NOVIEMBRE!L86+DICIEMBRE!L86</f>
        <v>0</v>
      </c>
      <c r="M86" s="219">
        <f>ENERO!M86+FEBRERO!M86+MARZO!M86+ABRIL!M86+MAYO!M86+JUNIO!M86+JULIO!M86+AGOSTO!M86+SEPTIEMBRE!M86+OCTUBRE!M86+NOVIEMBRE!M86+DICIEMBRE!M86</f>
        <v>0</v>
      </c>
      <c r="N86" s="220">
        <f>ENERO!N86+FEBRERO!N86+MARZO!N86+ABRIL!N86+MAYO!N86+JUNIO!N86+JULIO!N86+AGOSTO!N86+SEPTIEMBRE!N86+OCTUBRE!N86+NOVIEMBRE!N86+DICIEMBRE!N86</f>
        <v>0</v>
      </c>
      <c r="O86" s="219">
        <f>ENERO!O86+FEBRERO!O86+MARZO!O86+ABRIL!O86+MAYO!O86+JUNIO!O86+JULIO!O86+AGOSTO!O86+SEPTIEMBRE!O86+OCTUBRE!O86+NOVIEMBRE!O86+DICIEMBRE!O86</f>
        <v>0</v>
      </c>
      <c r="P86" s="220">
        <f>ENERO!P86+FEBRERO!P86+MARZO!P86+ABRIL!P86+MAYO!P86+JUNIO!P86+JULIO!P86+AGOSTO!P86+SEPTIEMBRE!P86+OCTUBRE!P86+NOVIEMBRE!P86+DICIEMBRE!P86</f>
        <v>0</v>
      </c>
      <c r="Q86" s="219">
        <f>ENERO!Q86+FEBRERO!Q86+MARZO!Q86+ABRIL!Q86+MAYO!Q86+JUNIO!Q86+JULIO!Q86+AGOSTO!Q86+SEPTIEMBRE!Q86+OCTUBRE!Q86+NOVIEMBRE!Q86+DICIEMBRE!Q86</f>
        <v>0</v>
      </c>
      <c r="R86" s="220">
        <f>ENERO!R86+FEBRERO!R86+MARZO!R86+ABRIL!R86+MAYO!R86+JUNIO!R86+JULIO!R86+AGOSTO!R86+SEPTIEMBRE!R86+OCTUBRE!R86+NOVIEMBRE!R86+DICIEMBRE!R86</f>
        <v>0</v>
      </c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>
        <f>ENERO!G87+FEBRERO!G87+MARZO!G87+ABRIL!G87+MAYO!G87+JUNIO!G87+JULIO!G87+AGOSTO!G87+SEPTIEMBRE!G87+OCTUBRE!G87+NOVIEMBRE!G87+DICIEMBRE!G87</f>
        <v>0</v>
      </c>
      <c r="H87" s="220">
        <f>ENERO!H87+FEBRERO!H87+MARZO!H87+ABRIL!H87+MAYO!H87+JUNIO!H87+JULIO!H87+AGOSTO!H87+SEPTIEMBRE!H87+OCTUBRE!H87+NOVIEMBRE!H87+DICIEMBRE!H87</f>
        <v>0</v>
      </c>
      <c r="I87" s="219">
        <f>ENERO!I87+FEBRERO!I87+MARZO!I87+ABRIL!I87+MAYO!I87+JUNIO!I87+JULIO!I87+AGOSTO!I87+SEPTIEMBRE!I87+OCTUBRE!I87+NOVIEMBRE!I87+DICIEMBRE!I87</f>
        <v>0</v>
      </c>
      <c r="J87" s="220">
        <f>ENERO!J87+FEBRERO!J87+MARZO!J87+ABRIL!J87+MAYO!J87+JUNIO!J87+JULIO!J87+AGOSTO!J87+SEPTIEMBRE!J87+OCTUBRE!J87+NOVIEMBRE!J87+DICIEMBRE!J87</f>
        <v>0</v>
      </c>
      <c r="K87" s="219">
        <f>ENERO!K87+FEBRERO!K87+MARZO!K87+ABRIL!K87+MAYO!K87+JUNIO!K87+JULIO!K87+AGOSTO!K87+SEPTIEMBRE!K87+OCTUBRE!K87+NOVIEMBRE!K87+DICIEMBRE!K87</f>
        <v>0</v>
      </c>
      <c r="L87" s="220">
        <f>ENERO!L87+FEBRERO!L87+MARZO!L87+ABRIL!L87+MAYO!L87+JUNIO!L87+JULIO!L87+AGOSTO!L87+SEPTIEMBRE!L87+OCTUBRE!L87+NOVIEMBRE!L87+DICIEMBRE!L87</f>
        <v>0</v>
      </c>
      <c r="M87" s="219">
        <f>ENERO!M87+FEBRERO!M87+MARZO!M87+ABRIL!M87+MAYO!M87+JUNIO!M87+JULIO!M87+AGOSTO!M87+SEPTIEMBRE!M87+OCTUBRE!M87+NOVIEMBRE!M87+DICIEMBRE!M87</f>
        <v>0</v>
      </c>
      <c r="N87" s="220">
        <f>ENERO!N87+FEBRERO!N87+MARZO!N87+ABRIL!N87+MAYO!N87+JUNIO!N87+JULIO!N87+AGOSTO!N87+SEPTIEMBRE!N87+OCTUBRE!N87+NOVIEMBRE!N87+DICIEMBRE!N87</f>
        <v>0</v>
      </c>
      <c r="O87" s="219">
        <f>ENERO!O87+FEBRERO!O87+MARZO!O87+ABRIL!O87+MAYO!O87+JUNIO!O87+JULIO!O87+AGOSTO!O87+SEPTIEMBRE!O87+OCTUBRE!O87+NOVIEMBRE!O87+DICIEMBRE!O87</f>
        <v>0</v>
      </c>
      <c r="P87" s="220">
        <f>ENERO!P87+FEBRERO!P87+MARZO!P87+ABRIL!P87+MAYO!P87+JUNIO!P87+JULIO!P87+AGOSTO!P87+SEPTIEMBRE!P87+OCTUBRE!P87+NOVIEMBRE!P87+DICIEMBRE!P87</f>
        <v>0</v>
      </c>
      <c r="Q87" s="219">
        <f>ENERO!Q87+FEBRERO!Q87+MARZO!Q87+ABRIL!Q87+MAYO!Q87+JUNIO!Q87+JULIO!Q87+AGOSTO!Q87+SEPTIEMBRE!Q87+OCTUBRE!Q87+NOVIEMBRE!Q87+DICIEMBRE!Q87</f>
        <v>0</v>
      </c>
      <c r="R87" s="220">
        <f>ENERO!R87+FEBRERO!R87+MARZO!R87+ABRIL!R87+MAYO!R87+JUNIO!R87+JULIO!R87+AGOSTO!R87+SEPTIEMBRE!R87+OCTUBRE!R87+NOVIEMBRE!R87+DICIEMBRE!R87</f>
        <v>0</v>
      </c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316"/>
      <c r="E88" s="317"/>
      <c r="F88" s="317"/>
      <c r="G88" s="316">
        <f>ENERO!G88+FEBRERO!G88+MARZO!G88+ABRIL!G88+MAYO!G88+JUNIO!G88+JULIO!G88+AGOSTO!G88+SEPTIEMBRE!G88+OCTUBRE!G88+NOVIEMBRE!G88+DICIEMBRE!G88</f>
        <v>0</v>
      </c>
      <c r="H88" s="317">
        <f>ENERO!H88+FEBRERO!H88+MARZO!H88+ABRIL!H88+MAYO!H88+JUNIO!H88+JULIO!H88+AGOSTO!H88+SEPTIEMBRE!H88+OCTUBRE!H88+NOVIEMBRE!H88+DICIEMBRE!H88</f>
        <v>0</v>
      </c>
      <c r="I88" s="317">
        <f>ENERO!I88+FEBRERO!I88+MARZO!I88+ABRIL!I88+MAYO!I88+JUNIO!I88+JULIO!I88+AGOSTO!I88+SEPTIEMBRE!I88+OCTUBRE!I88+NOVIEMBRE!I88+DICIEMBRE!I88</f>
        <v>0</v>
      </c>
      <c r="J88" s="317">
        <f>ENERO!J88+FEBRERO!J88+MARZO!J88+ABRIL!J88+MAYO!J88+JUNIO!J88+JULIO!J88+AGOSTO!J88+SEPTIEMBRE!J88+OCTUBRE!J88+NOVIEMBRE!J88+DICIEMBRE!J88</f>
        <v>0</v>
      </c>
      <c r="K88" s="317">
        <f>ENERO!K88+FEBRERO!K88+MARZO!K88+ABRIL!K88+MAYO!K88+JUNIO!K88+JULIO!K88+AGOSTO!K88+SEPTIEMBRE!K88+OCTUBRE!K88+NOVIEMBRE!K88+DICIEMBRE!K88</f>
        <v>0</v>
      </c>
      <c r="L88" s="317">
        <f>ENERO!L88+FEBRERO!L88+MARZO!L88+ABRIL!L88+MAYO!L88+JUNIO!L88+JULIO!L88+AGOSTO!L88+SEPTIEMBRE!L88+OCTUBRE!L88+NOVIEMBRE!L88+DICIEMBRE!L88</f>
        <v>0</v>
      </c>
      <c r="M88" s="317">
        <f>ENERO!M88+FEBRERO!M88+MARZO!M88+ABRIL!M88+MAYO!M88+JUNIO!M88+JULIO!M88+AGOSTO!M88+SEPTIEMBRE!M88+OCTUBRE!M88+NOVIEMBRE!M88+DICIEMBRE!M88</f>
        <v>0</v>
      </c>
      <c r="N88" s="317">
        <f>ENERO!N88+FEBRERO!N88+MARZO!N88+ABRIL!N88+MAYO!N88+JUNIO!N88+JULIO!N88+AGOSTO!N88+SEPTIEMBRE!N88+OCTUBRE!N88+NOVIEMBRE!N88+DICIEMBRE!N88</f>
        <v>0</v>
      </c>
      <c r="O88" s="317">
        <f>ENERO!O88+FEBRERO!O88+MARZO!O88+ABRIL!O88+MAYO!O88+JUNIO!O88+JULIO!O88+AGOSTO!O88+SEPTIEMBRE!O88+OCTUBRE!O88+NOVIEMBRE!O88+DICIEMBRE!O88</f>
        <v>0</v>
      </c>
      <c r="P88" s="317">
        <f>ENERO!P88+FEBRERO!P88+MARZO!P88+ABRIL!P88+MAYO!P88+JUNIO!P88+JULIO!P88+AGOSTO!P88+SEPTIEMBRE!P88+OCTUBRE!P88+NOVIEMBRE!P88+DICIEMBRE!P88</f>
        <v>0</v>
      </c>
      <c r="Q88" s="317">
        <f>ENERO!Q88+FEBRERO!Q88+MARZO!Q88+ABRIL!Q88+MAYO!Q88+JUNIO!Q88+JULIO!Q88+AGOSTO!Q88+SEPTIEMBRE!Q88+OCTUBRE!Q88+NOVIEMBRE!Q88+DICIEMBRE!Q88</f>
        <v>0</v>
      </c>
      <c r="R88" s="318">
        <f>ENERO!R88+FEBRERO!R88+MARZO!R88+ABRIL!R88+MAYO!R88+JUNIO!R88+JULIO!R88+AGOSTO!R88+SEPTIEMBRE!R88+OCTUBRE!R88+NOVIEMBRE!R88+DICIEMBRE!R88</f>
        <v>0</v>
      </c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137</v>
      </c>
      <c r="E89" s="226">
        <f t="shared" ref="E89:F105" si="14">G89+I89+K89+M89+O89+Q89</f>
        <v>34</v>
      </c>
      <c r="F89" s="227">
        <f t="shared" si="14"/>
        <v>103</v>
      </c>
      <c r="G89" s="214">
        <f>ENERO!G89+FEBRERO!G89+MARZO!G89+ABRIL!G89+MAYO!G89+JUNIO!G89+JULIO!G89+AGOSTO!G89+SEPTIEMBRE!G89+OCTUBRE!G89+NOVIEMBRE!G89+DICIEMBRE!G89</f>
        <v>5</v>
      </c>
      <c r="H89" s="215">
        <f>ENERO!H89+FEBRERO!H89+MARZO!H89+ABRIL!H89+MAYO!H89+JUNIO!H89+JULIO!H89+AGOSTO!H89+SEPTIEMBRE!H89+OCTUBRE!H89+NOVIEMBRE!H89+DICIEMBRE!H89</f>
        <v>0</v>
      </c>
      <c r="I89" s="214">
        <f>ENERO!I89+FEBRERO!I89+MARZO!I89+ABRIL!I89+MAYO!I89+JUNIO!I89+JULIO!I89+AGOSTO!I89+SEPTIEMBRE!I89+OCTUBRE!I89+NOVIEMBRE!I89+DICIEMBRE!I89</f>
        <v>3</v>
      </c>
      <c r="J89" s="215">
        <f>ENERO!J89+FEBRERO!J89+MARZO!J89+ABRIL!J89+MAYO!J89+JUNIO!J89+JULIO!J89+AGOSTO!J89+SEPTIEMBRE!J89+OCTUBRE!J89+NOVIEMBRE!J89+DICIEMBRE!J89</f>
        <v>1</v>
      </c>
      <c r="K89" s="214">
        <f>ENERO!K89+FEBRERO!K89+MARZO!K89+ABRIL!K89+MAYO!K89+JUNIO!K89+JULIO!K89+AGOSTO!K89+SEPTIEMBRE!K89+OCTUBRE!K89+NOVIEMBRE!K89+DICIEMBRE!K89</f>
        <v>5</v>
      </c>
      <c r="L89" s="215">
        <f>ENERO!L89+FEBRERO!L89+MARZO!L89+ABRIL!L89+MAYO!L89+JUNIO!L89+JULIO!L89+AGOSTO!L89+SEPTIEMBRE!L89+OCTUBRE!L89+NOVIEMBRE!L89+DICIEMBRE!L89</f>
        <v>8</v>
      </c>
      <c r="M89" s="214">
        <f>ENERO!M89+FEBRERO!M89+MARZO!M89+ABRIL!M89+MAYO!M89+JUNIO!M89+JULIO!M89+AGOSTO!M89+SEPTIEMBRE!M89+OCTUBRE!M89+NOVIEMBRE!M89+DICIEMBRE!M89</f>
        <v>1</v>
      </c>
      <c r="N89" s="215">
        <f>ENERO!N89+FEBRERO!N89+MARZO!N89+ABRIL!N89+MAYO!N89+JUNIO!N89+JULIO!N89+AGOSTO!N89+SEPTIEMBRE!N89+OCTUBRE!N89+NOVIEMBRE!N89+DICIEMBRE!N89</f>
        <v>5</v>
      </c>
      <c r="O89" s="214">
        <f>ENERO!O89+FEBRERO!O89+MARZO!O89+ABRIL!O89+MAYO!O89+JUNIO!O89+JULIO!O89+AGOSTO!O89+SEPTIEMBRE!O89+OCTUBRE!O89+NOVIEMBRE!O89+DICIEMBRE!O89</f>
        <v>13</v>
      </c>
      <c r="P89" s="215">
        <f>ENERO!P89+FEBRERO!P89+MARZO!P89+ABRIL!P89+MAYO!P89+JUNIO!P89+JULIO!P89+AGOSTO!P89+SEPTIEMBRE!P89+OCTUBRE!P89+NOVIEMBRE!P89+DICIEMBRE!P89</f>
        <v>88</v>
      </c>
      <c r="Q89" s="214">
        <f>ENERO!Q89+FEBRERO!Q89+MARZO!Q89+ABRIL!Q89+MAYO!Q89+JUNIO!Q89+JULIO!Q89+AGOSTO!Q89+SEPTIEMBRE!Q89+OCTUBRE!Q89+NOVIEMBRE!Q89+DICIEMBRE!Q89</f>
        <v>7</v>
      </c>
      <c r="R89" s="215">
        <f>ENERO!R89+FEBRERO!R89+MARZO!R89+ABRIL!R89+MAYO!R89+JUNIO!R89+JULIO!R89+AGOSTO!R89+SEPTIEMBRE!R89+OCTUBRE!R89+NOVIEMBRE!R89+DICIEMBRE!R89</f>
        <v>1</v>
      </c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7</v>
      </c>
      <c r="E90" s="229">
        <f t="shared" si="14"/>
        <v>0</v>
      </c>
      <c r="F90" s="230">
        <f t="shared" si="14"/>
        <v>7</v>
      </c>
      <c r="G90" s="231">
        <f>ENERO!G90+FEBRERO!G90+MARZO!G90+ABRIL!G90+MAYO!G90+JUNIO!G90+JULIO!G90+AGOSTO!G90+SEPTIEMBRE!G90+OCTUBRE!G90+NOVIEMBRE!G90+DICIEMBRE!G90</f>
        <v>0</v>
      </c>
      <c r="H90" s="232">
        <f>ENERO!H90+FEBRERO!H90+MARZO!H90+ABRIL!H90+MAYO!H90+JUNIO!H90+JULIO!H90+AGOSTO!H90+SEPTIEMBRE!H90+OCTUBRE!H90+NOVIEMBRE!H90+DICIEMBRE!H90</f>
        <v>0</v>
      </c>
      <c r="I90" s="231">
        <f>ENERO!I90+FEBRERO!I90+MARZO!I90+ABRIL!I90+MAYO!I90+JUNIO!I90+JULIO!I90+AGOSTO!I90+SEPTIEMBRE!I90+OCTUBRE!I90+NOVIEMBRE!I90+DICIEMBRE!I90</f>
        <v>0</v>
      </c>
      <c r="J90" s="232">
        <f>ENERO!J90+FEBRERO!J90+MARZO!J90+ABRIL!J90+MAYO!J90+JUNIO!J90+JULIO!J90+AGOSTO!J90+SEPTIEMBRE!J90+OCTUBRE!J90+NOVIEMBRE!J90+DICIEMBRE!J90</f>
        <v>0</v>
      </c>
      <c r="K90" s="231">
        <f>ENERO!K90+FEBRERO!K90+MARZO!K90+ABRIL!K90+MAYO!K90+JUNIO!K90+JULIO!K90+AGOSTO!K90+SEPTIEMBRE!K90+OCTUBRE!K90+NOVIEMBRE!K90+DICIEMBRE!K90</f>
        <v>0</v>
      </c>
      <c r="L90" s="232">
        <f>ENERO!L90+FEBRERO!L90+MARZO!L90+ABRIL!L90+MAYO!L90+JUNIO!L90+JULIO!L90+AGOSTO!L90+SEPTIEMBRE!L90+OCTUBRE!L90+NOVIEMBRE!L90+DICIEMBRE!L90</f>
        <v>0</v>
      </c>
      <c r="M90" s="231">
        <f>ENERO!M90+FEBRERO!M90+MARZO!M90+ABRIL!M90+MAYO!M90+JUNIO!M90+JULIO!M90+AGOSTO!M90+SEPTIEMBRE!M90+OCTUBRE!M90+NOVIEMBRE!M90+DICIEMBRE!M90</f>
        <v>0</v>
      </c>
      <c r="N90" s="232">
        <f>ENERO!N90+FEBRERO!N90+MARZO!N90+ABRIL!N90+MAYO!N90+JUNIO!N90+JULIO!N90+AGOSTO!N90+SEPTIEMBRE!N90+OCTUBRE!N90+NOVIEMBRE!N90+DICIEMBRE!N90</f>
        <v>1</v>
      </c>
      <c r="O90" s="231">
        <f>ENERO!O90+FEBRERO!O90+MARZO!O90+ABRIL!O90+MAYO!O90+JUNIO!O90+JULIO!O90+AGOSTO!O90+SEPTIEMBRE!O90+OCTUBRE!O90+NOVIEMBRE!O90+DICIEMBRE!O90</f>
        <v>0</v>
      </c>
      <c r="P90" s="232">
        <f>ENERO!P90+FEBRERO!P90+MARZO!P90+ABRIL!P90+MAYO!P90+JUNIO!P90+JULIO!P90+AGOSTO!P90+SEPTIEMBRE!P90+OCTUBRE!P90+NOVIEMBRE!P90+DICIEMBRE!P90</f>
        <v>3</v>
      </c>
      <c r="Q90" s="231">
        <f>ENERO!Q90+FEBRERO!Q90+MARZO!Q90+ABRIL!Q90+MAYO!Q90+JUNIO!Q90+JULIO!Q90+AGOSTO!Q90+SEPTIEMBRE!Q90+OCTUBRE!Q90+NOVIEMBRE!Q90+DICIEMBRE!Q90</f>
        <v>0</v>
      </c>
      <c r="R90" s="232">
        <f>ENERO!R90+FEBRERO!R90+MARZO!R90+ABRIL!R90+MAYO!R90+JUNIO!R90+JULIO!R90+AGOSTO!R90+SEPTIEMBRE!R90+OCTUBRE!R90+NOVIEMBRE!R90+DICIEMBRE!R90</f>
        <v>3</v>
      </c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1</v>
      </c>
      <c r="E91" s="229">
        <f t="shared" si="14"/>
        <v>0</v>
      </c>
      <c r="F91" s="230">
        <f t="shared" si="14"/>
        <v>1</v>
      </c>
      <c r="G91" s="231">
        <f>ENERO!G91+FEBRERO!G91+MARZO!G91+ABRIL!G91+MAYO!G91+JUNIO!G91+JULIO!G91+AGOSTO!G91+SEPTIEMBRE!G91+OCTUBRE!G91+NOVIEMBRE!G91+DICIEMBRE!G91</f>
        <v>0</v>
      </c>
      <c r="H91" s="232">
        <f>ENERO!H91+FEBRERO!H91+MARZO!H91+ABRIL!H91+MAYO!H91+JUNIO!H91+JULIO!H91+AGOSTO!H91+SEPTIEMBRE!H91+OCTUBRE!H91+NOVIEMBRE!H91+DICIEMBRE!H91</f>
        <v>0</v>
      </c>
      <c r="I91" s="231">
        <f>ENERO!I91+FEBRERO!I91+MARZO!I91+ABRIL!I91+MAYO!I91+JUNIO!I91+JULIO!I91+AGOSTO!I91+SEPTIEMBRE!I91+OCTUBRE!I91+NOVIEMBRE!I91+DICIEMBRE!I91</f>
        <v>0</v>
      </c>
      <c r="J91" s="232">
        <f>ENERO!J91+FEBRERO!J91+MARZO!J91+ABRIL!J91+MAYO!J91+JUNIO!J91+JULIO!J91+AGOSTO!J91+SEPTIEMBRE!J91+OCTUBRE!J91+NOVIEMBRE!J91+DICIEMBRE!J91</f>
        <v>0</v>
      </c>
      <c r="K91" s="231">
        <f>ENERO!K91+FEBRERO!K91+MARZO!K91+ABRIL!K91+MAYO!K91+JUNIO!K91+JULIO!K91+AGOSTO!K91+SEPTIEMBRE!K91+OCTUBRE!K91+NOVIEMBRE!K91+DICIEMBRE!K91</f>
        <v>0</v>
      </c>
      <c r="L91" s="232">
        <f>ENERO!L91+FEBRERO!L91+MARZO!L91+ABRIL!L91+MAYO!L91+JUNIO!L91+JULIO!L91+AGOSTO!L91+SEPTIEMBRE!L91+OCTUBRE!L91+NOVIEMBRE!L91+DICIEMBRE!L91</f>
        <v>0</v>
      </c>
      <c r="M91" s="231">
        <f>ENERO!M91+FEBRERO!M91+MARZO!M91+ABRIL!M91+MAYO!M91+JUNIO!M91+JULIO!M91+AGOSTO!M91+SEPTIEMBRE!M91+OCTUBRE!M91+NOVIEMBRE!M91+DICIEMBRE!M91</f>
        <v>0</v>
      </c>
      <c r="N91" s="232">
        <f>ENERO!N91+FEBRERO!N91+MARZO!N91+ABRIL!N91+MAYO!N91+JUNIO!N91+JULIO!N91+AGOSTO!N91+SEPTIEMBRE!N91+OCTUBRE!N91+NOVIEMBRE!N91+DICIEMBRE!N91</f>
        <v>0</v>
      </c>
      <c r="O91" s="231">
        <f>ENERO!O91+FEBRERO!O91+MARZO!O91+ABRIL!O91+MAYO!O91+JUNIO!O91+JULIO!O91+AGOSTO!O91+SEPTIEMBRE!O91+OCTUBRE!O91+NOVIEMBRE!O91+DICIEMBRE!O91</f>
        <v>0</v>
      </c>
      <c r="P91" s="232">
        <f>ENERO!P91+FEBRERO!P91+MARZO!P91+ABRIL!P91+MAYO!P91+JUNIO!P91+JULIO!P91+AGOSTO!P91+SEPTIEMBRE!P91+OCTUBRE!P91+NOVIEMBRE!P91+DICIEMBRE!P91</f>
        <v>1</v>
      </c>
      <c r="Q91" s="231">
        <f>ENERO!Q91+FEBRERO!Q91+MARZO!Q91+ABRIL!Q91+MAYO!Q91+JUNIO!Q91+JULIO!Q91+AGOSTO!Q91+SEPTIEMBRE!Q91+OCTUBRE!Q91+NOVIEMBRE!Q91+DICIEMBRE!Q91</f>
        <v>0</v>
      </c>
      <c r="R91" s="232">
        <f>ENERO!R91+FEBRERO!R91+MARZO!R91+ABRIL!R91+MAYO!R91+JUNIO!R91+JULIO!R91+AGOSTO!R91+SEPTIEMBRE!R91+OCTUBRE!R91+NOVIEMBRE!R91+DICIEMBRE!R91</f>
        <v>0</v>
      </c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>
        <f>ENERO!G92+FEBRERO!G92+MARZO!G92+ABRIL!G92+MAYO!G92+JUNIO!G92+JULIO!G92+AGOSTO!G92+SEPTIEMBRE!G92+OCTUBRE!G92+NOVIEMBRE!G92+DICIEMBRE!G92</f>
        <v>0</v>
      </c>
      <c r="H92" s="220">
        <f>ENERO!H92+FEBRERO!H92+MARZO!H92+ABRIL!H92+MAYO!H92+JUNIO!H92+JULIO!H92+AGOSTO!H92+SEPTIEMBRE!H92+OCTUBRE!H92+NOVIEMBRE!H92+DICIEMBRE!H92</f>
        <v>0</v>
      </c>
      <c r="I92" s="219">
        <f>ENERO!I92+FEBRERO!I92+MARZO!I92+ABRIL!I92+MAYO!I92+JUNIO!I92+JULIO!I92+AGOSTO!I92+SEPTIEMBRE!I92+OCTUBRE!I92+NOVIEMBRE!I92+DICIEMBRE!I92</f>
        <v>0</v>
      </c>
      <c r="J92" s="220">
        <f>ENERO!J92+FEBRERO!J92+MARZO!J92+ABRIL!J92+MAYO!J92+JUNIO!J92+JULIO!J92+AGOSTO!J92+SEPTIEMBRE!J92+OCTUBRE!J92+NOVIEMBRE!J92+DICIEMBRE!J92</f>
        <v>0</v>
      </c>
      <c r="K92" s="219">
        <f>ENERO!K92+FEBRERO!K92+MARZO!K92+ABRIL!K92+MAYO!K92+JUNIO!K92+JULIO!K92+AGOSTO!K92+SEPTIEMBRE!K92+OCTUBRE!K92+NOVIEMBRE!K92+DICIEMBRE!K92</f>
        <v>0</v>
      </c>
      <c r="L92" s="220">
        <f>ENERO!L92+FEBRERO!L92+MARZO!L92+ABRIL!L92+MAYO!L92+JUNIO!L92+JULIO!L92+AGOSTO!L92+SEPTIEMBRE!L92+OCTUBRE!L92+NOVIEMBRE!L92+DICIEMBRE!L92</f>
        <v>0</v>
      </c>
      <c r="M92" s="219">
        <f>ENERO!M92+FEBRERO!M92+MARZO!M92+ABRIL!M92+MAYO!M92+JUNIO!M92+JULIO!M92+AGOSTO!M92+SEPTIEMBRE!M92+OCTUBRE!M92+NOVIEMBRE!M92+DICIEMBRE!M92</f>
        <v>0</v>
      </c>
      <c r="N92" s="220">
        <f>ENERO!N92+FEBRERO!N92+MARZO!N92+ABRIL!N92+MAYO!N92+JUNIO!N92+JULIO!N92+AGOSTO!N92+SEPTIEMBRE!N92+OCTUBRE!N92+NOVIEMBRE!N92+DICIEMBRE!N92</f>
        <v>0</v>
      </c>
      <c r="O92" s="219">
        <f>ENERO!O92+FEBRERO!O92+MARZO!O92+ABRIL!O92+MAYO!O92+JUNIO!O92+JULIO!O92+AGOSTO!O92+SEPTIEMBRE!O92+OCTUBRE!O92+NOVIEMBRE!O92+DICIEMBRE!O92</f>
        <v>0</v>
      </c>
      <c r="P92" s="220">
        <f>ENERO!P92+FEBRERO!P92+MARZO!P92+ABRIL!P92+MAYO!P92+JUNIO!P92+JULIO!P92+AGOSTO!P92+SEPTIEMBRE!P92+OCTUBRE!P92+NOVIEMBRE!P92+DICIEMBRE!P92</f>
        <v>0</v>
      </c>
      <c r="Q92" s="219">
        <f>ENERO!Q92+FEBRERO!Q92+MARZO!Q92+ABRIL!Q92+MAYO!Q92+JUNIO!Q92+JULIO!Q92+AGOSTO!Q92+SEPTIEMBRE!Q92+OCTUBRE!Q92+NOVIEMBRE!Q92+DICIEMBRE!Q92</f>
        <v>0</v>
      </c>
      <c r="R92" s="220">
        <f>ENERO!R92+FEBRERO!R92+MARZO!R92+ABRIL!R92+MAYO!R92+JUNIO!R92+JULIO!R92+AGOSTO!R92+SEPTIEMBRE!R92+OCTUBRE!R92+NOVIEMBRE!R92+DICIEMBRE!R92</f>
        <v>0</v>
      </c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>
        <f>ENERO!G93+FEBRERO!G93+MARZO!G93+ABRIL!G93+MAYO!G93+JUNIO!G93+JULIO!G93+AGOSTO!G93+SEPTIEMBRE!G93+OCTUBRE!G93+NOVIEMBRE!G93+DICIEMBRE!G93</f>
        <v>0</v>
      </c>
      <c r="H93" s="220">
        <f>ENERO!H93+FEBRERO!H93+MARZO!H93+ABRIL!H93+MAYO!H93+JUNIO!H93+JULIO!H93+AGOSTO!H93+SEPTIEMBRE!H93+OCTUBRE!H93+NOVIEMBRE!H93+DICIEMBRE!H93</f>
        <v>0</v>
      </c>
      <c r="I93" s="219">
        <f>ENERO!I93+FEBRERO!I93+MARZO!I93+ABRIL!I93+MAYO!I93+JUNIO!I93+JULIO!I93+AGOSTO!I93+SEPTIEMBRE!I93+OCTUBRE!I93+NOVIEMBRE!I93+DICIEMBRE!I93</f>
        <v>0</v>
      </c>
      <c r="J93" s="220">
        <f>ENERO!J93+FEBRERO!J93+MARZO!J93+ABRIL!J93+MAYO!J93+JUNIO!J93+JULIO!J93+AGOSTO!J93+SEPTIEMBRE!J93+OCTUBRE!J93+NOVIEMBRE!J93+DICIEMBRE!J93</f>
        <v>0</v>
      </c>
      <c r="K93" s="219">
        <f>ENERO!K93+FEBRERO!K93+MARZO!K93+ABRIL!K93+MAYO!K93+JUNIO!K93+JULIO!K93+AGOSTO!K93+SEPTIEMBRE!K93+OCTUBRE!K93+NOVIEMBRE!K93+DICIEMBRE!K93</f>
        <v>0</v>
      </c>
      <c r="L93" s="220">
        <f>ENERO!L93+FEBRERO!L93+MARZO!L93+ABRIL!L93+MAYO!L93+JUNIO!L93+JULIO!L93+AGOSTO!L93+SEPTIEMBRE!L93+OCTUBRE!L93+NOVIEMBRE!L93+DICIEMBRE!L93</f>
        <v>0</v>
      </c>
      <c r="M93" s="219">
        <f>ENERO!M93+FEBRERO!M93+MARZO!M93+ABRIL!M93+MAYO!M93+JUNIO!M93+JULIO!M93+AGOSTO!M93+SEPTIEMBRE!M93+OCTUBRE!M93+NOVIEMBRE!M93+DICIEMBRE!M93</f>
        <v>0</v>
      </c>
      <c r="N93" s="220">
        <f>ENERO!N93+FEBRERO!N93+MARZO!N93+ABRIL!N93+MAYO!N93+JUNIO!N93+JULIO!N93+AGOSTO!N93+SEPTIEMBRE!N93+OCTUBRE!N93+NOVIEMBRE!N93+DICIEMBRE!N93</f>
        <v>0</v>
      </c>
      <c r="O93" s="219">
        <f>ENERO!O93+FEBRERO!O93+MARZO!O93+ABRIL!O93+MAYO!O93+JUNIO!O93+JULIO!O93+AGOSTO!O93+SEPTIEMBRE!O93+OCTUBRE!O93+NOVIEMBRE!O93+DICIEMBRE!O93</f>
        <v>0</v>
      </c>
      <c r="P93" s="220">
        <f>ENERO!P93+FEBRERO!P93+MARZO!P93+ABRIL!P93+MAYO!P93+JUNIO!P93+JULIO!P93+AGOSTO!P93+SEPTIEMBRE!P93+OCTUBRE!P93+NOVIEMBRE!P93+DICIEMBRE!P93</f>
        <v>0</v>
      </c>
      <c r="Q93" s="219">
        <f>ENERO!Q93+FEBRERO!Q93+MARZO!Q93+ABRIL!Q93+MAYO!Q93+JUNIO!Q93+JULIO!Q93+AGOSTO!Q93+SEPTIEMBRE!Q93+OCTUBRE!Q93+NOVIEMBRE!Q93+DICIEMBRE!Q93</f>
        <v>0</v>
      </c>
      <c r="R93" s="220">
        <f>ENERO!R93+FEBRERO!R93+MARZO!R93+ABRIL!R93+MAYO!R93+JUNIO!R93+JULIO!R93+AGOSTO!R93+SEPTIEMBRE!R93+OCTUBRE!R93+NOVIEMBRE!R93+DICIEMBRE!R93</f>
        <v>0</v>
      </c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>
        <f>ENERO!G94+FEBRERO!G94+MARZO!G94+ABRIL!G94+MAYO!G94+JUNIO!G94+JULIO!G94+AGOSTO!G94+SEPTIEMBRE!G94+OCTUBRE!G94+NOVIEMBRE!G94+DICIEMBRE!G94</f>
        <v>0</v>
      </c>
      <c r="H94" s="220">
        <f>ENERO!H94+FEBRERO!H94+MARZO!H94+ABRIL!H94+MAYO!H94+JUNIO!H94+JULIO!H94+AGOSTO!H94+SEPTIEMBRE!H94+OCTUBRE!H94+NOVIEMBRE!H94+DICIEMBRE!H94</f>
        <v>0</v>
      </c>
      <c r="I94" s="219">
        <f>ENERO!I94+FEBRERO!I94+MARZO!I94+ABRIL!I94+MAYO!I94+JUNIO!I94+JULIO!I94+AGOSTO!I94+SEPTIEMBRE!I94+OCTUBRE!I94+NOVIEMBRE!I94+DICIEMBRE!I94</f>
        <v>0</v>
      </c>
      <c r="J94" s="220">
        <f>ENERO!J94+FEBRERO!J94+MARZO!J94+ABRIL!J94+MAYO!J94+JUNIO!J94+JULIO!J94+AGOSTO!J94+SEPTIEMBRE!J94+OCTUBRE!J94+NOVIEMBRE!J94+DICIEMBRE!J94</f>
        <v>0</v>
      </c>
      <c r="K94" s="219">
        <f>ENERO!K94+FEBRERO!K94+MARZO!K94+ABRIL!K94+MAYO!K94+JUNIO!K94+JULIO!K94+AGOSTO!K94+SEPTIEMBRE!K94+OCTUBRE!K94+NOVIEMBRE!K94+DICIEMBRE!K94</f>
        <v>0</v>
      </c>
      <c r="L94" s="220">
        <f>ENERO!L94+FEBRERO!L94+MARZO!L94+ABRIL!L94+MAYO!L94+JUNIO!L94+JULIO!L94+AGOSTO!L94+SEPTIEMBRE!L94+OCTUBRE!L94+NOVIEMBRE!L94+DICIEMBRE!L94</f>
        <v>0</v>
      </c>
      <c r="M94" s="219">
        <f>ENERO!M94+FEBRERO!M94+MARZO!M94+ABRIL!M94+MAYO!M94+JUNIO!M94+JULIO!M94+AGOSTO!M94+SEPTIEMBRE!M94+OCTUBRE!M94+NOVIEMBRE!M94+DICIEMBRE!M94</f>
        <v>0</v>
      </c>
      <c r="N94" s="220">
        <f>ENERO!N94+FEBRERO!N94+MARZO!N94+ABRIL!N94+MAYO!N94+JUNIO!N94+JULIO!N94+AGOSTO!N94+SEPTIEMBRE!N94+OCTUBRE!N94+NOVIEMBRE!N94+DICIEMBRE!N94</f>
        <v>0</v>
      </c>
      <c r="O94" s="219">
        <f>ENERO!O94+FEBRERO!O94+MARZO!O94+ABRIL!O94+MAYO!O94+JUNIO!O94+JULIO!O94+AGOSTO!O94+SEPTIEMBRE!O94+OCTUBRE!O94+NOVIEMBRE!O94+DICIEMBRE!O94</f>
        <v>0</v>
      </c>
      <c r="P94" s="220">
        <f>ENERO!P94+FEBRERO!P94+MARZO!P94+ABRIL!P94+MAYO!P94+JUNIO!P94+JULIO!P94+AGOSTO!P94+SEPTIEMBRE!P94+OCTUBRE!P94+NOVIEMBRE!P94+DICIEMBRE!P94</f>
        <v>0</v>
      </c>
      <c r="Q94" s="219">
        <f>ENERO!Q94+FEBRERO!Q94+MARZO!Q94+ABRIL!Q94+MAYO!Q94+JUNIO!Q94+JULIO!Q94+AGOSTO!Q94+SEPTIEMBRE!Q94+OCTUBRE!Q94+NOVIEMBRE!Q94+DICIEMBRE!Q94</f>
        <v>0</v>
      </c>
      <c r="R94" s="220">
        <f>ENERO!R94+FEBRERO!R94+MARZO!R94+ABRIL!R94+MAYO!R94+JUNIO!R94+JULIO!R94+AGOSTO!R94+SEPTIEMBRE!R94+OCTUBRE!R94+NOVIEMBRE!R94+DICIEMBRE!R94</f>
        <v>0</v>
      </c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>
        <f>ENERO!G95+FEBRERO!G95+MARZO!G95+ABRIL!G95+MAYO!G95+JUNIO!G95+JULIO!G95+AGOSTO!G95+SEPTIEMBRE!G95+OCTUBRE!G95+NOVIEMBRE!G95+DICIEMBRE!G95</f>
        <v>0</v>
      </c>
      <c r="H95" s="220">
        <f>ENERO!H95+FEBRERO!H95+MARZO!H95+ABRIL!H95+MAYO!H95+JUNIO!H95+JULIO!H95+AGOSTO!H95+SEPTIEMBRE!H95+OCTUBRE!H95+NOVIEMBRE!H95+DICIEMBRE!H95</f>
        <v>0</v>
      </c>
      <c r="I95" s="219">
        <f>ENERO!I95+FEBRERO!I95+MARZO!I95+ABRIL!I95+MAYO!I95+JUNIO!I95+JULIO!I95+AGOSTO!I95+SEPTIEMBRE!I95+OCTUBRE!I95+NOVIEMBRE!I95+DICIEMBRE!I95</f>
        <v>0</v>
      </c>
      <c r="J95" s="220">
        <f>ENERO!J95+FEBRERO!J95+MARZO!J95+ABRIL!J95+MAYO!J95+JUNIO!J95+JULIO!J95+AGOSTO!J95+SEPTIEMBRE!J95+OCTUBRE!J95+NOVIEMBRE!J95+DICIEMBRE!J95</f>
        <v>0</v>
      </c>
      <c r="K95" s="219">
        <f>ENERO!K95+FEBRERO!K95+MARZO!K95+ABRIL!K95+MAYO!K95+JUNIO!K95+JULIO!K95+AGOSTO!K95+SEPTIEMBRE!K95+OCTUBRE!K95+NOVIEMBRE!K95+DICIEMBRE!K95</f>
        <v>0</v>
      </c>
      <c r="L95" s="220">
        <f>ENERO!L95+FEBRERO!L95+MARZO!L95+ABRIL!L95+MAYO!L95+JUNIO!L95+JULIO!L95+AGOSTO!L95+SEPTIEMBRE!L95+OCTUBRE!L95+NOVIEMBRE!L95+DICIEMBRE!L95</f>
        <v>0</v>
      </c>
      <c r="M95" s="219">
        <f>ENERO!M95+FEBRERO!M95+MARZO!M95+ABRIL!M95+MAYO!M95+JUNIO!M95+JULIO!M95+AGOSTO!M95+SEPTIEMBRE!M95+OCTUBRE!M95+NOVIEMBRE!M95+DICIEMBRE!M95</f>
        <v>0</v>
      </c>
      <c r="N95" s="220">
        <f>ENERO!N95+FEBRERO!N95+MARZO!N95+ABRIL!N95+MAYO!N95+JUNIO!N95+JULIO!N95+AGOSTO!N95+SEPTIEMBRE!N95+OCTUBRE!N95+NOVIEMBRE!N95+DICIEMBRE!N95</f>
        <v>0</v>
      </c>
      <c r="O95" s="219">
        <f>ENERO!O95+FEBRERO!O95+MARZO!O95+ABRIL!O95+MAYO!O95+JUNIO!O95+JULIO!O95+AGOSTO!O95+SEPTIEMBRE!O95+OCTUBRE!O95+NOVIEMBRE!O95+DICIEMBRE!O95</f>
        <v>0</v>
      </c>
      <c r="P95" s="220">
        <f>ENERO!P95+FEBRERO!P95+MARZO!P95+ABRIL!P95+MAYO!P95+JUNIO!P95+JULIO!P95+AGOSTO!P95+SEPTIEMBRE!P95+OCTUBRE!P95+NOVIEMBRE!P95+DICIEMBRE!P95</f>
        <v>0</v>
      </c>
      <c r="Q95" s="219">
        <f>ENERO!Q95+FEBRERO!Q95+MARZO!Q95+ABRIL!Q95+MAYO!Q95+JUNIO!Q95+JULIO!Q95+AGOSTO!Q95+SEPTIEMBRE!Q95+OCTUBRE!Q95+NOVIEMBRE!Q95+DICIEMBRE!Q95</f>
        <v>0</v>
      </c>
      <c r="R95" s="220">
        <f>ENERO!R95+FEBRERO!R95+MARZO!R95+ABRIL!R95+MAYO!R95+JUNIO!R95+JULIO!R95+AGOSTO!R95+SEPTIEMBRE!R95+OCTUBRE!R95+NOVIEMBRE!R95+DICIEMBRE!R95</f>
        <v>0</v>
      </c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>
        <f>ENERO!G96+FEBRERO!G96+MARZO!G96+ABRIL!G96+MAYO!G96+JUNIO!G96+JULIO!G96+AGOSTO!G96+SEPTIEMBRE!G96+OCTUBRE!G96+NOVIEMBRE!G96+DICIEMBRE!G96</f>
        <v>0</v>
      </c>
      <c r="H96" s="220">
        <f>ENERO!H96+FEBRERO!H96+MARZO!H96+ABRIL!H96+MAYO!H96+JUNIO!H96+JULIO!H96+AGOSTO!H96+SEPTIEMBRE!H96+OCTUBRE!H96+NOVIEMBRE!H96+DICIEMBRE!H96</f>
        <v>0</v>
      </c>
      <c r="I96" s="219">
        <f>ENERO!I96+FEBRERO!I96+MARZO!I96+ABRIL!I96+MAYO!I96+JUNIO!I96+JULIO!I96+AGOSTO!I96+SEPTIEMBRE!I96+OCTUBRE!I96+NOVIEMBRE!I96+DICIEMBRE!I96</f>
        <v>0</v>
      </c>
      <c r="J96" s="220">
        <f>ENERO!J96+FEBRERO!J96+MARZO!J96+ABRIL!J96+MAYO!J96+JUNIO!J96+JULIO!J96+AGOSTO!J96+SEPTIEMBRE!J96+OCTUBRE!J96+NOVIEMBRE!J96+DICIEMBRE!J96</f>
        <v>0</v>
      </c>
      <c r="K96" s="219">
        <f>ENERO!K96+FEBRERO!K96+MARZO!K96+ABRIL!K96+MAYO!K96+JUNIO!K96+JULIO!K96+AGOSTO!K96+SEPTIEMBRE!K96+OCTUBRE!K96+NOVIEMBRE!K96+DICIEMBRE!K96</f>
        <v>0</v>
      </c>
      <c r="L96" s="220">
        <f>ENERO!L96+FEBRERO!L96+MARZO!L96+ABRIL!L96+MAYO!L96+JUNIO!L96+JULIO!L96+AGOSTO!L96+SEPTIEMBRE!L96+OCTUBRE!L96+NOVIEMBRE!L96+DICIEMBRE!L96</f>
        <v>0</v>
      </c>
      <c r="M96" s="219">
        <f>ENERO!M96+FEBRERO!M96+MARZO!M96+ABRIL!M96+MAYO!M96+JUNIO!M96+JULIO!M96+AGOSTO!M96+SEPTIEMBRE!M96+OCTUBRE!M96+NOVIEMBRE!M96+DICIEMBRE!M96</f>
        <v>0</v>
      </c>
      <c r="N96" s="220">
        <f>ENERO!N96+FEBRERO!N96+MARZO!N96+ABRIL!N96+MAYO!N96+JUNIO!N96+JULIO!N96+AGOSTO!N96+SEPTIEMBRE!N96+OCTUBRE!N96+NOVIEMBRE!N96+DICIEMBRE!N96</f>
        <v>0</v>
      </c>
      <c r="O96" s="219">
        <f>ENERO!O96+FEBRERO!O96+MARZO!O96+ABRIL!O96+MAYO!O96+JUNIO!O96+JULIO!O96+AGOSTO!O96+SEPTIEMBRE!O96+OCTUBRE!O96+NOVIEMBRE!O96+DICIEMBRE!O96</f>
        <v>0</v>
      </c>
      <c r="P96" s="220">
        <f>ENERO!P96+FEBRERO!P96+MARZO!P96+ABRIL!P96+MAYO!P96+JUNIO!P96+JULIO!P96+AGOSTO!P96+SEPTIEMBRE!P96+OCTUBRE!P96+NOVIEMBRE!P96+DICIEMBRE!P96</f>
        <v>0</v>
      </c>
      <c r="Q96" s="219">
        <f>ENERO!Q96+FEBRERO!Q96+MARZO!Q96+ABRIL!Q96+MAYO!Q96+JUNIO!Q96+JULIO!Q96+AGOSTO!Q96+SEPTIEMBRE!Q96+OCTUBRE!Q96+NOVIEMBRE!Q96+DICIEMBRE!Q96</f>
        <v>0</v>
      </c>
      <c r="R96" s="220">
        <f>ENERO!R96+FEBRERO!R96+MARZO!R96+ABRIL!R96+MAYO!R96+JUNIO!R96+JULIO!R96+AGOSTO!R96+SEPTIEMBRE!R96+OCTUBRE!R96+NOVIEMBRE!R96+DICIEMBRE!R96</f>
        <v>0</v>
      </c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153</v>
      </c>
      <c r="E97" s="217">
        <f t="shared" si="14"/>
        <v>65</v>
      </c>
      <c r="F97" s="218">
        <f t="shared" si="14"/>
        <v>88</v>
      </c>
      <c r="G97" s="219">
        <f>ENERO!G97+FEBRERO!G97+MARZO!G97+ABRIL!G97+MAYO!G97+JUNIO!G97+JULIO!G97+AGOSTO!G97+SEPTIEMBRE!G97+OCTUBRE!G97+NOVIEMBRE!G97+DICIEMBRE!G97</f>
        <v>23</v>
      </c>
      <c r="H97" s="220">
        <f>ENERO!H97+FEBRERO!H97+MARZO!H97+ABRIL!H97+MAYO!H97+JUNIO!H97+JULIO!H97+AGOSTO!H97+SEPTIEMBRE!H97+OCTUBRE!H97+NOVIEMBRE!H97+DICIEMBRE!H97</f>
        <v>29</v>
      </c>
      <c r="I97" s="219">
        <f>ENERO!I97+FEBRERO!I97+MARZO!I97+ABRIL!I97+MAYO!I97+JUNIO!I97+JULIO!I97+AGOSTO!I97+SEPTIEMBRE!I97+OCTUBRE!I97+NOVIEMBRE!I97+DICIEMBRE!I97</f>
        <v>14</v>
      </c>
      <c r="J97" s="220">
        <f>ENERO!J97+FEBRERO!J97+MARZO!J97+ABRIL!J97+MAYO!J97+JUNIO!J97+JULIO!J97+AGOSTO!J97+SEPTIEMBRE!J97+OCTUBRE!J97+NOVIEMBRE!J97+DICIEMBRE!J97</f>
        <v>21</v>
      </c>
      <c r="K97" s="219">
        <f>ENERO!K97+FEBRERO!K97+MARZO!K97+ABRIL!K97+MAYO!K97+JUNIO!K97+JULIO!K97+AGOSTO!K97+SEPTIEMBRE!K97+OCTUBRE!K97+NOVIEMBRE!K97+DICIEMBRE!K97</f>
        <v>5</v>
      </c>
      <c r="L97" s="220">
        <f>ENERO!L97+FEBRERO!L97+MARZO!L97+ABRIL!L97+MAYO!L97+JUNIO!L97+JULIO!L97+AGOSTO!L97+SEPTIEMBRE!L97+OCTUBRE!L97+NOVIEMBRE!L97+DICIEMBRE!L97</f>
        <v>5</v>
      </c>
      <c r="M97" s="219">
        <f>ENERO!M97+FEBRERO!M97+MARZO!M97+ABRIL!M97+MAYO!M97+JUNIO!M97+JULIO!M97+AGOSTO!M97+SEPTIEMBRE!M97+OCTUBRE!M97+NOVIEMBRE!M97+DICIEMBRE!M97</f>
        <v>3</v>
      </c>
      <c r="N97" s="220">
        <f>ENERO!N97+FEBRERO!N97+MARZO!N97+ABRIL!N97+MAYO!N97+JUNIO!N97+JULIO!N97+AGOSTO!N97+SEPTIEMBRE!N97+OCTUBRE!N97+NOVIEMBRE!N97+DICIEMBRE!N97</f>
        <v>4</v>
      </c>
      <c r="O97" s="219">
        <f>ENERO!O97+FEBRERO!O97+MARZO!O97+ABRIL!O97+MAYO!O97+JUNIO!O97+JULIO!O97+AGOSTO!O97+SEPTIEMBRE!O97+OCTUBRE!O97+NOVIEMBRE!O97+DICIEMBRE!O97</f>
        <v>17</v>
      </c>
      <c r="P97" s="220">
        <f>ENERO!P97+FEBRERO!P97+MARZO!P97+ABRIL!P97+MAYO!P97+JUNIO!P97+JULIO!P97+AGOSTO!P97+SEPTIEMBRE!P97+OCTUBRE!P97+NOVIEMBRE!P97+DICIEMBRE!P97</f>
        <v>24</v>
      </c>
      <c r="Q97" s="219">
        <f>ENERO!Q97+FEBRERO!Q97+MARZO!Q97+ABRIL!Q97+MAYO!Q97+JUNIO!Q97+JULIO!Q97+AGOSTO!Q97+SEPTIEMBRE!Q97+OCTUBRE!Q97+NOVIEMBRE!Q97+DICIEMBRE!Q97</f>
        <v>3</v>
      </c>
      <c r="R97" s="220">
        <f>ENERO!R97+FEBRERO!R97+MARZO!R97+ABRIL!R97+MAYO!R97+JUNIO!R97+JULIO!R97+AGOSTO!R97+SEPTIEMBRE!R97+OCTUBRE!R97+NOVIEMBRE!R97+DICIEMBRE!R97</f>
        <v>5</v>
      </c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2</v>
      </c>
      <c r="E98" s="217">
        <f t="shared" si="14"/>
        <v>0</v>
      </c>
      <c r="F98" s="218">
        <f t="shared" si="14"/>
        <v>2</v>
      </c>
      <c r="G98" s="219">
        <f>ENERO!G98+FEBRERO!G98+MARZO!G98+ABRIL!G98+MAYO!G98+JUNIO!G98+JULIO!G98+AGOSTO!G98+SEPTIEMBRE!G98+OCTUBRE!G98+NOVIEMBRE!G98+DICIEMBRE!G98</f>
        <v>0</v>
      </c>
      <c r="H98" s="220">
        <f>ENERO!H98+FEBRERO!H98+MARZO!H98+ABRIL!H98+MAYO!H98+JUNIO!H98+JULIO!H98+AGOSTO!H98+SEPTIEMBRE!H98+OCTUBRE!H98+NOVIEMBRE!H98+DICIEMBRE!H98</f>
        <v>0</v>
      </c>
      <c r="I98" s="219">
        <f>ENERO!I98+FEBRERO!I98+MARZO!I98+ABRIL!I98+MAYO!I98+JUNIO!I98+JULIO!I98+AGOSTO!I98+SEPTIEMBRE!I98+OCTUBRE!I98+NOVIEMBRE!I98+DICIEMBRE!I98</f>
        <v>0</v>
      </c>
      <c r="J98" s="220">
        <f>ENERO!J98+FEBRERO!J98+MARZO!J98+ABRIL!J98+MAYO!J98+JUNIO!J98+JULIO!J98+AGOSTO!J98+SEPTIEMBRE!J98+OCTUBRE!J98+NOVIEMBRE!J98+DICIEMBRE!J98</f>
        <v>1</v>
      </c>
      <c r="K98" s="219">
        <f>ENERO!K98+FEBRERO!K98+MARZO!K98+ABRIL!K98+MAYO!K98+JUNIO!K98+JULIO!K98+AGOSTO!K98+SEPTIEMBRE!K98+OCTUBRE!K98+NOVIEMBRE!K98+DICIEMBRE!K98</f>
        <v>0</v>
      </c>
      <c r="L98" s="220">
        <f>ENERO!L98+FEBRERO!L98+MARZO!L98+ABRIL!L98+MAYO!L98+JUNIO!L98+JULIO!L98+AGOSTO!L98+SEPTIEMBRE!L98+OCTUBRE!L98+NOVIEMBRE!L98+DICIEMBRE!L98</f>
        <v>1</v>
      </c>
      <c r="M98" s="219">
        <f>ENERO!M98+FEBRERO!M98+MARZO!M98+ABRIL!M98+MAYO!M98+JUNIO!M98+JULIO!M98+AGOSTO!M98+SEPTIEMBRE!M98+OCTUBRE!M98+NOVIEMBRE!M98+DICIEMBRE!M98</f>
        <v>0</v>
      </c>
      <c r="N98" s="220">
        <f>ENERO!N98+FEBRERO!N98+MARZO!N98+ABRIL!N98+MAYO!N98+JUNIO!N98+JULIO!N98+AGOSTO!N98+SEPTIEMBRE!N98+OCTUBRE!N98+NOVIEMBRE!N98+DICIEMBRE!N98</f>
        <v>0</v>
      </c>
      <c r="O98" s="219">
        <f>ENERO!O98+FEBRERO!O98+MARZO!O98+ABRIL!O98+MAYO!O98+JUNIO!O98+JULIO!O98+AGOSTO!O98+SEPTIEMBRE!O98+OCTUBRE!O98+NOVIEMBRE!O98+DICIEMBRE!O98</f>
        <v>0</v>
      </c>
      <c r="P98" s="220">
        <f>ENERO!P98+FEBRERO!P98+MARZO!P98+ABRIL!P98+MAYO!P98+JUNIO!P98+JULIO!P98+AGOSTO!P98+SEPTIEMBRE!P98+OCTUBRE!P98+NOVIEMBRE!P98+DICIEMBRE!P98</f>
        <v>0</v>
      </c>
      <c r="Q98" s="219">
        <f>ENERO!Q98+FEBRERO!Q98+MARZO!Q98+ABRIL!Q98+MAYO!Q98+JUNIO!Q98+JULIO!Q98+AGOSTO!Q98+SEPTIEMBRE!Q98+OCTUBRE!Q98+NOVIEMBRE!Q98+DICIEMBRE!Q98</f>
        <v>0</v>
      </c>
      <c r="R98" s="220">
        <f>ENERO!R98+FEBRERO!R98+MARZO!R98+ABRIL!R98+MAYO!R98+JUNIO!R98+JULIO!R98+AGOSTO!R98+SEPTIEMBRE!R98+OCTUBRE!R98+NOVIEMBRE!R98+DICIEMBRE!R98</f>
        <v>0</v>
      </c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4</v>
      </c>
      <c r="E99" s="217">
        <f t="shared" si="14"/>
        <v>3</v>
      </c>
      <c r="F99" s="218">
        <f t="shared" si="14"/>
        <v>1</v>
      </c>
      <c r="G99" s="219">
        <f>ENERO!G99+FEBRERO!G99+MARZO!G99+ABRIL!G99+MAYO!G99+JUNIO!G99+JULIO!G99+AGOSTO!G99+SEPTIEMBRE!G99+OCTUBRE!G99+NOVIEMBRE!G99+DICIEMBRE!G99</f>
        <v>0</v>
      </c>
      <c r="H99" s="220">
        <f>ENERO!H99+FEBRERO!H99+MARZO!H99+ABRIL!H99+MAYO!H99+JUNIO!H99+JULIO!H99+AGOSTO!H99+SEPTIEMBRE!H99+OCTUBRE!H99+NOVIEMBRE!H99+DICIEMBRE!H99</f>
        <v>0</v>
      </c>
      <c r="I99" s="219">
        <f>ENERO!I99+FEBRERO!I99+MARZO!I99+ABRIL!I99+MAYO!I99+JUNIO!I99+JULIO!I99+AGOSTO!I99+SEPTIEMBRE!I99+OCTUBRE!I99+NOVIEMBRE!I99+DICIEMBRE!I99</f>
        <v>0</v>
      </c>
      <c r="J99" s="220">
        <f>ENERO!J99+FEBRERO!J99+MARZO!J99+ABRIL!J99+MAYO!J99+JUNIO!J99+JULIO!J99+AGOSTO!J99+SEPTIEMBRE!J99+OCTUBRE!J99+NOVIEMBRE!J99+DICIEMBRE!J99</f>
        <v>0</v>
      </c>
      <c r="K99" s="219">
        <f>ENERO!K99+FEBRERO!K99+MARZO!K99+ABRIL!K99+MAYO!K99+JUNIO!K99+JULIO!K99+AGOSTO!K99+SEPTIEMBRE!K99+OCTUBRE!K99+NOVIEMBRE!K99+DICIEMBRE!K99</f>
        <v>0</v>
      </c>
      <c r="L99" s="220">
        <f>ENERO!L99+FEBRERO!L99+MARZO!L99+ABRIL!L99+MAYO!L99+JUNIO!L99+JULIO!L99+AGOSTO!L99+SEPTIEMBRE!L99+OCTUBRE!L99+NOVIEMBRE!L99+DICIEMBRE!L99</f>
        <v>1</v>
      </c>
      <c r="M99" s="219">
        <f>ENERO!M99+FEBRERO!M99+MARZO!M99+ABRIL!M99+MAYO!M99+JUNIO!M99+JULIO!M99+AGOSTO!M99+SEPTIEMBRE!M99+OCTUBRE!M99+NOVIEMBRE!M99+DICIEMBRE!M99</f>
        <v>1</v>
      </c>
      <c r="N99" s="220">
        <f>ENERO!N99+FEBRERO!N99+MARZO!N99+ABRIL!N99+MAYO!N99+JUNIO!N99+JULIO!N99+AGOSTO!N99+SEPTIEMBRE!N99+OCTUBRE!N99+NOVIEMBRE!N99+DICIEMBRE!N99</f>
        <v>0</v>
      </c>
      <c r="O99" s="219">
        <f>ENERO!O99+FEBRERO!O99+MARZO!O99+ABRIL!O99+MAYO!O99+JUNIO!O99+JULIO!O99+AGOSTO!O99+SEPTIEMBRE!O99+OCTUBRE!O99+NOVIEMBRE!O99+DICIEMBRE!O99</f>
        <v>2</v>
      </c>
      <c r="P99" s="220">
        <f>ENERO!P99+FEBRERO!P99+MARZO!P99+ABRIL!P99+MAYO!P99+JUNIO!P99+JULIO!P99+AGOSTO!P99+SEPTIEMBRE!P99+OCTUBRE!P99+NOVIEMBRE!P99+DICIEMBRE!P99</f>
        <v>0</v>
      </c>
      <c r="Q99" s="219">
        <f>ENERO!Q99+FEBRERO!Q99+MARZO!Q99+ABRIL!Q99+MAYO!Q99+JUNIO!Q99+JULIO!Q99+AGOSTO!Q99+SEPTIEMBRE!Q99+OCTUBRE!Q99+NOVIEMBRE!Q99+DICIEMBRE!Q99</f>
        <v>0</v>
      </c>
      <c r="R99" s="220">
        <f>ENERO!R99+FEBRERO!R99+MARZO!R99+ABRIL!R99+MAYO!R99+JUNIO!R99+JULIO!R99+AGOSTO!R99+SEPTIEMBRE!R99+OCTUBRE!R99+NOVIEMBRE!R99+DICIEMBRE!R99</f>
        <v>0</v>
      </c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11</v>
      </c>
      <c r="E100" s="217">
        <f t="shared" si="14"/>
        <v>4</v>
      </c>
      <c r="F100" s="218">
        <f t="shared" si="14"/>
        <v>7</v>
      </c>
      <c r="G100" s="219">
        <f>ENERO!G100+FEBRERO!G100+MARZO!G100+ABRIL!G100+MAYO!G100+JUNIO!G100+JULIO!G100+AGOSTO!G100+SEPTIEMBRE!G100+OCTUBRE!G100+NOVIEMBRE!G100+DICIEMBRE!G100</f>
        <v>2</v>
      </c>
      <c r="H100" s="220">
        <f>ENERO!H100+FEBRERO!H100+MARZO!H100+ABRIL!H100+MAYO!H100+JUNIO!H100+JULIO!H100+AGOSTO!H100+SEPTIEMBRE!H100+OCTUBRE!H100+NOVIEMBRE!H100+DICIEMBRE!H100</f>
        <v>0</v>
      </c>
      <c r="I100" s="219">
        <f>ENERO!I100+FEBRERO!I100+MARZO!I100+ABRIL!I100+MAYO!I100+JUNIO!I100+JULIO!I100+AGOSTO!I100+SEPTIEMBRE!I100+OCTUBRE!I100+NOVIEMBRE!I100+DICIEMBRE!I100</f>
        <v>1</v>
      </c>
      <c r="J100" s="220">
        <f>ENERO!J100+FEBRERO!J100+MARZO!J100+ABRIL!J100+MAYO!J100+JUNIO!J100+JULIO!J100+AGOSTO!J100+SEPTIEMBRE!J100+OCTUBRE!J100+NOVIEMBRE!J100+DICIEMBRE!J100</f>
        <v>3</v>
      </c>
      <c r="K100" s="219">
        <f>ENERO!K100+FEBRERO!K100+MARZO!K100+ABRIL!K100+MAYO!K100+JUNIO!K100+JULIO!K100+AGOSTO!K100+SEPTIEMBRE!K100+OCTUBRE!K100+NOVIEMBRE!K100+DICIEMBRE!K100</f>
        <v>1</v>
      </c>
      <c r="L100" s="220">
        <f>ENERO!L100+FEBRERO!L100+MARZO!L100+ABRIL!L100+MAYO!L100+JUNIO!L100+JULIO!L100+AGOSTO!L100+SEPTIEMBRE!L100+OCTUBRE!L100+NOVIEMBRE!L100+DICIEMBRE!L100</f>
        <v>4</v>
      </c>
      <c r="M100" s="219">
        <f>ENERO!M100+FEBRERO!M100+MARZO!M100+ABRIL!M100+MAYO!M100+JUNIO!M100+JULIO!M100+AGOSTO!M100+SEPTIEMBRE!M100+OCTUBRE!M100+NOVIEMBRE!M100+DICIEMBRE!M100</f>
        <v>0</v>
      </c>
      <c r="N100" s="220">
        <f>ENERO!N100+FEBRERO!N100+MARZO!N100+ABRIL!N100+MAYO!N100+JUNIO!N100+JULIO!N100+AGOSTO!N100+SEPTIEMBRE!N100+OCTUBRE!N100+NOVIEMBRE!N100+DICIEMBRE!N100</f>
        <v>0</v>
      </c>
      <c r="O100" s="219">
        <f>ENERO!O100+FEBRERO!O100+MARZO!O100+ABRIL!O100+MAYO!O100+JUNIO!O100+JULIO!O100+AGOSTO!O100+SEPTIEMBRE!O100+OCTUBRE!O100+NOVIEMBRE!O100+DICIEMBRE!O100</f>
        <v>0</v>
      </c>
      <c r="P100" s="220">
        <f>ENERO!P100+FEBRERO!P100+MARZO!P100+ABRIL!P100+MAYO!P100+JUNIO!P100+JULIO!P100+AGOSTO!P100+SEPTIEMBRE!P100+OCTUBRE!P100+NOVIEMBRE!P100+DICIEMBRE!P100</f>
        <v>0</v>
      </c>
      <c r="Q100" s="219">
        <f>ENERO!Q100+FEBRERO!Q100+MARZO!Q100+ABRIL!Q100+MAYO!Q100+JUNIO!Q100+JULIO!Q100+AGOSTO!Q100+SEPTIEMBRE!Q100+OCTUBRE!Q100+NOVIEMBRE!Q100+DICIEMBRE!Q100</f>
        <v>0</v>
      </c>
      <c r="R100" s="220">
        <f>ENERO!R100+FEBRERO!R100+MARZO!R100+ABRIL!R100+MAYO!R100+JUNIO!R100+JULIO!R100+AGOSTO!R100+SEPTIEMBRE!R100+OCTUBRE!R100+NOVIEMBRE!R100+DICIEMBRE!R100</f>
        <v>0</v>
      </c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83</v>
      </c>
      <c r="E101" s="234">
        <f t="shared" si="14"/>
        <v>72</v>
      </c>
      <c r="F101" s="235">
        <f t="shared" si="14"/>
        <v>11</v>
      </c>
      <c r="G101" s="219">
        <f>ENERO!G101+FEBRERO!G101+MARZO!G101+ABRIL!G101+MAYO!G101+JUNIO!G101+JULIO!G101+AGOSTO!G101+SEPTIEMBRE!G101+OCTUBRE!G101+NOVIEMBRE!G101+DICIEMBRE!G101</f>
        <v>59</v>
      </c>
      <c r="H101" s="220">
        <f>ENERO!H101+FEBRERO!H101+MARZO!H101+ABRIL!H101+MAYO!H101+JUNIO!H101+JULIO!H101+AGOSTO!H101+SEPTIEMBRE!H101+OCTUBRE!H101+NOVIEMBRE!H101+DICIEMBRE!H101</f>
        <v>8</v>
      </c>
      <c r="I101" s="219">
        <f>ENERO!I101+FEBRERO!I101+MARZO!I101+ABRIL!I101+MAYO!I101+JUNIO!I101+JULIO!I101+AGOSTO!I101+SEPTIEMBRE!I101+OCTUBRE!I101+NOVIEMBRE!I101+DICIEMBRE!I101</f>
        <v>13</v>
      </c>
      <c r="J101" s="220">
        <f>ENERO!J101+FEBRERO!J101+MARZO!J101+ABRIL!J101+MAYO!J101+JUNIO!J101+JULIO!J101+AGOSTO!J101+SEPTIEMBRE!J101+OCTUBRE!J101+NOVIEMBRE!J101+DICIEMBRE!J101</f>
        <v>3</v>
      </c>
      <c r="K101" s="219">
        <f>ENERO!K101+FEBRERO!K101+MARZO!K101+ABRIL!K101+MAYO!K101+JUNIO!K101+JULIO!K101+AGOSTO!K101+SEPTIEMBRE!K101+OCTUBRE!K101+NOVIEMBRE!K101+DICIEMBRE!K101</f>
        <v>0</v>
      </c>
      <c r="L101" s="220">
        <f>ENERO!L101+FEBRERO!L101+MARZO!L101+ABRIL!L101+MAYO!L101+JUNIO!L101+JULIO!L101+AGOSTO!L101+SEPTIEMBRE!L101+OCTUBRE!L101+NOVIEMBRE!L101+DICIEMBRE!L101</f>
        <v>0</v>
      </c>
      <c r="M101" s="219">
        <f>ENERO!M101+FEBRERO!M101+MARZO!M101+ABRIL!M101+MAYO!M101+JUNIO!M101+JULIO!M101+AGOSTO!M101+SEPTIEMBRE!M101+OCTUBRE!M101+NOVIEMBRE!M101+DICIEMBRE!M101</f>
        <v>0</v>
      </c>
      <c r="N101" s="220">
        <f>ENERO!N101+FEBRERO!N101+MARZO!N101+ABRIL!N101+MAYO!N101+JUNIO!N101+JULIO!N101+AGOSTO!N101+SEPTIEMBRE!N101+OCTUBRE!N101+NOVIEMBRE!N101+DICIEMBRE!N101</f>
        <v>0</v>
      </c>
      <c r="O101" s="219">
        <f>ENERO!O101+FEBRERO!O101+MARZO!O101+ABRIL!O101+MAYO!O101+JUNIO!O101+JULIO!O101+AGOSTO!O101+SEPTIEMBRE!O101+OCTUBRE!O101+NOVIEMBRE!O101+DICIEMBRE!O101</f>
        <v>0</v>
      </c>
      <c r="P101" s="220">
        <f>ENERO!P101+FEBRERO!P101+MARZO!P101+ABRIL!P101+MAYO!P101+JUNIO!P101+JULIO!P101+AGOSTO!P101+SEPTIEMBRE!P101+OCTUBRE!P101+NOVIEMBRE!P101+DICIEMBRE!P101</f>
        <v>0</v>
      </c>
      <c r="Q101" s="219">
        <f>ENERO!Q101+FEBRERO!Q101+MARZO!Q101+ABRIL!Q101+MAYO!Q101+JUNIO!Q101+JULIO!Q101+AGOSTO!Q101+SEPTIEMBRE!Q101+OCTUBRE!Q101+NOVIEMBRE!Q101+DICIEMBRE!Q101</f>
        <v>0</v>
      </c>
      <c r="R101" s="220">
        <f>ENERO!R101+FEBRERO!R101+MARZO!R101+ABRIL!R101+MAYO!R101+JUNIO!R101+JULIO!R101+AGOSTO!R101+SEPTIEMBRE!R101+OCTUBRE!R101+NOVIEMBRE!R101+DICIEMBRE!R101</f>
        <v>0</v>
      </c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172</v>
      </c>
      <c r="E102" s="234">
        <f t="shared" si="14"/>
        <v>110</v>
      </c>
      <c r="F102" s="235">
        <f t="shared" si="14"/>
        <v>62</v>
      </c>
      <c r="G102" s="219">
        <f>ENERO!G102+FEBRERO!G102+MARZO!G102+ABRIL!G102+MAYO!G102+JUNIO!G102+JULIO!G102+AGOSTO!G102+SEPTIEMBRE!G102+OCTUBRE!G102+NOVIEMBRE!G102+DICIEMBRE!G102</f>
        <v>63</v>
      </c>
      <c r="H102" s="220">
        <f>ENERO!H102+FEBRERO!H102+MARZO!H102+ABRIL!H102+MAYO!H102+JUNIO!H102+JULIO!H102+AGOSTO!H102+SEPTIEMBRE!H102+OCTUBRE!H102+NOVIEMBRE!H102+DICIEMBRE!H102</f>
        <v>31</v>
      </c>
      <c r="I102" s="219">
        <f>ENERO!I102+FEBRERO!I102+MARZO!I102+ABRIL!I102+MAYO!I102+JUNIO!I102+JULIO!I102+AGOSTO!I102+SEPTIEMBRE!I102+OCTUBRE!I102+NOVIEMBRE!I102+DICIEMBRE!I102</f>
        <v>42</v>
      </c>
      <c r="J102" s="220">
        <f>ENERO!J102+FEBRERO!J102+MARZO!J102+ABRIL!J102+MAYO!J102+JUNIO!J102+JULIO!J102+AGOSTO!J102+SEPTIEMBRE!J102+OCTUBRE!J102+NOVIEMBRE!J102+DICIEMBRE!J102</f>
        <v>28</v>
      </c>
      <c r="K102" s="219">
        <f>ENERO!K102+FEBRERO!K102+MARZO!K102+ABRIL!K102+MAYO!K102+JUNIO!K102+JULIO!K102+AGOSTO!K102+SEPTIEMBRE!K102+OCTUBRE!K102+NOVIEMBRE!K102+DICIEMBRE!K102</f>
        <v>5</v>
      </c>
      <c r="L102" s="220">
        <f>ENERO!L102+FEBRERO!L102+MARZO!L102+ABRIL!L102+MAYO!L102+JUNIO!L102+JULIO!L102+AGOSTO!L102+SEPTIEMBRE!L102+OCTUBRE!L102+NOVIEMBRE!L102+DICIEMBRE!L102</f>
        <v>3</v>
      </c>
      <c r="M102" s="219">
        <f>ENERO!M102+FEBRERO!M102+MARZO!M102+ABRIL!M102+MAYO!M102+JUNIO!M102+JULIO!M102+AGOSTO!M102+SEPTIEMBRE!M102+OCTUBRE!M102+NOVIEMBRE!M102+DICIEMBRE!M102</f>
        <v>0</v>
      </c>
      <c r="N102" s="220">
        <f>ENERO!N102+FEBRERO!N102+MARZO!N102+ABRIL!N102+MAYO!N102+JUNIO!N102+JULIO!N102+AGOSTO!N102+SEPTIEMBRE!N102+OCTUBRE!N102+NOVIEMBRE!N102+DICIEMBRE!N102</f>
        <v>0</v>
      </c>
      <c r="O102" s="223">
        <f>ENERO!O102+FEBRERO!O102+MARZO!O102+ABRIL!O102+MAYO!O102+JUNIO!O102+JULIO!O102+AGOSTO!O102+SEPTIEMBRE!O102+OCTUBRE!O102+NOVIEMBRE!O102+DICIEMBRE!O102</f>
        <v>0</v>
      </c>
      <c r="P102" s="224">
        <f>ENERO!P102+FEBRERO!P102+MARZO!P102+ABRIL!P102+MAYO!P102+JUNIO!P102+JULIO!P102+AGOSTO!P102+SEPTIEMBRE!P102+OCTUBRE!P102+NOVIEMBRE!P102+DICIEMBRE!P102</f>
        <v>0</v>
      </c>
      <c r="Q102" s="223">
        <f>ENERO!Q102+FEBRERO!Q102+MARZO!Q102+ABRIL!Q102+MAYO!Q102+JUNIO!Q102+JULIO!Q102+AGOSTO!Q102+SEPTIEMBRE!Q102+OCTUBRE!Q102+NOVIEMBRE!Q102+DICIEMBRE!Q102</f>
        <v>0</v>
      </c>
      <c r="R102" s="224">
        <f>ENERO!R102+FEBRERO!R102+MARZO!R102+ABRIL!R102+MAYO!R102+JUNIO!R102+JULIO!R102+AGOSTO!R102+SEPTIEMBRE!R102+OCTUBRE!R102+NOVIEMBRE!R102+DICIEMBRE!R102</f>
        <v>0</v>
      </c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114</v>
      </c>
      <c r="E103" s="217">
        <f t="shared" si="14"/>
        <v>68</v>
      </c>
      <c r="F103" s="218">
        <f t="shared" si="14"/>
        <v>46</v>
      </c>
      <c r="G103" s="219">
        <f>ENERO!G103+FEBRERO!G103+MARZO!G103+ABRIL!G103+MAYO!G103+JUNIO!G103+JULIO!G103+AGOSTO!G103+SEPTIEMBRE!G103+OCTUBRE!G103+NOVIEMBRE!G103+DICIEMBRE!G103</f>
        <v>32</v>
      </c>
      <c r="H103" s="220">
        <f>ENERO!H103+FEBRERO!H103+MARZO!H103+ABRIL!H103+MAYO!H103+JUNIO!H103+JULIO!H103+AGOSTO!H103+SEPTIEMBRE!H103+OCTUBRE!H103+NOVIEMBRE!H103+DICIEMBRE!H103</f>
        <v>15</v>
      </c>
      <c r="I103" s="219">
        <f>ENERO!I103+FEBRERO!I103+MARZO!I103+ABRIL!I103+MAYO!I103+JUNIO!I103+JULIO!I103+AGOSTO!I103+SEPTIEMBRE!I103+OCTUBRE!I103+NOVIEMBRE!I103+DICIEMBRE!I103</f>
        <v>9</v>
      </c>
      <c r="J103" s="220">
        <f>ENERO!J103+FEBRERO!J103+MARZO!J103+ABRIL!J103+MAYO!J103+JUNIO!J103+JULIO!J103+AGOSTO!J103+SEPTIEMBRE!J103+OCTUBRE!J103+NOVIEMBRE!J103+DICIEMBRE!J103</f>
        <v>3</v>
      </c>
      <c r="K103" s="219">
        <f>ENERO!K103+FEBRERO!K103+MARZO!K103+ABRIL!K103+MAYO!K103+JUNIO!K103+JULIO!K103+AGOSTO!K103+SEPTIEMBRE!K103+OCTUBRE!K103+NOVIEMBRE!K103+DICIEMBRE!K103</f>
        <v>3</v>
      </c>
      <c r="L103" s="220">
        <f>ENERO!L103+FEBRERO!L103+MARZO!L103+ABRIL!L103+MAYO!L103+JUNIO!L103+JULIO!L103+AGOSTO!L103+SEPTIEMBRE!L103+OCTUBRE!L103+NOVIEMBRE!L103+DICIEMBRE!L103</f>
        <v>6</v>
      </c>
      <c r="M103" s="219">
        <f>ENERO!M103+FEBRERO!M103+MARZO!M103+ABRIL!M103+MAYO!M103+JUNIO!M103+JULIO!M103+AGOSTO!M103+SEPTIEMBRE!M103+OCTUBRE!M103+NOVIEMBRE!M103+DICIEMBRE!M103</f>
        <v>4</v>
      </c>
      <c r="N103" s="220">
        <f>ENERO!N103+FEBRERO!N103+MARZO!N103+ABRIL!N103+MAYO!N103+JUNIO!N103+JULIO!N103+AGOSTO!N103+SEPTIEMBRE!N103+OCTUBRE!N103+NOVIEMBRE!N103+DICIEMBRE!N103</f>
        <v>1</v>
      </c>
      <c r="O103" s="219">
        <f>ENERO!O103+FEBRERO!O103+MARZO!O103+ABRIL!O103+MAYO!O103+JUNIO!O103+JULIO!O103+AGOSTO!O103+SEPTIEMBRE!O103+OCTUBRE!O103+NOVIEMBRE!O103+DICIEMBRE!O103</f>
        <v>20</v>
      </c>
      <c r="P103" s="220">
        <f>ENERO!P103+FEBRERO!P103+MARZO!P103+ABRIL!P103+MAYO!P103+JUNIO!P103+JULIO!P103+AGOSTO!P103+SEPTIEMBRE!P103+OCTUBRE!P103+NOVIEMBRE!P103+DICIEMBRE!P103</f>
        <v>20</v>
      </c>
      <c r="Q103" s="219">
        <f>ENERO!Q103+FEBRERO!Q103+MARZO!Q103+ABRIL!Q103+MAYO!Q103+JUNIO!Q103+JULIO!Q103+AGOSTO!Q103+SEPTIEMBRE!Q103+OCTUBRE!Q103+NOVIEMBRE!Q103+DICIEMBRE!Q103</f>
        <v>0</v>
      </c>
      <c r="R103" s="220">
        <f>ENERO!R103+FEBRERO!R103+MARZO!R103+ABRIL!R103+MAYO!R103+JUNIO!R103+JULIO!R103+AGOSTO!R103+SEPTIEMBRE!R103+OCTUBRE!R103+NOVIEMBRE!R103+DICIEMBRE!R103</f>
        <v>1</v>
      </c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15</v>
      </c>
      <c r="E104" s="237">
        <f t="shared" si="14"/>
        <v>2</v>
      </c>
      <c r="F104" s="238">
        <f t="shared" si="14"/>
        <v>13</v>
      </c>
      <c r="G104" s="239">
        <f>ENERO!G104+FEBRERO!G104+MARZO!G104+ABRIL!G104+MAYO!G104+JUNIO!G104+JULIO!G104+AGOSTO!G104+SEPTIEMBRE!G104+OCTUBRE!G104+NOVIEMBRE!G104+DICIEMBRE!G104</f>
        <v>0</v>
      </c>
      <c r="H104" s="240">
        <f>ENERO!H104+FEBRERO!H104+MARZO!H104+ABRIL!H104+MAYO!H104+JUNIO!H104+JULIO!H104+AGOSTO!H104+SEPTIEMBRE!H104+OCTUBRE!H104+NOVIEMBRE!H104+DICIEMBRE!H104</f>
        <v>0</v>
      </c>
      <c r="I104" s="239">
        <f>ENERO!I104+FEBRERO!I104+MARZO!I104+ABRIL!I104+MAYO!I104+JUNIO!I104+JULIO!I104+AGOSTO!I104+SEPTIEMBRE!I104+OCTUBRE!I104+NOVIEMBRE!I104+DICIEMBRE!I104</f>
        <v>0</v>
      </c>
      <c r="J104" s="240">
        <f>ENERO!J104+FEBRERO!J104+MARZO!J104+ABRIL!J104+MAYO!J104+JUNIO!J104+JULIO!J104+AGOSTO!J104+SEPTIEMBRE!J104+OCTUBRE!J104+NOVIEMBRE!J104+DICIEMBRE!J104</f>
        <v>1</v>
      </c>
      <c r="K104" s="239">
        <f>ENERO!K104+FEBRERO!K104+MARZO!K104+ABRIL!K104+MAYO!K104+JUNIO!K104+JULIO!K104+AGOSTO!K104+SEPTIEMBRE!K104+OCTUBRE!K104+NOVIEMBRE!K104+DICIEMBRE!K104</f>
        <v>1</v>
      </c>
      <c r="L104" s="240">
        <f>ENERO!L104+FEBRERO!L104+MARZO!L104+ABRIL!L104+MAYO!L104+JUNIO!L104+JULIO!L104+AGOSTO!L104+SEPTIEMBRE!L104+OCTUBRE!L104+NOVIEMBRE!L104+DICIEMBRE!L104</f>
        <v>9</v>
      </c>
      <c r="M104" s="239">
        <f>ENERO!M104+FEBRERO!M104+MARZO!M104+ABRIL!M104+MAYO!M104+JUNIO!M104+JULIO!M104+AGOSTO!M104+SEPTIEMBRE!M104+OCTUBRE!M104+NOVIEMBRE!M104+DICIEMBRE!M104</f>
        <v>0</v>
      </c>
      <c r="N104" s="240">
        <f>ENERO!N104+FEBRERO!N104+MARZO!N104+ABRIL!N104+MAYO!N104+JUNIO!N104+JULIO!N104+AGOSTO!N104+SEPTIEMBRE!N104+OCTUBRE!N104+NOVIEMBRE!N104+DICIEMBRE!N104</f>
        <v>1</v>
      </c>
      <c r="O104" s="239">
        <f>ENERO!O104+FEBRERO!O104+MARZO!O104+ABRIL!O104+MAYO!O104+JUNIO!O104+JULIO!O104+AGOSTO!O104+SEPTIEMBRE!O104+OCTUBRE!O104+NOVIEMBRE!O104+DICIEMBRE!O104</f>
        <v>1</v>
      </c>
      <c r="P104" s="240">
        <f>ENERO!P104+FEBRERO!P104+MARZO!P104+ABRIL!P104+MAYO!P104+JUNIO!P104+JULIO!P104+AGOSTO!P104+SEPTIEMBRE!P104+OCTUBRE!P104+NOVIEMBRE!P104+DICIEMBRE!P104</f>
        <v>2</v>
      </c>
      <c r="Q104" s="239">
        <f>ENERO!Q104+FEBRERO!Q104+MARZO!Q104+ABRIL!Q104+MAYO!Q104+JUNIO!Q104+JULIO!Q104+AGOSTO!Q104+SEPTIEMBRE!Q104+OCTUBRE!Q104+NOVIEMBRE!Q104+DICIEMBRE!Q104</f>
        <v>0</v>
      </c>
      <c r="R104" s="240">
        <f>ENERO!R104+FEBRERO!R104+MARZO!R104+ABRIL!R104+MAYO!R104+JUNIO!R104+JULIO!R104+AGOSTO!R104+SEPTIEMBRE!R104+OCTUBRE!R104+NOVIEMBRE!R104+DICIEMBRE!R104</f>
        <v>0</v>
      </c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12</v>
      </c>
      <c r="E105" s="242">
        <f t="shared" si="14"/>
        <v>5</v>
      </c>
      <c r="F105" s="243">
        <f t="shared" si="14"/>
        <v>7</v>
      </c>
      <c r="G105" s="244">
        <f>ENERO!G105+FEBRERO!G105+MARZO!G105+ABRIL!G105+MAYO!G105+JUNIO!G105+JULIO!G105+AGOSTO!G105+SEPTIEMBRE!G105+OCTUBRE!G105+NOVIEMBRE!G105+DICIEMBRE!G105</f>
        <v>2</v>
      </c>
      <c r="H105" s="245">
        <f>ENERO!H105+FEBRERO!H105+MARZO!H105+ABRIL!H105+MAYO!H105+JUNIO!H105+JULIO!H105+AGOSTO!H105+SEPTIEMBRE!H105+OCTUBRE!H105+NOVIEMBRE!H105+DICIEMBRE!H105</f>
        <v>5</v>
      </c>
      <c r="I105" s="244">
        <f>ENERO!I105+FEBRERO!I105+MARZO!I105+ABRIL!I105+MAYO!I105+JUNIO!I105+JULIO!I105+AGOSTO!I105+SEPTIEMBRE!I105+OCTUBRE!I105+NOVIEMBRE!I105+DICIEMBRE!I105</f>
        <v>2</v>
      </c>
      <c r="J105" s="245">
        <f>ENERO!J105+FEBRERO!J105+MARZO!J105+ABRIL!J105+MAYO!J105+JUNIO!J105+JULIO!J105+AGOSTO!J105+SEPTIEMBRE!J105+OCTUBRE!J105+NOVIEMBRE!J105+DICIEMBRE!J105</f>
        <v>2</v>
      </c>
      <c r="K105" s="244">
        <f>ENERO!K105+FEBRERO!K105+MARZO!K105+ABRIL!K105+MAYO!K105+JUNIO!K105+JULIO!K105+AGOSTO!K105+SEPTIEMBRE!K105+OCTUBRE!K105+NOVIEMBRE!K105+DICIEMBRE!K105</f>
        <v>1</v>
      </c>
      <c r="L105" s="245">
        <f>ENERO!L105+FEBRERO!L105+MARZO!L105+ABRIL!L105+MAYO!L105+JUNIO!L105+JULIO!L105+AGOSTO!L105+SEPTIEMBRE!L105+OCTUBRE!L105+NOVIEMBRE!L105+DICIEMBRE!L105</f>
        <v>0</v>
      </c>
      <c r="M105" s="244">
        <f>ENERO!M105+FEBRERO!M105+MARZO!M105+ABRIL!M105+MAYO!M105+JUNIO!M105+JULIO!M105+AGOSTO!M105+SEPTIEMBRE!M105+OCTUBRE!M105+NOVIEMBRE!M105+DICIEMBRE!M105</f>
        <v>0</v>
      </c>
      <c r="N105" s="245">
        <f>ENERO!N105+FEBRERO!N105+MARZO!N105+ABRIL!N105+MAYO!N105+JUNIO!N105+JULIO!N105+AGOSTO!N105+SEPTIEMBRE!N105+OCTUBRE!N105+NOVIEMBRE!N105+DICIEMBRE!N105</f>
        <v>0</v>
      </c>
      <c r="O105" s="244">
        <f>ENERO!O105+FEBRERO!O105+MARZO!O105+ABRIL!O105+MAYO!O105+JUNIO!O105+JULIO!O105+AGOSTO!O105+SEPTIEMBRE!O105+OCTUBRE!O105+NOVIEMBRE!O105+DICIEMBRE!O105</f>
        <v>0</v>
      </c>
      <c r="P105" s="245">
        <f>ENERO!P105+FEBRERO!P105+MARZO!P105+ABRIL!P105+MAYO!P105+JUNIO!P105+JULIO!P105+AGOSTO!P105+SEPTIEMBRE!P105+OCTUBRE!P105+NOVIEMBRE!P105+DICIEMBRE!P105</f>
        <v>0</v>
      </c>
      <c r="Q105" s="244">
        <f>ENERO!Q105+FEBRERO!Q105+MARZO!Q105+ABRIL!Q105+MAYO!Q105+JUNIO!Q105+JULIO!Q105+AGOSTO!Q105+SEPTIEMBRE!Q105+OCTUBRE!Q105+NOVIEMBRE!Q105+DICIEMBRE!Q105</f>
        <v>0</v>
      </c>
      <c r="R105" s="245">
        <f>ENERO!R105+FEBRERO!R105+MARZO!R105+ABRIL!R105+MAYO!R105+JUNIO!R105+JULIO!R105+AGOSTO!R105+SEPTIEMBRE!R105+OCTUBRE!R105+NOVIEMBRE!R105+DICIEMBRE!R105</f>
        <v>0</v>
      </c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2</v>
      </c>
      <c r="E110" s="212">
        <f>G110+I110+K110+M110+O110+Q110</f>
        <v>1</v>
      </c>
      <c r="F110" s="213">
        <f>H110+J110+L110+N110+P110+R110</f>
        <v>1</v>
      </c>
      <c r="G110" s="214">
        <f>ENERO!G110+FEBRERO!G110+MARZO!G110+ABRIL!G110+MAYO!G110+JUNIO!G110+JULIO!G110+AGOSTO!G110+SEPTIEMBRE!G110+OCTUBRE!G110+NOVIEMBRE!G110+DICIEMBRE!G110</f>
        <v>0</v>
      </c>
      <c r="H110" s="215">
        <f>ENERO!H110+FEBRERO!H110+MARZO!H110+ABRIL!H110+MAYO!H110+JUNIO!H110+JULIO!H110+AGOSTO!H110+SEPTIEMBRE!H110+OCTUBRE!H110+NOVIEMBRE!H110+DICIEMBRE!H110</f>
        <v>0</v>
      </c>
      <c r="I110" s="214">
        <f>ENERO!I110+FEBRERO!I110+MARZO!I110+ABRIL!I110+MAYO!I110+JUNIO!I110+JULIO!I110+AGOSTO!I110+SEPTIEMBRE!I110+OCTUBRE!I110+NOVIEMBRE!I110+DICIEMBRE!I110</f>
        <v>1</v>
      </c>
      <c r="J110" s="215">
        <f>ENERO!J110+FEBRERO!J110+MARZO!J110+ABRIL!J110+MAYO!J110+JUNIO!J110+JULIO!J110+AGOSTO!J110+SEPTIEMBRE!J110+OCTUBRE!J110+NOVIEMBRE!J110+DICIEMBRE!J110</f>
        <v>0</v>
      </c>
      <c r="K110" s="214">
        <f>ENERO!K110+FEBRERO!K110+MARZO!K110+ABRIL!K110+MAYO!K110+JUNIO!K110+JULIO!K110+AGOSTO!K110+SEPTIEMBRE!K110+OCTUBRE!K110+NOVIEMBRE!K110+DICIEMBRE!K110</f>
        <v>0</v>
      </c>
      <c r="L110" s="215">
        <f>ENERO!L110+FEBRERO!L110+MARZO!L110+ABRIL!L110+MAYO!L110+JUNIO!L110+JULIO!L110+AGOSTO!L110+SEPTIEMBRE!L110+OCTUBRE!L110+NOVIEMBRE!L110+DICIEMBRE!L110</f>
        <v>0</v>
      </c>
      <c r="M110" s="214">
        <f>ENERO!M110+FEBRERO!M110+MARZO!M110+ABRIL!M110+MAYO!M110+JUNIO!M110+JULIO!M110+AGOSTO!M110+SEPTIEMBRE!M110+OCTUBRE!M110+NOVIEMBRE!M110+DICIEMBRE!M110</f>
        <v>0</v>
      </c>
      <c r="N110" s="215">
        <f>ENERO!N110+FEBRERO!N110+MARZO!N110+ABRIL!N110+MAYO!N110+JUNIO!N110+JULIO!N110+AGOSTO!N110+SEPTIEMBRE!N110+OCTUBRE!N110+NOVIEMBRE!N110+DICIEMBRE!N110</f>
        <v>1</v>
      </c>
      <c r="O110" s="214">
        <f>ENERO!O110+FEBRERO!O110+MARZO!O110+ABRIL!O110+MAYO!O110+JUNIO!O110+JULIO!O110+AGOSTO!O110+SEPTIEMBRE!O110+OCTUBRE!O110+NOVIEMBRE!O110+DICIEMBRE!O110</f>
        <v>0</v>
      </c>
      <c r="P110" s="215">
        <f>ENERO!P110+FEBRERO!P110+MARZO!P110+ABRIL!P110+MAYO!P110+JUNIO!P110+JULIO!P110+AGOSTO!P110+SEPTIEMBRE!P110+OCTUBRE!P110+NOVIEMBRE!P110+DICIEMBRE!P110</f>
        <v>0</v>
      </c>
      <c r="Q110" s="214">
        <f>ENERO!Q110+FEBRERO!Q110+MARZO!Q110+ABRIL!Q110+MAYO!Q110+JUNIO!Q110+JULIO!Q110+AGOSTO!Q110+SEPTIEMBRE!Q110+OCTUBRE!Q110+NOVIEMBRE!Q110+DICIEMBRE!Q110</f>
        <v>0</v>
      </c>
      <c r="R110" s="215">
        <f>ENERO!R110+FEBRERO!R110+MARZO!R110+ABRIL!R110+MAYO!R110+JUNIO!R110+JULIO!R110+AGOSTO!R110+SEPTIEMBRE!R110+OCTUBRE!R110+NOVIEMBRE!R110+DICIEMBRE!R110</f>
        <v>0</v>
      </c>
      <c r="S110" s="249">
        <f>ENERO!S110+FEBRERO!S110+MARZO!S110+ABRIL!S110+MAYO!S110+JUNIO!S110+JULIO!S110+AGOSTO!S110+SEPTIEMBRE!S110+OCTUBRE!S110+NOVIEMBRE!S110+DICIEMBRE!S110</f>
        <v>0</v>
      </c>
      <c r="T110" s="127" t="str">
        <f>$X110&amp;" "&amp;$Y110&amp;""&amp;$Z110&amp;""&amp;$AA110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 t="str">
        <f>IF(S110&lt;=SUM(G110:R110),"","Los Egresos por Abandono NO pueden ser mayor que el Total de Egresos.")</f>
        <v/>
      </c>
      <c r="AB110" s="9"/>
      <c r="AC110" s="9"/>
      <c r="AD110" s="40">
        <f>IF(D110&lt;&gt;SUM(G110:R110),1,0)</f>
        <v>0</v>
      </c>
      <c r="AE110" s="40" t="str">
        <f>IF(S110&lt;=SUM(G110:R110),"","Los Egresos por Abandono NO pueden ser mayor que el Total de Egresos.")</f>
        <v/>
      </c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>
        <f>ENERO!G111+FEBRERO!G111+MARZO!G111+ABRIL!G111+MAYO!G111+JUNIO!G111+JULIO!G111+AGOSTO!G111+SEPTIEMBRE!G111+OCTUBRE!G111+NOVIEMBRE!G111+DICIEMBRE!G111</f>
        <v>0</v>
      </c>
      <c r="H111" s="220">
        <f>ENERO!H111+FEBRERO!H111+MARZO!H111+ABRIL!H111+MAYO!H111+JUNIO!H111+JULIO!H111+AGOSTO!H111+SEPTIEMBRE!H111+OCTUBRE!H111+NOVIEMBRE!H111+DICIEMBRE!H111</f>
        <v>0</v>
      </c>
      <c r="I111" s="219">
        <f>ENERO!I111+FEBRERO!I111+MARZO!I111+ABRIL!I111+MAYO!I111+JUNIO!I111+JULIO!I111+AGOSTO!I111+SEPTIEMBRE!I111+OCTUBRE!I111+NOVIEMBRE!I111+DICIEMBRE!I111</f>
        <v>0</v>
      </c>
      <c r="J111" s="220">
        <f>ENERO!J111+FEBRERO!J111+MARZO!J111+ABRIL!J111+MAYO!J111+JUNIO!J111+JULIO!J111+AGOSTO!J111+SEPTIEMBRE!J111+OCTUBRE!J111+NOVIEMBRE!J111+DICIEMBRE!J111</f>
        <v>0</v>
      </c>
      <c r="K111" s="219">
        <f>ENERO!K111+FEBRERO!K111+MARZO!K111+ABRIL!K111+MAYO!K111+JUNIO!K111+JULIO!K111+AGOSTO!K111+SEPTIEMBRE!K111+OCTUBRE!K111+NOVIEMBRE!K111+DICIEMBRE!K111</f>
        <v>0</v>
      </c>
      <c r="L111" s="220">
        <f>ENERO!L111+FEBRERO!L111+MARZO!L111+ABRIL!L111+MAYO!L111+JUNIO!L111+JULIO!L111+AGOSTO!L111+SEPTIEMBRE!L111+OCTUBRE!L111+NOVIEMBRE!L111+DICIEMBRE!L111</f>
        <v>0</v>
      </c>
      <c r="M111" s="219">
        <f>ENERO!M111+FEBRERO!M111+MARZO!M111+ABRIL!M111+MAYO!M111+JUNIO!M111+JULIO!M111+AGOSTO!M111+SEPTIEMBRE!M111+OCTUBRE!M111+NOVIEMBRE!M111+DICIEMBRE!M111</f>
        <v>0</v>
      </c>
      <c r="N111" s="220">
        <f>ENERO!N111+FEBRERO!N111+MARZO!N111+ABRIL!N111+MAYO!N111+JUNIO!N111+JULIO!N111+AGOSTO!N111+SEPTIEMBRE!N111+OCTUBRE!N111+NOVIEMBRE!N111+DICIEMBRE!N111</f>
        <v>0</v>
      </c>
      <c r="O111" s="219">
        <f>ENERO!O111+FEBRERO!O111+MARZO!O111+ABRIL!O111+MAYO!O111+JUNIO!O111+JULIO!O111+AGOSTO!O111+SEPTIEMBRE!O111+OCTUBRE!O111+NOVIEMBRE!O111+DICIEMBRE!O111</f>
        <v>0</v>
      </c>
      <c r="P111" s="220">
        <f>ENERO!P111+FEBRERO!P111+MARZO!P111+ABRIL!P111+MAYO!P111+JUNIO!P111+JULIO!P111+AGOSTO!P111+SEPTIEMBRE!P111+OCTUBRE!P111+NOVIEMBRE!P111+DICIEMBRE!P111</f>
        <v>0</v>
      </c>
      <c r="Q111" s="219">
        <f>ENERO!Q111+FEBRERO!Q111+MARZO!Q111+ABRIL!Q111+MAYO!Q111+JUNIO!Q111+JULIO!Q111+AGOSTO!Q111+SEPTIEMBRE!Q111+OCTUBRE!Q111+NOVIEMBRE!Q111+DICIEMBRE!Q111</f>
        <v>0</v>
      </c>
      <c r="R111" s="220">
        <f>ENERO!R111+FEBRERO!R111+MARZO!R111+ABRIL!R111+MAYO!R111+JUNIO!R111+JULIO!R111+AGOSTO!R111+SEPTIEMBRE!R111+OCTUBRE!R111+NOVIEMBRE!R111+DICIEMBRE!R111</f>
        <v>0</v>
      </c>
      <c r="S111" s="250">
        <f>ENERO!S111+FEBRERO!S111+MARZO!S111+ABRIL!S111+MAYO!S111+JUNIO!S111+JULIO!S111+AGOSTO!S111+SEPTIEMBRE!S111+OCTUBRE!S111+NOVIEMBRE!S111+DICIEMBRE!S111</f>
        <v>0</v>
      </c>
      <c r="T111" s="127" t="str">
        <f t="shared" ref="T111:T135" si="18">$X111&amp;" "&amp;$Y111&amp;""&amp;$Z111&amp;""&amp;$AA111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 t="str">
        <f t="shared" ref="AA111:AA135" si="22">IF(S111&lt;=SUM(G111:R111),"","Los Egresos por Abandono NO pueden ser mayor que el Total de Egresos.")</f>
        <v/>
      </c>
      <c r="AB111" s="9"/>
      <c r="AC111" s="9"/>
      <c r="AD111" s="40">
        <f t="shared" ref="AD111:AD135" si="23">IF(D111&lt;&gt;SUM(G111:R111),1,0)</f>
        <v>0</v>
      </c>
      <c r="AE111" s="40" t="str">
        <f t="shared" ref="AE111:AE135" si="24">IF(S111&lt;=SUM(G111:R111),"","Los Egresos por Abandono NO pueden ser mayor que el Total de Egresos.")</f>
        <v/>
      </c>
      <c r="AF111" s="40">
        <f t="shared" ref="AF111:AG135" si="25">IF(E111&lt;&gt;G111+I111+K111+M111+O111+Q111,1,0)</f>
        <v>0</v>
      </c>
      <c r="AG111" s="40">
        <f t="shared" si="25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>
        <f>ENERO!G112+FEBRERO!G112+MARZO!G112+ABRIL!G112+MAYO!G112+JUNIO!G112+JULIO!G112+AGOSTO!G112+SEPTIEMBRE!G112+OCTUBRE!G112+NOVIEMBRE!G112+DICIEMBRE!G112</f>
        <v>0</v>
      </c>
      <c r="H112" s="252">
        <f>ENERO!H112+FEBRERO!H112+MARZO!H112+ABRIL!H112+MAYO!H112+JUNIO!H112+JULIO!H112+AGOSTO!H112+SEPTIEMBRE!H112+OCTUBRE!H112+NOVIEMBRE!H112+DICIEMBRE!H112</f>
        <v>0</v>
      </c>
      <c r="I112" s="251">
        <f>ENERO!I112+FEBRERO!I112+MARZO!I112+ABRIL!I112+MAYO!I112+JUNIO!I112+JULIO!I112+AGOSTO!I112+SEPTIEMBRE!I112+OCTUBRE!I112+NOVIEMBRE!I112+DICIEMBRE!I112</f>
        <v>0</v>
      </c>
      <c r="J112" s="252">
        <f>ENERO!J112+FEBRERO!J112+MARZO!J112+ABRIL!J112+MAYO!J112+JUNIO!J112+JULIO!J112+AGOSTO!J112+SEPTIEMBRE!J112+OCTUBRE!J112+NOVIEMBRE!J112+DICIEMBRE!J112</f>
        <v>0</v>
      </c>
      <c r="K112" s="251">
        <f>ENERO!K112+FEBRERO!K112+MARZO!K112+ABRIL!K112+MAYO!K112+JUNIO!K112+JULIO!K112+AGOSTO!K112+SEPTIEMBRE!K112+OCTUBRE!K112+NOVIEMBRE!K112+DICIEMBRE!K112</f>
        <v>0</v>
      </c>
      <c r="L112" s="252">
        <f>ENERO!L112+FEBRERO!L112+MARZO!L112+ABRIL!L112+MAYO!L112+JUNIO!L112+JULIO!L112+AGOSTO!L112+SEPTIEMBRE!L112+OCTUBRE!L112+NOVIEMBRE!L112+DICIEMBRE!L112</f>
        <v>0</v>
      </c>
      <c r="M112" s="251">
        <f>ENERO!M112+FEBRERO!M112+MARZO!M112+ABRIL!M112+MAYO!M112+JUNIO!M112+JULIO!M112+AGOSTO!M112+SEPTIEMBRE!M112+OCTUBRE!M112+NOVIEMBRE!M112+DICIEMBRE!M112</f>
        <v>0</v>
      </c>
      <c r="N112" s="252">
        <f>ENERO!N112+FEBRERO!N112+MARZO!N112+ABRIL!N112+MAYO!N112+JUNIO!N112+JULIO!N112+AGOSTO!N112+SEPTIEMBRE!N112+OCTUBRE!N112+NOVIEMBRE!N112+DICIEMBRE!N112</f>
        <v>0</v>
      </c>
      <c r="O112" s="251">
        <f>ENERO!O112+FEBRERO!O112+MARZO!O112+ABRIL!O112+MAYO!O112+JUNIO!O112+JULIO!O112+AGOSTO!O112+SEPTIEMBRE!O112+OCTUBRE!O112+NOVIEMBRE!O112+DICIEMBRE!O112</f>
        <v>0</v>
      </c>
      <c r="P112" s="252">
        <f>ENERO!P112+FEBRERO!P112+MARZO!P112+ABRIL!P112+MAYO!P112+JUNIO!P112+JULIO!P112+AGOSTO!P112+SEPTIEMBRE!P112+OCTUBRE!P112+NOVIEMBRE!P112+DICIEMBRE!P112</f>
        <v>0</v>
      </c>
      <c r="Q112" s="219">
        <f>ENERO!Q112+FEBRERO!Q112+MARZO!Q112+ABRIL!Q112+MAYO!Q112+JUNIO!Q112+JULIO!Q112+AGOSTO!Q112+SEPTIEMBRE!Q112+OCTUBRE!Q112+NOVIEMBRE!Q112+DICIEMBRE!Q112</f>
        <v>0</v>
      </c>
      <c r="R112" s="220">
        <f>ENERO!R112+FEBRERO!R112+MARZO!R112+ABRIL!R112+MAYO!R112+JUNIO!R112+JULIO!R112+AGOSTO!R112+SEPTIEMBRE!R112+OCTUBRE!R112+NOVIEMBRE!R112+DICIEMBRE!R112</f>
        <v>0</v>
      </c>
      <c r="S112" s="250">
        <f>ENERO!S112+FEBRERO!S112+MARZO!S112+ABRIL!S112+MAYO!S112+JUNIO!S112+JULIO!S112+AGOSTO!S112+SEPTIEMBRE!S112+OCTUBRE!S112+NOVIEMBRE!S112+DICIEMBRE!S112</f>
        <v>0</v>
      </c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 t="str">
        <f t="shared" si="22"/>
        <v/>
      </c>
      <c r="AB112" s="9"/>
      <c r="AC112" s="9"/>
      <c r="AD112" s="40">
        <f t="shared" si="23"/>
        <v>0</v>
      </c>
      <c r="AE112" s="40" t="str">
        <f t="shared" si="24"/>
        <v/>
      </c>
      <c r="AF112" s="40">
        <f t="shared" si="25"/>
        <v>0</v>
      </c>
      <c r="AG112" s="40">
        <f t="shared" si="25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4</v>
      </c>
      <c r="E113" s="222">
        <f t="shared" si="17"/>
        <v>2</v>
      </c>
      <c r="F113" s="218">
        <f t="shared" si="17"/>
        <v>2</v>
      </c>
      <c r="G113" s="219">
        <f>ENERO!G113+FEBRERO!G113+MARZO!G113+ABRIL!G113+MAYO!G113+JUNIO!G113+JULIO!G113+AGOSTO!G113+SEPTIEMBRE!G113+OCTUBRE!G113+NOVIEMBRE!G113+DICIEMBRE!G113</f>
        <v>2</v>
      </c>
      <c r="H113" s="220">
        <f>ENERO!H113+FEBRERO!H113+MARZO!H113+ABRIL!H113+MAYO!H113+JUNIO!H113+JULIO!H113+AGOSTO!H113+SEPTIEMBRE!H113+OCTUBRE!H113+NOVIEMBRE!H113+DICIEMBRE!H113</f>
        <v>2</v>
      </c>
      <c r="I113" s="219">
        <f>ENERO!I113+FEBRERO!I113+MARZO!I113+ABRIL!I113+MAYO!I113+JUNIO!I113+JULIO!I113+AGOSTO!I113+SEPTIEMBRE!I113+OCTUBRE!I113+NOVIEMBRE!I113+DICIEMBRE!I113</f>
        <v>0</v>
      </c>
      <c r="J113" s="220">
        <f>ENERO!J113+FEBRERO!J113+MARZO!J113+ABRIL!J113+MAYO!J113+JUNIO!J113+JULIO!J113+AGOSTO!J113+SEPTIEMBRE!J113+OCTUBRE!J113+NOVIEMBRE!J113+DICIEMBRE!J113</f>
        <v>0</v>
      </c>
      <c r="K113" s="223">
        <f>ENERO!K113+FEBRERO!K113+MARZO!K113+ABRIL!K113+MAYO!K113+JUNIO!K113+JULIO!K113+AGOSTO!K113+SEPTIEMBRE!K113+OCTUBRE!K113+NOVIEMBRE!K113+DICIEMBRE!K113</f>
        <v>0</v>
      </c>
      <c r="L113" s="224">
        <f>ENERO!L113+FEBRERO!L113+MARZO!L113+ABRIL!L113+MAYO!L113+JUNIO!L113+JULIO!L113+AGOSTO!L113+SEPTIEMBRE!L113+OCTUBRE!L113+NOVIEMBRE!L113+DICIEMBRE!L113</f>
        <v>0</v>
      </c>
      <c r="M113" s="223">
        <f>ENERO!M113+FEBRERO!M113+MARZO!M113+ABRIL!M113+MAYO!M113+JUNIO!M113+JULIO!M113+AGOSTO!M113+SEPTIEMBRE!M113+OCTUBRE!M113+NOVIEMBRE!M113+DICIEMBRE!M113</f>
        <v>0</v>
      </c>
      <c r="N113" s="224">
        <f>ENERO!N113+FEBRERO!N113+MARZO!N113+ABRIL!N113+MAYO!N113+JUNIO!N113+JULIO!N113+AGOSTO!N113+SEPTIEMBRE!N113+OCTUBRE!N113+NOVIEMBRE!N113+DICIEMBRE!N113</f>
        <v>0</v>
      </c>
      <c r="O113" s="223">
        <f>ENERO!O113+FEBRERO!O113+MARZO!O113+ABRIL!O113+MAYO!O113+JUNIO!O113+JULIO!O113+AGOSTO!O113+SEPTIEMBRE!O113+OCTUBRE!O113+NOVIEMBRE!O113+DICIEMBRE!O113</f>
        <v>0</v>
      </c>
      <c r="P113" s="224">
        <f>ENERO!P113+FEBRERO!P113+MARZO!P113+ABRIL!P113+MAYO!P113+JUNIO!P113+JULIO!P113+AGOSTO!P113+SEPTIEMBRE!P113+OCTUBRE!P113+NOVIEMBRE!P113+DICIEMBRE!P113</f>
        <v>0</v>
      </c>
      <c r="Q113" s="223">
        <f>ENERO!Q113+FEBRERO!Q113+MARZO!Q113+ABRIL!Q113+MAYO!Q113+JUNIO!Q113+JULIO!Q113+AGOSTO!Q113+SEPTIEMBRE!Q113+OCTUBRE!Q113+NOVIEMBRE!Q113+DICIEMBRE!Q113</f>
        <v>0</v>
      </c>
      <c r="R113" s="224">
        <f>ENERO!R113+FEBRERO!R113+MARZO!R113+ABRIL!R113+MAYO!R113+JUNIO!R113+JULIO!R113+AGOSTO!R113+SEPTIEMBRE!R113+OCTUBRE!R113+NOVIEMBRE!R113+DICIEMBRE!R113</f>
        <v>0</v>
      </c>
      <c r="S113" s="250">
        <f>ENERO!S113+FEBRERO!S113+MARZO!S113+ABRIL!S113+MAYO!S113+JUNIO!S113+JULIO!S113+AGOSTO!S113+SEPTIEMBRE!S113+OCTUBRE!S113+NOVIEMBRE!S113+DICIEMBRE!S113</f>
        <v>0</v>
      </c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 t="str">
        <f t="shared" si="22"/>
        <v/>
      </c>
      <c r="AB113" s="9"/>
      <c r="AC113" s="9"/>
      <c r="AD113" s="40">
        <f t="shared" si="23"/>
        <v>0</v>
      </c>
      <c r="AE113" s="40" t="str">
        <f t="shared" si="24"/>
        <v/>
      </c>
      <c r="AF113" s="40">
        <f t="shared" si="25"/>
        <v>0</v>
      </c>
      <c r="AG113" s="40">
        <f t="shared" si="25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>
        <f>ENERO!G114+FEBRERO!G114+MARZO!G114+ABRIL!G114+MAYO!G114+JUNIO!G114+JULIO!G114+AGOSTO!G114+SEPTIEMBRE!G114+OCTUBRE!G114+NOVIEMBRE!G114+DICIEMBRE!G114</f>
        <v>0</v>
      </c>
      <c r="H114" s="220">
        <f>ENERO!H114+FEBRERO!H114+MARZO!H114+ABRIL!H114+MAYO!H114+JUNIO!H114+JULIO!H114+AGOSTO!H114+SEPTIEMBRE!H114+OCTUBRE!H114+NOVIEMBRE!H114+DICIEMBRE!H114</f>
        <v>0</v>
      </c>
      <c r="I114" s="219">
        <f>ENERO!I114+FEBRERO!I114+MARZO!I114+ABRIL!I114+MAYO!I114+JUNIO!I114+JULIO!I114+AGOSTO!I114+SEPTIEMBRE!I114+OCTUBRE!I114+NOVIEMBRE!I114+DICIEMBRE!I114</f>
        <v>0</v>
      </c>
      <c r="J114" s="220">
        <f>ENERO!J114+FEBRERO!J114+MARZO!J114+ABRIL!J114+MAYO!J114+JUNIO!J114+JULIO!J114+AGOSTO!J114+SEPTIEMBRE!J114+OCTUBRE!J114+NOVIEMBRE!J114+DICIEMBRE!J114</f>
        <v>0</v>
      </c>
      <c r="K114" s="219">
        <f>ENERO!K114+FEBRERO!K114+MARZO!K114+ABRIL!K114+MAYO!K114+JUNIO!K114+JULIO!K114+AGOSTO!K114+SEPTIEMBRE!K114+OCTUBRE!K114+NOVIEMBRE!K114+DICIEMBRE!K114</f>
        <v>0</v>
      </c>
      <c r="L114" s="220">
        <f>ENERO!L114+FEBRERO!L114+MARZO!L114+ABRIL!L114+MAYO!L114+JUNIO!L114+JULIO!L114+AGOSTO!L114+SEPTIEMBRE!L114+OCTUBRE!L114+NOVIEMBRE!L114+DICIEMBRE!L114</f>
        <v>0</v>
      </c>
      <c r="M114" s="219">
        <f>ENERO!M114+FEBRERO!M114+MARZO!M114+ABRIL!M114+MAYO!M114+JUNIO!M114+JULIO!M114+AGOSTO!M114+SEPTIEMBRE!M114+OCTUBRE!M114+NOVIEMBRE!M114+DICIEMBRE!M114</f>
        <v>0</v>
      </c>
      <c r="N114" s="220">
        <f>ENERO!N114+FEBRERO!N114+MARZO!N114+ABRIL!N114+MAYO!N114+JUNIO!N114+JULIO!N114+AGOSTO!N114+SEPTIEMBRE!N114+OCTUBRE!N114+NOVIEMBRE!N114+DICIEMBRE!N114</f>
        <v>0</v>
      </c>
      <c r="O114" s="219">
        <f>ENERO!O114+FEBRERO!O114+MARZO!O114+ABRIL!O114+MAYO!O114+JUNIO!O114+JULIO!O114+AGOSTO!O114+SEPTIEMBRE!O114+OCTUBRE!O114+NOVIEMBRE!O114+DICIEMBRE!O114</f>
        <v>0</v>
      </c>
      <c r="P114" s="220">
        <f>ENERO!P114+FEBRERO!P114+MARZO!P114+ABRIL!P114+MAYO!P114+JUNIO!P114+JULIO!P114+AGOSTO!P114+SEPTIEMBRE!P114+OCTUBRE!P114+NOVIEMBRE!P114+DICIEMBRE!P114</f>
        <v>0</v>
      </c>
      <c r="Q114" s="219">
        <f>ENERO!Q114+FEBRERO!Q114+MARZO!Q114+ABRIL!Q114+MAYO!Q114+JUNIO!Q114+JULIO!Q114+AGOSTO!Q114+SEPTIEMBRE!Q114+OCTUBRE!Q114+NOVIEMBRE!Q114+DICIEMBRE!Q114</f>
        <v>0</v>
      </c>
      <c r="R114" s="220">
        <f>ENERO!R114+FEBRERO!R114+MARZO!R114+ABRIL!R114+MAYO!R114+JUNIO!R114+JULIO!R114+AGOSTO!R114+SEPTIEMBRE!R114+OCTUBRE!R114+NOVIEMBRE!R114+DICIEMBRE!R114</f>
        <v>0</v>
      </c>
      <c r="S114" s="250">
        <f>ENERO!S114+FEBRERO!S114+MARZO!S114+ABRIL!S114+MAYO!S114+JUNIO!S114+JULIO!S114+AGOSTO!S114+SEPTIEMBRE!S114+OCTUBRE!S114+NOVIEMBRE!S114+DICIEMBRE!S114</f>
        <v>0</v>
      </c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 t="str">
        <f t="shared" si="22"/>
        <v/>
      </c>
      <c r="AB114" s="9"/>
      <c r="AC114" s="9"/>
      <c r="AD114" s="40">
        <f t="shared" si="23"/>
        <v>0</v>
      </c>
      <c r="AE114" s="40" t="str">
        <f t="shared" si="24"/>
        <v/>
      </c>
      <c r="AF114" s="40">
        <f t="shared" si="25"/>
        <v>0</v>
      </c>
      <c r="AG114" s="40">
        <f t="shared" si="25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>
        <f>ENERO!G115+FEBRERO!G115+MARZO!G115+ABRIL!G115+MAYO!G115+JUNIO!G115+JULIO!G115+AGOSTO!G115+SEPTIEMBRE!G115+OCTUBRE!G115+NOVIEMBRE!G115+DICIEMBRE!G115</f>
        <v>0</v>
      </c>
      <c r="H115" s="220">
        <f>ENERO!H115+FEBRERO!H115+MARZO!H115+ABRIL!H115+MAYO!H115+JUNIO!H115+JULIO!H115+AGOSTO!H115+SEPTIEMBRE!H115+OCTUBRE!H115+NOVIEMBRE!H115+DICIEMBRE!H115</f>
        <v>0</v>
      </c>
      <c r="I115" s="219">
        <f>ENERO!I115+FEBRERO!I115+MARZO!I115+ABRIL!I115+MAYO!I115+JUNIO!I115+JULIO!I115+AGOSTO!I115+SEPTIEMBRE!I115+OCTUBRE!I115+NOVIEMBRE!I115+DICIEMBRE!I115</f>
        <v>0</v>
      </c>
      <c r="J115" s="220">
        <f>ENERO!J115+FEBRERO!J115+MARZO!J115+ABRIL!J115+MAYO!J115+JUNIO!J115+JULIO!J115+AGOSTO!J115+SEPTIEMBRE!J115+OCTUBRE!J115+NOVIEMBRE!J115+DICIEMBRE!J115</f>
        <v>0</v>
      </c>
      <c r="K115" s="219">
        <f>ENERO!K115+FEBRERO!K115+MARZO!K115+ABRIL!K115+MAYO!K115+JUNIO!K115+JULIO!K115+AGOSTO!K115+SEPTIEMBRE!K115+OCTUBRE!K115+NOVIEMBRE!K115+DICIEMBRE!K115</f>
        <v>0</v>
      </c>
      <c r="L115" s="220">
        <f>ENERO!L115+FEBRERO!L115+MARZO!L115+ABRIL!L115+MAYO!L115+JUNIO!L115+JULIO!L115+AGOSTO!L115+SEPTIEMBRE!L115+OCTUBRE!L115+NOVIEMBRE!L115+DICIEMBRE!L115</f>
        <v>0</v>
      </c>
      <c r="M115" s="219">
        <f>ENERO!M115+FEBRERO!M115+MARZO!M115+ABRIL!M115+MAYO!M115+JUNIO!M115+JULIO!M115+AGOSTO!M115+SEPTIEMBRE!M115+OCTUBRE!M115+NOVIEMBRE!M115+DICIEMBRE!M115</f>
        <v>0</v>
      </c>
      <c r="N115" s="220">
        <f>ENERO!N115+FEBRERO!N115+MARZO!N115+ABRIL!N115+MAYO!N115+JUNIO!N115+JULIO!N115+AGOSTO!N115+SEPTIEMBRE!N115+OCTUBRE!N115+NOVIEMBRE!N115+DICIEMBRE!N115</f>
        <v>0</v>
      </c>
      <c r="O115" s="219">
        <f>ENERO!O115+FEBRERO!O115+MARZO!O115+ABRIL!O115+MAYO!O115+JUNIO!O115+JULIO!O115+AGOSTO!O115+SEPTIEMBRE!O115+OCTUBRE!O115+NOVIEMBRE!O115+DICIEMBRE!O115</f>
        <v>0</v>
      </c>
      <c r="P115" s="220">
        <f>ENERO!P115+FEBRERO!P115+MARZO!P115+ABRIL!P115+MAYO!P115+JUNIO!P115+JULIO!P115+AGOSTO!P115+SEPTIEMBRE!P115+OCTUBRE!P115+NOVIEMBRE!P115+DICIEMBRE!P115</f>
        <v>0</v>
      </c>
      <c r="Q115" s="219">
        <f>ENERO!Q115+FEBRERO!Q115+MARZO!Q115+ABRIL!Q115+MAYO!Q115+JUNIO!Q115+JULIO!Q115+AGOSTO!Q115+SEPTIEMBRE!Q115+OCTUBRE!Q115+NOVIEMBRE!Q115+DICIEMBRE!Q115</f>
        <v>0</v>
      </c>
      <c r="R115" s="220">
        <f>ENERO!R115+FEBRERO!R115+MARZO!R115+ABRIL!R115+MAYO!R115+JUNIO!R115+JULIO!R115+AGOSTO!R115+SEPTIEMBRE!R115+OCTUBRE!R115+NOVIEMBRE!R115+DICIEMBRE!R115</f>
        <v>0</v>
      </c>
      <c r="S115" s="250">
        <f>ENERO!S115+FEBRERO!S115+MARZO!S115+ABRIL!S115+MAYO!S115+JUNIO!S115+JULIO!S115+AGOSTO!S115+SEPTIEMBRE!S115+OCTUBRE!S115+NOVIEMBRE!S115+DICIEMBRE!S115</f>
        <v>0</v>
      </c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 t="str">
        <f t="shared" si="22"/>
        <v/>
      </c>
      <c r="AB115" s="9"/>
      <c r="AC115" s="9"/>
      <c r="AD115" s="40">
        <f t="shared" si="23"/>
        <v>0</v>
      </c>
      <c r="AE115" s="40" t="str">
        <f t="shared" si="24"/>
        <v/>
      </c>
      <c r="AF115" s="40">
        <f t="shared" si="25"/>
        <v>0</v>
      </c>
      <c r="AG115" s="40">
        <f t="shared" si="25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>
        <f>ENERO!G116+FEBRERO!G116+MARZO!G116+ABRIL!G116+MAYO!G116+JUNIO!G116+JULIO!G116+AGOSTO!G116+SEPTIEMBRE!G116+OCTUBRE!G116+NOVIEMBRE!G116+DICIEMBRE!G116</f>
        <v>0</v>
      </c>
      <c r="H116" s="220">
        <f>ENERO!H116+FEBRERO!H116+MARZO!H116+ABRIL!H116+MAYO!H116+JUNIO!H116+JULIO!H116+AGOSTO!H116+SEPTIEMBRE!H116+OCTUBRE!H116+NOVIEMBRE!H116+DICIEMBRE!H116</f>
        <v>0</v>
      </c>
      <c r="I116" s="219">
        <f>ENERO!I116+FEBRERO!I116+MARZO!I116+ABRIL!I116+MAYO!I116+JUNIO!I116+JULIO!I116+AGOSTO!I116+SEPTIEMBRE!I116+OCTUBRE!I116+NOVIEMBRE!I116+DICIEMBRE!I116</f>
        <v>0</v>
      </c>
      <c r="J116" s="220">
        <f>ENERO!J116+FEBRERO!J116+MARZO!J116+ABRIL!J116+MAYO!J116+JUNIO!J116+JULIO!J116+AGOSTO!J116+SEPTIEMBRE!J116+OCTUBRE!J116+NOVIEMBRE!J116+DICIEMBRE!J116</f>
        <v>0</v>
      </c>
      <c r="K116" s="219">
        <f>ENERO!K116+FEBRERO!K116+MARZO!K116+ABRIL!K116+MAYO!K116+JUNIO!K116+JULIO!K116+AGOSTO!K116+SEPTIEMBRE!K116+OCTUBRE!K116+NOVIEMBRE!K116+DICIEMBRE!K116</f>
        <v>0</v>
      </c>
      <c r="L116" s="220">
        <f>ENERO!L116+FEBRERO!L116+MARZO!L116+ABRIL!L116+MAYO!L116+JUNIO!L116+JULIO!L116+AGOSTO!L116+SEPTIEMBRE!L116+OCTUBRE!L116+NOVIEMBRE!L116+DICIEMBRE!L116</f>
        <v>0</v>
      </c>
      <c r="M116" s="219">
        <f>ENERO!M116+FEBRERO!M116+MARZO!M116+ABRIL!M116+MAYO!M116+JUNIO!M116+JULIO!M116+AGOSTO!M116+SEPTIEMBRE!M116+OCTUBRE!M116+NOVIEMBRE!M116+DICIEMBRE!M116</f>
        <v>0</v>
      </c>
      <c r="N116" s="220">
        <f>ENERO!N116+FEBRERO!N116+MARZO!N116+ABRIL!N116+MAYO!N116+JUNIO!N116+JULIO!N116+AGOSTO!N116+SEPTIEMBRE!N116+OCTUBRE!N116+NOVIEMBRE!N116+DICIEMBRE!N116</f>
        <v>0</v>
      </c>
      <c r="O116" s="219">
        <f>ENERO!O116+FEBRERO!O116+MARZO!O116+ABRIL!O116+MAYO!O116+JUNIO!O116+JULIO!O116+AGOSTO!O116+SEPTIEMBRE!O116+OCTUBRE!O116+NOVIEMBRE!O116+DICIEMBRE!O116</f>
        <v>0</v>
      </c>
      <c r="P116" s="220">
        <f>ENERO!P116+FEBRERO!P116+MARZO!P116+ABRIL!P116+MAYO!P116+JUNIO!P116+JULIO!P116+AGOSTO!P116+SEPTIEMBRE!P116+OCTUBRE!P116+NOVIEMBRE!P116+DICIEMBRE!P116</f>
        <v>0</v>
      </c>
      <c r="Q116" s="219">
        <f>ENERO!Q116+FEBRERO!Q116+MARZO!Q116+ABRIL!Q116+MAYO!Q116+JUNIO!Q116+JULIO!Q116+AGOSTO!Q116+SEPTIEMBRE!Q116+OCTUBRE!Q116+NOVIEMBRE!Q116+DICIEMBRE!Q116</f>
        <v>0</v>
      </c>
      <c r="R116" s="220">
        <f>ENERO!R116+FEBRERO!R116+MARZO!R116+ABRIL!R116+MAYO!R116+JUNIO!R116+JULIO!R116+AGOSTO!R116+SEPTIEMBRE!R116+OCTUBRE!R116+NOVIEMBRE!R116+DICIEMBRE!R116</f>
        <v>0</v>
      </c>
      <c r="S116" s="220">
        <f>ENERO!S116+FEBRERO!S116+MARZO!S116+ABRIL!S116+MAYO!S116+JUNIO!S116+JULIO!S116+AGOSTO!S116+SEPTIEMBRE!S116+OCTUBRE!S116+NOVIEMBRE!S116+DICIEMBRE!S116</f>
        <v>0</v>
      </c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 t="str">
        <f t="shared" si="22"/>
        <v/>
      </c>
      <c r="AB116" s="9"/>
      <c r="AC116" s="9"/>
      <c r="AD116" s="40">
        <f t="shared" si="23"/>
        <v>0</v>
      </c>
      <c r="AE116" s="40" t="str">
        <f t="shared" si="24"/>
        <v/>
      </c>
      <c r="AF116" s="40">
        <f t="shared" si="25"/>
        <v>0</v>
      </c>
      <c r="AG116" s="40">
        <f t="shared" si="25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>
        <f>ENERO!G117+FEBRERO!G117+MARZO!G117+ABRIL!G117+MAYO!G117+JUNIO!G117+JULIO!G117+AGOSTO!G117+SEPTIEMBRE!G117+OCTUBRE!G117+NOVIEMBRE!G117+DICIEMBRE!G117</f>
        <v>0</v>
      </c>
      <c r="H117" s="240">
        <f>ENERO!H117+FEBRERO!H117+MARZO!H117+ABRIL!H117+MAYO!H117+JUNIO!H117+JULIO!H117+AGOSTO!H117+SEPTIEMBRE!H117+OCTUBRE!H117+NOVIEMBRE!H117+DICIEMBRE!H117</f>
        <v>0</v>
      </c>
      <c r="I117" s="239">
        <f>ENERO!I117+FEBRERO!I117+MARZO!I117+ABRIL!I117+MAYO!I117+JUNIO!I117+JULIO!I117+AGOSTO!I117+SEPTIEMBRE!I117+OCTUBRE!I117+NOVIEMBRE!I117+DICIEMBRE!I117</f>
        <v>0</v>
      </c>
      <c r="J117" s="240">
        <f>ENERO!J117+FEBRERO!J117+MARZO!J117+ABRIL!J117+MAYO!J117+JUNIO!J117+JULIO!J117+AGOSTO!J117+SEPTIEMBRE!J117+OCTUBRE!J117+NOVIEMBRE!J117+DICIEMBRE!J117</f>
        <v>0</v>
      </c>
      <c r="K117" s="239">
        <f>ENERO!K117+FEBRERO!K117+MARZO!K117+ABRIL!K117+MAYO!K117+JUNIO!K117+JULIO!K117+AGOSTO!K117+SEPTIEMBRE!K117+OCTUBRE!K117+NOVIEMBRE!K117+DICIEMBRE!K117</f>
        <v>0</v>
      </c>
      <c r="L117" s="240">
        <f>ENERO!L117+FEBRERO!L117+MARZO!L117+ABRIL!L117+MAYO!L117+JUNIO!L117+JULIO!L117+AGOSTO!L117+SEPTIEMBRE!L117+OCTUBRE!L117+NOVIEMBRE!L117+DICIEMBRE!L117</f>
        <v>0</v>
      </c>
      <c r="M117" s="239">
        <f>ENERO!M117+FEBRERO!M117+MARZO!M117+ABRIL!M117+MAYO!M117+JUNIO!M117+JULIO!M117+AGOSTO!M117+SEPTIEMBRE!M117+OCTUBRE!M117+NOVIEMBRE!M117+DICIEMBRE!M117</f>
        <v>0</v>
      </c>
      <c r="N117" s="240">
        <f>ENERO!N117+FEBRERO!N117+MARZO!N117+ABRIL!N117+MAYO!N117+JUNIO!N117+JULIO!N117+AGOSTO!N117+SEPTIEMBRE!N117+OCTUBRE!N117+NOVIEMBRE!N117+DICIEMBRE!N117</f>
        <v>0</v>
      </c>
      <c r="O117" s="239">
        <f>ENERO!O117+FEBRERO!O117+MARZO!O117+ABRIL!O117+MAYO!O117+JUNIO!O117+JULIO!O117+AGOSTO!O117+SEPTIEMBRE!O117+OCTUBRE!O117+NOVIEMBRE!O117+DICIEMBRE!O117</f>
        <v>0</v>
      </c>
      <c r="P117" s="240">
        <f>ENERO!P117+FEBRERO!P117+MARZO!P117+ABRIL!P117+MAYO!P117+JUNIO!P117+JULIO!P117+AGOSTO!P117+SEPTIEMBRE!P117+OCTUBRE!P117+NOVIEMBRE!P117+DICIEMBRE!P117</f>
        <v>0</v>
      </c>
      <c r="Q117" s="239">
        <f>ENERO!Q117+FEBRERO!Q117+MARZO!Q117+ABRIL!Q117+MAYO!Q117+JUNIO!Q117+JULIO!Q117+AGOSTO!Q117+SEPTIEMBRE!Q117+OCTUBRE!Q117+NOVIEMBRE!Q117+DICIEMBRE!Q117</f>
        <v>0</v>
      </c>
      <c r="R117" s="240">
        <f>ENERO!R117+FEBRERO!R117+MARZO!R117+ABRIL!R117+MAYO!R117+JUNIO!R117+JULIO!R117+AGOSTO!R117+SEPTIEMBRE!R117+OCTUBRE!R117+NOVIEMBRE!R117+DICIEMBRE!R117</f>
        <v>0</v>
      </c>
      <c r="S117" s="240">
        <f>ENERO!S117+FEBRERO!S117+MARZO!S117+ABRIL!S117+MAYO!S117+JUNIO!S117+JULIO!S117+AGOSTO!S117+SEPTIEMBRE!S117+OCTUBRE!S117+NOVIEMBRE!S117+DICIEMBRE!S117</f>
        <v>0</v>
      </c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 t="str">
        <f t="shared" si="22"/>
        <v/>
      </c>
      <c r="AB117" s="9"/>
      <c r="AC117" s="9"/>
      <c r="AD117" s="40">
        <f t="shared" si="23"/>
        <v>0</v>
      </c>
      <c r="AE117" s="40" t="str">
        <f t="shared" si="24"/>
        <v/>
      </c>
      <c r="AF117" s="40">
        <f t="shared" si="25"/>
        <v>0</v>
      </c>
      <c r="AG117" s="40">
        <f t="shared" si="25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>
        <f>ENERO!G118+FEBRERO!G118+MARZO!G118+ABRIL!G118+MAYO!G118+JUNIO!G118+JULIO!G118+AGOSTO!G118+SEPTIEMBRE!G118+OCTUBRE!G118+NOVIEMBRE!G118+DICIEMBRE!G118</f>
        <v>0</v>
      </c>
      <c r="H118" s="254">
        <f>ENERO!H118+FEBRERO!H118+MARZO!H118+ABRIL!H118+MAYO!H118+JUNIO!H118+JULIO!H118+AGOSTO!H118+SEPTIEMBRE!H118+OCTUBRE!H118+NOVIEMBRE!H118+DICIEMBRE!H118</f>
        <v>0</v>
      </c>
      <c r="I118" s="254">
        <f>ENERO!I118+FEBRERO!I118+MARZO!I118+ABRIL!I118+MAYO!I118+JUNIO!I118+JULIO!I118+AGOSTO!I118+SEPTIEMBRE!I118+OCTUBRE!I118+NOVIEMBRE!I118+DICIEMBRE!I118</f>
        <v>0</v>
      </c>
      <c r="J118" s="254">
        <f>ENERO!J118+FEBRERO!J118+MARZO!J118+ABRIL!J118+MAYO!J118+JUNIO!J118+JULIO!J118+AGOSTO!J118+SEPTIEMBRE!J118+OCTUBRE!J118+NOVIEMBRE!J118+DICIEMBRE!J118</f>
        <v>0</v>
      </c>
      <c r="K118" s="254">
        <f>ENERO!K118+FEBRERO!K118+MARZO!K118+ABRIL!K118+MAYO!K118+JUNIO!K118+JULIO!K118+AGOSTO!K118+SEPTIEMBRE!K118+OCTUBRE!K118+NOVIEMBRE!K118+DICIEMBRE!K118</f>
        <v>0</v>
      </c>
      <c r="L118" s="254">
        <f>ENERO!L118+FEBRERO!L118+MARZO!L118+ABRIL!L118+MAYO!L118+JUNIO!L118+JULIO!L118+AGOSTO!L118+SEPTIEMBRE!L118+OCTUBRE!L118+NOVIEMBRE!L118+DICIEMBRE!L118</f>
        <v>0</v>
      </c>
      <c r="M118" s="254">
        <f>ENERO!M118+FEBRERO!M118+MARZO!M118+ABRIL!M118+MAYO!M118+JUNIO!M118+JULIO!M118+AGOSTO!M118+SEPTIEMBRE!M118+OCTUBRE!M118+NOVIEMBRE!M118+DICIEMBRE!M118</f>
        <v>0</v>
      </c>
      <c r="N118" s="254">
        <f>ENERO!N118+FEBRERO!N118+MARZO!N118+ABRIL!N118+MAYO!N118+JUNIO!N118+JULIO!N118+AGOSTO!N118+SEPTIEMBRE!N118+OCTUBRE!N118+NOVIEMBRE!N118+DICIEMBRE!N118</f>
        <v>0</v>
      </c>
      <c r="O118" s="254">
        <f>ENERO!O118+FEBRERO!O118+MARZO!O118+ABRIL!O118+MAYO!O118+JUNIO!O118+JULIO!O118+AGOSTO!O118+SEPTIEMBRE!O118+OCTUBRE!O118+NOVIEMBRE!O118+DICIEMBRE!O118</f>
        <v>0</v>
      </c>
      <c r="P118" s="254">
        <f>ENERO!P118+FEBRERO!P118+MARZO!P118+ABRIL!P118+MAYO!P118+JUNIO!P118+JULIO!P118+AGOSTO!P118+SEPTIEMBRE!P118+OCTUBRE!P118+NOVIEMBRE!P118+DICIEMBRE!P118</f>
        <v>0</v>
      </c>
      <c r="Q118" s="254">
        <f>ENERO!Q118+FEBRERO!Q118+MARZO!Q118+ABRIL!Q118+MAYO!Q118+JUNIO!Q118+JULIO!Q118+AGOSTO!Q118+SEPTIEMBRE!Q118+OCTUBRE!Q118+NOVIEMBRE!Q118+DICIEMBRE!Q118</f>
        <v>0</v>
      </c>
      <c r="R118" s="255">
        <f>ENERO!R118+FEBRERO!R118+MARZO!R118+ABRIL!R118+MAYO!R118+JUNIO!R118+JULIO!R118+AGOSTO!R118+SEPTIEMBRE!R118+OCTUBRE!R118+NOVIEMBRE!R118+DICIEMBRE!R118</f>
        <v>0</v>
      </c>
      <c r="S118" s="255">
        <f>ENERO!S118+FEBRERO!S118+MARZO!S118+ABRIL!S118+MAYO!S118+JUNIO!S118+JULIO!S118+AGOSTO!S118+SEPTIEMBRE!S118+OCTUBRE!S118+NOVIEMBRE!S118+DICIEMBRE!S118</f>
        <v>0</v>
      </c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 t="str">
        <f t="shared" si="22"/>
        <v/>
      </c>
      <c r="AB118" s="9"/>
      <c r="AC118" s="9"/>
      <c r="AD118" s="40">
        <f t="shared" si="23"/>
        <v>0</v>
      </c>
      <c r="AE118" s="40" t="str">
        <f t="shared" si="24"/>
        <v/>
      </c>
      <c r="AF118" s="40">
        <f t="shared" si="25"/>
        <v>0</v>
      </c>
      <c r="AG118" s="40">
        <f t="shared" si="25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6">SUM(E119:F119)</f>
        <v>59</v>
      </c>
      <c r="E119" s="226">
        <f t="shared" ref="E119:F135" si="27">G119+I119+K119+M119+O119+Q119</f>
        <v>17</v>
      </c>
      <c r="F119" s="227">
        <f t="shared" si="27"/>
        <v>42</v>
      </c>
      <c r="G119" s="214">
        <f>ENERO!G119+FEBRERO!G119+MARZO!G119+ABRIL!G119+MAYO!G119+JUNIO!G119+JULIO!G119+AGOSTO!G119+SEPTIEMBRE!G119+OCTUBRE!G119+NOVIEMBRE!G119+DICIEMBRE!G119</f>
        <v>2</v>
      </c>
      <c r="H119" s="215">
        <f>ENERO!H119+FEBRERO!H119+MARZO!H119+ABRIL!H119+MAYO!H119+JUNIO!H119+JULIO!H119+AGOSTO!H119+SEPTIEMBRE!H119+OCTUBRE!H119+NOVIEMBRE!H119+DICIEMBRE!H119</f>
        <v>1</v>
      </c>
      <c r="I119" s="214">
        <f>ENERO!I119+FEBRERO!I119+MARZO!I119+ABRIL!I119+MAYO!I119+JUNIO!I119+JULIO!I119+AGOSTO!I119+SEPTIEMBRE!I119+OCTUBRE!I119+NOVIEMBRE!I119+DICIEMBRE!I119</f>
        <v>1</v>
      </c>
      <c r="J119" s="215">
        <f>ENERO!J119+FEBRERO!J119+MARZO!J119+ABRIL!J119+MAYO!J119+JUNIO!J119+JULIO!J119+AGOSTO!J119+SEPTIEMBRE!J119+OCTUBRE!J119+NOVIEMBRE!J119+DICIEMBRE!J119</f>
        <v>1</v>
      </c>
      <c r="K119" s="214">
        <f>ENERO!K119+FEBRERO!K119+MARZO!K119+ABRIL!K119+MAYO!K119+JUNIO!K119+JULIO!K119+AGOSTO!K119+SEPTIEMBRE!K119+OCTUBRE!K119+NOVIEMBRE!K119+DICIEMBRE!K119</f>
        <v>2</v>
      </c>
      <c r="L119" s="215">
        <f>ENERO!L119+FEBRERO!L119+MARZO!L119+ABRIL!L119+MAYO!L119+JUNIO!L119+JULIO!L119+AGOSTO!L119+SEPTIEMBRE!L119+OCTUBRE!L119+NOVIEMBRE!L119+DICIEMBRE!L119</f>
        <v>3</v>
      </c>
      <c r="M119" s="214">
        <f>ENERO!M119+FEBRERO!M119+MARZO!M119+ABRIL!M119+MAYO!M119+JUNIO!M119+JULIO!M119+AGOSTO!M119+SEPTIEMBRE!M119+OCTUBRE!M119+NOVIEMBRE!M119+DICIEMBRE!M119</f>
        <v>0</v>
      </c>
      <c r="N119" s="215">
        <f>ENERO!N119+FEBRERO!N119+MARZO!N119+ABRIL!N119+MAYO!N119+JUNIO!N119+JULIO!N119+AGOSTO!N119+SEPTIEMBRE!N119+OCTUBRE!N119+NOVIEMBRE!N119+DICIEMBRE!N119</f>
        <v>5</v>
      </c>
      <c r="O119" s="214">
        <f>ENERO!O119+FEBRERO!O119+MARZO!O119+ABRIL!O119+MAYO!O119+JUNIO!O119+JULIO!O119+AGOSTO!O119+SEPTIEMBRE!O119+OCTUBRE!O119+NOVIEMBRE!O119+DICIEMBRE!O119</f>
        <v>12</v>
      </c>
      <c r="P119" s="215">
        <f>ENERO!P119+FEBRERO!P119+MARZO!P119+ABRIL!P119+MAYO!P119+JUNIO!P119+JULIO!P119+AGOSTO!P119+SEPTIEMBRE!P119+OCTUBRE!P119+NOVIEMBRE!P119+DICIEMBRE!P119</f>
        <v>31</v>
      </c>
      <c r="Q119" s="214">
        <f>ENERO!Q119+FEBRERO!Q119+MARZO!Q119+ABRIL!Q119+MAYO!Q119+JUNIO!Q119+JULIO!Q119+AGOSTO!Q119+SEPTIEMBRE!Q119+OCTUBRE!Q119+NOVIEMBRE!Q119+DICIEMBRE!Q119</f>
        <v>0</v>
      </c>
      <c r="R119" s="215">
        <f>ENERO!R119+FEBRERO!R119+MARZO!R119+ABRIL!R119+MAYO!R119+JUNIO!R119+JULIO!R119+AGOSTO!R119+SEPTIEMBRE!R119+OCTUBRE!R119+NOVIEMBRE!R119+DICIEMBRE!R119</f>
        <v>1</v>
      </c>
      <c r="S119" s="249">
        <f>ENERO!S119+FEBRERO!S119+MARZO!S119+ABRIL!S119+MAYO!S119+JUNIO!S119+JULIO!S119+AGOSTO!S119+SEPTIEMBRE!S119+OCTUBRE!S119+NOVIEMBRE!S119+DICIEMBRE!S119</f>
        <v>0</v>
      </c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 t="str">
        <f t="shared" si="22"/>
        <v/>
      </c>
      <c r="AB119" s="9"/>
      <c r="AC119" s="9"/>
      <c r="AD119" s="40">
        <f t="shared" si="23"/>
        <v>0</v>
      </c>
      <c r="AE119" s="40" t="str">
        <f t="shared" si="24"/>
        <v/>
      </c>
      <c r="AF119" s="40">
        <f t="shared" si="25"/>
        <v>0</v>
      </c>
      <c r="AG119" s="40">
        <f t="shared" si="25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6"/>
        <v>0</v>
      </c>
      <c r="E120" s="229">
        <f t="shared" si="27"/>
        <v>0</v>
      </c>
      <c r="F120" s="230">
        <f t="shared" si="27"/>
        <v>0</v>
      </c>
      <c r="G120" s="231">
        <f>ENERO!G120+FEBRERO!G120+MARZO!G120+ABRIL!G120+MAYO!G120+JUNIO!G120+JULIO!G120+AGOSTO!G120+SEPTIEMBRE!G120+OCTUBRE!G120+NOVIEMBRE!G120+DICIEMBRE!G120</f>
        <v>0</v>
      </c>
      <c r="H120" s="232">
        <f>ENERO!H120+FEBRERO!H120+MARZO!H120+ABRIL!H120+MAYO!H120+JUNIO!H120+JULIO!H120+AGOSTO!H120+SEPTIEMBRE!H120+OCTUBRE!H120+NOVIEMBRE!H120+DICIEMBRE!H120</f>
        <v>0</v>
      </c>
      <c r="I120" s="231">
        <f>ENERO!I120+FEBRERO!I120+MARZO!I120+ABRIL!I120+MAYO!I120+JUNIO!I120+JULIO!I120+AGOSTO!I120+SEPTIEMBRE!I120+OCTUBRE!I120+NOVIEMBRE!I120+DICIEMBRE!I120</f>
        <v>0</v>
      </c>
      <c r="J120" s="232">
        <f>ENERO!J120+FEBRERO!J120+MARZO!J120+ABRIL!J120+MAYO!J120+JUNIO!J120+JULIO!J120+AGOSTO!J120+SEPTIEMBRE!J120+OCTUBRE!J120+NOVIEMBRE!J120+DICIEMBRE!J120</f>
        <v>0</v>
      </c>
      <c r="K120" s="231">
        <f>ENERO!K120+FEBRERO!K120+MARZO!K120+ABRIL!K120+MAYO!K120+JUNIO!K120+JULIO!K120+AGOSTO!K120+SEPTIEMBRE!K120+OCTUBRE!K120+NOVIEMBRE!K120+DICIEMBRE!K120</f>
        <v>0</v>
      </c>
      <c r="L120" s="232">
        <f>ENERO!L120+FEBRERO!L120+MARZO!L120+ABRIL!L120+MAYO!L120+JUNIO!L120+JULIO!L120+AGOSTO!L120+SEPTIEMBRE!L120+OCTUBRE!L120+NOVIEMBRE!L120+DICIEMBRE!L120</f>
        <v>0</v>
      </c>
      <c r="M120" s="231">
        <f>ENERO!M120+FEBRERO!M120+MARZO!M120+ABRIL!M120+MAYO!M120+JUNIO!M120+JULIO!M120+AGOSTO!M120+SEPTIEMBRE!M120+OCTUBRE!M120+NOVIEMBRE!M120+DICIEMBRE!M120</f>
        <v>0</v>
      </c>
      <c r="N120" s="232">
        <f>ENERO!N120+FEBRERO!N120+MARZO!N120+ABRIL!N120+MAYO!N120+JUNIO!N120+JULIO!N120+AGOSTO!N120+SEPTIEMBRE!N120+OCTUBRE!N120+NOVIEMBRE!N120+DICIEMBRE!N120</f>
        <v>0</v>
      </c>
      <c r="O120" s="231">
        <f>ENERO!O120+FEBRERO!O120+MARZO!O120+ABRIL!O120+MAYO!O120+JUNIO!O120+JULIO!O120+AGOSTO!O120+SEPTIEMBRE!O120+OCTUBRE!O120+NOVIEMBRE!O120+DICIEMBRE!O120</f>
        <v>0</v>
      </c>
      <c r="P120" s="232">
        <f>ENERO!P120+FEBRERO!P120+MARZO!P120+ABRIL!P120+MAYO!P120+JUNIO!P120+JULIO!P120+AGOSTO!P120+SEPTIEMBRE!P120+OCTUBRE!P120+NOVIEMBRE!P120+DICIEMBRE!P120</f>
        <v>0</v>
      </c>
      <c r="Q120" s="231">
        <f>ENERO!Q120+FEBRERO!Q120+MARZO!Q120+ABRIL!Q120+MAYO!Q120+JUNIO!Q120+JULIO!Q120+AGOSTO!Q120+SEPTIEMBRE!Q120+OCTUBRE!Q120+NOVIEMBRE!Q120+DICIEMBRE!Q120</f>
        <v>0</v>
      </c>
      <c r="R120" s="232">
        <f>ENERO!R120+FEBRERO!R120+MARZO!R120+ABRIL!R120+MAYO!R120+JUNIO!R120+JULIO!R120+AGOSTO!R120+SEPTIEMBRE!R120+OCTUBRE!R120+NOVIEMBRE!R120+DICIEMBRE!R120</f>
        <v>0</v>
      </c>
      <c r="S120" s="256">
        <f>ENERO!S120+FEBRERO!S120+MARZO!S120+ABRIL!S120+MAYO!S120+JUNIO!S120+JULIO!S120+AGOSTO!S120+SEPTIEMBRE!S120+OCTUBRE!S120+NOVIEMBRE!S120+DICIEMBRE!S120</f>
        <v>0</v>
      </c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 t="str">
        <f t="shared" si="22"/>
        <v/>
      </c>
      <c r="AB120" s="9"/>
      <c r="AC120" s="9"/>
      <c r="AD120" s="40">
        <f t="shared" si="23"/>
        <v>0</v>
      </c>
      <c r="AE120" s="40" t="str">
        <f t="shared" si="24"/>
        <v/>
      </c>
      <c r="AF120" s="40">
        <f t="shared" si="25"/>
        <v>0</v>
      </c>
      <c r="AG120" s="40">
        <f t="shared" si="25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6"/>
        <v>0</v>
      </c>
      <c r="E121" s="229">
        <f t="shared" si="27"/>
        <v>0</v>
      </c>
      <c r="F121" s="230">
        <f t="shared" si="27"/>
        <v>0</v>
      </c>
      <c r="G121" s="231">
        <f>ENERO!G121+FEBRERO!G121+MARZO!G121+ABRIL!G121+MAYO!G121+JUNIO!G121+JULIO!G121+AGOSTO!G121+SEPTIEMBRE!G121+OCTUBRE!G121+NOVIEMBRE!G121+DICIEMBRE!G121</f>
        <v>0</v>
      </c>
      <c r="H121" s="232">
        <f>ENERO!H121+FEBRERO!H121+MARZO!H121+ABRIL!H121+MAYO!H121+JUNIO!H121+JULIO!H121+AGOSTO!H121+SEPTIEMBRE!H121+OCTUBRE!H121+NOVIEMBRE!H121+DICIEMBRE!H121</f>
        <v>0</v>
      </c>
      <c r="I121" s="231">
        <f>ENERO!I121+FEBRERO!I121+MARZO!I121+ABRIL!I121+MAYO!I121+JUNIO!I121+JULIO!I121+AGOSTO!I121+SEPTIEMBRE!I121+OCTUBRE!I121+NOVIEMBRE!I121+DICIEMBRE!I121</f>
        <v>0</v>
      </c>
      <c r="J121" s="232">
        <f>ENERO!J121+FEBRERO!J121+MARZO!J121+ABRIL!J121+MAYO!J121+JUNIO!J121+JULIO!J121+AGOSTO!J121+SEPTIEMBRE!J121+OCTUBRE!J121+NOVIEMBRE!J121+DICIEMBRE!J121</f>
        <v>0</v>
      </c>
      <c r="K121" s="231">
        <f>ENERO!K121+FEBRERO!K121+MARZO!K121+ABRIL!K121+MAYO!K121+JUNIO!K121+JULIO!K121+AGOSTO!K121+SEPTIEMBRE!K121+OCTUBRE!K121+NOVIEMBRE!K121+DICIEMBRE!K121</f>
        <v>0</v>
      </c>
      <c r="L121" s="232">
        <f>ENERO!L121+FEBRERO!L121+MARZO!L121+ABRIL!L121+MAYO!L121+JUNIO!L121+JULIO!L121+AGOSTO!L121+SEPTIEMBRE!L121+OCTUBRE!L121+NOVIEMBRE!L121+DICIEMBRE!L121</f>
        <v>0</v>
      </c>
      <c r="M121" s="231">
        <f>ENERO!M121+FEBRERO!M121+MARZO!M121+ABRIL!M121+MAYO!M121+JUNIO!M121+JULIO!M121+AGOSTO!M121+SEPTIEMBRE!M121+OCTUBRE!M121+NOVIEMBRE!M121+DICIEMBRE!M121</f>
        <v>0</v>
      </c>
      <c r="N121" s="232">
        <f>ENERO!N121+FEBRERO!N121+MARZO!N121+ABRIL!N121+MAYO!N121+JUNIO!N121+JULIO!N121+AGOSTO!N121+SEPTIEMBRE!N121+OCTUBRE!N121+NOVIEMBRE!N121+DICIEMBRE!N121</f>
        <v>0</v>
      </c>
      <c r="O121" s="231">
        <f>ENERO!O121+FEBRERO!O121+MARZO!O121+ABRIL!O121+MAYO!O121+JUNIO!O121+JULIO!O121+AGOSTO!O121+SEPTIEMBRE!O121+OCTUBRE!O121+NOVIEMBRE!O121+DICIEMBRE!O121</f>
        <v>0</v>
      </c>
      <c r="P121" s="232">
        <f>ENERO!P121+FEBRERO!P121+MARZO!P121+ABRIL!P121+MAYO!P121+JUNIO!P121+JULIO!P121+AGOSTO!P121+SEPTIEMBRE!P121+OCTUBRE!P121+NOVIEMBRE!P121+DICIEMBRE!P121</f>
        <v>0</v>
      </c>
      <c r="Q121" s="231">
        <f>ENERO!Q121+FEBRERO!Q121+MARZO!Q121+ABRIL!Q121+MAYO!Q121+JUNIO!Q121+JULIO!Q121+AGOSTO!Q121+SEPTIEMBRE!Q121+OCTUBRE!Q121+NOVIEMBRE!Q121+DICIEMBRE!Q121</f>
        <v>0</v>
      </c>
      <c r="R121" s="232">
        <f>ENERO!R121+FEBRERO!R121+MARZO!R121+ABRIL!R121+MAYO!R121+JUNIO!R121+JULIO!R121+AGOSTO!R121+SEPTIEMBRE!R121+OCTUBRE!R121+NOVIEMBRE!R121+DICIEMBRE!R121</f>
        <v>0</v>
      </c>
      <c r="S121" s="256">
        <f>ENERO!S121+FEBRERO!S121+MARZO!S121+ABRIL!S121+MAYO!S121+JUNIO!S121+JULIO!S121+AGOSTO!S121+SEPTIEMBRE!S121+OCTUBRE!S121+NOVIEMBRE!S121+DICIEMBRE!S121</f>
        <v>0</v>
      </c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 t="str">
        <f t="shared" si="22"/>
        <v/>
      </c>
      <c r="AB121" s="9"/>
      <c r="AC121" s="9"/>
      <c r="AD121" s="40">
        <f t="shared" si="23"/>
        <v>0</v>
      </c>
      <c r="AE121" s="40" t="str">
        <f t="shared" si="24"/>
        <v/>
      </c>
      <c r="AF121" s="40">
        <f t="shared" si="25"/>
        <v>0</v>
      </c>
      <c r="AG121" s="40">
        <f t="shared" si="25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6"/>
        <v>0</v>
      </c>
      <c r="E122" s="217">
        <f t="shared" si="27"/>
        <v>0</v>
      </c>
      <c r="F122" s="218">
        <f t="shared" si="27"/>
        <v>0</v>
      </c>
      <c r="G122" s="219">
        <f>ENERO!G122+FEBRERO!G122+MARZO!G122+ABRIL!G122+MAYO!G122+JUNIO!G122+JULIO!G122+AGOSTO!G122+SEPTIEMBRE!G122+OCTUBRE!G122+NOVIEMBRE!G122+DICIEMBRE!G122</f>
        <v>0</v>
      </c>
      <c r="H122" s="220">
        <f>ENERO!H122+FEBRERO!H122+MARZO!H122+ABRIL!H122+MAYO!H122+JUNIO!H122+JULIO!H122+AGOSTO!H122+SEPTIEMBRE!H122+OCTUBRE!H122+NOVIEMBRE!H122+DICIEMBRE!H122</f>
        <v>0</v>
      </c>
      <c r="I122" s="219">
        <f>ENERO!I122+FEBRERO!I122+MARZO!I122+ABRIL!I122+MAYO!I122+JUNIO!I122+JULIO!I122+AGOSTO!I122+SEPTIEMBRE!I122+OCTUBRE!I122+NOVIEMBRE!I122+DICIEMBRE!I122</f>
        <v>0</v>
      </c>
      <c r="J122" s="220">
        <f>ENERO!J122+FEBRERO!J122+MARZO!J122+ABRIL!J122+MAYO!J122+JUNIO!J122+JULIO!J122+AGOSTO!J122+SEPTIEMBRE!J122+OCTUBRE!J122+NOVIEMBRE!J122+DICIEMBRE!J122</f>
        <v>0</v>
      </c>
      <c r="K122" s="219">
        <f>ENERO!K122+FEBRERO!K122+MARZO!K122+ABRIL!K122+MAYO!K122+JUNIO!K122+JULIO!K122+AGOSTO!K122+SEPTIEMBRE!K122+OCTUBRE!K122+NOVIEMBRE!K122+DICIEMBRE!K122</f>
        <v>0</v>
      </c>
      <c r="L122" s="220">
        <f>ENERO!L122+FEBRERO!L122+MARZO!L122+ABRIL!L122+MAYO!L122+JUNIO!L122+JULIO!L122+AGOSTO!L122+SEPTIEMBRE!L122+OCTUBRE!L122+NOVIEMBRE!L122+DICIEMBRE!L122</f>
        <v>0</v>
      </c>
      <c r="M122" s="219">
        <f>ENERO!M122+FEBRERO!M122+MARZO!M122+ABRIL!M122+MAYO!M122+JUNIO!M122+JULIO!M122+AGOSTO!M122+SEPTIEMBRE!M122+OCTUBRE!M122+NOVIEMBRE!M122+DICIEMBRE!M122</f>
        <v>0</v>
      </c>
      <c r="N122" s="220">
        <f>ENERO!N122+FEBRERO!N122+MARZO!N122+ABRIL!N122+MAYO!N122+JUNIO!N122+JULIO!N122+AGOSTO!N122+SEPTIEMBRE!N122+OCTUBRE!N122+NOVIEMBRE!N122+DICIEMBRE!N122</f>
        <v>0</v>
      </c>
      <c r="O122" s="219">
        <f>ENERO!O122+FEBRERO!O122+MARZO!O122+ABRIL!O122+MAYO!O122+JUNIO!O122+JULIO!O122+AGOSTO!O122+SEPTIEMBRE!O122+OCTUBRE!O122+NOVIEMBRE!O122+DICIEMBRE!O122</f>
        <v>0</v>
      </c>
      <c r="P122" s="220">
        <f>ENERO!P122+FEBRERO!P122+MARZO!P122+ABRIL!P122+MAYO!P122+JUNIO!P122+JULIO!P122+AGOSTO!P122+SEPTIEMBRE!P122+OCTUBRE!P122+NOVIEMBRE!P122+DICIEMBRE!P122</f>
        <v>0</v>
      </c>
      <c r="Q122" s="219">
        <f>ENERO!Q122+FEBRERO!Q122+MARZO!Q122+ABRIL!Q122+MAYO!Q122+JUNIO!Q122+JULIO!Q122+AGOSTO!Q122+SEPTIEMBRE!Q122+OCTUBRE!Q122+NOVIEMBRE!Q122+DICIEMBRE!Q122</f>
        <v>0</v>
      </c>
      <c r="R122" s="220">
        <f>ENERO!R122+FEBRERO!R122+MARZO!R122+ABRIL!R122+MAYO!R122+JUNIO!R122+JULIO!R122+AGOSTO!R122+SEPTIEMBRE!R122+OCTUBRE!R122+NOVIEMBRE!R122+DICIEMBRE!R122</f>
        <v>0</v>
      </c>
      <c r="S122" s="250">
        <f>ENERO!S122+FEBRERO!S122+MARZO!S122+ABRIL!S122+MAYO!S122+JUNIO!S122+JULIO!S122+AGOSTO!S122+SEPTIEMBRE!S122+OCTUBRE!S122+NOVIEMBRE!S122+DICIEMBRE!S122</f>
        <v>0</v>
      </c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 t="str">
        <f t="shared" si="22"/>
        <v/>
      </c>
      <c r="AB122" s="9"/>
      <c r="AC122" s="9"/>
      <c r="AD122" s="40">
        <f t="shared" si="23"/>
        <v>0</v>
      </c>
      <c r="AE122" s="40" t="str">
        <f t="shared" si="24"/>
        <v/>
      </c>
      <c r="AF122" s="40">
        <f t="shared" si="25"/>
        <v>0</v>
      </c>
      <c r="AG122" s="40">
        <f t="shared" si="25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6"/>
        <v>0</v>
      </c>
      <c r="E123" s="217">
        <f t="shared" si="27"/>
        <v>0</v>
      </c>
      <c r="F123" s="218">
        <f t="shared" si="27"/>
        <v>0</v>
      </c>
      <c r="G123" s="219">
        <f>ENERO!G123+FEBRERO!G123+MARZO!G123+ABRIL!G123+MAYO!G123+JUNIO!G123+JULIO!G123+AGOSTO!G123+SEPTIEMBRE!G123+OCTUBRE!G123+NOVIEMBRE!G123+DICIEMBRE!G123</f>
        <v>0</v>
      </c>
      <c r="H123" s="220">
        <f>ENERO!H123+FEBRERO!H123+MARZO!H123+ABRIL!H123+MAYO!H123+JUNIO!H123+JULIO!H123+AGOSTO!H123+SEPTIEMBRE!H123+OCTUBRE!H123+NOVIEMBRE!H123+DICIEMBRE!H123</f>
        <v>0</v>
      </c>
      <c r="I123" s="219">
        <f>ENERO!I123+FEBRERO!I123+MARZO!I123+ABRIL!I123+MAYO!I123+JUNIO!I123+JULIO!I123+AGOSTO!I123+SEPTIEMBRE!I123+OCTUBRE!I123+NOVIEMBRE!I123+DICIEMBRE!I123</f>
        <v>0</v>
      </c>
      <c r="J123" s="220">
        <f>ENERO!J123+FEBRERO!J123+MARZO!J123+ABRIL!J123+MAYO!J123+JUNIO!J123+JULIO!J123+AGOSTO!J123+SEPTIEMBRE!J123+OCTUBRE!J123+NOVIEMBRE!J123+DICIEMBRE!J123</f>
        <v>0</v>
      </c>
      <c r="K123" s="219">
        <f>ENERO!K123+FEBRERO!K123+MARZO!K123+ABRIL!K123+MAYO!K123+JUNIO!K123+JULIO!K123+AGOSTO!K123+SEPTIEMBRE!K123+OCTUBRE!K123+NOVIEMBRE!K123+DICIEMBRE!K123</f>
        <v>0</v>
      </c>
      <c r="L123" s="220">
        <f>ENERO!L123+FEBRERO!L123+MARZO!L123+ABRIL!L123+MAYO!L123+JUNIO!L123+JULIO!L123+AGOSTO!L123+SEPTIEMBRE!L123+OCTUBRE!L123+NOVIEMBRE!L123+DICIEMBRE!L123</f>
        <v>0</v>
      </c>
      <c r="M123" s="219">
        <f>ENERO!M123+FEBRERO!M123+MARZO!M123+ABRIL!M123+MAYO!M123+JUNIO!M123+JULIO!M123+AGOSTO!M123+SEPTIEMBRE!M123+OCTUBRE!M123+NOVIEMBRE!M123+DICIEMBRE!M123</f>
        <v>0</v>
      </c>
      <c r="N123" s="220">
        <f>ENERO!N123+FEBRERO!N123+MARZO!N123+ABRIL!N123+MAYO!N123+JUNIO!N123+JULIO!N123+AGOSTO!N123+SEPTIEMBRE!N123+OCTUBRE!N123+NOVIEMBRE!N123+DICIEMBRE!N123</f>
        <v>0</v>
      </c>
      <c r="O123" s="219">
        <f>ENERO!O123+FEBRERO!O123+MARZO!O123+ABRIL!O123+MAYO!O123+JUNIO!O123+JULIO!O123+AGOSTO!O123+SEPTIEMBRE!O123+OCTUBRE!O123+NOVIEMBRE!O123+DICIEMBRE!O123</f>
        <v>0</v>
      </c>
      <c r="P123" s="220">
        <f>ENERO!P123+FEBRERO!P123+MARZO!P123+ABRIL!P123+MAYO!P123+JUNIO!P123+JULIO!P123+AGOSTO!P123+SEPTIEMBRE!P123+OCTUBRE!P123+NOVIEMBRE!P123+DICIEMBRE!P123</f>
        <v>0</v>
      </c>
      <c r="Q123" s="219">
        <f>ENERO!Q123+FEBRERO!Q123+MARZO!Q123+ABRIL!Q123+MAYO!Q123+JUNIO!Q123+JULIO!Q123+AGOSTO!Q123+SEPTIEMBRE!Q123+OCTUBRE!Q123+NOVIEMBRE!Q123+DICIEMBRE!Q123</f>
        <v>0</v>
      </c>
      <c r="R123" s="220">
        <f>ENERO!R123+FEBRERO!R123+MARZO!R123+ABRIL!R123+MAYO!R123+JUNIO!R123+JULIO!R123+AGOSTO!R123+SEPTIEMBRE!R123+OCTUBRE!R123+NOVIEMBRE!R123+DICIEMBRE!R123</f>
        <v>0</v>
      </c>
      <c r="S123" s="250">
        <f>ENERO!S123+FEBRERO!S123+MARZO!S123+ABRIL!S123+MAYO!S123+JUNIO!S123+JULIO!S123+AGOSTO!S123+SEPTIEMBRE!S123+OCTUBRE!S123+NOVIEMBRE!S123+DICIEMBRE!S123</f>
        <v>0</v>
      </c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 t="str">
        <f t="shared" si="22"/>
        <v/>
      </c>
      <c r="AB123" s="9"/>
      <c r="AC123" s="9"/>
      <c r="AD123" s="40">
        <f t="shared" si="23"/>
        <v>0</v>
      </c>
      <c r="AE123" s="40" t="str">
        <f t="shared" si="24"/>
        <v/>
      </c>
      <c r="AF123" s="40">
        <f t="shared" si="25"/>
        <v>0</v>
      </c>
      <c r="AG123" s="40">
        <f t="shared" si="25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6"/>
        <v>0</v>
      </c>
      <c r="E124" s="217">
        <f t="shared" si="27"/>
        <v>0</v>
      </c>
      <c r="F124" s="218">
        <f t="shared" si="27"/>
        <v>0</v>
      </c>
      <c r="G124" s="219">
        <f>ENERO!G124+FEBRERO!G124+MARZO!G124+ABRIL!G124+MAYO!G124+JUNIO!G124+JULIO!G124+AGOSTO!G124+SEPTIEMBRE!G124+OCTUBRE!G124+NOVIEMBRE!G124+DICIEMBRE!G124</f>
        <v>0</v>
      </c>
      <c r="H124" s="220">
        <f>ENERO!H124+FEBRERO!H124+MARZO!H124+ABRIL!H124+MAYO!H124+JUNIO!H124+JULIO!H124+AGOSTO!H124+SEPTIEMBRE!H124+OCTUBRE!H124+NOVIEMBRE!H124+DICIEMBRE!H124</f>
        <v>0</v>
      </c>
      <c r="I124" s="219">
        <f>ENERO!I124+FEBRERO!I124+MARZO!I124+ABRIL!I124+MAYO!I124+JUNIO!I124+JULIO!I124+AGOSTO!I124+SEPTIEMBRE!I124+OCTUBRE!I124+NOVIEMBRE!I124+DICIEMBRE!I124</f>
        <v>0</v>
      </c>
      <c r="J124" s="220">
        <f>ENERO!J124+FEBRERO!J124+MARZO!J124+ABRIL!J124+MAYO!J124+JUNIO!J124+JULIO!J124+AGOSTO!J124+SEPTIEMBRE!J124+OCTUBRE!J124+NOVIEMBRE!J124+DICIEMBRE!J124</f>
        <v>0</v>
      </c>
      <c r="K124" s="219">
        <f>ENERO!K124+FEBRERO!K124+MARZO!K124+ABRIL!K124+MAYO!K124+JUNIO!K124+JULIO!K124+AGOSTO!K124+SEPTIEMBRE!K124+OCTUBRE!K124+NOVIEMBRE!K124+DICIEMBRE!K124</f>
        <v>0</v>
      </c>
      <c r="L124" s="220">
        <f>ENERO!L124+FEBRERO!L124+MARZO!L124+ABRIL!L124+MAYO!L124+JUNIO!L124+JULIO!L124+AGOSTO!L124+SEPTIEMBRE!L124+OCTUBRE!L124+NOVIEMBRE!L124+DICIEMBRE!L124</f>
        <v>0</v>
      </c>
      <c r="M124" s="219">
        <f>ENERO!M124+FEBRERO!M124+MARZO!M124+ABRIL!M124+MAYO!M124+JUNIO!M124+JULIO!M124+AGOSTO!M124+SEPTIEMBRE!M124+OCTUBRE!M124+NOVIEMBRE!M124+DICIEMBRE!M124</f>
        <v>0</v>
      </c>
      <c r="N124" s="220">
        <f>ENERO!N124+FEBRERO!N124+MARZO!N124+ABRIL!N124+MAYO!N124+JUNIO!N124+JULIO!N124+AGOSTO!N124+SEPTIEMBRE!N124+OCTUBRE!N124+NOVIEMBRE!N124+DICIEMBRE!N124</f>
        <v>0</v>
      </c>
      <c r="O124" s="219">
        <f>ENERO!O124+FEBRERO!O124+MARZO!O124+ABRIL!O124+MAYO!O124+JUNIO!O124+JULIO!O124+AGOSTO!O124+SEPTIEMBRE!O124+OCTUBRE!O124+NOVIEMBRE!O124+DICIEMBRE!O124</f>
        <v>0</v>
      </c>
      <c r="P124" s="220">
        <f>ENERO!P124+FEBRERO!P124+MARZO!P124+ABRIL!P124+MAYO!P124+JUNIO!P124+JULIO!P124+AGOSTO!P124+SEPTIEMBRE!P124+OCTUBRE!P124+NOVIEMBRE!P124+DICIEMBRE!P124</f>
        <v>0</v>
      </c>
      <c r="Q124" s="219">
        <f>ENERO!Q124+FEBRERO!Q124+MARZO!Q124+ABRIL!Q124+MAYO!Q124+JUNIO!Q124+JULIO!Q124+AGOSTO!Q124+SEPTIEMBRE!Q124+OCTUBRE!Q124+NOVIEMBRE!Q124+DICIEMBRE!Q124</f>
        <v>0</v>
      </c>
      <c r="R124" s="220">
        <f>ENERO!R124+FEBRERO!R124+MARZO!R124+ABRIL!R124+MAYO!R124+JUNIO!R124+JULIO!R124+AGOSTO!R124+SEPTIEMBRE!R124+OCTUBRE!R124+NOVIEMBRE!R124+DICIEMBRE!R124</f>
        <v>0</v>
      </c>
      <c r="S124" s="250">
        <f>ENERO!S124+FEBRERO!S124+MARZO!S124+ABRIL!S124+MAYO!S124+JUNIO!S124+JULIO!S124+AGOSTO!S124+SEPTIEMBRE!S124+OCTUBRE!S124+NOVIEMBRE!S124+DICIEMBRE!S124</f>
        <v>0</v>
      </c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 t="str">
        <f t="shared" si="22"/>
        <v/>
      </c>
      <c r="AB124" s="9"/>
      <c r="AC124" s="9"/>
      <c r="AD124" s="40">
        <f t="shared" si="23"/>
        <v>0</v>
      </c>
      <c r="AE124" s="40" t="str">
        <f t="shared" si="24"/>
        <v/>
      </c>
      <c r="AF124" s="40">
        <f t="shared" si="25"/>
        <v>0</v>
      </c>
      <c r="AG124" s="40">
        <f t="shared" si="25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6"/>
        <v>0</v>
      </c>
      <c r="E125" s="217">
        <f t="shared" si="27"/>
        <v>0</v>
      </c>
      <c r="F125" s="218">
        <f t="shared" si="27"/>
        <v>0</v>
      </c>
      <c r="G125" s="219">
        <f>ENERO!G125+FEBRERO!G125+MARZO!G125+ABRIL!G125+MAYO!G125+JUNIO!G125+JULIO!G125+AGOSTO!G125+SEPTIEMBRE!G125+OCTUBRE!G125+NOVIEMBRE!G125+DICIEMBRE!G125</f>
        <v>0</v>
      </c>
      <c r="H125" s="220">
        <f>ENERO!H125+FEBRERO!H125+MARZO!H125+ABRIL!H125+MAYO!H125+JUNIO!H125+JULIO!H125+AGOSTO!H125+SEPTIEMBRE!H125+OCTUBRE!H125+NOVIEMBRE!H125+DICIEMBRE!H125</f>
        <v>0</v>
      </c>
      <c r="I125" s="219">
        <f>ENERO!I125+FEBRERO!I125+MARZO!I125+ABRIL!I125+MAYO!I125+JUNIO!I125+JULIO!I125+AGOSTO!I125+SEPTIEMBRE!I125+OCTUBRE!I125+NOVIEMBRE!I125+DICIEMBRE!I125</f>
        <v>0</v>
      </c>
      <c r="J125" s="220">
        <f>ENERO!J125+FEBRERO!J125+MARZO!J125+ABRIL!J125+MAYO!J125+JUNIO!J125+JULIO!J125+AGOSTO!J125+SEPTIEMBRE!J125+OCTUBRE!J125+NOVIEMBRE!J125+DICIEMBRE!J125</f>
        <v>0</v>
      </c>
      <c r="K125" s="219">
        <f>ENERO!K125+FEBRERO!K125+MARZO!K125+ABRIL!K125+MAYO!K125+JUNIO!K125+JULIO!K125+AGOSTO!K125+SEPTIEMBRE!K125+OCTUBRE!K125+NOVIEMBRE!K125+DICIEMBRE!K125</f>
        <v>0</v>
      </c>
      <c r="L125" s="220">
        <f>ENERO!L125+FEBRERO!L125+MARZO!L125+ABRIL!L125+MAYO!L125+JUNIO!L125+JULIO!L125+AGOSTO!L125+SEPTIEMBRE!L125+OCTUBRE!L125+NOVIEMBRE!L125+DICIEMBRE!L125</f>
        <v>0</v>
      </c>
      <c r="M125" s="219">
        <f>ENERO!M125+FEBRERO!M125+MARZO!M125+ABRIL!M125+MAYO!M125+JUNIO!M125+JULIO!M125+AGOSTO!M125+SEPTIEMBRE!M125+OCTUBRE!M125+NOVIEMBRE!M125+DICIEMBRE!M125</f>
        <v>0</v>
      </c>
      <c r="N125" s="220">
        <f>ENERO!N125+FEBRERO!N125+MARZO!N125+ABRIL!N125+MAYO!N125+JUNIO!N125+JULIO!N125+AGOSTO!N125+SEPTIEMBRE!N125+OCTUBRE!N125+NOVIEMBRE!N125+DICIEMBRE!N125</f>
        <v>0</v>
      </c>
      <c r="O125" s="219">
        <f>ENERO!O125+FEBRERO!O125+MARZO!O125+ABRIL!O125+MAYO!O125+JUNIO!O125+JULIO!O125+AGOSTO!O125+SEPTIEMBRE!O125+OCTUBRE!O125+NOVIEMBRE!O125+DICIEMBRE!O125</f>
        <v>0</v>
      </c>
      <c r="P125" s="220">
        <f>ENERO!P125+FEBRERO!P125+MARZO!P125+ABRIL!P125+MAYO!P125+JUNIO!P125+JULIO!P125+AGOSTO!P125+SEPTIEMBRE!P125+OCTUBRE!P125+NOVIEMBRE!P125+DICIEMBRE!P125</f>
        <v>0</v>
      </c>
      <c r="Q125" s="219">
        <f>ENERO!Q125+FEBRERO!Q125+MARZO!Q125+ABRIL!Q125+MAYO!Q125+JUNIO!Q125+JULIO!Q125+AGOSTO!Q125+SEPTIEMBRE!Q125+OCTUBRE!Q125+NOVIEMBRE!Q125+DICIEMBRE!Q125</f>
        <v>0</v>
      </c>
      <c r="R125" s="220">
        <f>ENERO!R125+FEBRERO!R125+MARZO!R125+ABRIL!R125+MAYO!R125+JUNIO!R125+JULIO!R125+AGOSTO!R125+SEPTIEMBRE!R125+OCTUBRE!R125+NOVIEMBRE!R125+DICIEMBRE!R125</f>
        <v>0</v>
      </c>
      <c r="S125" s="250">
        <f>ENERO!S125+FEBRERO!S125+MARZO!S125+ABRIL!S125+MAYO!S125+JUNIO!S125+JULIO!S125+AGOSTO!S125+SEPTIEMBRE!S125+OCTUBRE!S125+NOVIEMBRE!S125+DICIEMBRE!S125</f>
        <v>0</v>
      </c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 t="str">
        <f t="shared" si="22"/>
        <v/>
      </c>
      <c r="AB125" s="9"/>
      <c r="AC125" s="9"/>
      <c r="AD125" s="40">
        <f t="shared" si="23"/>
        <v>0</v>
      </c>
      <c r="AE125" s="40" t="str">
        <f t="shared" si="24"/>
        <v/>
      </c>
      <c r="AF125" s="40">
        <f t="shared" si="25"/>
        <v>0</v>
      </c>
      <c r="AG125" s="40">
        <f t="shared" si="25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6"/>
        <v>0</v>
      </c>
      <c r="E126" s="217">
        <f t="shared" si="27"/>
        <v>0</v>
      </c>
      <c r="F126" s="218">
        <f t="shared" si="27"/>
        <v>0</v>
      </c>
      <c r="G126" s="219">
        <f>ENERO!G126+FEBRERO!G126+MARZO!G126+ABRIL!G126+MAYO!G126+JUNIO!G126+JULIO!G126+AGOSTO!G126+SEPTIEMBRE!G126+OCTUBRE!G126+NOVIEMBRE!G126+DICIEMBRE!G126</f>
        <v>0</v>
      </c>
      <c r="H126" s="220">
        <f>ENERO!H126+FEBRERO!H126+MARZO!H126+ABRIL!H126+MAYO!H126+JUNIO!H126+JULIO!H126+AGOSTO!H126+SEPTIEMBRE!H126+OCTUBRE!H126+NOVIEMBRE!H126+DICIEMBRE!H126</f>
        <v>0</v>
      </c>
      <c r="I126" s="219">
        <f>ENERO!I126+FEBRERO!I126+MARZO!I126+ABRIL!I126+MAYO!I126+JUNIO!I126+JULIO!I126+AGOSTO!I126+SEPTIEMBRE!I126+OCTUBRE!I126+NOVIEMBRE!I126+DICIEMBRE!I126</f>
        <v>0</v>
      </c>
      <c r="J126" s="220">
        <f>ENERO!J126+FEBRERO!J126+MARZO!J126+ABRIL!J126+MAYO!J126+JUNIO!J126+JULIO!J126+AGOSTO!J126+SEPTIEMBRE!J126+OCTUBRE!J126+NOVIEMBRE!J126+DICIEMBRE!J126</f>
        <v>0</v>
      </c>
      <c r="K126" s="219">
        <f>ENERO!K126+FEBRERO!K126+MARZO!K126+ABRIL!K126+MAYO!K126+JUNIO!K126+JULIO!K126+AGOSTO!K126+SEPTIEMBRE!K126+OCTUBRE!K126+NOVIEMBRE!K126+DICIEMBRE!K126</f>
        <v>0</v>
      </c>
      <c r="L126" s="220">
        <f>ENERO!L126+FEBRERO!L126+MARZO!L126+ABRIL!L126+MAYO!L126+JUNIO!L126+JULIO!L126+AGOSTO!L126+SEPTIEMBRE!L126+OCTUBRE!L126+NOVIEMBRE!L126+DICIEMBRE!L126</f>
        <v>0</v>
      </c>
      <c r="M126" s="219">
        <f>ENERO!M126+FEBRERO!M126+MARZO!M126+ABRIL!M126+MAYO!M126+JUNIO!M126+JULIO!M126+AGOSTO!M126+SEPTIEMBRE!M126+OCTUBRE!M126+NOVIEMBRE!M126+DICIEMBRE!M126</f>
        <v>0</v>
      </c>
      <c r="N126" s="220">
        <f>ENERO!N126+FEBRERO!N126+MARZO!N126+ABRIL!N126+MAYO!N126+JUNIO!N126+JULIO!N126+AGOSTO!N126+SEPTIEMBRE!N126+OCTUBRE!N126+NOVIEMBRE!N126+DICIEMBRE!N126</f>
        <v>0</v>
      </c>
      <c r="O126" s="219">
        <f>ENERO!O126+FEBRERO!O126+MARZO!O126+ABRIL!O126+MAYO!O126+JUNIO!O126+JULIO!O126+AGOSTO!O126+SEPTIEMBRE!O126+OCTUBRE!O126+NOVIEMBRE!O126+DICIEMBRE!O126</f>
        <v>0</v>
      </c>
      <c r="P126" s="220">
        <f>ENERO!P126+FEBRERO!P126+MARZO!P126+ABRIL!P126+MAYO!P126+JUNIO!P126+JULIO!P126+AGOSTO!P126+SEPTIEMBRE!P126+OCTUBRE!P126+NOVIEMBRE!P126+DICIEMBRE!P126</f>
        <v>0</v>
      </c>
      <c r="Q126" s="219">
        <f>ENERO!Q126+FEBRERO!Q126+MARZO!Q126+ABRIL!Q126+MAYO!Q126+JUNIO!Q126+JULIO!Q126+AGOSTO!Q126+SEPTIEMBRE!Q126+OCTUBRE!Q126+NOVIEMBRE!Q126+DICIEMBRE!Q126</f>
        <v>0</v>
      </c>
      <c r="R126" s="220">
        <f>ENERO!R126+FEBRERO!R126+MARZO!R126+ABRIL!R126+MAYO!R126+JUNIO!R126+JULIO!R126+AGOSTO!R126+SEPTIEMBRE!R126+OCTUBRE!R126+NOVIEMBRE!R126+DICIEMBRE!R126</f>
        <v>0</v>
      </c>
      <c r="S126" s="250">
        <f>ENERO!S126+FEBRERO!S126+MARZO!S126+ABRIL!S126+MAYO!S126+JUNIO!S126+JULIO!S126+AGOSTO!S126+SEPTIEMBRE!S126+OCTUBRE!S126+NOVIEMBRE!S126+DICIEMBRE!S126</f>
        <v>0</v>
      </c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 t="str">
        <f t="shared" si="22"/>
        <v/>
      </c>
      <c r="AB126" s="9"/>
      <c r="AC126" s="9"/>
      <c r="AD126" s="40">
        <f t="shared" si="23"/>
        <v>0</v>
      </c>
      <c r="AE126" s="40" t="str">
        <f t="shared" si="24"/>
        <v/>
      </c>
      <c r="AF126" s="40">
        <f t="shared" si="25"/>
        <v>0</v>
      </c>
      <c r="AG126" s="40">
        <f t="shared" si="25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6"/>
        <v>97</v>
      </c>
      <c r="E127" s="217">
        <f t="shared" si="27"/>
        <v>35</v>
      </c>
      <c r="F127" s="218">
        <f t="shared" si="27"/>
        <v>62</v>
      </c>
      <c r="G127" s="219">
        <f>ENERO!G127+FEBRERO!G127+MARZO!G127+ABRIL!G127+MAYO!G127+JUNIO!G127+JULIO!G127+AGOSTO!G127+SEPTIEMBRE!G127+OCTUBRE!G127+NOVIEMBRE!G127+DICIEMBRE!G127</f>
        <v>15</v>
      </c>
      <c r="H127" s="220">
        <f>ENERO!H127+FEBRERO!H127+MARZO!H127+ABRIL!H127+MAYO!H127+JUNIO!H127+JULIO!H127+AGOSTO!H127+SEPTIEMBRE!H127+OCTUBRE!H127+NOVIEMBRE!H127+DICIEMBRE!H127</f>
        <v>33</v>
      </c>
      <c r="I127" s="219">
        <f>ENERO!I127+FEBRERO!I127+MARZO!I127+ABRIL!I127+MAYO!I127+JUNIO!I127+JULIO!I127+AGOSTO!I127+SEPTIEMBRE!I127+OCTUBRE!I127+NOVIEMBRE!I127+DICIEMBRE!I127</f>
        <v>6</v>
      </c>
      <c r="J127" s="220">
        <f>ENERO!J127+FEBRERO!J127+MARZO!J127+ABRIL!J127+MAYO!J127+JUNIO!J127+JULIO!J127+AGOSTO!J127+SEPTIEMBRE!J127+OCTUBRE!J127+NOVIEMBRE!J127+DICIEMBRE!J127</f>
        <v>10</v>
      </c>
      <c r="K127" s="219">
        <f>ENERO!K127+FEBRERO!K127+MARZO!K127+ABRIL!K127+MAYO!K127+JUNIO!K127+JULIO!K127+AGOSTO!K127+SEPTIEMBRE!K127+OCTUBRE!K127+NOVIEMBRE!K127+DICIEMBRE!K127</f>
        <v>7</v>
      </c>
      <c r="L127" s="220">
        <f>ENERO!L127+FEBRERO!L127+MARZO!L127+ABRIL!L127+MAYO!L127+JUNIO!L127+JULIO!L127+AGOSTO!L127+SEPTIEMBRE!L127+OCTUBRE!L127+NOVIEMBRE!L127+DICIEMBRE!L127</f>
        <v>6</v>
      </c>
      <c r="M127" s="219">
        <f>ENERO!M127+FEBRERO!M127+MARZO!M127+ABRIL!M127+MAYO!M127+JUNIO!M127+JULIO!M127+AGOSTO!M127+SEPTIEMBRE!M127+OCTUBRE!M127+NOVIEMBRE!M127+DICIEMBRE!M127</f>
        <v>0</v>
      </c>
      <c r="N127" s="220">
        <f>ENERO!N127+FEBRERO!N127+MARZO!N127+ABRIL!N127+MAYO!N127+JUNIO!N127+JULIO!N127+AGOSTO!N127+SEPTIEMBRE!N127+OCTUBRE!N127+NOVIEMBRE!N127+DICIEMBRE!N127</f>
        <v>2</v>
      </c>
      <c r="O127" s="219">
        <f>ENERO!O127+FEBRERO!O127+MARZO!O127+ABRIL!O127+MAYO!O127+JUNIO!O127+JULIO!O127+AGOSTO!O127+SEPTIEMBRE!O127+OCTUBRE!O127+NOVIEMBRE!O127+DICIEMBRE!O127</f>
        <v>7</v>
      </c>
      <c r="P127" s="220">
        <f>ENERO!P127+FEBRERO!P127+MARZO!P127+ABRIL!P127+MAYO!P127+JUNIO!P127+JULIO!P127+AGOSTO!P127+SEPTIEMBRE!P127+OCTUBRE!P127+NOVIEMBRE!P127+DICIEMBRE!P127</f>
        <v>11</v>
      </c>
      <c r="Q127" s="219">
        <f>ENERO!Q127+FEBRERO!Q127+MARZO!Q127+ABRIL!Q127+MAYO!Q127+JUNIO!Q127+JULIO!Q127+AGOSTO!Q127+SEPTIEMBRE!Q127+OCTUBRE!Q127+NOVIEMBRE!Q127+DICIEMBRE!Q127</f>
        <v>0</v>
      </c>
      <c r="R127" s="220">
        <f>ENERO!R127+FEBRERO!R127+MARZO!R127+ABRIL!R127+MAYO!R127+JUNIO!R127+JULIO!R127+AGOSTO!R127+SEPTIEMBRE!R127+OCTUBRE!R127+NOVIEMBRE!R127+DICIEMBRE!R127</f>
        <v>0</v>
      </c>
      <c r="S127" s="250">
        <f>ENERO!S127+FEBRERO!S127+MARZO!S127+ABRIL!S127+MAYO!S127+JUNIO!S127+JULIO!S127+AGOSTO!S127+SEPTIEMBRE!S127+OCTUBRE!S127+NOVIEMBRE!S127+DICIEMBRE!S127</f>
        <v>0</v>
      </c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 t="str">
        <f t="shared" si="22"/>
        <v/>
      </c>
      <c r="AB127" s="9"/>
      <c r="AC127" s="9"/>
      <c r="AD127" s="40">
        <f t="shared" si="23"/>
        <v>0</v>
      </c>
      <c r="AE127" s="40" t="str">
        <f t="shared" si="24"/>
        <v/>
      </c>
      <c r="AF127" s="40">
        <f t="shared" si="25"/>
        <v>0</v>
      </c>
      <c r="AG127" s="40">
        <f t="shared" si="25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6"/>
        <v>0</v>
      </c>
      <c r="E128" s="217">
        <f t="shared" si="27"/>
        <v>0</v>
      </c>
      <c r="F128" s="218">
        <f t="shared" si="27"/>
        <v>0</v>
      </c>
      <c r="G128" s="219">
        <f>ENERO!G128+FEBRERO!G128+MARZO!G128+ABRIL!G128+MAYO!G128+JUNIO!G128+JULIO!G128+AGOSTO!G128+SEPTIEMBRE!G128+OCTUBRE!G128+NOVIEMBRE!G128+DICIEMBRE!G128</f>
        <v>0</v>
      </c>
      <c r="H128" s="220">
        <f>ENERO!H128+FEBRERO!H128+MARZO!H128+ABRIL!H128+MAYO!H128+JUNIO!H128+JULIO!H128+AGOSTO!H128+SEPTIEMBRE!H128+OCTUBRE!H128+NOVIEMBRE!H128+DICIEMBRE!H128</f>
        <v>0</v>
      </c>
      <c r="I128" s="219">
        <f>ENERO!I128+FEBRERO!I128+MARZO!I128+ABRIL!I128+MAYO!I128+JUNIO!I128+JULIO!I128+AGOSTO!I128+SEPTIEMBRE!I128+OCTUBRE!I128+NOVIEMBRE!I128+DICIEMBRE!I128</f>
        <v>0</v>
      </c>
      <c r="J128" s="220">
        <f>ENERO!J128+FEBRERO!J128+MARZO!J128+ABRIL!J128+MAYO!J128+JUNIO!J128+JULIO!J128+AGOSTO!J128+SEPTIEMBRE!J128+OCTUBRE!J128+NOVIEMBRE!J128+DICIEMBRE!J128</f>
        <v>0</v>
      </c>
      <c r="K128" s="219">
        <f>ENERO!K128+FEBRERO!K128+MARZO!K128+ABRIL!K128+MAYO!K128+JUNIO!K128+JULIO!K128+AGOSTO!K128+SEPTIEMBRE!K128+OCTUBRE!K128+NOVIEMBRE!K128+DICIEMBRE!K128</f>
        <v>0</v>
      </c>
      <c r="L128" s="220">
        <f>ENERO!L128+FEBRERO!L128+MARZO!L128+ABRIL!L128+MAYO!L128+JUNIO!L128+JULIO!L128+AGOSTO!L128+SEPTIEMBRE!L128+OCTUBRE!L128+NOVIEMBRE!L128+DICIEMBRE!L128</f>
        <v>0</v>
      </c>
      <c r="M128" s="219">
        <f>ENERO!M128+FEBRERO!M128+MARZO!M128+ABRIL!M128+MAYO!M128+JUNIO!M128+JULIO!M128+AGOSTO!M128+SEPTIEMBRE!M128+OCTUBRE!M128+NOVIEMBRE!M128+DICIEMBRE!M128</f>
        <v>0</v>
      </c>
      <c r="N128" s="220">
        <f>ENERO!N128+FEBRERO!N128+MARZO!N128+ABRIL!N128+MAYO!N128+JUNIO!N128+JULIO!N128+AGOSTO!N128+SEPTIEMBRE!N128+OCTUBRE!N128+NOVIEMBRE!N128+DICIEMBRE!N128</f>
        <v>0</v>
      </c>
      <c r="O128" s="219">
        <f>ENERO!O128+FEBRERO!O128+MARZO!O128+ABRIL!O128+MAYO!O128+JUNIO!O128+JULIO!O128+AGOSTO!O128+SEPTIEMBRE!O128+OCTUBRE!O128+NOVIEMBRE!O128+DICIEMBRE!O128</f>
        <v>0</v>
      </c>
      <c r="P128" s="220">
        <f>ENERO!P128+FEBRERO!P128+MARZO!P128+ABRIL!P128+MAYO!P128+JUNIO!P128+JULIO!P128+AGOSTO!P128+SEPTIEMBRE!P128+OCTUBRE!P128+NOVIEMBRE!P128+DICIEMBRE!P128</f>
        <v>0</v>
      </c>
      <c r="Q128" s="219">
        <f>ENERO!Q128+FEBRERO!Q128+MARZO!Q128+ABRIL!Q128+MAYO!Q128+JUNIO!Q128+JULIO!Q128+AGOSTO!Q128+SEPTIEMBRE!Q128+OCTUBRE!Q128+NOVIEMBRE!Q128+DICIEMBRE!Q128</f>
        <v>0</v>
      </c>
      <c r="R128" s="220">
        <f>ENERO!R128+FEBRERO!R128+MARZO!R128+ABRIL!R128+MAYO!R128+JUNIO!R128+JULIO!R128+AGOSTO!R128+SEPTIEMBRE!R128+OCTUBRE!R128+NOVIEMBRE!R128+DICIEMBRE!R128</f>
        <v>0</v>
      </c>
      <c r="S128" s="250">
        <f>ENERO!S128+FEBRERO!S128+MARZO!S128+ABRIL!S128+MAYO!S128+JUNIO!S128+JULIO!S128+AGOSTO!S128+SEPTIEMBRE!S128+OCTUBRE!S128+NOVIEMBRE!S128+DICIEMBRE!S128</f>
        <v>0</v>
      </c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 t="str">
        <f t="shared" si="22"/>
        <v/>
      </c>
      <c r="AB128" s="9"/>
      <c r="AC128" s="9"/>
      <c r="AD128" s="40">
        <f t="shared" si="23"/>
        <v>0</v>
      </c>
      <c r="AE128" s="40" t="str">
        <f t="shared" si="24"/>
        <v/>
      </c>
      <c r="AF128" s="40">
        <f t="shared" si="25"/>
        <v>0</v>
      </c>
      <c r="AG128" s="40">
        <f t="shared" si="25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6"/>
        <v>2</v>
      </c>
      <c r="E129" s="217">
        <f t="shared" si="27"/>
        <v>0</v>
      </c>
      <c r="F129" s="218">
        <f t="shared" si="27"/>
        <v>2</v>
      </c>
      <c r="G129" s="219">
        <f>ENERO!G129+FEBRERO!G129+MARZO!G129+ABRIL!G129+MAYO!G129+JUNIO!G129+JULIO!G129+AGOSTO!G129+SEPTIEMBRE!G129+OCTUBRE!G129+NOVIEMBRE!G129+DICIEMBRE!G129</f>
        <v>0</v>
      </c>
      <c r="H129" s="220">
        <f>ENERO!H129+FEBRERO!H129+MARZO!H129+ABRIL!H129+MAYO!H129+JUNIO!H129+JULIO!H129+AGOSTO!H129+SEPTIEMBRE!H129+OCTUBRE!H129+NOVIEMBRE!H129+DICIEMBRE!H129</f>
        <v>0</v>
      </c>
      <c r="I129" s="219">
        <f>ENERO!I129+FEBRERO!I129+MARZO!I129+ABRIL!I129+MAYO!I129+JUNIO!I129+JULIO!I129+AGOSTO!I129+SEPTIEMBRE!I129+OCTUBRE!I129+NOVIEMBRE!I129+DICIEMBRE!I129</f>
        <v>0</v>
      </c>
      <c r="J129" s="220">
        <f>ENERO!J129+FEBRERO!J129+MARZO!J129+ABRIL!J129+MAYO!J129+JUNIO!J129+JULIO!J129+AGOSTO!J129+SEPTIEMBRE!J129+OCTUBRE!J129+NOVIEMBRE!J129+DICIEMBRE!J129</f>
        <v>0</v>
      </c>
      <c r="K129" s="219">
        <f>ENERO!K129+FEBRERO!K129+MARZO!K129+ABRIL!K129+MAYO!K129+JUNIO!K129+JULIO!K129+AGOSTO!K129+SEPTIEMBRE!K129+OCTUBRE!K129+NOVIEMBRE!K129+DICIEMBRE!K129</f>
        <v>0</v>
      </c>
      <c r="L129" s="220">
        <f>ENERO!L129+FEBRERO!L129+MARZO!L129+ABRIL!L129+MAYO!L129+JUNIO!L129+JULIO!L129+AGOSTO!L129+SEPTIEMBRE!L129+OCTUBRE!L129+NOVIEMBRE!L129+DICIEMBRE!L129</f>
        <v>0</v>
      </c>
      <c r="M129" s="219">
        <f>ENERO!M129+FEBRERO!M129+MARZO!M129+ABRIL!M129+MAYO!M129+JUNIO!M129+JULIO!M129+AGOSTO!M129+SEPTIEMBRE!M129+OCTUBRE!M129+NOVIEMBRE!M129+DICIEMBRE!M129</f>
        <v>0</v>
      </c>
      <c r="N129" s="220">
        <f>ENERO!N129+FEBRERO!N129+MARZO!N129+ABRIL!N129+MAYO!N129+JUNIO!N129+JULIO!N129+AGOSTO!N129+SEPTIEMBRE!N129+OCTUBRE!N129+NOVIEMBRE!N129+DICIEMBRE!N129</f>
        <v>0</v>
      </c>
      <c r="O129" s="219">
        <f>ENERO!O129+FEBRERO!O129+MARZO!O129+ABRIL!O129+MAYO!O129+JUNIO!O129+JULIO!O129+AGOSTO!O129+SEPTIEMBRE!O129+OCTUBRE!O129+NOVIEMBRE!O129+DICIEMBRE!O129</f>
        <v>0</v>
      </c>
      <c r="P129" s="220">
        <f>ENERO!P129+FEBRERO!P129+MARZO!P129+ABRIL!P129+MAYO!P129+JUNIO!P129+JULIO!P129+AGOSTO!P129+SEPTIEMBRE!P129+OCTUBRE!P129+NOVIEMBRE!P129+DICIEMBRE!P129</f>
        <v>2</v>
      </c>
      <c r="Q129" s="219">
        <f>ENERO!Q129+FEBRERO!Q129+MARZO!Q129+ABRIL!Q129+MAYO!Q129+JUNIO!Q129+JULIO!Q129+AGOSTO!Q129+SEPTIEMBRE!Q129+OCTUBRE!Q129+NOVIEMBRE!Q129+DICIEMBRE!Q129</f>
        <v>0</v>
      </c>
      <c r="R129" s="220">
        <f>ENERO!R129+FEBRERO!R129+MARZO!R129+ABRIL!R129+MAYO!R129+JUNIO!R129+JULIO!R129+AGOSTO!R129+SEPTIEMBRE!R129+OCTUBRE!R129+NOVIEMBRE!R129+DICIEMBRE!R129</f>
        <v>0</v>
      </c>
      <c r="S129" s="250">
        <f>ENERO!S129+FEBRERO!S129+MARZO!S129+ABRIL!S129+MAYO!S129+JUNIO!S129+JULIO!S129+AGOSTO!S129+SEPTIEMBRE!S129+OCTUBRE!S129+NOVIEMBRE!S129+DICIEMBRE!S129</f>
        <v>0</v>
      </c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 t="str">
        <f t="shared" si="22"/>
        <v/>
      </c>
      <c r="AB129" s="9"/>
      <c r="AC129" s="9"/>
      <c r="AD129" s="40">
        <f t="shared" si="23"/>
        <v>0</v>
      </c>
      <c r="AE129" s="40" t="str">
        <f t="shared" si="24"/>
        <v/>
      </c>
      <c r="AF129" s="40">
        <f t="shared" si="25"/>
        <v>0</v>
      </c>
      <c r="AG129" s="40">
        <f t="shared" si="25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6"/>
        <v>5</v>
      </c>
      <c r="E130" s="217">
        <f t="shared" si="27"/>
        <v>1</v>
      </c>
      <c r="F130" s="218">
        <f t="shared" si="27"/>
        <v>4</v>
      </c>
      <c r="G130" s="219">
        <f>ENERO!G130+FEBRERO!G130+MARZO!G130+ABRIL!G130+MAYO!G130+JUNIO!G130+JULIO!G130+AGOSTO!G130+SEPTIEMBRE!G130+OCTUBRE!G130+NOVIEMBRE!G130+DICIEMBRE!G130</f>
        <v>1</v>
      </c>
      <c r="H130" s="220">
        <f>ENERO!H130+FEBRERO!H130+MARZO!H130+ABRIL!H130+MAYO!H130+JUNIO!H130+JULIO!H130+AGOSTO!H130+SEPTIEMBRE!H130+OCTUBRE!H130+NOVIEMBRE!H130+DICIEMBRE!H130</f>
        <v>0</v>
      </c>
      <c r="I130" s="219">
        <f>ENERO!I130+FEBRERO!I130+MARZO!I130+ABRIL!I130+MAYO!I130+JUNIO!I130+JULIO!I130+AGOSTO!I130+SEPTIEMBRE!I130+OCTUBRE!I130+NOVIEMBRE!I130+DICIEMBRE!I130</f>
        <v>0</v>
      </c>
      <c r="J130" s="220">
        <f>ENERO!J130+FEBRERO!J130+MARZO!J130+ABRIL!J130+MAYO!J130+JUNIO!J130+JULIO!J130+AGOSTO!J130+SEPTIEMBRE!J130+OCTUBRE!J130+NOVIEMBRE!J130+DICIEMBRE!J130</f>
        <v>0</v>
      </c>
      <c r="K130" s="219">
        <f>ENERO!K130+FEBRERO!K130+MARZO!K130+ABRIL!K130+MAYO!K130+JUNIO!K130+JULIO!K130+AGOSTO!K130+SEPTIEMBRE!K130+OCTUBRE!K130+NOVIEMBRE!K130+DICIEMBRE!K130</f>
        <v>0</v>
      </c>
      <c r="L130" s="220">
        <f>ENERO!L130+FEBRERO!L130+MARZO!L130+ABRIL!L130+MAYO!L130+JUNIO!L130+JULIO!L130+AGOSTO!L130+SEPTIEMBRE!L130+OCTUBRE!L130+NOVIEMBRE!L130+DICIEMBRE!L130</f>
        <v>2</v>
      </c>
      <c r="M130" s="219">
        <f>ENERO!M130+FEBRERO!M130+MARZO!M130+ABRIL!M130+MAYO!M130+JUNIO!M130+JULIO!M130+AGOSTO!M130+SEPTIEMBRE!M130+OCTUBRE!M130+NOVIEMBRE!M130+DICIEMBRE!M130</f>
        <v>0</v>
      </c>
      <c r="N130" s="220">
        <f>ENERO!N130+FEBRERO!N130+MARZO!N130+ABRIL!N130+MAYO!N130+JUNIO!N130+JULIO!N130+AGOSTO!N130+SEPTIEMBRE!N130+OCTUBRE!N130+NOVIEMBRE!N130+DICIEMBRE!N130</f>
        <v>1</v>
      </c>
      <c r="O130" s="219">
        <f>ENERO!O130+FEBRERO!O130+MARZO!O130+ABRIL!O130+MAYO!O130+JUNIO!O130+JULIO!O130+AGOSTO!O130+SEPTIEMBRE!O130+OCTUBRE!O130+NOVIEMBRE!O130+DICIEMBRE!O130</f>
        <v>0</v>
      </c>
      <c r="P130" s="220">
        <f>ENERO!P130+FEBRERO!P130+MARZO!P130+ABRIL!P130+MAYO!P130+JUNIO!P130+JULIO!P130+AGOSTO!P130+SEPTIEMBRE!P130+OCTUBRE!P130+NOVIEMBRE!P130+DICIEMBRE!P130</f>
        <v>1</v>
      </c>
      <c r="Q130" s="219">
        <f>ENERO!Q130+FEBRERO!Q130+MARZO!Q130+ABRIL!Q130+MAYO!Q130+JUNIO!Q130+JULIO!Q130+AGOSTO!Q130+SEPTIEMBRE!Q130+OCTUBRE!Q130+NOVIEMBRE!Q130+DICIEMBRE!Q130</f>
        <v>0</v>
      </c>
      <c r="R130" s="220">
        <f>ENERO!R130+FEBRERO!R130+MARZO!R130+ABRIL!R130+MAYO!R130+JUNIO!R130+JULIO!R130+AGOSTO!R130+SEPTIEMBRE!R130+OCTUBRE!R130+NOVIEMBRE!R130+DICIEMBRE!R130</f>
        <v>0</v>
      </c>
      <c r="S130" s="250">
        <f>ENERO!S130+FEBRERO!S130+MARZO!S130+ABRIL!S130+MAYO!S130+JUNIO!S130+JULIO!S130+AGOSTO!S130+SEPTIEMBRE!S130+OCTUBRE!S130+NOVIEMBRE!S130+DICIEMBRE!S130</f>
        <v>0</v>
      </c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 t="str">
        <f t="shared" si="22"/>
        <v/>
      </c>
      <c r="AB130" s="9"/>
      <c r="AC130" s="9"/>
      <c r="AD130" s="40">
        <f t="shared" si="23"/>
        <v>0</v>
      </c>
      <c r="AE130" s="40" t="str">
        <f t="shared" si="24"/>
        <v/>
      </c>
      <c r="AF130" s="40">
        <f t="shared" si="25"/>
        <v>0</v>
      </c>
      <c r="AG130" s="40">
        <f t="shared" si="25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6"/>
        <v>63</v>
      </c>
      <c r="E131" s="234">
        <f t="shared" si="27"/>
        <v>49</v>
      </c>
      <c r="F131" s="235">
        <f t="shared" si="27"/>
        <v>14</v>
      </c>
      <c r="G131" s="219">
        <f>ENERO!G131+FEBRERO!G131+MARZO!G131+ABRIL!G131+MAYO!G131+JUNIO!G131+JULIO!G131+AGOSTO!G131+SEPTIEMBRE!G131+OCTUBRE!G131+NOVIEMBRE!G131+DICIEMBRE!G131</f>
        <v>34</v>
      </c>
      <c r="H131" s="220">
        <f>ENERO!H131+FEBRERO!H131+MARZO!H131+ABRIL!H131+MAYO!H131+JUNIO!H131+JULIO!H131+AGOSTO!H131+SEPTIEMBRE!H131+OCTUBRE!H131+NOVIEMBRE!H131+DICIEMBRE!H131</f>
        <v>9</v>
      </c>
      <c r="I131" s="219">
        <f>ENERO!I131+FEBRERO!I131+MARZO!I131+ABRIL!I131+MAYO!I131+JUNIO!I131+JULIO!I131+AGOSTO!I131+SEPTIEMBRE!I131+OCTUBRE!I131+NOVIEMBRE!I131+DICIEMBRE!I131</f>
        <v>13</v>
      </c>
      <c r="J131" s="220">
        <f>ENERO!J131+FEBRERO!J131+MARZO!J131+ABRIL!J131+MAYO!J131+JUNIO!J131+JULIO!J131+AGOSTO!J131+SEPTIEMBRE!J131+OCTUBRE!J131+NOVIEMBRE!J131+DICIEMBRE!J131</f>
        <v>5</v>
      </c>
      <c r="K131" s="219">
        <f>ENERO!K131+FEBRERO!K131+MARZO!K131+ABRIL!K131+MAYO!K131+JUNIO!K131+JULIO!K131+AGOSTO!K131+SEPTIEMBRE!K131+OCTUBRE!K131+NOVIEMBRE!K131+DICIEMBRE!K131</f>
        <v>2</v>
      </c>
      <c r="L131" s="220">
        <f>ENERO!L131+FEBRERO!L131+MARZO!L131+ABRIL!L131+MAYO!L131+JUNIO!L131+JULIO!L131+AGOSTO!L131+SEPTIEMBRE!L131+OCTUBRE!L131+NOVIEMBRE!L131+DICIEMBRE!L131</f>
        <v>0</v>
      </c>
      <c r="M131" s="219">
        <f>ENERO!M131+FEBRERO!M131+MARZO!M131+ABRIL!M131+MAYO!M131+JUNIO!M131+JULIO!M131+AGOSTO!M131+SEPTIEMBRE!M131+OCTUBRE!M131+NOVIEMBRE!M131+DICIEMBRE!M131</f>
        <v>0</v>
      </c>
      <c r="N131" s="220">
        <f>ENERO!N131+FEBRERO!N131+MARZO!N131+ABRIL!N131+MAYO!N131+JUNIO!N131+JULIO!N131+AGOSTO!N131+SEPTIEMBRE!N131+OCTUBRE!N131+NOVIEMBRE!N131+DICIEMBRE!N131</f>
        <v>0</v>
      </c>
      <c r="O131" s="219">
        <f>ENERO!O131+FEBRERO!O131+MARZO!O131+ABRIL!O131+MAYO!O131+JUNIO!O131+JULIO!O131+AGOSTO!O131+SEPTIEMBRE!O131+OCTUBRE!O131+NOVIEMBRE!O131+DICIEMBRE!O131</f>
        <v>0</v>
      </c>
      <c r="P131" s="220">
        <f>ENERO!P131+FEBRERO!P131+MARZO!P131+ABRIL!P131+MAYO!P131+JUNIO!P131+JULIO!P131+AGOSTO!P131+SEPTIEMBRE!P131+OCTUBRE!P131+NOVIEMBRE!P131+DICIEMBRE!P131</f>
        <v>0</v>
      </c>
      <c r="Q131" s="219">
        <f>ENERO!Q131+FEBRERO!Q131+MARZO!Q131+ABRIL!Q131+MAYO!Q131+JUNIO!Q131+JULIO!Q131+AGOSTO!Q131+SEPTIEMBRE!Q131+OCTUBRE!Q131+NOVIEMBRE!Q131+DICIEMBRE!Q131</f>
        <v>0</v>
      </c>
      <c r="R131" s="220">
        <f>ENERO!R131+FEBRERO!R131+MARZO!R131+ABRIL!R131+MAYO!R131+JUNIO!R131+JULIO!R131+AGOSTO!R131+SEPTIEMBRE!R131+OCTUBRE!R131+NOVIEMBRE!R131+DICIEMBRE!R131</f>
        <v>0</v>
      </c>
      <c r="S131" s="250">
        <f>ENERO!S131+FEBRERO!S131+MARZO!S131+ABRIL!S131+MAYO!S131+JUNIO!S131+JULIO!S131+AGOSTO!S131+SEPTIEMBRE!S131+OCTUBRE!S131+NOVIEMBRE!S131+DICIEMBRE!S131</f>
        <v>0</v>
      </c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 t="str">
        <f t="shared" si="22"/>
        <v/>
      </c>
      <c r="AB131" s="9"/>
      <c r="AC131" s="9"/>
      <c r="AD131" s="40">
        <f t="shared" si="23"/>
        <v>0</v>
      </c>
      <c r="AE131" s="40" t="str">
        <f t="shared" si="24"/>
        <v/>
      </c>
      <c r="AF131" s="40">
        <f t="shared" si="25"/>
        <v>0</v>
      </c>
      <c r="AG131" s="40">
        <f t="shared" si="25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6"/>
        <v>134</v>
      </c>
      <c r="E132" s="234">
        <f t="shared" si="27"/>
        <v>75</v>
      </c>
      <c r="F132" s="235">
        <f t="shared" si="27"/>
        <v>59</v>
      </c>
      <c r="G132" s="219">
        <f>ENERO!G132+FEBRERO!G132+MARZO!G132+ABRIL!G132+MAYO!G132+JUNIO!G132+JULIO!G132+AGOSTO!G132+SEPTIEMBRE!G132+OCTUBRE!G132+NOVIEMBRE!G132+DICIEMBRE!G132</f>
        <v>51</v>
      </c>
      <c r="H132" s="220">
        <f>ENERO!H132+FEBRERO!H132+MARZO!H132+ABRIL!H132+MAYO!H132+JUNIO!H132+JULIO!H132+AGOSTO!H132+SEPTIEMBRE!H132+OCTUBRE!H132+NOVIEMBRE!H132+DICIEMBRE!H132</f>
        <v>32</v>
      </c>
      <c r="I132" s="219">
        <f>ENERO!I132+FEBRERO!I132+MARZO!I132+ABRIL!I132+MAYO!I132+JUNIO!I132+JULIO!I132+AGOSTO!I132+SEPTIEMBRE!I132+OCTUBRE!I132+NOVIEMBRE!I132+DICIEMBRE!I132</f>
        <v>18</v>
      </c>
      <c r="J132" s="220">
        <f>ENERO!J132+FEBRERO!J132+MARZO!J132+ABRIL!J132+MAYO!J132+JUNIO!J132+JULIO!J132+AGOSTO!J132+SEPTIEMBRE!J132+OCTUBRE!J132+NOVIEMBRE!J132+DICIEMBRE!J132</f>
        <v>18</v>
      </c>
      <c r="K132" s="219">
        <f>ENERO!K132+FEBRERO!K132+MARZO!K132+ABRIL!K132+MAYO!K132+JUNIO!K132+JULIO!K132+AGOSTO!K132+SEPTIEMBRE!K132+OCTUBRE!K132+NOVIEMBRE!K132+DICIEMBRE!K132</f>
        <v>6</v>
      </c>
      <c r="L132" s="220">
        <f>ENERO!L132+FEBRERO!L132+MARZO!L132+ABRIL!L132+MAYO!L132+JUNIO!L132+JULIO!L132+AGOSTO!L132+SEPTIEMBRE!L132+OCTUBRE!L132+NOVIEMBRE!L132+DICIEMBRE!L132</f>
        <v>8</v>
      </c>
      <c r="M132" s="219">
        <f>ENERO!M132+FEBRERO!M132+MARZO!M132+ABRIL!M132+MAYO!M132+JUNIO!M132+JULIO!M132+AGOSTO!M132+SEPTIEMBRE!M132+OCTUBRE!M132+NOVIEMBRE!M132+DICIEMBRE!M132</f>
        <v>0</v>
      </c>
      <c r="N132" s="220">
        <f>ENERO!N132+FEBRERO!N132+MARZO!N132+ABRIL!N132+MAYO!N132+JUNIO!N132+JULIO!N132+AGOSTO!N132+SEPTIEMBRE!N132+OCTUBRE!N132+NOVIEMBRE!N132+DICIEMBRE!N132</f>
        <v>1</v>
      </c>
      <c r="O132" s="223">
        <f>ENERO!O132+FEBRERO!O132+MARZO!O132+ABRIL!O132+MAYO!O132+JUNIO!O132+JULIO!O132+AGOSTO!O132+SEPTIEMBRE!O132+OCTUBRE!O132+NOVIEMBRE!O132+DICIEMBRE!O132</f>
        <v>0</v>
      </c>
      <c r="P132" s="224">
        <f>ENERO!P132+FEBRERO!P132+MARZO!P132+ABRIL!P132+MAYO!P132+JUNIO!P132+JULIO!P132+AGOSTO!P132+SEPTIEMBRE!P132+OCTUBRE!P132+NOVIEMBRE!P132+DICIEMBRE!P132</f>
        <v>0</v>
      </c>
      <c r="Q132" s="223">
        <f>ENERO!Q132+FEBRERO!Q132+MARZO!Q132+ABRIL!Q132+MAYO!Q132+JUNIO!Q132+JULIO!Q132+AGOSTO!Q132+SEPTIEMBRE!Q132+OCTUBRE!Q132+NOVIEMBRE!Q132+DICIEMBRE!Q132</f>
        <v>0</v>
      </c>
      <c r="R132" s="224">
        <f>ENERO!R132+FEBRERO!R132+MARZO!R132+ABRIL!R132+MAYO!R132+JUNIO!R132+JULIO!R132+AGOSTO!R132+SEPTIEMBRE!R132+OCTUBRE!R132+NOVIEMBRE!R132+DICIEMBRE!R132</f>
        <v>0</v>
      </c>
      <c r="S132" s="250">
        <f>ENERO!S132+FEBRERO!S132+MARZO!S132+ABRIL!S132+MAYO!S132+JUNIO!S132+JULIO!S132+AGOSTO!S132+SEPTIEMBRE!S132+OCTUBRE!S132+NOVIEMBRE!S132+DICIEMBRE!S132</f>
        <v>0</v>
      </c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 t="str">
        <f t="shared" si="22"/>
        <v/>
      </c>
      <c r="AB132" s="9"/>
      <c r="AC132" s="9"/>
      <c r="AD132" s="40">
        <f t="shared" si="23"/>
        <v>0</v>
      </c>
      <c r="AE132" s="40" t="str">
        <f t="shared" si="24"/>
        <v/>
      </c>
      <c r="AF132" s="40">
        <f t="shared" si="25"/>
        <v>0</v>
      </c>
      <c r="AG132" s="40">
        <f t="shared" si="25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6"/>
        <v>91</v>
      </c>
      <c r="E133" s="217">
        <f t="shared" si="27"/>
        <v>52</v>
      </c>
      <c r="F133" s="218">
        <f t="shared" si="27"/>
        <v>39</v>
      </c>
      <c r="G133" s="219">
        <f>ENERO!G133+FEBRERO!G133+MARZO!G133+ABRIL!G133+MAYO!G133+JUNIO!G133+JULIO!G133+AGOSTO!G133+SEPTIEMBRE!G133+OCTUBRE!G133+NOVIEMBRE!G133+DICIEMBRE!G133</f>
        <v>24</v>
      </c>
      <c r="H133" s="220">
        <f>ENERO!H133+FEBRERO!H133+MARZO!H133+ABRIL!H133+MAYO!H133+JUNIO!H133+JULIO!H133+AGOSTO!H133+SEPTIEMBRE!H133+OCTUBRE!H133+NOVIEMBRE!H133+DICIEMBRE!H133</f>
        <v>10</v>
      </c>
      <c r="I133" s="219">
        <f>ENERO!I133+FEBRERO!I133+MARZO!I133+ABRIL!I133+MAYO!I133+JUNIO!I133+JULIO!I133+AGOSTO!I133+SEPTIEMBRE!I133+OCTUBRE!I133+NOVIEMBRE!I133+DICIEMBRE!I133</f>
        <v>2</v>
      </c>
      <c r="J133" s="220">
        <f>ENERO!J133+FEBRERO!J133+MARZO!J133+ABRIL!J133+MAYO!J133+JUNIO!J133+JULIO!J133+AGOSTO!J133+SEPTIEMBRE!J133+OCTUBRE!J133+NOVIEMBRE!J133+DICIEMBRE!J133</f>
        <v>7</v>
      </c>
      <c r="K133" s="219">
        <f>ENERO!K133+FEBRERO!K133+MARZO!K133+ABRIL!K133+MAYO!K133+JUNIO!K133+JULIO!K133+AGOSTO!K133+SEPTIEMBRE!K133+OCTUBRE!K133+NOVIEMBRE!K133+DICIEMBRE!K133</f>
        <v>4</v>
      </c>
      <c r="L133" s="220">
        <f>ENERO!L133+FEBRERO!L133+MARZO!L133+ABRIL!L133+MAYO!L133+JUNIO!L133+JULIO!L133+AGOSTO!L133+SEPTIEMBRE!L133+OCTUBRE!L133+NOVIEMBRE!L133+DICIEMBRE!L133</f>
        <v>2</v>
      </c>
      <c r="M133" s="219">
        <f>ENERO!M133+FEBRERO!M133+MARZO!M133+ABRIL!M133+MAYO!M133+JUNIO!M133+JULIO!M133+AGOSTO!M133+SEPTIEMBRE!M133+OCTUBRE!M133+NOVIEMBRE!M133+DICIEMBRE!M133</f>
        <v>3</v>
      </c>
      <c r="N133" s="220">
        <f>ENERO!N133+FEBRERO!N133+MARZO!N133+ABRIL!N133+MAYO!N133+JUNIO!N133+JULIO!N133+AGOSTO!N133+SEPTIEMBRE!N133+OCTUBRE!N133+NOVIEMBRE!N133+DICIEMBRE!N133</f>
        <v>4</v>
      </c>
      <c r="O133" s="219">
        <f>ENERO!O133+FEBRERO!O133+MARZO!O133+ABRIL!O133+MAYO!O133+JUNIO!O133+JULIO!O133+AGOSTO!O133+SEPTIEMBRE!O133+OCTUBRE!O133+NOVIEMBRE!O133+DICIEMBRE!O133</f>
        <v>18</v>
      </c>
      <c r="P133" s="220">
        <f>ENERO!P133+FEBRERO!P133+MARZO!P133+ABRIL!P133+MAYO!P133+JUNIO!P133+JULIO!P133+AGOSTO!P133+SEPTIEMBRE!P133+OCTUBRE!P133+NOVIEMBRE!P133+DICIEMBRE!P133</f>
        <v>13</v>
      </c>
      <c r="Q133" s="219">
        <f>ENERO!Q133+FEBRERO!Q133+MARZO!Q133+ABRIL!Q133+MAYO!Q133+JUNIO!Q133+JULIO!Q133+AGOSTO!Q133+SEPTIEMBRE!Q133+OCTUBRE!Q133+NOVIEMBRE!Q133+DICIEMBRE!Q133</f>
        <v>1</v>
      </c>
      <c r="R133" s="220">
        <f>ENERO!R133+FEBRERO!R133+MARZO!R133+ABRIL!R133+MAYO!R133+JUNIO!R133+JULIO!R133+AGOSTO!R133+SEPTIEMBRE!R133+OCTUBRE!R133+NOVIEMBRE!R133+DICIEMBRE!R133</f>
        <v>3</v>
      </c>
      <c r="S133" s="250">
        <f>ENERO!S133+FEBRERO!S133+MARZO!S133+ABRIL!S133+MAYO!S133+JUNIO!S133+JULIO!S133+AGOSTO!S133+SEPTIEMBRE!S133+OCTUBRE!S133+NOVIEMBRE!S133+DICIEMBRE!S133</f>
        <v>0</v>
      </c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 t="str">
        <f t="shared" si="22"/>
        <v/>
      </c>
      <c r="AB133" s="9"/>
      <c r="AC133" s="9"/>
      <c r="AD133" s="40">
        <f t="shared" si="23"/>
        <v>0</v>
      </c>
      <c r="AE133" s="40" t="str">
        <f t="shared" si="24"/>
        <v/>
      </c>
      <c r="AF133" s="40">
        <f t="shared" si="25"/>
        <v>0</v>
      </c>
      <c r="AG133" s="40">
        <f t="shared" si="25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6"/>
        <v>10</v>
      </c>
      <c r="E134" s="237">
        <f t="shared" si="27"/>
        <v>2</v>
      </c>
      <c r="F134" s="238">
        <f t="shared" si="27"/>
        <v>8</v>
      </c>
      <c r="G134" s="239">
        <f>ENERO!G134+FEBRERO!G134+MARZO!G134+ABRIL!G134+MAYO!G134+JUNIO!G134+JULIO!G134+AGOSTO!G134+SEPTIEMBRE!G134+OCTUBRE!G134+NOVIEMBRE!G134+DICIEMBRE!G134</f>
        <v>0</v>
      </c>
      <c r="H134" s="240">
        <f>ENERO!H134+FEBRERO!H134+MARZO!H134+ABRIL!H134+MAYO!H134+JUNIO!H134+JULIO!H134+AGOSTO!H134+SEPTIEMBRE!H134+OCTUBRE!H134+NOVIEMBRE!H134+DICIEMBRE!H134</f>
        <v>0</v>
      </c>
      <c r="I134" s="239">
        <f>ENERO!I134+FEBRERO!I134+MARZO!I134+ABRIL!I134+MAYO!I134+JUNIO!I134+JULIO!I134+AGOSTO!I134+SEPTIEMBRE!I134+OCTUBRE!I134+NOVIEMBRE!I134+DICIEMBRE!I134</f>
        <v>0</v>
      </c>
      <c r="J134" s="240">
        <f>ENERO!J134+FEBRERO!J134+MARZO!J134+ABRIL!J134+MAYO!J134+JUNIO!J134+JULIO!J134+AGOSTO!J134+SEPTIEMBRE!J134+OCTUBRE!J134+NOVIEMBRE!J134+DICIEMBRE!J134</f>
        <v>0</v>
      </c>
      <c r="K134" s="239">
        <f>ENERO!K134+FEBRERO!K134+MARZO!K134+ABRIL!K134+MAYO!K134+JUNIO!K134+JULIO!K134+AGOSTO!K134+SEPTIEMBRE!K134+OCTUBRE!K134+NOVIEMBRE!K134+DICIEMBRE!K134</f>
        <v>0</v>
      </c>
      <c r="L134" s="240">
        <f>ENERO!L134+FEBRERO!L134+MARZO!L134+ABRIL!L134+MAYO!L134+JUNIO!L134+JULIO!L134+AGOSTO!L134+SEPTIEMBRE!L134+OCTUBRE!L134+NOVIEMBRE!L134+DICIEMBRE!L134</f>
        <v>5</v>
      </c>
      <c r="M134" s="239">
        <f>ENERO!M134+FEBRERO!M134+MARZO!M134+ABRIL!M134+MAYO!M134+JUNIO!M134+JULIO!M134+AGOSTO!M134+SEPTIEMBRE!M134+OCTUBRE!M134+NOVIEMBRE!M134+DICIEMBRE!M134</f>
        <v>0</v>
      </c>
      <c r="N134" s="240">
        <f>ENERO!N134+FEBRERO!N134+MARZO!N134+ABRIL!N134+MAYO!N134+JUNIO!N134+JULIO!N134+AGOSTO!N134+SEPTIEMBRE!N134+OCTUBRE!N134+NOVIEMBRE!N134+DICIEMBRE!N134</f>
        <v>0</v>
      </c>
      <c r="O134" s="239">
        <f>ENERO!O134+FEBRERO!O134+MARZO!O134+ABRIL!O134+MAYO!O134+JUNIO!O134+JULIO!O134+AGOSTO!O134+SEPTIEMBRE!O134+OCTUBRE!O134+NOVIEMBRE!O134+DICIEMBRE!O134</f>
        <v>2</v>
      </c>
      <c r="P134" s="240">
        <f>ENERO!P134+FEBRERO!P134+MARZO!P134+ABRIL!P134+MAYO!P134+JUNIO!P134+JULIO!P134+AGOSTO!P134+SEPTIEMBRE!P134+OCTUBRE!P134+NOVIEMBRE!P134+DICIEMBRE!P134</f>
        <v>3</v>
      </c>
      <c r="Q134" s="239">
        <f>ENERO!Q134+FEBRERO!Q134+MARZO!Q134+ABRIL!Q134+MAYO!Q134+JUNIO!Q134+JULIO!Q134+AGOSTO!Q134+SEPTIEMBRE!Q134+OCTUBRE!Q134+NOVIEMBRE!Q134+DICIEMBRE!Q134</f>
        <v>0</v>
      </c>
      <c r="R134" s="240">
        <f>ENERO!R134+FEBRERO!R134+MARZO!R134+ABRIL!R134+MAYO!R134+JUNIO!R134+JULIO!R134+AGOSTO!R134+SEPTIEMBRE!R134+OCTUBRE!R134+NOVIEMBRE!R134+DICIEMBRE!R134</f>
        <v>0</v>
      </c>
      <c r="S134" s="257">
        <f>ENERO!S134+FEBRERO!S134+MARZO!S134+ABRIL!S134+MAYO!S134+JUNIO!S134+JULIO!S134+AGOSTO!S134+SEPTIEMBRE!S134+OCTUBRE!S134+NOVIEMBRE!S134+DICIEMBRE!S134</f>
        <v>0</v>
      </c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 t="str">
        <f t="shared" si="22"/>
        <v/>
      </c>
      <c r="AB134" s="9"/>
      <c r="AC134" s="9"/>
      <c r="AD134" s="40">
        <f t="shared" si="23"/>
        <v>0</v>
      </c>
      <c r="AE134" s="40" t="str">
        <f t="shared" si="24"/>
        <v/>
      </c>
      <c r="AF134" s="40">
        <f t="shared" si="25"/>
        <v>0</v>
      </c>
      <c r="AG134" s="40">
        <f t="shared" si="25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6"/>
        <v>6</v>
      </c>
      <c r="E135" s="242">
        <f t="shared" si="27"/>
        <v>4</v>
      </c>
      <c r="F135" s="243">
        <f t="shared" si="27"/>
        <v>2</v>
      </c>
      <c r="G135" s="244">
        <f>ENERO!G135+FEBRERO!G135+MARZO!G135+ABRIL!G135+MAYO!G135+JUNIO!G135+JULIO!G135+AGOSTO!G135+SEPTIEMBRE!G135+OCTUBRE!G135+NOVIEMBRE!G135+DICIEMBRE!G135</f>
        <v>2</v>
      </c>
      <c r="H135" s="245">
        <f>ENERO!H135+FEBRERO!H135+MARZO!H135+ABRIL!H135+MAYO!H135+JUNIO!H135+JULIO!H135+AGOSTO!H135+SEPTIEMBRE!H135+OCTUBRE!H135+NOVIEMBRE!H135+DICIEMBRE!H135</f>
        <v>2</v>
      </c>
      <c r="I135" s="244">
        <f>ENERO!I135+FEBRERO!I135+MARZO!I135+ABRIL!I135+MAYO!I135+JUNIO!I135+JULIO!I135+AGOSTO!I135+SEPTIEMBRE!I135+OCTUBRE!I135+NOVIEMBRE!I135+DICIEMBRE!I135</f>
        <v>2</v>
      </c>
      <c r="J135" s="245">
        <f>ENERO!J135+FEBRERO!J135+MARZO!J135+ABRIL!J135+MAYO!J135+JUNIO!J135+JULIO!J135+AGOSTO!J135+SEPTIEMBRE!J135+OCTUBRE!J135+NOVIEMBRE!J135+DICIEMBRE!J135</f>
        <v>0</v>
      </c>
      <c r="K135" s="244">
        <f>ENERO!K135+FEBRERO!K135+MARZO!K135+ABRIL!K135+MAYO!K135+JUNIO!K135+JULIO!K135+AGOSTO!K135+SEPTIEMBRE!K135+OCTUBRE!K135+NOVIEMBRE!K135+DICIEMBRE!K135</f>
        <v>0</v>
      </c>
      <c r="L135" s="245">
        <f>ENERO!L135+FEBRERO!L135+MARZO!L135+ABRIL!L135+MAYO!L135+JUNIO!L135+JULIO!L135+AGOSTO!L135+SEPTIEMBRE!L135+OCTUBRE!L135+NOVIEMBRE!L135+DICIEMBRE!L135</f>
        <v>0</v>
      </c>
      <c r="M135" s="244">
        <f>ENERO!M135+FEBRERO!M135+MARZO!M135+ABRIL!M135+MAYO!M135+JUNIO!M135+JULIO!M135+AGOSTO!M135+SEPTIEMBRE!M135+OCTUBRE!M135+NOVIEMBRE!M135+DICIEMBRE!M135</f>
        <v>0</v>
      </c>
      <c r="N135" s="245">
        <f>ENERO!N135+FEBRERO!N135+MARZO!N135+ABRIL!N135+MAYO!N135+JUNIO!N135+JULIO!N135+AGOSTO!N135+SEPTIEMBRE!N135+OCTUBRE!N135+NOVIEMBRE!N135+DICIEMBRE!N135</f>
        <v>0</v>
      </c>
      <c r="O135" s="244">
        <f>ENERO!O135+FEBRERO!O135+MARZO!O135+ABRIL!O135+MAYO!O135+JUNIO!O135+JULIO!O135+AGOSTO!O135+SEPTIEMBRE!O135+OCTUBRE!O135+NOVIEMBRE!O135+DICIEMBRE!O135</f>
        <v>0</v>
      </c>
      <c r="P135" s="245">
        <f>ENERO!P135+FEBRERO!P135+MARZO!P135+ABRIL!P135+MAYO!P135+JUNIO!P135+JULIO!P135+AGOSTO!P135+SEPTIEMBRE!P135+OCTUBRE!P135+NOVIEMBRE!P135+DICIEMBRE!P135</f>
        <v>0</v>
      </c>
      <c r="Q135" s="244">
        <f>ENERO!Q135+FEBRERO!Q135+MARZO!Q135+ABRIL!Q135+MAYO!Q135+JUNIO!Q135+JULIO!Q135+AGOSTO!Q135+SEPTIEMBRE!Q135+OCTUBRE!Q135+NOVIEMBRE!Q135+DICIEMBRE!Q135</f>
        <v>0</v>
      </c>
      <c r="R135" s="245">
        <f>ENERO!R135+FEBRERO!R135+MARZO!R135+ABRIL!R135+MAYO!R135+JUNIO!R135+JULIO!R135+AGOSTO!R135+SEPTIEMBRE!R135+OCTUBRE!R135+NOVIEMBRE!R135+DICIEMBRE!R135</f>
        <v>0</v>
      </c>
      <c r="S135" s="258">
        <f>ENERO!S135+FEBRERO!S135+MARZO!S135+ABRIL!S135+MAYO!S135+JUNIO!S135+JULIO!S135+AGOSTO!S135+SEPTIEMBRE!S135+OCTUBRE!S135+NOVIEMBRE!S135+DICIEMBRE!S135</f>
        <v>0</v>
      </c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 t="str">
        <f t="shared" si="22"/>
        <v/>
      </c>
      <c r="AB135" s="9"/>
      <c r="AC135" s="9"/>
      <c r="AD135" s="40">
        <f t="shared" si="23"/>
        <v>0</v>
      </c>
      <c r="AE135" s="40" t="str">
        <f t="shared" si="24"/>
        <v/>
      </c>
      <c r="AF135" s="40">
        <f t="shared" si="25"/>
        <v>0</v>
      </c>
      <c r="AG135" s="40">
        <f t="shared" si="25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>
        <f>ENERO!C138+FEBRERO!C138+MARZO!C138+ABRIL!C138+MAYO!C138+JUNIO!C138+JULIO!C138+AGOSTO!C138+SEPTIEMBRE!C138+OCTUBRE!C138+NOVIEMBRE!C138+DICIEMBRE!C138</f>
        <v>0</v>
      </c>
      <c r="D138" s="266">
        <f>ENERO!D138+FEBRERO!D138+MARZO!D138+ABRIL!D138+MAYO!D138+JUNIO!D138+JULIO!D138+AGOSTO!D138+SEPTIEMBRE!D138+OCTUBRE!D138+NOVIEMBRE!D138+DICIEMBRE!D138</f>
        <v>0</v>
      </c>
      <c r="E138" s="266">
        <f>ENERO!E138+FEBRERO!E138+MARZO!E138+ABRIL!E138+MAYO!E138+JUNIO!E138+JULIO!E138+AGOSTO!E138+SEPTIEMBRE!E138+OCTUBRE!E138+NOVIEMBRE!E138+DICIEMBRE!E138</f>
        <v>0</v>
      </c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>
        <f>ENERO!C139+FEBRERO!C139+MARZO!C139+ABRIL!C139+MAYO!C139+JUNIO!C139+JULIO!C139+AGOSTO!C139+SEPTIEMBRE!C139+OCTUBRE!C139+NOVIEMBRE!C139+DICIEMBRE!C139</f>
        <v>0</v>
      </c>
      <c r="D139" s="269">
        <f>ENERO!D139+FEBRERO!D139+MARZO!D139+ABRIL!D139+MAYO!D139+JUNIO!D139+JULIO!D139+AGOSTO!D139+SEPTIEMBRE!D139+OCTUBRE!D139+NOVIEMBRE!D139+DICIEMBRE!D139</f>
        <v>0</v>
      </c>
      <c r="E139" s="269">
        <f>ENERO!E139+FEBRERO!E139+MARZO!E139+ABRIL!E139+MAYO!E139+JUNIO!E139+JULIO!E139+AGOSTO!E139+SEPTIEMBRE!E139+OCTUBRE!E139+NOVIEMBRE!E139+DICIEMBRE!E139</f>
        <v>0</v>
      </c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>
        <f>ENERO!C140+FEBRERO!C140+MARZO!C140+ABRIL!C140+MAYO!C140+JUNIO!C140+JULIO!C140+AGOSTO!C140+SEPTIEMBRE!C140+OCTUBRE!C140+NOVIEMBRE!C140+DICIEMBRE!C140</f>
        <v>0</v>
      </c>
      <c r="D140" s="270">
        <f>ENERO!D140+FEBRERO!D140+MARZO!D140+ABRIL!D140+MAYO!D140+JUNIO!D140+JULIO!D140+AGOSTO!D140+SEPTIEMBRE!D140+OCTUBRE!D140+NOVIEMBRE!D140+DICIEMBRE!D140</f>
        <v>0</v>
      </c>
      <c r="E140" s="270">
        <f>ENERO!E140+FEBRERO!E140+MARZO!E140+ABRIL!E140+MAYO!E140+JUNIO!E140+JULIO!E140+AGOSTO!E140+SEPTIEMBRE!E140+OCTUBRE!E140+NOVIEMBRE!E140+DICIEMBRE!E140</f>
        <v>0</v>
      </c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312" t="s">
        <v>144</v>
      </c>
      <c r="E143" s="274" t="s">
        <v>145</v>
      </c>
      <c r="F143" s="312" t="s">
        <v>55</v>
      </c>
      <c r="G143" s="312" t="s">
        <v>146</v>
      </c>
      <c r="H143" s="312" t="s">
        <v>147</v>
      </c>
      <c r="I143" s="312" t="s">
        <v>148</v>
      </c>
      <c r="J143" s="312" t="s">
        <v>149</v>
      </c>
      <c r="K143" s="312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>
        <f>ENERO!D144+FEBRERO!D144+MARZO!D144+ABRIL!D144+MAYO!D144+JUNIO!D144+JULIO!D144+AGOSTO!D144+SEPTIEMBRE!D144+OCTUBRE!D144+NOVIEMBRE!D144+DICIEMBRE!D144</f>
        <v>0</v>
      </c>
      <c r="E144" s="184">
        <f>ENERO!E144+FEBRERO!E144+MARZO!E144+ABRIL!E144+MAYO!E144+JUNIO!E144+JULIO!E144+AGOSTO!E144+SEPTIEMBRE!E144+OCTUBRE!E144+NOVIEMBRE!E144+DICIEMBRE!E144</f>
        <v>0</v>
      </c>
      <c r="F144" s="184">
        <f>ENERO!F144+FEBRERO!F144+MARZO!F144+ABRIL!F144+MAYO!F144+JUNIO!F144+JULIO!F144+AGOSTO!F144+SEPTIEMBRE!F144+OCTUBRE!F144+NOVIEMBRE!F144+DICIEMBRE!F144</f>
        <v>0</v>
      </c>
      <c r="G144" s="184">
        <f>ENERO!G144+FEBRERO!G144+MARZO!G144+ABRIL!G144+MAYO!G144+JUNIO!G144+JULIO!G144+AGOSTO!G144+SEPTIEMBRE!G144+OCTUBRE!G144+NOVIEMBRE!G144+DICIEMBRE!G144</f>
        <v>0</v>
      </c>
      <c r="H144" s="184">
        <f>ENERO!H144+FEBRERO!H144+MARZO!H144+ABRIL!H144+MAYO!H144+JUNIO!H144+JULIO!H144+AGOSTO!H144+SEPTIEMBRE!H144+OCTUBRE!H144+NOVIEMBRE!H144+DICIEMBRE!H144</f>
        <v>0</v>
      </c>
      <c r="I144" s="184">
        <f>ENERO!I144+FEBRERO!I144+MARZO!I144+ABRIL!I144+MAYO!I144+JUNIO!I144+JULIO!I144+AGOSTO!I144+SEPTIEMBRE!I144+OCTUBRE!I144+NOVIEMBRE!I144+DICIEMBRE!I144</f>
        <v>0</v>
      </c>
      <c r="J144" s="184">
        <f>ENERO!J144+FEBRERO!J144+MARZO!J144+ABRIL!J144+MAYO!J144+JUNIO!J144+JULIO!J144+AGOSTO!J144+SEPTIEMBRE!J144+OCTUBRE!J144+NOVIEMBRE!J144+DICIEMBRE!J144</f>
        <v>0</v>
      </c>
      <c r="K144" s="184">
        <f>ENERO!K144+FEBRERO!K144+MARZO!K144+ABRIL!K144+MAYO!K144+JUNIO!K144+JULIO!K144+AGOSTO!K144+SEPTIEMBRE!K144+OCTUBRE!K144+NOVIEMBRE!K144+DICIEMBRE!K144</f>
        <v>0</v>
      </c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>
        <f>ENERO!D145+FEBRERO!D145+MARZO!D145+ABRIL!D145+MAYO!D145+JUNIO!D145+JULIO!D145+AGOSTO!D145+SEPTIEMBRE!D145+OCTUBRE!D145+NOVIEMBRE!D145+DICIEMBRE!D145</f>
        <v>0</v>
      </c>
      <c r="E145" s="185">
        <f>ENERO!E145+FEBRERO!E145+MARZO!E145+ABRIL!E145+MAYO!E145+JUNIO!E145+JULIO!E145+AGOSTO!E145+SEPTIEMBRE!E145+OCTUBRE!E145+NOVIEMBRE!E145+DICIEMBRE!E145</f>
        <v>0</v>
      </c>
      <c r="F145" s="185">
        <f>ENERO!F145+FEBRERO!F145+MARZO!F145+ABRIL!F145+MAYO!F145+JUNIO!F145+JULIO!F145+AGOSTO!F145+SEPTIEMBRE!F145+OCTUBRE!F145+NOVIEMBRE!F145+DICIEMBRE!F145</f>
        <v>0</v>
      </c>
      <c r="G145" s="185">
        <f>ENERO!G145+FEBRERO!G145+MARZO!G145+ABRIL!G145+MAYO!G145+JUNIO!G145+JULIO!G145+AGOSTO!G145+SEPTIEMBRE!G145+OCTUBRE!G145+NOVIEMBRE!G145+DICIEMBRE!G145</f>
        <v>0</v>
      </c>
      <c r="H145" s="185">
        <f>ENERO!H145+FEBRERO!H145+MARZO!H145+ABRIL!H145+MAYO!H145+JUNIO!H145+JULIO!H145+AGOSTO!H145+SEPTIEMBRE!H145+OCTUBRE!H145+NOVIEMBRE!H145+DICIEMBRE!H145</f>
        <v>0</v>
      </c>
      <c r="I145" s="185">
        <f>ENERO!I145+FEBRERO!I145+MARZO!I145+ABRIL!I145+MAYO!I145+JUNIO!I145+JULIO!I145+AGOSTO!I145+SEPTIEMBRE!I145+OCTUBRE!I145+NOVIEMBRE!I145+DICIEMBRE!I145</f>
        <v>0</v>
      </c>
      <c r="J145" s="185">
        <f>ENERO!J145+FEBRERO!J145+MARZO!J145+ABRIL!J145+MAYO!J145+JUNIO!J145+JULIO!J145+AGOSTO!J145+SEPTIEMBRE!J145+OCTUBRE!J145+NOVIEMBRE!J145+DICIEMBRE!J145</f>
        <v>0</v>
      </c>
      <c r="K145" s="185">
        <f>ENERO!K145+FEBRERO!K145+MARZO!K145+ABRIL!K145+MAYO!K145+JUNIO!K145+JULIO!K145+AGOSTO!K145+SEPTIEMBRE!K145+OCTUBRE!K145+NOVIEMBRE!K145+DICIEMBRE!K145</f>
        <v>0</v>
      </c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>
        <f>ENERO!D146+FEBRERO!D146+MARZO!D146+ABRIL!D146+MAYO!D146+JUNIO!D146+JULIO!D146+AGOSTO!D146+SEPTIEMBRE!D146+OCTUBRE!D146+NOVIEMBRE!D146+DICIEMBRE!D146</f>
        <v>0</v>
      </c>
      <c r="E146" s="186">
        <f>ENERO!E146+FEBRERO!E146+MARZO!E146+ABRIL!E146+MAYO!E146+JUNIO!E146+JULIO!E146+AGOSTO!E146+SEPTIEMBRE!E146+OCTUBRE!E146+NOVIEMBRE!E146+DICIEMBRE!E146</f>
        <v>0</v>
      </c>
      <c r="F146" s="186">
        <f>ENERO!F146+FEBRERO!F146+MARZO!F146+ABRIL!F146+MAYO!F146+JUNIO!F146+JULIO!F146+AGOSTO!F146+SEPTIEMBRE!F146+OCTUBRE!F146+NOVIEMBRE!F146+DICIEMBRE!F146</f>
        <v>0</v>
      </c>
      <c r="G146" s="186">
        <f>ENERO!G146+FEBRERO!G146+MARZO!G146+ABRIL!G146+MAYO!G146+JUNIO!G146+JULIO!G146+AGOSTO!G146+SEPTIEMBRE!G146+OCTUBRE!G146+NOVIEMBRE!G146+DICIEMBRE!G146</f>
        <v>0</v>
      </c>
      <c r="H146" s="186">
        <f>ENERO!H146+FEBRERO!H146+MARZO!H146+ABRIL!H146+MAYO!H146+JUNIO!H146+JULIO!H146+AGOSTO!H146+SEPTIEMBRE!H146+OCTUBRE!H146+NOVIEMBRE!H146+DICIEMBRE!H146</f>
        <v>0</v>
      </c>
      <c r="I146" s="186">
        <f>ENERO!I146+FEBRERO!I146+MARZO!I146+ABRIL!I146+MAYO!I146+JUNIO!I146+JULIO!I146+AGOSTO!I146+SEPTIEMBRE!I146+OCTUBRE!I146+NOVIEMBRE!I146+DICIEMBRE!I146</f>
        <v>0</v>
      </c>
      <c r="J146" s="186">
        <f>ENERO!J146+FEBRERO!J146+MARZO!J146+ABRIL!J146+MAYO!J146+JUNIO!J146+JULIO!J146+AGOSTO!J146+SEPTIEMBRE!J146+OCTUBRE!J146+NOVIEMBRE!J146+DICIEMBRE!J146</f>
        <v>0</v>
      </c>
      <c r="K146" s="186">
        <f>ENERO!K146+FEBRERO!K146+MARZO!K146+ABRIL!K146+MAYO!K146+JUNIO!K146+JULIO!K146+AGOSTO!K146+SEPTIEMBRE!K146+OCTUBRE!K146+NOVIEMBRE!K146+DICIEMBRE!K146</f>
        <v>0</v>
      </c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13569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6:U6"/>
    <mergeCell ref="A8:B9"/>
    <mergeCell ref="C8:C9"/>
    <mergeCell ref="D8:H8"/>
    <mergeCell ref="K8:L8"/>
    <mergeCell ref="M8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18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18"/>
      <c r="K9" s="18"/>
      <c r="L9" s="18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18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18"/>
      <c r="K17" s="18"/>
      <c r="L17" s="18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103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103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103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152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156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163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103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152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156" t="s">
        <v>64</v>
      </c>
      <c r="C53" s="157">
        <f>SUM(D53:E53)</f>
        <v>8</v>
      </c>
      <c r="D53" s="158">
        <f t="shared" si="2"/>
        <v>5</v>
      </c>
      <c r="E53" s="159">
        <f t="shared" si="2"/>
        <v>3</v>
      </c>
      <c r="F53" s="160"/>
      <c r="G53" s="161"/>
      <c r="H53" s="160">
        <v>2</v>
      </c>
      <c r="I53" s="161">
        <v>1</v>
      </c>
      <c r="J53" s="160"/>
      <c r="K53" s="161"/>
      <c r="L53" s="160"/>
      <c r="M53" s="161"/>
      <c r="N53" s="160">
        <v>3</v>
      </c>
      <c r="O53" s="161">
        <v>2</v>
      </c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163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1</v>
      </c>
      <c r="D59" s="122"/>
      <c r="E59" s="126"/>
      <c r="F59" s="122">
        <v>1</v>
      </c>
      <c r="G59" s="126"/>
      <c r="H59" s="122"/>
      <c r="I59" s="126"/>
      <c r="J59" s="176">
        <v>15</v>
      </c>
      <c r="K59" s="176">
        <v>8</v>
      </c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02"/>
      <c r="C78" s="203"/>
      <c r="D78" s="204">
        <f>SUM(E78:F78)</f>
        <v>62</v>
      </c>
      <c r="E78" s="205">
        <f>G78+I78+K78+M78+O78+Q78</f>
        <v>24</v>
      </c>
      <c r="F78" s="206">
        <f>H78+J78+L78+N78+P78+R78</f>
        <v>38</v>
      </c>
      <c r="G78" s="207">
        <f>+G80+G81+G82+G83+G84+G85+G86+G87+G88+G89+G90+G91+G92+G93+G94+G95+G96+G97+G98+G99+G100+G101+G102+G103+G104+G105</f>
        <v>11</v>
      </c>
      <c r="H78" s="207">
        <f t="shared" ref="H78:R78" si="6">+H80+H81+H82+H83+H84+H85+H86+H87+H88+H89+H90+H91+H92+H93+H94+H95+H96+H97+H98+H99+H100+H101+H102+H103+H104+H105</f>
        <v>11</v>
      </c>
      <c r="I78" s="207">
        <f t="shared" si="6"/>
        <v>6</v>
      </c>
      <c r="J78" s="207">
        <f t="shared" si="6"/>
        <v>5</v>
      </c>
      <c r="K78" s="207">
        <f t="shared" si="6"/>
        <v>2</v>
      </c>
      <c r="L78" s="207">
        <f t="shared" si="6"/>
        <v>6</v>
      </c>
      <c r="M78" s="207">
        <f t="shared" si="6"/>
        <v>1</v>
      </c>
      <c r="N78" s="207">
        <f t="shared" si="6"/>
        <v>1</v>
      </c>
      <c r="O78" s="207">
        <f t="shared" si="6"/>
        <v>4</v>
      </c>
      <c r="P78" s="207">
        <f t="shared" si="6"/>
        <v>14</v>
      </c>
      <c r="Q78" s="207">
        <f t="shared" si="6"/>
        <v>0</v>
      </c>
      <c r="R78" s="207">
        <f t="shared" si="6"/>
        <v>1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08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10"/>
      <c r="S79" s="127" t="str">
        <f t="shared" ref="S79:S105" si="7">$X79&amp;" "&amp;$Y79&amp;""&amp;$Z79</f>
        <v xml:space="preserve"> </v>
      </c>
      <c r="T79" s="162"/>
      <c r="U79" s="162"/>
      <c r="V79" s="162"/>
      <c r="W79" s="162"/>
      <c r="X79" s="39" t="str">
        <f t="shared" ref="X79:X105" si="8">IF(D79&lt;&gt;SUM(G79:R79),"eEl Total de los Ingresos NO puede ser diferente a la suma de Hombres y Mujeres por edad.","")</f>
        <v/>
      </c>
      <c r="Y79" s="39" t="str">
        <f t="shared" ref="Y79:Y105" si="9">IF(E79&lt;&gt;G79+I79+K79+M79+O79+Q79,"El Total de Hombres ingresados al Programa NO puede ser distinto a la suma de Hombres por edad.","")</f>
        <v/>
      </c>
      <c r="Z79" s="39" t="str">
        <f t="shared" ref="Z79:Z105" si="10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1">IF(D79&lt;&gt;SUM(G79:R79),1,0)</f>
        <v>0</v>
      </c>
      <c r="AE79" s="40">
        <f t="shared" ref="AE79:AE104" si="12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3">SUM(E80:F80)</f>
        <v>0</v>
      </c>
      <c r="E80" s="212">
        <f t="shared" ref="E80:F87" si="14">G80+I80+K80+M80+O80+Q80</f>
        <v>0</v>
      </c>
      <c r="F80" s="213">
        <f t="shared" si="14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7"/>
        <v xml:space="preserve"> </v>
      </c>
      <c r="T80" s="162"/>
      <c r="U80" s="162"/>
      <c r="V80" s="162"/>
      <c r="W80" s="162"/>
      <c r="X80" s="39" t="str">
        <f t="shared" si="8"/>
        <v/>
      </c>
      <c r="Y80" s="39" t="str">
        <f t="shared" si="9"/>
        <v/>
      </c>
      <c r="Z80" s="39" t="str">
        <f t="shared" si="10"/>
        <v/>
      </c>
      <c r="AA80" s="9"/>
      <c r="AB80" s="9"/>
      <c r="AC80" s="9"/>
      <c r="AD80" s="40">
        <f t="shared" si="11"/>
        <v>0</v>
      </c>
      <c r="AE80" s="40">
        <f t="shared" si="12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3"/>
        <v>0</v>
      </c>
      <c r="E81" s="217">
        <f t="shared" si="14"/>
        <v>0</v>
      </c>
      <c r="F81" s="218">
        <f t="shared" si="14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7"/>
        <v xml:space="preserve"> </v>
      </c>
      <c r="T81" s="162"/>
      <c r="U81" s="162"/>
      <c r="V81" s="162"/>
      <c r="W81" s="162"/>
      <c r="X81" s="39" t="str">
        <f t="shared" si="8"/>
        <v/>
      </c>
      <c r="Y81" s="39" t="str">
        <f t="shared" si="9"/>
        <v/>
      </c>
      <c r="Z81" s="39" t="str">
        <f t="shared" si="10"/>
        <v/>
      </c>
      <c r="AA81" s="9"/>
      <c r="AB81" s="9"/>
      <c r="AC81" s="9"/>
      <c r="AD81" s="40">
        <f t="shared" si="11"/>
        <v>0</v>
      </c>
      <c r="AE81" s="40">
        <f t="shared" si="12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3"/>
        <v>0</v>
      </c>
      <c r="E82" s="222">
        <f t="shared" si="14"/>
        <v>0</v>
      </c>
      <c r="F82" s="218">
        <f t="shared" si="14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7"/>
        <v xml:space="preserve"> </v>
      </c>
      <c r="T82" s="162"/>
      <c r="U82" s="162"/>
      <c r="V82" s="162"/>
      <c r="W82" s="162"/>
      <c r="X82" s="39" t="str">
        <f t="shared" si="8"/>
        <v/>
      </c>
      <c r="Y82" s="39" t="str">
        <f t="shared" si="9"/>
        <v/>
      </c>
      <c r="Z82" s="39" t="str">
        <f t="shared" si="10"/>
        <v/>
      </c>
      <c r="AA82" s="9"/>
      <c r="AB82" s="9"/>
      <c r="AC82" s="9"/>
      <c r="AD82" s="40">
        <f t="shared" si="11"/>
        <v>0</v>
      </c>
      <c r="AE82" s="40">
        <f t="shared" si="12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3"/>
        <v>0</v>
      </c>
      <c r="E83" s="222">
        <f t="shared" si="14"/>
        <v>0</v>
      </c>
      <c r="F83" s="218">
        <f t="shared" si="14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7"/>
        <v xml:space="preserve"> </v>
      </c>
      <c r="T83" s="162"/>
      <c r="U83" s="162"/>
      <c r="V83" s="162"/>
      <c r="W83" s="162"/>
      <c r="X83" s="39" t="str">
        <f t="shared" si="8"/>
        <v/>
      </c>
      <c r="Y83" s="39" t="str">
        <f t="shared" si="9"/>
        <v/>
      </c>
      <c r="Z83" s="39" t="str">
        <f t="shared" si="10"/>
        <v/>
      </c>
      <c r="AA83" s="9"/>
      <c r="AB83" s="9"/>
      <c r="AC83" s="9"/>
      <c r="AD83" s="40">
        <f t="shared" si="11"/>
        <v>0</v>
      </c>
      <c r="AE83" s="40">
        <f t="shared" si="12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3"/>
        <v>0</v>
      </c>
      <c r="E84" s="217">
        <f t="shared" si="14"/>
        <v>0</v>
      </c>
      <c r="F84" s="218">
        <f t="shared" si="14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7"/>
        <v xml:space="preserve"> </v>
      </c>
      <c r="T84" s="162"/>
      <c r="U84" s="162"/>
      <c r="V84" s="162"/>
      <c r="W84" s="162"/>
      <c r="X84" s="39" t="str">
        <f t="shared" si="8"/>
        <v/>
      </c>
      <c r="Y84" s="39" t="str">
        <f t="shared" si="9"/>
        <v/>
      </c>
      <c r="Z84" s="39" t="str">
        <f t="shared" si="10"/>
        <v/>
      </c>
      <c r="AA84" s="9"/>
      <c r="AB84" s="9"/>
      <c r="AC84" s="9"/>
      <c r="AD84" s="40">
        <f t="shared" si="11"/>
        <v>0</v>
      </c>
      <c r="AE84" s="40">
        <f t="shared" si="12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3"/>
        <v>0</v>
      </c>
      <c r="E85" s="217">
        <f t="shared" si="14"/>
        <v>0</v>
      </c>
      <c r="F85" s="218">
        <f t="shared" si="14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7"/>
        <v xml:space="preserve"> </v>
      </c>
      <c r="T85" s="162"/>
      <c r="U85" s="162"/>
      <c r="V85" s="162"/>
      <c r="W85" s="162"/>
      <c r="X85" s="39" t="str">
        <f t="shared" si="8"/>
        <v/>
      </c>
      <c r="Y85" s="39" t="str">
        <f t="shared" si="9"/>
        <v/>
      </c>
      <c r="Z85" s="39" t="str">
        <f t="shared" si="10"/>
        <v/>
      </c>
      <c r="AA85" s="9"/>
      <c r="AB85" s="9"/>
      <c r="AC85" s="9"/>
      <c r="AD85" s="40">
        <f t="shared" si="11"/>
        <v>0</v>
      </c>
      <c r="AE85" s="40">
        <f t="shared" si="12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3"/>
        <v>0</v>
      </c>
      <c r="E86" s="217">
        <f t="shared" si="14"/>
        <v>0</v>
      </c>
      <c r="F86" s="218">
        <f t="shared" si="14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7"/>
        <v xml:space="preserve"> </v>
      </c>
      <c r="T86" s="162"/>
      <c r="U86" s="162"/>
      <c r="V86" s="162"/>
      <c r="W86" s="162"/>
      <c r="X86" s="39" t="str">
        <f t="shared" si="8"/>
        <v/>
      </c>
      <c r="Y86" s="39" t="str">
        <f t="shared" si="9"/>
        <v/>
      </c>
      <c r="Z86" s="39" t="str">
        <f t="shared" si="10"/>
        <v/>
      </c>
      <c r="AA86" s="9"/>
      <c r="AB86" s="9"/>
      <c r="AC86" s="9"/>
      <c r="AD86" s="40">
        <f t="shared" si="11"/>
        <v>0</v>
      </c>
      <c r="AE86" s="40">
        <f t="shared" si="12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3"/>
        <v>0</v>
      </c>
      <c r="E87" s="217">
        <f t="shared" si="14"/>
        <v>0</v>
      </c>
      <c r="F87" s="218">
        <f t="shared" si="14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7"/>
        <v xml:space="preserve"> </v>
      </c>
      <c r="T87" s="162"/>
      <c r="U87" s="162"/>
      <c r="V87" s="162"/>
      <c r="W87" s="162"/>
      <c r="X87" s="39" t="str">
        <f t="shared" si="8"/>
        <v/>
      </c>
      <c r="Y87" s="39" t="str">
        <f t="shared" si="9"/>
        <v/>
      </c>
      <c r="Z87" s="39" t="str">
        <f t="shared" si="10"/>
        <v/>
      </c>
      <c r="AA87" s="9"/>
      <c r="AB87" s="9"/>
      <c r="AC87" s="9"/>
      <c r="AD87" s="40">
        <f t="shared" si="11"/>
        <v>0</v>
      </c>
      <c r="AE87" s="40">
        <f t="shared" si="12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08"/>
      <c r="E88" s="209"/>
      <c r="F88" s="209"/>
      <c r="G88" s="208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10"/>
      <c r="S88" s="127" t="str">
        <f t="shared" si="7"/>
        <v xml:space="preserve"> </v>
      </c>
      <c r="T88" s="162"/>
      <c r="U88" s="162"/>
      <c r="V88" s="162"/>
      <c r="W88" s="162"/>
      <c r="X88" s="39" t="str">
        <f t="shared" si="8"/>
        <v/>
      </c>
      <c r="Y88" s="39" t="str">
        <f t="shared" si="9"/>
        <v/>
      </c>
      <c r="Z88" s="39" t="str">
        <f t="shared" si="10"/>
        <v/>
      </c>
      <c r="AA88" s="9"/>
      <c r="AB88" s="9"/>
      <c r="AC88" s="9"/>
      <c r="AD88" s="40">
        <f t="shared" si="11"/>
        <v>0</v>
      </c>
      <c r="AE88" s="40">
        <f t="shared" si="12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15</v>
      </c>
      <c r="E89" s="226">
        <f t="shared" ref="E89:F105" si="15">G89+I89+K89+M89+O89+Q89</f>
        <v>3</v>
      </c>
      <c r="F89" s="227">
        <f t="shared" si="15"/>
        <v>12</v>
      </c>
      <c r="G89" s="214"/>
      <c r="H89" s="215"/>
      <c r="I89" s="214"/>
      <c r="J89" s="215"/>
      <c r="K89" s="214">
        <v>2</v>
      </c>
      <c r="L89" s="215">
        <v>2</v>
      </c>
      <c r="M89" s="214"/>
      <c r="N89" s="215">
        <v>1</v>
      </c>
      <c r="O89" s="214">
        <v>1</v>
      </c>
      <c r="P89" s="215">
        <v>9</v>
      </c>
      <c r="Q89" s="214"/>
      <c r="R89" s="215"/>
      <c r="S89" s="127" t="str">
        <f t="shared" si="7"/>
        <v xml:space="preserve"> </v>
      </c>
      <c r="T89" s="162"/>
      <c r="U89" s="162"/>
      <c r="V89" s="162"/>
      <c r="W89" s="162"/>
      <c r="X89" s="39" t="str">
        <f t="shared" si="8"/>
        <v/>
      </c>
      <c r="Y89" s="39" t="str">
        <f t="shared" si="9"/>
        <v/>
      </c>
      <c r="Z89" s="39" t="str">
        <f t="shared" si="10"/>
        <v/>
      </c>
      <c r="AA89" s="9"/>
      <c r="AB89" s="9"/>
      <c r="AC89" s="9"/>
      <c r="AD89" s="40">
        <f t="shared" si="11"/>
        <v>0</v>
      </c>
      <c r="AE89" s="40">
        <f t="shared" si="12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6">SUM(E90:F90)</f>
        <v>0</v>
      </c>
      <c r="E90" s="229">
        <f t="shared" si="15"/>
        <v>0</v>
      </c>
      <c r="F90" s="230">
        <f t="shared" si="15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7"/>
        <v xml:space="preserve"> </v>
      </c>
      <c r="T90" s="162"/>
      <c r="U90" s="162"/>
      <c r="V90" s="162"/>
      <c r="W90" s="162"/>
      <c r="X90" s="39" t="str">
        <f t="shared" si="8"/>
        <v/>
      </c>
      <c r="Y90" s="39" t="str">
        <f t="shared" si="9"/>
        <v/>
      </c>
      <c r="Z90" s="39" t="str">
        <f t="shared" si="10"/>
        <v/>
      </c>
      <c r="AA90" s="9"/>
      <c r="AB90" s="9"/>
      <c r="AC90" s="9"/>
      <c r="AD90" s="40">
        <f t="shared" si="11"/>
        <v>0</v>
      </c>
      <c r="AE90" s="40">
        <f t="shared" si="12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6"/>
        <v>0</v>
      </c>
      <c r="E91" s="229">
        <f t="shared" si="15"/>
        <v>0</v>
      </c>
      <c r="F91" s="230">
        <f t="shared" si="15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7"/>
        <v xml:space="preserve"> </v>
      </c>
      <c r="T91" s="162"/>
      <c r="U91" s="162"/>
      <c r="V91" s="162"/>
      <c r="W91" s="162"/>
      <c r="X91" s="39" t="str">
        <f t="shared" si="8"/>
        <v/>
      </c>
      <c r="Y91" s="39" t="str">
        <f t="shared" si="9"/>
        <v/>
      </c>
      <c r="Z91" s="39" t="str">
        <f t="shared" si="10"/>
        <v/>
      </c>
      <c r="AA91" s="9"/>
      <c r="AB91" s="9"/>
      <c r="AC91" s="9"/>
      <c r="AD91" s="40">
        <f t="shared" si="11"/>
        <v>0</v>
      </c>
      <c r="AE91" s="40">
        <f t="shared" si="12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6"/>
        <v>0</v>
      </c>
      <c r="E92" s="217">
        <f t="shared" si="15"/>
        <v>0</v>
      </c>
      <c r="F92" s="218">
        <f t="shared" si="15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7"/>
        <v xml:space="preserve"> </v>
      </c>
      <c r="T92" s="162"/>
      <c r="U92" s="162"/>
      <c r="V92" s="162"/>
      <c r="W92" s="162"/>
      <c r="X92" s="39" t="str">
        <f t="shared" si="8"/>
        <v/>
      </c>
      <c r="Y92" s="39" t="str">
        <f t="shared" si="9"/>
        <v/>
      </c>
      <c r="Z92" s="39" t="str">
        <f t="shared" si="10"/>
        <v/>
      </c>
      <c r="AA92" s="9"/>
      <c r="AB92" s="9"/>
      <c r="AC92" s="9"/>
      <c r="AD92" s="40">
        <f t="shared" si="11"/>
        <v>0</v>
      </c>
      <c r="AE92" s="40">
        <f t="shared" si="12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6"/>
        <v>0</v>
      </c>
      <c r="E93" s="217">
        <f t="shared" si="15"/>
        <v>0</v>
      </c>
      <c r="F93" s="218">
        <f t="shared" si="15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7"/>
        <v xml:space="preserve"> </v>
      </c>
      <c r="T93" s="162"/>
      <c r="U93" s="162"/>
      <c r="V93" s="162"/>
      <c r="W93" s="162"/>
      <c r="X93" s="39" t="str">
        <f t="shared" si="8"/>
        <v/>
      </c>
      <c r="Y93" s="39" t="str">
        <f t="shared" si="9"/>
        <v/>
      </c>
      <c r="Z93" s="39" t="str">
        <f t="shared" si="10"/>
        <v/>
      </c>
      <c r="AA93" s="9"/>
      <c r="AB93" s="9"/>
      <c r="AC93" s="9"/>
      <c r="AD93" s="40">
        <f t="shared" si="11"/>
        <v>0</v>
      </c>
      <c r="AE93" s="40">
        <f t="shared" si="12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6"/>
        <v>0</v>
      </c>
      <c r="E94" s="217">
        <f t="shared" si="15"/>
        <v>0</v>
      </c>
      <c r="F94" s="218">
        <f t="shared" si="15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7"/>
        <v xml:space="preserve"> </v>
      </c>
      <c r="T94" s="162"/>
      <c r="U94" s="162"/>
      <c r="V94" s="162"/>
      <c r="W94" s="162"/>
      <c r="X94" s="39" t="str">
        <f t="shared" si="8"/>
        <v/>
      </c>
      <c r="Y94" s="39" t="str">
        <f t="shared" si="9"/>
        <v/>
      </c>
      <c r="Z94" s="39" t="str">
        <f t="shared" si="10"/>
        <v/>
      </c>
      <c r="AA94" s="9"/>
      <c r="AB94" s="9"/>
      <c r="AC94" s="9"/>
      <c r="AD94" s="40">
        <f t="shared" si="11"/>
        <v>0</v>
      </c>
      <c r="AE94" s="40">
        <f t="shared" si="12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6"/>
        <v>0</v>
      </c>
      <c r="E95" s="217">
        <f t="shared" si="15"/>
        <v>0</v>
      </c>
      <c r="F95" s="218">
        <f t="shared" si="15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7"/>
        <v xml:space="preserve"> </v>
      </c>
      <c r="T95" s="162"/>
      <c r="U95" s="162"/>
      <c r="V95" s="162"/>
      <c r="W95" s="162"/>
      <c r="X95" s="39" t="str">
        <f t="shared" si="8"/>
        <v/>
      </c>
      <c r="Y95" s="39" t="str">
        <f t="shared" si="9"/>
        <v/>
      </c>
      <c r="Z95" s="39" t="str">
        <f t="shared" si="10"/>
        <v/>
      </c>
      <c r="AA95" s="9"/>
      <c r="AB95" s="9"/>
      <c r="AC95" s="9"/>
      <c r="AD95" s="40">
        <f t="shared" si="11"/>
        <v>0</v>
      </c>
      <c r="AE95" s="40">
        <f t="shared" si="12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6"/>
        <v>0</v>
      </c>
      <c r="E96" s="217">
        <f t="shared" si="15"/>
        <v>0</v>
      </c>
      <c r="F96" s="218">
        <f t="shared" si="15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7"/>
        <v xml:space="preserve"> </v>
      </c>
      <c r="T96" s="162"/>
      <c r="U96" s="162"/>
      <c r="V96" s="162"/>
      <c r="W96" s="162"/>
      <c r="X96" s="39" t="str">
        <f t="shared" si="8"/>
        <v/>
      </c>
      <c r="Y96" s="39" t="str">
        <f t="shared" si="9"/>
        <v/>
      </c>
      <c r="Z96" s="39" t="str">
        <f t="shared" si="10"/>
        <v/>
      </c>
      <c r="AA96" s="9"/>
      <c r="AB96" s="9"/>
      <c r="AC96" s="9"/>
      <c r="AD96" s="40">
        <f t="shared" si="11"/>
        <v>0</v>
      </c>
      <c r="AE96" s="40">
        <f t="shared" si="12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6"/>
        <v>16</v>
      </c>
      <c r="E97" s="217">
        <f t="shared" si="15"/>
        <v>7</v>
      </c>
      <c r="F97" s="218">
        <f t="shared" si="15"/>
        <v>9</v>
      </c>
      <c r="G97" s="219">
        <v>2</v>
      </c>
      <c r="H97" s="220">
        <v>4</v>
      </c>
      <c r="I97" s="219">
        <v>2</v>
      </c>
      <c r="J97" s="220">
        <v>2</v>
      </c>
      <c r="K97" s="219"/>
      <c r="L97" s="220">
        <v>1</v>
      </c>
      <c r="M97" s="219">
        <v>1</v>
      </c>
      <c r="N97" s="220"/>
      <c r="O97" s="219">
        <v>2</v>
      </c>
      <c r="P97" s="220">
        <v>1</v>
      </c>
      <c r="Q97" s="219"/>
      <c r="R97" s="220">
        <v>1</v>
      </c>
      <c r="S97" s="127" t="str">
        <f t="shared" si="7"/>
        <v xml:space="preserve"> </v>
      </c>
      <c r="T97" s="162"/>
      <c r="U97" s="162"/>
      <c r="V97" s="162"/>
      <c r="W97" s="162"/>
      <c r="X97" s="39" t="str">
        <f t="shared" si="8"/>
        <v/>
      </c>
      <c r="Y97" s="39" t="str">
        <f t="shared" si="9"/>
        <v/>
      </c>
      <c r="Z97" s="39" t="str">
        <f t="shared" si="10"/>
        <v/>
      </c>
      <c r="AA97" s="9"/>
      <c r="AB97" s="9"/>
      <c r="AC97" s="9"/>
      <c r="AD97" s="40">
        <f t="shared" si="11"/>
        <v>0</v>
      </c>
      <c r="AE97" s="40">
        <f t="shared" si="12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6"/>
        <v>0</v>
      </c>
      <c r="E98" s="217">
        <f t="shared" si="15"/>
        <v>0</v>
      </c>
      <c r="F98" s="218">
        <f t="shared" si="15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7"/>
        <v xml:space="preserve"> </v>
      </c>
      <c r="T98" s="162"/>
      <c r="U98" s="162"/>
      <c r="V98" s="162"/>
      <c r="W98" s="162"/>
      <c r="X98" s="39" t="str">
        <f t="shared" si="8"/>
        <v/>
      </c>
      <c r="Y98" s="39" t="str">
        <f t="shared" si="9"/>
        <v/>
      </c>
      <c r="Z98" s="39" t="str">
        <f t="shared" si="10"/>
        <v/>
      </c>
      <c r="AA98" s="9"/>
      <c r="AB98" s="9"/>
      <c r="AC98" s="9"/>
      <c r="AD98" s="40">
        <f t="shared" si="11"/>
        <v>0</v>
      </c>
      <c r="AE98" s="40">
        <f t="shared" si="12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6"/>
        <v>0</v>
      </c>
      <c r="E99" s="217">
        <f t="shared" si="15"/>
        <v>0</v>
      </c>
      <c r="F99" s="218">
        <f t="shared" si="15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7"/>
        <v xml:space="preserve"> </v>
      </c>
      <c r="T99" s="162"/>
      <c r="U99" s="162"/>
      <c r="V99" s="162"/>
      <c r="W99" s="162"/>
      <c r="X99" s="39" t="str">
        <f t="shared" si="8"/>
        <v/>
      </c>
      <c r="Y99" s="39" t="str">
        <f t="shared" si="9"/>
        <v/>
      </c>
      <c r="Z99" s="39" t="str">
        <f t="shared" si="10"/>
        <v/>
      </c>
      <c r="AA99" s="9"/>
      <c r="AB99" s="9"/>
      <c r="AC99" s="9"/>
      <c r="AD99" s="40">
        <f t="shared" si="11"/>
        <v>0</v>
      </c>
      <c r="AE99" s="40">
        <f t="shared" si="12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6"/>
        <v>1</v>
      </c>
      <c r="E100" s="217">
        <f t="shared" si="15"/>
        <v>0</v>
      </c>
      <c r="F100" s="218">
        <f t="shared" si="15"/>
        <v>1</v>
      </c>
      <c r="G100" s="219"/>
      <c r="H100" s="220"/>
      <c r="I100" s="219"/>
      <c r="J100" s="220"/>
      <c r="K100" s="219"/>
      <c r="L100" s="220">
        <v>1</v>
      </c>
      <c r="M100" s="219"/>
      <c r="N100" s="220"/>
      <c r="O100" s="219"/>
      <c r="P100" s="220"/>
      <c r="Q100" s="219"/>
      <c r="R100" s="220"/>
      <c r="S100" s="127" t="str">
        <f t="shared" si="7"/>
        <v xml:space="preserve"> </v>
      </c>
      <c r="T100" s="162"/>
      <c r="U100" s="162"/>
      <c r="V100" s="162"/>
      <c r="W100" s="162"/>
      <c r="X100" s="39" t="str">
        <f t="shared" si="8"/>
        <v/>
      </c>
      <c r="Y100" s="39" t="str">
        <f t="shared" si="9"/>
        <v/>
      </c>
      <c r="Z100" s="39" t="str">
        <f t="shared" si="10"/>
        <v/>
      </c>
      <c r="AA100" s="9"/>
      <c r="AB100" s="9"/>
      <c r="AC100" s="9"/>
      <c r="AD100" s="40">
        <f t="shared" si="11"/>
        <v>0</v>
      </c>
      <c r="AE100" s="40">
        <f t="shared" si="12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6"/>
        <v>6</v>
      </c>
      <c r="E101" s="234">
        <f t="shared" si="15"/>
        <v>5</v>
      </c>
      <c r="F101" s="235">
        <f t="shared" si="15"/>
        <v>1</v>
      </c>
      <c r="G101" s="219">
        <v>5</v>
      </c>
      <c r="H101" s="220">
        <v>1</v>
      </c>
      <c r="I101" s="219"/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7"/>
        <v xml:space="preserve"> </v>
      </c>
      <c r="T101" s="162"/>
      <c r="U101" s="162"/>
      <c r="V101" s="162"/>
      <c r="W101" s="162"/>
      <c r="X101" s="39" t="str">
        <f t="shared" si="8"/>
        <v/>
      </c>
      <c r="Y101" s="39" t="str">
        <f t="shared" si="9"/>
        <v/>
      </c>
      <c r="Z101" s="39" t="str">
        <f t="shared" si="10"/>
        <v/>
      </c>
      <c r="AA101" s="9"/>
      <c r="AB101" s="9"/>
      <c r="AC101" s="9"/>
      <c r="AD101" s="40">
        <f t="shared" si="11"/>
        <v>0</v>
      </c>
      <c r="AE101" s="40">
        <f t="shared" si="12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6"/>
        <v>14</v>
      </c>
      <c r="E102" s="234">
        <f t="shared" si="15"/>
        <v>7</v>
      </c>
      <c r="F102" s="235">
        <f t="shared" si="15"/>
        <v>7</v>
      </c>
      <c r="G102" s="219">
        <v>3</v>
      </c>
      <c r="H102" s="220">
        <v>4</v>
      </c>
      <c r="I102" s="219">
        <v>4</v>
      </c>
      <c r="J102" s="220">
        <v>3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7"/>
        <v xml:space="preserve"> </v>
      </c>
      <c r="T102" s="162"/>
      <c r="U102" s="162"/>
      <c r="V102" s="162"/>
      <c r="W102" s="162"/>
      <c r="X102" s="39" t="str">
        <f t="shared" si="8"/>
        <v/>
      </c>
      <c r="Y102" s="39" t="str">
        <f t="shared" si="9"/>
        <v/>
      </c>
      <c r="Z102" s="39" t="str">
        <f t="shared" si="10"/>
        <v/>
      </c>
      <c r="AA102" s="9"/>
      <c r="AB102" s="9"/>
      <c r="AC102" s="9"/>
      <c r="AD102" s="40">
        <f t="shared" si="11"/>
        <v>0</v>
      </c>
      <c r="AE102" s="40">
        <f t="shared" si="12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6"/>
        <v>6</v>
      </c>
      <c r="E103" s="217">
        <f t="shared" si="15"/>
        <v>1</v>
      </c>
      <c r="F103" s="218">
        <f t="shared" si="15"/>
        <v>5</v>
      </c>
      <c r="G103" s="219"/>
      <c r="H103" s="220">
        <v>1</v>
      </c>
      <c r="I103" s="219"/>
      <c r="J103" s="220"/>
      <c r="K103" s="219"/>
      <c r="L103" s="220">
        <v>1</v>
      </c>
      <c r="M103" s="219"/>
      <c r="N103" s="220"/>
      <c r="O103" s="219">
        <v>1</v>
      </c>
      <c r="P103" s="220">
        <v>3</v>
      </c>
      <c r="Q103" s="219"/>
      <c r="R103" s="220"/>
      <c r="S103" s="127" t="str">
        <f t="shared" si="7"/>
        <v xml:space="preserve"> </v>
      </c>
      <c r="T103" s="162"/>
      <c r="U103" s="162"/>
      <c r="V103" s="162"/>
      <c r="W103" s="162"/>
      <c r="X103" s="39" t="str">
        <f t="shared" si="8"/>
        <v/>
      </c>
      <c r="Y103" s="39" t="str">
        <f t="shared" si="9"/>
        <v/>
      </c>
      <c r="Z103" s="39" t="str">
        <f t="shared" si="10"/>
        <v/>
      </c>
      <c r="AA103" s="9"/>
      <c r="AB103" s="9"/>
      <c r="AC103" s="9"/>
      <c r="AD103" s="40">
        <f t="shared" si="11"/>
        <v>0</v>
      </c>
      <c r="AE103" s="40">
        <f t="shared" si="12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6"/>
        <v>2</v>
      </c>
      <c r="E104" s="237">
        <f t="shared" si="15"/>
        <v>0</v>
      </c>
      <c r="F104" s="238">
        <f t="shared" si="15"/>
        <v>2</v>
      </c>
      <c r="G104" s="239"/>
      <c r="H104" s="240"/>
      <c r="I104" s="239"/>
      <c r="J104" s="240"/>
      <c r="K104" s="239"/>
      <c r="L104" s="240">
        <v>1</v>
      </c>
      <c r="M104" s="239"/>
      <c r="N104" s="240"/>
      <c r="O104" s="239"/>
      <c r="P104" s="240">
        <v>1</v>
      </c>
      <c r="Q104" s="239"/>
      <c r="R104" s="240"/>
      <c r="S104" s="127" t="str">
        <f t="shared" si="7"/>
        <v xml:space="preserve"> </v>
      </c>
      <c r="T104" s="162"/>
      <c r="U104" s="162"/>
      <c r="V104" s="162"/>
      <c r="W104" s="162"/>
      <c r="X104" s="39" t="str">
        <f t="shared" si="8"/>
        <v/>
      </c>
      <c r="Y104" s="39" t="str">
        <f t="shared" si="9"/>
        <v/>
      </c>
      <c r="Z104" s="39" t="str">
        <f t="shared" si="10"/>
        <v/>
      </c>
      <c r="AA104" s="9"/>
      <c r="AB104" s="9"/>
      <c r="AC104" s="9"/>
      <c r="AD104" s="40">
        <f t="shared" si="11"/>
        <v>0</v>
      </c>
      <c r="AE104" s="40">
        <f t="shared" si="12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6"/>
        <v>2</v>
      </c>
      <c r="E105" s="242">
        <f t="shared" si="15"/>
        <v>1</v>
      </c>
      <c r="F105" s="243">
        <f t="shared" si="15"/>
        <v>1</v>
      </c>
      <c r="G105" s="244">
        <v>1</v>
      </c>
      <c r="H105" s="245">
        <v>1</v>
      </c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7"/>
        <v xml:space="preserve"> </v>
      </c>
      <c r="T105" s="162"/>
      <c r="U105" s="162"/>
      <c r="V105" s="162"/>
      <c r="W105" s="162"/>
      <c r="X105" s="39" t="str">
        <f t="shared" si="8"/>
        <v/>
      </c>
      <c r="Y105" s="39" t="str">
        <f t="shared" si="9"/>
        <v/>
      </c>
      <c r="Z105" s="39" t="str">
        <f t="shared" si="10"/>
        <v/>
      </c>
      <c r="AA105" s="9"/>
      <c r="AB105" s="9"/>
      <c r="AC105" s="9"/>
      <c r="AD105" s="40">
        <f t="shared" si="11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"&amp;$Y110&amp;""&amp;$Z110&amp;""&amp;$AA110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 t="str">
        <f>IF(S110&lt;=SUM(G110:R110),"","Los Egresos por Abandono NO pueden ser mayor que el Total de Egresos.")</f>
        <v/>
      </c>
      <c r="AB110" s="9"/>
      <c r="AC110" s="9"/>
      <c r="AD110" s="40">
        <f>IF(D110&lt;&gt;SUM(G110:R110),1,0)</f>
        <v>0</v>
      </c>
      <c r="AE110" s="40" t="str">
        <f>IF(S110&lt;=SUM(G110:R110),"","Los Egresos por Abandono NO pueden ser mayor que el Total de Egresos.")</f>
        <v/>
      </c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7">SUM(E111:F111)</f>
        <v>0</v>
      </c>
      <c r="E111" s="217">
        <f t="shared" ref="E111:F117" si="18">G111+I111+K111+M111+O111+Q111</f>
        <v>0</v>
      </c>
      <c r="F111" s="218">
        <f t="shared" si="18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9">$X111&amp;" "&amp;$Y111&amp;""&amp;$Z111&amp;""&amp;$AA111</f>
        <v xml:space="preserve"> </v>
      </c>
      <c r="U111" s="162"/>
      <c r="V111" s="162"/>
      <c r="W111" s="162"/>
      <c r="X111" s="39" t="str">
        <f t="shared" ref="X111:X135" si="20">IF(D111&lt;&gt;SUM(G111:R111),"El Total de los Egresos NO puede ser diferente a la suma de Hombres y Mujeres por edad","")</f>
        <v/>
      </c>
      <c r="Y111" s="39" t="str">
        <f t="shared" ref="Y111:Y135" si="21">IF(E111&lt;&gt;G111+I111+K111+M111+O111+Q111,"El Total de Hombres egresados del Programa NO puede ser distinto a la suma de Hombres por edad.","")</f>
        <v/>
      </c>
      <c r="Z111" s="39" t="str">
        <f t="shared" ref="Z111:Z135" si="22">IF(F111&lt;&gt;H111+J111+L111+N111+P111+R111,"El Total de Mujeres egresadas del Programa NO puede ser distinto a la suma de Mujeres por edad.","")</f>
        <v/>
      </c>
      <c r="AA111" s="39" t="str">
        <f t="shared" ref="AA111:AA135" si="23">IF(S111&lt;=SUM(G111:R111),"","Los Egresos por Abandono NO pueden ser mayor que el Total de Egresos.")</f>
        <v/>
      </c>
      <c r="AB111" s="9"/>
      <c r="AC111" s="9"/>
      <c r="AD111" s="40">
        <f t="shared" ref="AD111:AD135" si="24">IF(D111&lt;&gt;SUM(G111:R111),1,0)</f>
        <v>0</v>
      </c>
      <c r="AE111" s="40" t="str">
        <f t="shared" ref="AE111:AE135" si="25">IF(S111&lt;=SUM(G111:R111),"","Los Egresos por Abandono NO pueden ser mayor que el Total de Egresos.")</f>
        <v/>
      </c>
      <c r="AF111" s="40">
        <f t="shared" ref="AF111:AG135" si="26">IF(E111&lt;&gt;G111+I111+K111+M111+O111+Q111,1,0)</f>
        <v>0</v>
      </c>
      <c r="AG111" s="40">
        <f t="shared" si="26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7"/>
        <v>0</v>
      </c>
      <c r="E112" s="217">
        <f t="shared" si="18"/>
        <v>0</v>
      </c>
      <c r="F112" s="218">
        <f t="shared" si="18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9"/>
        <v xml:space="preserve"> </v>
      </c>
      <c r="U112" s="162"/>
      <c r="V112" s="162"/>
      <c r="W112" s="162"/>
      <c r="X112" s="39" t="str">
        <f t="shared" si="20"/>
        <v/>
      </c>
      <c r="Y112" s="39" t="str">
        <f t="shared" si="21"/>
        <v/>
      </c>
      <c r="Z112" s="39" t="str">
        <f t="shared" si="22"/>
        <v/>
      </c>
      <c r="AA112" s="39" t="str">
        <f t="shared" si="23"/>
        <v/>
      </c>
      <c r="AB112" s="9"/>
      <c r="AC112" s="9"/>
      <c r="AD112" s="40">
        <f t="shared" si="24"/>
        <v>0</v>
      </c>
      <c r="AE112" s="40" t="str">
        <f t="shared" si="25"/>
        <v/>
      </c>
      <c r="AF112" s="40">
        <f t="shared" si="26"/>
        <v>0</v>
      </c>
      <c r="AG112" s="40">
        <f t="shared" si="26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7"/>
        <v>1</v>
      </c>
      <c r="E113" s="222">
        <f t="shared" si="18"/>
        <v>1</v>
      </c>
      <c r="F113" s="218">
        <f t="shared" si="18"/>
        <v>0</v>
      </c>
      <c r="G113" s="219">
        <v>1</v>
      </c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9"/>
        <v xml:space="preserve"> </v>
      </c>
      <c r="U113" s="162"/>
      <c r="V113" s="162"/>
      <c r="W113" s="162"/>
      <c r="X113" s="39" t="str">
        <f t="shared" si="20"/>
        <v/>
      </c>
      <c r="Y113" s="39" t="str">
        <f t="shared" si="21"/>
        <v/>
      </c>
      <c r="Z113" s="39" t="str">
        <f t="shared" si="22"/>
        <v/>
      </c>
      <c r="AA113" s="39" t="str">
        <f t="shared" si="23"/>
        <v/>
      </c>
      <c r="AB113" s="9"/>
      <c r="AC113" s="9"/>
      <c r="AD113" s="40">
        <f t="shared" si="24"/>
        <v>0</v>
      </c>
      <c r="AE113" s="40" t="str">
        <f t="shared" si="25"/>
        <v/>
      </c>
      <c r="AF113" s="40">
        <f t="shared" si="26"/>
        <v>0</v>
      </c>
      <c r="AG113" s="40">
        <f t="shared" si="26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7"/>
        <v>0</v>
      </c>
      <c r="E114" s="217">
        <f t="shared" si="18"/>
        <v>0</v>
      </c>
      <c r="F114" s="218">
        <f t="shared" si="18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9"/>
        <v xml:space="preserve"> </v>
      </c>
      <c r="U114" s="162"/>
      <c r="V114" s="162"/>
      <c r="W114" s="162"/>
      <c r="X114" s="39" t="str">
        <f t="shared" si="20"/>
        <v/>
      </c>
      <c r="Y114" s="39" t="str">
        <f t="shared" si="21"/>
        <v/>
      </c>
      <c r="Z114" s="39" t="str">
        <f t="shared" si="22"/>
        <v/>
      </c>
      <c r="AA114" s="39" t="str">
        <f t="shared" si="23"/>
        <v/>
      </c>
      <c r="AB114" s="9"/>
      <c r="AC114" s="9"/>
      <c r="AD114" s="40">
        <f t="shared" si="24"/>
        <v>0</v>
      </c>
      <c r="AE114" s="40" t="str">
        <f t="shared" si="25"/>
        <v/>
      </c>
      <c r="AF114" s="40">
        <f t="shared" si="26"/>
        <v>0</v>
      </c>
      <c r="AG114" s="40">
        <f t="shared" si="26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7"/>
        <v>0</v>
      </c>
      <c r="E115" s="217">
        <f t="shared" si="18"/>
        <v>0</v>
      </c>
      <c r="F115" s="218">
        <f t="shared" si="18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9"/>
        <v xml:space="preserve"> </v>
      </c>
      <c r="U115" s="162"/>
      <c r="V115" s="162"/>
      <c r="W115" s="162"/>
      <c r="X115" s="39" t="str">
        <f t="shared" si="20"/>
        <v/>
      </c>
      <c r="Y115" s="39" t="str">
        <f t="shared" si="21"/>
        <v/>
      </c>
      <c r="Z115" s="39" t="str">
        <f t="shared" si="22"/>
        <v/>
      </c>
      <c r="AA115" s="39" t="str">
        <f t="shared" si="23"/>
        <v/>
      </c>
      <c r="AB115" s="9"/>
      <c r="AC115" s="9"/>
      <c r="AD115" s="40">
        <f t="shared" si="24"/>
        <v>0</v>
      </c>
      <c r="AE115" s="40" t="str">
        <f t="shared" si="25"/>
        <v/>
      </c>
      <c r="AF115" s="40">
        <f t="shared" si="26"/>
        <v>0</v>
      </c>
      <c r="AG115" s="40">
        <f t="shared" si="26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7"/>
        <v>0</v>
      </c>
      <c r="E116" s="217">
        <f t="shared" si="18"/>
        <v>0</v>
      </c>
      <c r="F116" s="218">
        <f t="shared" si="18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9"/>
        <v xml:space="preserve"> </v>
      </c>
      <c r="U116" s="162"/>
      <c r="V116" s="162"/>
      <c r="W116" s="162"/>
      <c r="X116" s="39" t="str">
        <f t="shared" si="20"/>
        <v/>
      </c>
      <c r="Y116" s="39" t="str">
        <f t="shared" si="21"/>
        <v/>
      </c>
      <c r="Z116" s="39" t="str">
        <f t="shared" si="22"/>
        <v/>
      </c>
      <c r="AA116" s="39" t="str">
        <f t="shared" si="23"/>
        <v/>
      </c>
      <c r="AB116" s="9"/>
      <c r="AC116" s="9"/>
      <c r="AD116" s="40">
        <f t="shared" si="24"/>
        <v>0</v>
      </c>
      <c r="AE116" s="40" t="str">
        <f t="shared" si="25"/>
        <v/>
      </c>
      <c r="AF116" s="40">
        <f t="shared" si="26"/>
        <v>0</v>
      </c>
      <c r="AG116" s="40">
        <f t="shared" si="26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7"/>
        <v>0</v>
      </c>
      <c r="E117" s="237">
        <f t="shared" si="18"/>
        <v>0</v>
      </c>
      <c r="F117" s="238">
        <f t="shared" si="18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9"/>
        <v xml:space="preserve"> </v>
      </c>
      <c r="U117" s="162"/>
      <c r="V117" s="162"/>
      <c r="W117" s="162"/>
      <c r="X117" s="39" t="str">
        <f t="shared" si="20"/>
        <v/>
      </c>
      <c r="Y117" s="39" t="str">
        <f t="shared" si="21"/>
        <v/>
      </c>
      <c r="Z117" s="39" t="str">
        <f t="shared" si="22"/>
        <v/>
      </c>
      <c r="AA117" s="39" t="str">
        <f t="shared" si="23"/>
        <v/>
      </c>
      <c r="AB117" s="9"/>
      <c r="AC117" s="9"/>
      <c r="AD117" s="40">
        <f t="shared" si="24"/>
        <v>0</v>
      </c>
      <c r="AE117" s="40" t="str">
        <f t="shared" si="25"/>
        <v/>
      </c>
      <c r="AF117" s="40">
        <f t="shared" si="26"/>
        <v>0</v>
      </c>
      <c r="AG117" s="40">
        <f t="shared" si="26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9"/>
        <v xml:space="preserve"> </v>
      </c>
      <c r="U118" s="162"/>
      <c r="V118" s="162"/>
      <c r="W118" s="162"/>
      <c r="X118" s="39" t="str">
        <f t="shared" si="20"/>
        <v/>
      </c>
      <c r="Y118" s="39" t="str">
        <f t="shared" si="21"/>
        <v/>
      </c>
      <c r="Z118" s="39" t="str">
        <f t="shared" si="22"/>
        <v/>
      </c>
      <c r="AA118" s="39" t="str">
        <f t="shared" si="23"/>
        <v/>
      </c>
      <c r="AB118" s="9"/>
      <c r="AC118" s="9"/>
      <c r="AD118" s="40">
        <f t="shared" si="24"/>
        <v>0</v>
      </c>
      <c r="AE118" s="40" t="str">
        <f t="shared" si="25"/>
        <v/>
      </c>
      <c r="AF118" s="40">
        <f t="shared" si="26"/>
        <v>0</v>
      </c>
      <c r="AG118" s="40">
        <f t="shared" si="26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7">SUM(E119:F119)</f>
        <v>22</v>
      </c>
      <c r="E119" s="226">
        <f t="shared" ref="E119:F135" si="28">G119+I119+K119+M119+O119+Q119</f>
        <v>4</v>
      </c>
      <c r="F119" s="227">
        <f t="shared" si="28"/>
        <v>18</v>
      </c>
      <c r="G119" s="214"/>
      <c r="H119" s="215"/>
      <c r="I119" s="214"/>
      <c r="J119" s="215">
        <v>1</v>
      </c>
      <c r="K119" s="214"/>
      <c r="L119" s="215">
        <v>3</v>
      </c>
      <c r="M119" s="214"/>
      <c r="N119" s="215">
        <v>2</v>
      </c>
      <c r="O119" s="214">
        <v>4</v>
      </c>
      <c r="P119" s="215">
        <v>12</v>
      </c>
      <c r="Q119" s="214"/>
      <c r="R119" s="215"/>
      <c r="S119" s="249"/>
      <c r="T119" s="127" t="str">
        <f t="shared" si="19"/>
        <v xml:space="preserve"> </v>
      </c>
      <c r="U119" s="162"/>
      <c r="V119" s="162"/>
      <c r="W119" s="162"/>
      <c r="X119" s="39" t="str">
        <f t="shared" si="20"/>
        <v/>
      </c>
      <c r="Y119" s="39" t="str">
        <f t="shared" si="21"/>
        <v/>
      </c>
      <c r="Z119" s="39" t="str">
        <f t="shared" si="22"/>
        <v/>
      </c>
      <c r="AA119" s="39" t="str">
        <f t="shared" si="23"/>
        <v/>
      </c>
      <c r="AB119" s="9"/>
      <c r="AC119" s="9"/>
      <c r="AD119" s="40">
        <f t="shared" si="24"/>
        <v>0</v>
      </c>
      <c r="AE119" s="40" t="str">
        <f t="shared" si="25"/>
        <v/>
      </c>
      <c r="AF119" s="40">
        <f t="shared" si="26"/>
        <v>0</v>
      </c>
      <c r="AG119" s="40">
        <f t="shared" si="26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7"/>
        <v>0</v>
      </c>
      <c r="E120" s="229">
        <f t="shared" si="28"/>
        <v>0</v>
      </c>
      <c r="F120" s="230">
        <f t="shared" si="28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9"/>
        <v xml:space="preserve"> </v>
      </c>
      <c r="U120" s="162"/>
      <c r="V120" s="162"/>
      <c r="W120" s="162"/>
      <c r="X120" s="39" t="str">
        <f t="shared" si="20"/>
        <v/>
      </c>
      <c r="Y120" s="39" t="str">
        <f t="shared" si="21"/>
        <v/>
      </c>
      <c r="Z120" s="39" t="str">
        <f t="shared" si="22"/>
        <v/>
      </c>
      <c r="AA120" s="39" t="str">
        <f t="shared" si="23"/>
        <v/>
      </c>
      <c r="AB120" s="9"/>
      <c r="AC120" s="9"/>
      <c r="AD120" s="40">
        <f t="shared" si="24"/>
        <v>0</v>
      </c>
      <c r="AE120" s="40" t="str">
        <f t="shared" si="25"/>
        <v/>
      </c>
      <c r="AF120" s="40">
        <f t="shared" si="26"/>
        <v>0</v>
      </c>
      <c r="AG120" s="40">
        <f t="shared" si="26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7"/>
        <v>0</v>
      </c>
      <c r="E121" s="229">
        <f t="shared" si="28"/>
        <v>0</v>
      </c>
      <c r="F121" s="230">
        <f t="shared" si="28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9"/>
        <v xml:space="preserve"> </v>
      </c>
      <c r="U121" s="162"/>
      <c r="V121" s="162"/>
      <c r="W121" s="162"/>
      <c r="X121" s="39" t="str">
        <f t="shared" si="20"/>
        <v/>
      </c>
      <c r="Y121" s="39" t="str">
        <f t="shared" si="21"/>
        <v/>
      </c>
      <c r="Z121" s="39" t="str">
        <f t="shared" si="22"/>
        <v/>
      </c>
      <c r="AA121" s="39" t="str">
        <f t="shared" si="23"/>
        <v/>
      </c>
      <c r="AB121" s="9"/>
      <c r="AC121" s="9"/>
      <c r="AD121" s="40">
        <f t="shared" si="24"/>
        <v>0</v>
      </c>
      <c r="AE121" s="40" t="str">
        <f t="shared" si="25"/>
        <v/>
      </c>
      <c r="AF121" s="40">
        <f t="shared" si="26"/>
        <v>0</v>
      </c>
      <c r="AG121" s="40">
        <f t="shared" si="26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7"/>
        <v>0</v>
      </c>
      <c r="E122" s="217">
        <f t="shared" si="28"/>
        <v>0</v>
      </c>
      <c r="F122" s="218">
        <f t="shared" si="28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9"/>
        <v xml:space="preserve"> </v>
      </c>
      <c r="U122" s="162"/>
      <c r="V122" s="162"/>
      <c r="W122" s="162"/>
      <c r="X122" s="39" t="str">
        <f t="shared" si="20"/>
        <v/>
      </c>
      <c r="Y122" s="39" t="str">
        <f t="shared" si="21"/>
        <v/>
      </c>
      <c r="Z122" s="39" t="str">
        <f t="shared" si="22"/>
        <v/>
      </c>
      <c r="AA122" s="39" t="str">
        <f t="shared" si="23"/>
        <v/>
      </c>
      <c r="AB122" s="9"/>
      <c r="AC122" s="9"/>
      <c r="AD122" s="40">
        <f t="shared" si="24"/>
        <v>0</v>
      </c>
      <c r="AE122" s="40" t="str">
        <f t="shared" si="25"/>
        <v/>
      </c>
      <c r="AF122" s="40">
        <f t="shared" si="26"/>
        <v>0</v>
      </c>
      <c r="AG122" s="40">
        <f t="shared" si="26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7"/>
        <v>0</v>
      </c>
      <c r="E123" s="217">
        <f t="shared" si="28"/>
        <v>0</v>
      </c>
      <c r="F123" s="218">
        <f t="shared" si="28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9"/>
        <v xml:space="preserve"> </v>
      </c>
      <c r="U123" s="162"/>
      <c r="V123" s="162"/>
      <c r="W123" s="162"/>
      <c r="X123" s="39" t="str">
        <f t="shared" si="20"/>
        <v/>
      </c>
      <c r="Y123" s="39" t="str">
        <f t="shared" si="21"/>
        <v/>
      </c>
      <c r="Z123" s="39" t="str">
        <f t="shared" si="22"/>
        <v/>
      </c>
      <c r="AA123" s="39" t="str">
        <f t="shared" si="23"/>
        <v/>
      </c>
      <c r="AB123" s="9"/>
      <c r="AC123" s="9"/>
      <c r="AD123" s="40">
        <f t="shared" si="24"/>
        <v>0</v>
      </c>
      <c r="AE123" s="40" t="str">
        <f t="shared" si="25"/>
        <v/>
      </c>
      <c r="AF123" s="40">
        <f t="shared" si="26"/>
        <v>0</v>
      </c>
      <c r="AG123" s="40">
        <f t="shared" si="26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7"/>
        <v>0</v>
      </c>
      <c r="E124" s="217">
        <f t="shared" si="28"/>
        <v>0</v>
      </c>
      <c r="F124" s="218">
        <f t="shared" si="28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9"/>
        <v xml:space="preserve"> </v>
      </c>
      <c r="U124" s="162"/>
      <c r="V124" s="162"/>
      <c r="W124" s="162"/>
      <c r="X124" s="39" t="str">
        <f t="shared" si="20"/>
        <v/>
      </c>
      <c r="Y124" s="39" t="str">
        <f t="shared" si="21"/>
        <v/>
      </c>
      <c r="Z124" s="39" t="str">
        <f t="shared" si="22"/>
        <v/>
      </c>
      <c r="AA124" s="39" t="str">
        <f t="shared" si="23"/>
        <v/>
      </c>
      <c r="AB124" s="9"/>
      <c r="AC124" s="9"/>
      <c r="AD124" s="40">
        <f t="shared" si="24"/>
        <v>0</v>
      </c>
      <c r="AE124" s="40" t="str">
        <f t="shared" si="25"/>
        <v/>
      </c>
      <c r="AF124" s="40">
        <f t="shared" si="26"/>
        <v>0</v>
      </c>
      <c r="AG124" s="40">
        <f t="shared" si="26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7"/>
        <v>0</v>
      </c>
      <c r="E125" s="217">
        <f t="shared" si="28"/>
        <v>0</v>
      </c>
      <c r="F125" s="218">
        <f t="shared" si="28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9"/>
        <v xml:space="preserve"> </v>
      </c>
      <c r="U125" s="162"/>
      <c r="V125" s="162"/>
      <c r="W125" s="162"/>
      <c r="X125" s="39" t="str">
        <f t="shared" si="20"/>
        <v/>
      </c>
      <c r="Y125" s="39" t="str">
        <f t="shared" si="21"/>
        <v/>
      </c>
      <c r="Z125" s="39" t="str">
        <f t="shared" si="22"/>
        <v/>
      </c>
      <c r="AA125" s="39" t="str">
        <f t="shared" si="23"/>
        <v/>
      </c>
      <c r="AB125" s="9"/>
      <c r="AC125" s="9"/>
      <c r="AD125" s="40">
        <f t="shared" si="24"/>
        <v>0</v>
      </c>
      <c r="AE125" s="40" t="str">
        <f t="shared" si="25"/>
        <v/>
      </c>
      <c r="AF125" s="40">
        <f t="shared" si="26"/>
        <v>0</v>
      </c>
      <c r="AG125" s="40">
        <f t="shared" si="26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7"/>
        <v>0</v>
      </c>
      <c r="E126" s="217">
        <f t="shared" si="28"/>
        <v>0</v>
      </c>
      <c r="F126" s="218">
        <f t="shared" si="28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9"/>
        <v xml:space="preserve"> </v>
      </c>
      <c r="U126" s="162"/>
      <c r="V126" s="162"/>
      <c r="W126" s="162"/>
      <c r="X126" s="39" t="str">
        <f t="shared" si="20"/>
        <v/>
      </c>
      <c r="Y126" s="39" t="str">
        <f t="shared" si="21"/>
        <v/>
      </c>
      <c r="Z126" s="39" t="str">
        <f t="shared" si="22"/>
        <v/>
      </c>
      <c r="AA126" s="39" t="str">
        <f t="shared" si="23"/>
        <v/>
      </c>
      <c r="AB126" s="9"/>
      <c r="AC126" s="9"/>
      <c r="AD126" s="40">
        <f t="shared" si="24"/>
        <v>0</v>
      </c>
      <c r="AE126" s="40" t="str">
        <f t="shared" si="25"/>
        <v/>
      </c>
      <c r="AF126" s="40">
        <f t="shared" si="26"/>
        <v>0</v>
      </c>
      <c r="AG126" s="40">
        <f t="shared" si="26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7"/>
        <v>5</v>
      </c>
      <c r="E127" s="217">
        <f t="shared" si="28"/>
        <v>2</v>
      </c>
      <c r="F127" s="218">
        <f t="shared" si="28"/>
        <v>3</v>
      </c>
      <c r="G127" s="219">
        <v>1</v>
      </c>
      <c r="H127" s="220">
        <v>1</v>
      </c>
      <c r="I127" s="219"/>
      <c r="J127" s="220"/>
      <c r="K127" s="219">
        <v>1</v>
      </c>
      <c r="L127" s="220"/>
      <c r="M127" s="219"/>
      <c r="N127" s="220">
        <v>1</v>
      </c>
      <c r="O127" s="219"/>
      <c r="P127" s="220">
        <v>1</v>
      </c>
      <c r="Q127" s="219"/>
      <c r="R127" s="220"/>
      <c r="S127" s="250"/>
      <c r="T127" s="127" t="str">
        <f t="shared" si="19"/>
        <v xml:space="preserve"> </v>
      </c>
      <c r="U127" s="162"/>
      <c r="V127" s="162"/>
      <c r="W127" s="162"/>
      <c r="X127" s="39" t="str">
        <f t="shared" si="20"/>
        <v/>
      </c>
      <c r="Y127" s="39" t="str">
        <f t="shared" si="21"/>
        <v/>
      </c>
      <c r="Z127" s="39" t="str">
        <f t="shared" si="22"/>
        <v/>
      </c>
      <c r="AA127" s="39" t="str">
        <f t="shared" si="23"/>
        <v/>
      </c>
      <c r="AB127" s="9"/>
      <c r="AC127" s="9"/>
      <c r="AD127" s="40">
        <f t="shared" si="24"/>
        <v>0</v>
      </c>
      <c r="AE127" s="40" t="str">
        <f t="shared" si="25"/>
        <v/>
      </c>
      <c r="AF127" s="40">
        <f t="shared" si="26"/>
        <v>0</v>
      </c>
      <c r="AG127" s="40">
        <f t="shared" si="26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7"/>
        <v>0</v>
      </c>
      <c r="E128" s="217">
        <f t="shared" si="28"/>
        <v>0</v>
      </c>
      <c r="F128" s="218">
        <f t="shared" si="28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9"/>
        <v xml:space="preserve"> </v>
      </c>
      <c r="U128" s="162"/>
      <c r="V128" s="162"/>
      <c r="W128" s="162"/>
      <c r="X128" s="39" t="str">
        <f t="shared" si="20"/>
        <v/>
      </c>
      <c r="Y128" s="39" t="str">
        <f t="shared" si="21"/>
        <v/>
      </c>
      <c r="Z128" s="39" t="str">
        <f t="shared" si="22"/>
        <v/>
      </c>
      <c r="AA128" s="39" t="str">
        <f t="shared" si="23"/>
        <v/>
      </c>
      <c r="AB128" s="9"/>
      <c r="AC128" s="9"/>
      <c r="AD128" s="40">
        <f t="shared" si="24"/>
        <v>0</v>
      </c>
      <c r="AE128" s="40" t="str">
        <f t="shared" si="25"/>
        <v/>
      </c>
      <c r="AF128" s="40">
        <f t="shared" si="26"/>
        <v>0</v>
      </c>
      <c r="AG128" s="40">
        <f t="shared" si="26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7"/>
        <v>0</v>
      </c>
      <c r="E129" s="217">
        <f t="shared" si="28"/>
        <v>0</v>
      </c>
      <c r="F129" s="218">
        <f t="shared" si="28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9"/>
        <v xml:space="preserve"> </v>
      </c>
      <c r="U129" s="162"/>
      <c r="V129" s="162"/>
      <c r="W129" s="162"/>
      <c r="X129" s="39" t="str">
        <f t="shared" si="20"/>
        <v/>
      </c>
      <c r="Y129" s="39" t="str">
        <f t="shared" si="21"/>
        <v/>
      </c>
      <c r="Z129" s="39" t="str">
        <f t="shared" si="22"/>
        <v/>
      </c>
      <c r="AA129" s="39" t="str">
        <f t="shared" si="23"/>
        <v/>
      </c>
      <c r="AB129" s="9"/>
      <c r="AC129" s="9"/>
      <c r="AD129" s="40">
        <f t="shared" si="24"/>
        <v>0</v>
      </c>
      <c r="AE129" s="40" t="str">
        <f t="shared" si="25"/>
        <v/>
      </c>
      <c r="AF129" s="40">
        <f t="shared" si="26"/>
        <v>0</v>
      </c>
      <c r="AG129" s="40">
        <f t="shared" si="26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7"/>
        <v>0</v>
      </c>
      <c r="E130" s="217">
        <f t="shared" si="28"/>
        <v>0</v>
      </c>
      <c r="F130" s="218">
        <f t="shared" si="28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9"/>
        <v xml:space="preserve"> </v>
      </c>
      <c r="U130" s="162"/>
      <c r="V130" s="162"/>
      <c r="W130" s="162"/>
      <c r="X130" s="39" t="str">
        <f t="shared" si="20"/>
        <v/>
      </c>
      <c r="Y130" s="39" t="str">
        <f t="shared" si="21"/>
        <v/>
      </c>
      <c r="Z130" s="39" t="str">
        <f t="shared" si="22"/>
        <v/>
      </c>
      <c r="AA130" s="39" t="str">
        <f t="shared" si="23"/>
        <v/>
      </c>
      <c r="AB130" s="9"/>
      <c r="AC130" s="9"/>
      <c r="AD130" s="40">
        <f t="shared" si="24"/>
        <v>0</v>
      </c>
      <c r="AE130" s="40" t="str">
        <f t="shared" si="25"/>
        <v/>
      </c>
      <c r="AF130" s="40">
        <f t="shared" si="26"/>
        <v>0</v>
      </c>
      <c r="AG130" s="40">
        <f t="shared" si="26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7"/>
        <v>6</v>
      </c>
      <c r="E131" s="234">
        <f t="shared" si="28"/>
        <v>4</v>
      </c>
      <c r="F131" s="235">
        <f t="shared" si="28"/>
        <v>2</v>
      </c>
      <c r="G131" s="219">
        <v>3</v>
      </c>
      <c r="H131" s="220">
        <v>1</v>
      </c>
      <c r="I131" s="219">
        <v>1</v>
      </c>
      <c r="J131" s="220">
        <v>1</v>
      </c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9"/>
        <v xml:space="preserve"> </v>
      </c>
      <c r="U131" s="162"/>
      <c r="V131" s="162"/>
      <c r="W131" s="162"/>
      <c r="X131" s="39" t="str">
        <f t="shared" si="20"/>
        <v/>
      </c>
      <c r="Y131" s="39" t="str">
        <f t="shared" si="21"/>
        <v/>
      </c>
      <c r="Z131" s="39" t="str">
        <f t="shared" si="22"/>
        <v/>
      </c>
      <c r="AA131" s="39" t="str">
        <f t="shared" si="23"/>
        <v/>
      </c>
      <c r="AB131" s="9"/>
      <c r="AC131" s="9"/>
      <c r="AD131" s="40">
        <f t="shared" si="24"/>
        <v>0</v>
      </c>
      <c r="AE131" s="40" t="str">
        <f t="shared" si="25"/>
        <v/>
      </c>
      <c r="AF131" s="40">
        <f t="shared" si="26"/>
        <v>0</v>
      </c>
      <c r="AG131" s="40">
        <f t="shared" si="26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7"/>
        <v>18</v>
      </c>
      <c r="E132" s="234">
        <f t="shared" si="28"/>
        <v>6</v>
      </c>
      <c r="F132" s="235">
        <f t="shared" si="28"/>
        <v>12</v>
      </c>
      <c r="G132" s="219">
        <v>4</v>
      </c>
      <c r="H132" s="220">
        <v>2</v>
      </c>
      <c r="I132" s="219">
        <v>2</v>
      </c>
      <c r="J132" s="220">
        <v>8</v>
      </c>
      <c r="K132" s="219"/>
      <c r="L132" s="220">
        <v>2</v>
      </c>
      <c r="M132" s="219"/>
      <c r="N132" s="220"/>
      <c r="O132" s="223"/>
      <c r="P132" s="224"/>
      <c r="Q132" s="223"/>
      <c r="R132" s="224"/>
      <c r="S132" s="250"/>
      <c r="T132" s="127" t="str">
        <f t="shared" si="19"/>
        <v xml:space="preserve"> </v>
      </c>
      <c r="U132" s="162"/>
      <c r="V132" s="162"/>
      <c r="W132" s="162"/>
      <c r="X132" s="39" t="str">
        <f t="shared" si="20"/>
        <v/>
      </c>
      <c r="Y132" s="39" t="str">
        <f t="shared" si="21"/>
        <v/>
      </c>
      <c r="Z132" s="39" t="str">
        <f t="shared" si="22"/>
        <v/>
      </c>
      <c r="AA132" s="39" t="str">
        <f t="shared" si="23"/>
        <v/>
      </c>
      <c r="AB132" s="9"/>
      <c r="AC132" s="9"/>
      <c r="AD132" s="40">
        <f t="shared" si="24"/>
        <v>0</v>
      </c>
      <c r="AE132" s="40" t="str">
        <f t="shared" si="25"/>
        <v/>
      </c>
      <c r="AF132" s="40">
        <f t="shared" si="26"/>
        <v>0</v>
      </c>
      <c r="AG132" s="40">
        <f t="shared" si="26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7"/>
        <v>5</v>
      </c>
      <c r="E133" s="217">
        <f t="shared" si="28"/>
        <v>2</v>
      </c>
      <c r="F133" s="218">
        <f t="shared" si="28"/>
        <v>3</v>
      </c>
      <c r="G133" s="219">
        <v>1</v>
      </c>
      <c r="H133" s="220"/>
      <c r="I133" s="219"/>
      <c r="J133" s="220"/>
      <c r="K133" s="219"/>
      <c r="L133" s="220"/>
      <c r="M133" s="219"/>
      <c r="N133" s="220"/>
      <c r="O133" s="219">
        <v>1</v>
      </c>
      <c r="P133" s="220">
        <v>3</v>
      </c>
      <c r="Q133" s="219"/>
      <c r="R133" s="220"/>
      <c r="S133" s="250"/>
      <c r="T133" s="127" t="str">
        <f t="shared" si="19"/>
        <v xml:space="preserve"> </v>
      </c>
      <c r="U133" s="162"/>
      <c r="V133" s="162"/>
      <c r="W133" s="162"/>
      <c r="X133" s="39" t="str">
        <f t="shared" si="20"/>
        <v/>
      </c>
      <c r="Y133" s="39" t="str">
        <f t="shared" si="21"/>
        <v/>
      </c>
      <c r="Z133" s="39" t="str">
        <f t="shared" si="22"/>
        <v/>
      </c>
      <c r="AA133" s="39" t="str">
        <f t="shared" si="23"/>
        <v/>
      </c>
      <c r="AB133" s="9"/>
      <c r="AC133" s="9"/>
      <c r="AD133" s="40">
        <f t="shared" si="24"/>
        <v>0</v>
      </c>
      <c r="AE133" s="40" t="str">
        <f t="shared" si="25"/>
        <v/>
      </c>
      <c r="AF133" s="40">
        <f t="shared" si="26"/>
        <v>0</v>
      </c>
      <c r="AG133" s="40">
        <f t="shared" si="26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7"/>
        <v>1</v>
      </c>
      <c r="E134" s="237">
        <f t="shared" si="28"/>
        <v>0</v>
      </c>
      <c r="F134" s="238">
        <f t="shared" si="28"/>
        <v>1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>
        <v>1</v>
      </c>
      <c r="Q134" s="239"/>
      <c r="R134" s="240"/>
      <c r="S134" s="257"/>
      <c r="T134" s="127" t="str">
        <f t="shared" si="19"/>
        <v xml:space="preserve"> </v>
      </c>
      <c r="U134" s="162"/>
      <c r="V134" s="162"/>
      <c r="W134" s="162"/>
      <c r="X134" s="39" t="str">
        <f t="shared" si="20"/>
        <v/>
      </c>
      <c r="Y134" s="39" t="str">
        <f t="shared" si="21"/>
        <v/>
      </c>
      <c r="Z134" s="39" t="str">
        <f t="shared" si="22"/>
        <v/>
      </c>
      <c r="AA134" s="39" t="str">
        <f t="shared" si="23"/>
        <v/>
      </c>
      <c r="AB134" s="9"/>
      <c r="AC134" s="9"/>
      <c r="AD134" s="40">
        <f t="shared" si="24"/>
        <v>0</v>
      </c>
      <c r="AE134" s="40" t="str">
        <f t="shared" si="25"/>
        <v/>
      </c>
      <c r="AF134" s="40">
        <f t="shared" si="26"/>
        <v>0</v>
      </c>
      <c r="AG134" s="40">
        <f t="shared" si="26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7"/>
        <v>1</v>
      </c>
      <c r="E135" s="242">
        <f t="shared" si="28"/>
        <v>1</v>
      </c>
      <c r="F135" s="243">
        <f t="shared" si="28"/>
        <v>0</v>
      </c>
      <c r="G135" s="244"/>
      <c r="H135" s="245"/>
      <c r="I135" s="244">
        <v>1</v>
      </c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9"/>
        <v xml:space="preserve"> </v>
      </c>
      <c r="U135" s="162"/>
      <c r="V135" s="162"/>
      <c r="W135" s="162"/>
      <c r="X135" s="39" t="str">
        <f t="shared" si="20"/>
        <v/>
      </c>
      <c r="Y135" s="39" t="str">
        <f t="shared" si="21"/>
        <v/>
      </c>
      <c r="Z135" s="39" t="str">
        <f t="shared" si="22"/>
        <v/>
      </c>
      <c r="AA135" s="39" t="str">
        <f t="shared" si="23"/>
        <v/>
      </c>
      <c r="AB135" s="9"/>
      <c r="AC135" s="9"/>
      <c r="AD135" s="40">
        <f t="shared" si="24"/>
        <v>0</v>
      </c>
      <c r="AE135" s="40" t="str">
        <f t="shared" si="25"/>
        <v/>
      </c>
      <c r="AF135" s="40">
        <f t="shared" si="26"/>
        <v>0</v>
      </c>
      <c r="AG135" s="40">
        <f t="shared" si="26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73" t="s">
        <v>144</v>
      </c>
      <c r="E143" s="274" t="s">
        <v>145</v>
      </c>
      <c r="F143" s="273" t="s">
        <v>55</v>
      </c>
      <c r="G143" s="273" t="s">
        <v>146</v>
      </c>
      <c r="H143" s="273" t="s">
        <v>147</v>
      </c>
      <c r="I143" s="273" t="s">
        <v>148</v>
      </c>
      <c r="J143" s="273" t="s">
        <v>149</v>
      </c>
      <c r="K143" s="273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598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1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19"/>
      <c r="K9" s="19"/>
      <c r="L9" s="1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1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19"/>
      <c r="K17" s="19"/>
      <c r="L17" s="1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169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169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169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75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156" t="s">
        <v>64</v>
      </c>
      <c r="C46" s="157">
        <f>SUM(D46:E46)</f>
        <v>8</v>
      </c>
      <c r="D46" s="158">
        <f t="shared" si="1"/>
        <v>4</v>
      </c>
      <c r="E46" s="159">
        <f t="shared" si="1"/>
        <v>4</v>
      </c>
      <c r="F46" s="160"/>
      <c r="G46" s="161"/>
      <c r="H46" s="160"/>
      <c r="I46" s="161"/>
      <c r="J46" s="160">
        <v>1</v>
      </c>
      <c r="K46" s="161"/>
      <c r="L46" s="160">
        <v>1</v>
      </c>
      <c r="M46" s="161">
        <v>3</v>
      </c>
      <c r="N46" s="160">
        <v>2</v>
      </c>
      <c r="O46" s="161">
        <v>1</v>
      </c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78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169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75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156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78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71"/>
      <c r="C78" s="272"/>
      <c r="D78" s="204">
        <f>SUM(E78:F78)</f>
        <v>0</v>
      </c>
      <c r="E78" s="205">
        <f>G78+I78+K78+M78+O78+Q78</f>
        <v>0</v>
      </c>
      <c r="F78" s="206">
        <f>H78+J78+L78+N78+P78+R78</f>
        <v>0</v>
      </c>
      <c r="G78" s="207"/>
      <c r="H78" s="298"/>
      <c r="I78" s="207"/>
      <c r="J78" s="298"/>
      <c r="K78" s="207"/>
      <c r="L78" s="298"/>
      <c r="M78" s="207"/>
      <c r="N78" s="298"/>
      <c r="O78" s="207"/>
      <c r="P78" s="298"/>
      <c r="Q78" s="207"/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8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0</v>
      </c>
      <c r="E83" s="222">
        <f t="shared" si="13"/>
        <v>0</v>
      </c>
      <c r="F83" s="218">
        <f t="shared" si="13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1</v>
      </c>
      <c r="E85" s="217">
        <f t="shared" si="13"/>
        <v>0</v>
      </c>
      <c r="F85" s="218">
        <f t="shared" si="13"/>
        <v>1</v>
      </c>
      <c r="G85" s="219"/>
      <c r="H85" s="220"/>
      <c r="I85" s="219"/>
      <c r="J85" s="220">
        <v>1</v>
      </c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46"/>
      <c r="E88" s="247"/>
      <c r="F88" s="247"/>
      <c r="G88" s="246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8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7</v>
      </c>
      <c r="E89" s="226">
        <f t="shared" ref="E89:F105" si="14">G89+I89+K89+M89+O89+Q89</f>
        <v>2</v>
      </c>
      <c r="F89" s="227">
        <f t="shared" si="14"/>
        <v>5</v>
      </c>
      <c r="G89" s="214">
        <v>1</v>
      </c>
      <c r="H89" s="215"/>
      <c r="I89" s="214"/>
      <c r="J89" s="215"/>
      <c r="K89" s="214"/>
      <c r="L89" s="215"/>
      <c r="M89" s="214">
        <v>1</v>
      </c>
      <c r="N89" s="215"/>
      <c r="O89" s="214"/>
      <c r="P89" s="215">
        <v>5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7</v>
      </c>
      <c r="E97" s="217">
        <f t="shared" si="14"/>
        <v>5</v>
      </c>
      <c r="F97" s="218">
        <f t="shared" si="14"/>
        <v>2</v>
      </c>
      <c r="G97" s="219">
        <v>3</v>
      </c>
      <c r="H97" s="220">
        <v>1</v>
      </c>
      <c r="I97" s="219"/>
      <c r="J97" s="220"/>
      <c r="K97" s="219"/>
      <c r="L97" s="220"/>
      <c r="M97" s="219"/>
      <c r="N97" s="220"/>
      <c r="O97" s="219">
        <v>2</v>
      </c>
      <c r="P97" s="220">
        <v>1</v>
      </c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2</v>
      </c>
      <c r="E100" s="217">
        <f t="shared" si="14"/>
        <v>1</v>
      </c>
      <c r="F100" s="218">
        <f t="shared" si="14"/>
        <v>1</v>
      </c>
      <c r="G100" s="219"/>
      <c r="H100" s="220"/>
      <c r="I100" s="219">
        <v>1</v>
      </c>
      <c r="J100" s="220">
        <v>1</v>
      </c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4</v>
      </c>
      <c r="E101" s="234">
        <f t="shared" si="14"/>
        <v>4</v>
      </c>
      <c r="F101" s="235">
        <f t="shared" si="14"/>
        <v>0</v>
      </c>
      <c r="G101" s="219">
        <v>4</v>
      </c>
      <c r="H101" s="220"/>
      <c r="I101" s="219"/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10</v>
      </c>
      <c r="E102" s="234">
        <f t="shared" si="14"/>
        <v>5</v>
      </c>
      <c r="F102" s="235">
        <f t="shared" si="14"/>
        <v>5</v>
      </c>
      <c r="G102" s="219">
        <v>3</v>
      </c>
      <c r="H102" s="220">
        <v>4</v>
      </c>
      <c r="I102" s="219">
        <v>2</v>
      </c>
      <c r="J102" s="220">
        <v>1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19</v>
      </c>
      <c r="E103" s="217">
        <f t="shared" si="14"/>
        <v>9</v>
      </c>
      <c r="F103" s="218">
        <f t="shared" si="14"/>
        <v>10</v>
      </c>
      <c r="G103" s="219">
        <v>4</v>
      </c>
      <c r="H103" s="220">
        <v>5</v>
      </c>
      <c r="I103" s="219"/>
      <c r="J103" s="220"/>
      <c r="K103" s="219">
        <v>1</v>
      </c>
      <c r="L103" s="220">
        <v>3</v>
      </c>
      <c r="M103" s="219">
        <v>3</v>
      </c>
      <c r="N103" s="220"/>
      <c r="O103" s="219">
        <v>1</v>
      </c>
      <c r="P103" s="220">
        <v>2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0</v>
      </c>
      <c r="E104" s="237">
        <f t="shared" si="14"/>
        <v>0</v>
      </c>
      <c r="F104" s="238">
        <f t="shared" si="14"/>
        <v>0</v>
      </c>
      <c r="G104" s="239"/>
      <c r="H104" s="240"/>
      <c r="I104" s="239"/>
      <c r="J104" s="240"/>
      <c r="K104" s="239"/>
      <c r="L104" s="240"/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0</v>
      </c>
      <c r="E105" s="242">
        <f t="shared" si="14"/>
        <v>0</v>
      </c>
      <c r="F105" s="243">
        <f t="shared" si="14"/>
        <v>0</v>
      </c>
      <c r="G105" s="244"/>
      <c r="H105" s="245"/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"&amp;$Y110&amp;""&amp;$Z110&amp;""&amp;$AA110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 t="str">
        <f>IF(S110&lt;=SUM(G110:R110),"","Los Egresos por Abandono NO pueden ser mayor que el Total de Egresos.")</f>
        <v/>
      </c>
      <c r="AB110" s="9"/>
      <c r="AC110" s="9"/>
      <c r="AD110" s="40">
        <f>IF(D110&lt;&gt;SUM(G110:R110),1,0)</f>
        <v>0</v>
      </c>
      <c r="AE110" s="40" t="str">
        <f>IF(S110&lt;=SUM(G110:R110),"","Los Egresos por Abandono NO pueden ser mayor que el Total de Egresos.")</f>
        <v/>
      </c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"&amp;$Y111&amp;""&amp;$Z111&amp;""&amp;$AA111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 t="str">
        <f t="shared" ref="AA111:AA135" si="22">IF(S111&lt;=SUM(G111:R111),"","Los Egresos por Abandono NO pueden ser mayor que el Total de Egresos.")</f>
        <v/>
      </c>
      <c r="AB111" s="9"/>
      <c r="AC111" s="9"/>
      <c r="AD111" s="40">
        <f t="shared" ref="AD111:AD135" si="23">IF(D111&lt;&gt;SUM(G111:R111),1,0)</f>
        <v>0</v>
      </c>
      <c r="AE111" s="40" t="str">
        <f t="shared" ref="AE111:AE135" si="24">IF(S111&lt;=SUM(G111:R111),"","Los Egresos por Abandono NO pueden ser mayor que el Total de Egresos.")</f>
        <v/>
      </c>
      <c r="AF111" s="40">
        <f t="shared" ref="AF111:AG135" si="25">IF(E111&lt;&gt;G111+I111+K111+M111+O111+Q111,1,0)</f>
        <v>0</v>
      </c>
      <c r="AG111" s="40">
        <f t="shared" si="25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 t="str">
        <f t="shared" si="22"/>
        <v/>
      </c>
      <c r="AB112" s="9"/>
      <c r="AC112" s="9"/>
      <c r="AD112" s="40">
        <f t="shared" si="23"/>
        <v>0</v>
      </c>
      <c r="AE112" s="40" t="str">
        <f t="shared" si="24"/>
        <v/>
      </c>
      <c r="AF112" s="40">
        <f t="shared" si="25"/>
        <v>0</v>
      </c>
      <c r="AG112" s="40">
        <f t="shared" si="25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 t="str">
        <f t="shared" si="22"/>
        <v/>
      </c>
      <c r="AB113" s="9"/>
      <c r="AC113" s="9"/>
      <c r="AD113" s="40">
        <f t="shared" si="23"/>
        <v>0</v>
      </c>
      <c r="AE113" s="40" t="str">
        <f t="shared" si="24"/>
        <v/>
      </c>
      <c r="AF113" s="40">
        <f t="shared" si="25"/>
        <v>0</v>
      </c>
      <c r="AG113" s="40">
        <f t="shared" si="25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 t="str">
        <f t="shared" si="22"/>
        <v/>
      </c>
      <c r="AB114" s="9"/>
      <c r="AC114" s="9"/>
      <c r="AD114" s="40">
        <f t="shared" si="23"/>
        <v>0</v>
      </c>
      <c r="AE114" s="40" t="str">
        <f t="shared" si="24"/>
        <v/>
      </c>
      <c r="AF114" s="40">
        <f t="shared" si="25"/>
        <v>0</v>
      </c>
      <c r="AG114" s="40">
        <f t="shared" si="25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 t="str">
        <f t="shared" si="22"/>
        <v/>
      </c>
      <c r="AB115" s="9"/>
      <c r="AC115" s="9"/>
      <c r="AD115" s="40">
        <f t="shared" si="23"/>
        <v>0</v>
      </c>
      <c r="AE115" s="40" t="str">
        <f t="shared" si="24"/>
        <v/>
      </c>
      <c r="AF115" s="40">
        <f t="shared" si="25"/>
        <v>0</v>
      </c>
      <c r="AG115" s="40">
        <f t="shared" si="25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 t="str">
        <f t="shared" si="22"/>
        <v/>
      </c>
      <c r="AB116" s="9"/>
      <c r="AC116" s="9"/>
      <c r="AD116" s="40">
        <f t="shared" si="23"/>
        <v>0</v>
      </c>
      <c r="AE116" s="40" t="str">
        <f t="shared" si="24"/>
        <v/>
      </c>
      <c r="AF116" s="40">
        <f t="shared" si="25"/>
        <v>0</v>
      </c>
      <c r="AG116" s="40">
        <f t="shared" si="25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 t="str">
        <f t="shared" si="22"/>
        <v/>
      </c>
      <c r="AB117" s="9"/>
      <c r="AC117" s="9"/>
      <c r="AD117" s="40">
        <f t="shared" si="23"/>
        <v>0</v>
      </c>
      <c r="AE117" s="40" t="str">
        <f t="shared" si="24"/>
        <v/>
      </c>
      <c r="AF117" s="40">
        <f t="shared" si="25"/>
        <v>0</v>
      </c>
      <c r="AG117" s="40">
        <f t="shared" si="25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 t="str">
        <f t="shared" si="22"/>
        <v/>
      </c>
      <c r="AB118" s="9"/>
      <c r="AC118" s="9"/>
      <c r="AD118" s="40">
        <f t="shared" si="23"/>
        <v>0</v>
      </c>
      <c r="AE118" s="40" t="str">
        <f t="shared" si="24"/>
        <v/>
      </c>
      <c r="AF118" s="40">
        <f t="shared" si="25"/>
        <v>0</v>
      </c>
      <c r="AG118" s="40">
        <f t="shared" si="25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6">SUM(E119:F119)</f>
        <v>6</v>
      </c>
      <c r="E119" s="226">
        <f t="shared" ref="E119:F135" si="27">G119+I119+K119+M119+O119+Q119</f>
        <v>0</v>
      </c>
      <c r="F119" s="227">
        <f t="shared" si="27"/>
        <v>6</v>
      </c>
      <c r="G119" s="214"/>
      <c r="H119" s="215">
        <v>1</v>
      </c>
      <c r="I119" s="214"/>
      <c r="J119" s="215"/>
      <c r="K119" s="214"/>
      <c r="L119" s="215"/>
      <c r="M119" s="214"/>
      <c r="N119" s="215"/>
      <c r="O119" s="214"/>
      <c r="P119" s="215">
        <v>5</v>
      </c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 t="str">
        <f t="shared" si="22"/>
        <v/>
      </c>
      <c r="AB119" s="9"/>
      <c r="AC119" s="9"/>
      <c r="AD119" s="40">
        <f t="shared" si="23"/>
        <v>0</v>
      </c>
      <c r="AE119" s="40" t="str">
        <f t="shared" si="24"/>
        <v/>
      </c>
      <c r="AF119" s="40">
        <f t="shared" si="25"/>
        <v>0</v>
      </c>
      <c r="AG119" s="40">
        <f t="shared" si="25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6"/>
        <v>0</v>
      </c>
      <c r="E120" s="229">
        <f t="shared" si="27"/>
        <v>0</v>
      </c>
      <c r="F120" s="230">
        <f t="shared" si="27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 t="str">
        <f t="shared" si="22"/>
        <v/>
      </c>
      <c r="AB120" s="9"/>
      <c r="AC120" s="9"/>
      <c r="AD120" s="40">
        <f t="shared" si="23"/>
        <v>0</v>
      </c>
      <c r="AE120" s="40" t="str">
        <f t="shared" si="24"/>
        <v/>
      </c>
      <c r="AF120" s="40">
        <f t="shared" si="25"/>
        <v>0</v>
      </c>
      <c r="AG120" s="40">
        <f t="shared" si="25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6"/>
        <v>0</v>
      </c>
      <c r="E121" s="229">
        <f t="shared" si="27"/>
        <v>0</v>
      </c>
      <c r="F121" s="230">
        <f t="shared" si="27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 t="str">
        <f t="shared" si="22"/>
        <v/>
      </c>
      <c r="AB121" s="9"/>
      <c r="AC121" s="9"/>
      <c r="AD121" s="40">
        <f t="shared" si="23"/>
        <v>0</v>
      </c>
      <c r="AE121" s="40" t="str">
        <f t="shared" si="24"/>
        <v/>
      </c>
      <c r="AF121" s="40">
        <f t="shared" si="25"/>
        <v>0</v>
      </c>
      <c r="AG121" s="40">
        <f t="shared" si="25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6"/>
        <v>0</v>
      </c>
      <c r="E122" s="217">
        <f t="shared" si="27"/>
        <v>0</v>
      </c>
      <c r="F122" s="218">
        <f t="shared" si="27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 t="str">
        <f t="shared" si="22"/>
        <v/>
      </c>
      <c r="AB122" s="9"/>
      <c r="AC122" s="9"/>
      <c r="AD122" s="40">
        <f t="shared" si="23"/>
        <v>0</v>
      </c>
      <c r="AE122" s="40" t="str">
        <f t="shared" si="24"/>
        <v/>
      </c>
      <c r="AF122" s="40">
        <f t="shared" si="25"/>
        <v>0</v>
      </c>
      <c r="AG122" s="40">
        <f t="shared" si="25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6"/>
        <v>0</v>
      </c>
      <c r="E123" s="217">
        <f t="shared" si="27"/>
        <v>0</v>
      </c>
      <c r="F123" s="218">
        <f t="shared" si="27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 t="str">
        <f t="shared" si="22"/>
        <v/>
      </c>
      <c r="AB123" s="9"/>
      <c r="AC123" s="9"/>
      <c r="AD123" s="40">
        <f t="shared" si="23"/>
        <v>0</v>
      </c>
      <c r="AE123" s="40" t="str">
        <f t="shared" si="24"/>
        <v/>
      </c>
      <c r="AF123" s="40">
        <f t="shared" si="25"/>
        <v>0</v>
      </c>
      <c r="AG123" s="40">
        <f t="shared" si="25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6"/>
        <v>0</v>
      </c>
      <c r="E124" s="217">
        <f t="shared" si="27"/>
        <v>0</v>
      </c>
      <c r="F124" s="218">
        <f t="shared" si="27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 t="str">
        <f t="shared" si="22"/>
        <v/>
      </c>
      <c r="AB124" s="9"/>
      <c r="AC124" s="9"/>
      <c r="AD124" s="40">
        <f t="shared" si="23"/>
        <v>0</v>
      </c>
      <c r="AE124" s="40" t="str">
        <f t="shared" si="24"/>
        <v/>
      </c>
      <c r="AF124" s="40">
        <f t="shared" si="25"/>
        <v>0</v>
      </c>
      <c r="AG124" s="40">
        <f t="shared" si="25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6"/>
        <v>0</v>
      </c>
      <c r="E125" s="217">
        <f t="shared" si="27"/>
        <v>0</v>
      </c>
      <c r="F125" s="218">
        <f t="shared" si="27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 t="str">
        <f t="shared" si="22"/>
        <v/>
      </c>
      <c r="AB125" s="9"/>
      <c r="AC125" s="9"/>
      <c r="AD125" s="40">
        <f t="shared" si="23"/>
        <v>0</v>
      </c>
      <c r="AE125" s="40" t="str">
        <f t="shared" si="24"/>
        <v/>
      </c>
      <c r="AF125" s="40">
        <f t="shared" si="25"/>
        <v>0</v>
      </c>
      <c r="AG125" s="40">
        <f t="shared" si="25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6"/>
        <v>0</v>
      </c>
      <c r="E126" s="217">
        <f t="shared" si="27"/>
        <v>0</v>
      </c>
      <c r="F126" s="218">
        <f t="shared" si="27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 t="str">
        <f t="shared" si="22"/>
        <v/>
      </c>
      <c r="AB126" s="9"/>
      <c r="AC126" s="9"/>
      <c r="AD126" s="40">
        <f t="shared" si="23"/>
        <v>0</v>
      </c>
      <c r="AE126" s="40" t="str">
        <f t="shared" si="24"/>
        <v/>
      </c>
      <c r="AF126" s="40">
        <f t="shared" si="25"/>
        <v>0</v>
      </c>
      <c r="AG126" s="40">
        <f t="shared" si="25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6"/>
        <v>0</v>
      </c>
      <c r="E127" s="217">
        <f t="shared" si="27"/>
        <v>0</v>
      </c>
      <c r="F127" s="218">
        <f t="shared" si="27"/>
        <v>0</v>
      </c>
      <c r="G127" s="219"/>
      <c r="H127" s="220"/>
      <c r="I127" s="219"/>
      <c r="J127" s="220"/>
      <c r="K127" s="219"/>
      <c r="L127" s="220"/>
      <c r="M127" s="219"/>
      <c r="N127" s="220"/>
      <c r="O127" s="219"/>
      <c r="P127" s="220"/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 t="str">
        <f t="shared" si="22"/>
        <v/>
      </c>
      <c r="AB127" s="9"/>
      <c r="AC127" s="9"/>
      <c r="AD127" s="40">
        <f t="shared" si="23"/>
        <v>0</v>
      </c>
      <c r="AE127" s="40" t="str">
        <f t="shared" si="24"/>
        <v/>
      </c>
      <c r="AF127" s="40">
        <f t="shared" si="25"/>
        <v>0</v>
      </c>
      <c r="AG127" s="40">
        <f t="shared" si="25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6"/>
        <v>0</v>
      </c>
      <c r="E128" s="217">
        <f t="shared" si="27"/>
        <v>0</v>
      </c>
      <c r="F128" s="218">
        <f t="shared" si="27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 t="str">
        <f t="shared" si="22"/>
        <v/>
      </c>
      <c r="AB128" s="9"/>
      <c r="AC128" s="9"/>
      <c r="AD128" s="40">
        <f t="shared" si="23"/>
        <v>0</v>
      </c>
      <c r="AE128" s="40" t="str">
        <f t="shared" si="24"/>
        <v/>
      </c>
      <c r="AF128" s="40">
        <f t="shared" si="25"/>
        <v>0</v>
      </c>
      <c r="AG128" s="40">
        <f t="shared" si="25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6"/>
        <v>0</v>
      </c>
      <c r="E129" s="217">
        <f t="shared" si="27"/>
        <v>0</v>
      </c>
      <c r="F129" s="218">
        <f t="shared" si="27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 t="str">
        <f t="shared" si="22"/>
        <v/>
      </c>
      <c r="AB129" s="9"/>
      <c r="AC129" s="9"/>
      <c r="AD129" s="40">
        <f t="shared" si="23"/>
        <v>0</v>
      </c>
      <c r="AE129" s="40" t="str">
        <f t="shared" si="24"/>
        <v/>
      </c>
      <c r="AF129" s="40">
        <f t="shared" si="25"/>
        <v>0</v>
      </c>
      <c r="AG129" s="40">
        <f t="shared" si="25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6"/>
        <v>0</v>
      </c>
      <c r="E130" s="217">
        <f t="shared" si="27"/>
        <v>0</v>
      </c>
      <c r="F130" s="218">
        <f t="shared" si="27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 t="str">
        <f t="shared" si="22"/>
        <v/>
      </c>
      <c r="AB130" s="9"/>
      <c r="AC130" s="9"/>
      <c r="AD130" s="40">
        <f t="shared" si="23"/>
        <v>0</v>
      </c>
      <c r="AE130" s="40" t="str">
        <f t="shared" si="24"/>
        <v/>
      </c>
      <c r="AF130" s="40">
        <f t="shared" si="25"/>
        <v>0</v>
      </c>
      <c r="AG130" s="40">
        <f t="shared" si="25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6"/>
        <v>2</v>
      </c>
      <c r="E131" s="234">
        <f t="shared" si="27"/>
        <v>2</v>
      </c>
      <c r="F131" s="235">
        <f t="shared" si="27"/>
        <v>0</v>
      </c>
      <c r="G131" s="219">
        <v>2</v>
      </c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 t="str">
        <f t="shared" si="22"/>
        <v/>
      </c>
      <c r="AB131" s="9"/>
      <c r="AC131" s="9"/>
      <c r="AD131" s="40">
        <f t="shared" si="23"/>
        <v>0</v>
      </c>
      <c r="AE131" s="40" t="str">
        <f t="shared" si="24"/>
        <v/>
      </c>
      <c r="AF131" s="40">
        <f t="shared" si="25"/>
        <v>0</v>
      </c>
      <c r="AG131" s="40">
        <f t="shared" si="25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6"/>
        <v>2</v>
      </c>
      <c r="E132" s="234">
        <f t="shared" si="27"/>
        <v>2</v>
      </c>
      <c r="F132" s="235">
        <f t="shared" si="27"/>
        <v>0</v>
      </c>
      <c r="G132" s="219">
        <v>2</v>
      </c>
      <c r="H132" s="220"/>
      <c r="I132" s="219"/>
      <c r="J132" s="220"/>
      <c r="K132" s="219"/>
      <c r="L132" s="220"/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 t="str">
        <f t="shared" si="22"/>
        <v/>
      </c>
      <c r="AB132" s="9"/>
      <c r="AC132" s="9"/>
      <c r="AD132" s="40">
        <f t="shared" si="23"/>
        <v>0</v>
      </c>
      <c r="AE132" s="40" t="str">
        <f t="shared" si="24"/>
        <v/>
      </c>
      <c r="AF132" s="40">
        <f t="shared" si="25"/>
        <v>0</v>
      </c>
      <c r="AG132" s="40">
        <f t="shared" si="25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6"/>
        <v>6</v>
      </c>
      <c r="E133" s="217">
        <f t="shared" si="27"/>
        <v>4</v>
      </c>
      <c r="F133" s="218">
        <f t="shared" si="27"/>
        <v>2</v>
      </c>
      <c r="G133" s="219"/>
      <c r="H133" s="220"/>
      <c r="I133" s="219"/>
      <c r="J133" s="220"/>
      <c r="K133" s="219"/>
      <c r="L133" s="220"/>
      <c r="M133" s="219"/>
      <c r="N133" s="220">
        <v>1</v>
      </c>
      <c r="O133" s="219">
        <v>4</v>
      </c>
      <c r="P133" s="220">
        <v>1</v>
      </c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 t="str">
        <f t="shared" si="22"/>
        <v/>
      </c>
      <c r="AB133" s="9"/>
      <c r="AC133" s="9"/>
      <c r="AD133" s="40">
        <f t="shared" si="23"/>
        <v>0</v>
      </c>
      <c r="AE133" s="40" t="str">
        <f t="shared" si="24"/>
        <v/>
      </c>
      <c r="AF133" s="40">
        <f t="shared" si="25"/>
        <v>0</v>
      </c>
      <c r="AG133" s="40">
        <f t="shared" si="25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6"/>
        <v>0</v>
      </c>
      <c r="E134" s="237">
        <f t="shared" si="27"/>
        <v>0</v>
      </c>
      <c r="F134" s="238">
        <f t="shared" si="27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 t="str">
        <f t="shared" si="22"/>
        <v/>
      </c>
      <c r="AB134" s="9"/>
      <c r="AC134" s="9"/>
      <c r="AD134" s="40">
        <f t="shared" si="23"/>
        <v>0</v>
      </c>
      <c r="AE134" s="40" t="str">
        <f t="shared" si="24"/>
        <v/>
      </c>
      <c r="AF134" s="40">
        <f t="shared" si="25"/>
        <v>0</v>
      </c>
      <c r="AG134" s="40">
        <f t="shared" si="25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6"/>
        <v>1</v>
      </c>
      <c r="E135" s="242">
        <f t="shared" si="27"/>
        <v>1</v>
      </c>
      <c r="F135" s="243">
        <f t="shared" si="27"/>
        <v>0</v>
      </c>
      <c r="G135" s="244">
        <v>1</v>
      </c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 t="str">
        <f t="shared" si="22"/>
        <v/>
      </c>
      <c r="AB135" s="9"/>
      <c r="AC135" s="9"/>
      <c r="AD135" s="40">
        <f t="shared" si="23"/>
        <v>0</v>
      </c>
      <c r="AE135" s="40" t="str">
        <f t="shared" si="24"/>
        <v/>
      </c>
      <c r="AF135" s="40">
        <f t="shared" si="25"/>
        <v>0</v>
      </c>
      <c r="AG135" s="40">
        <f t="shared" si="25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73" t="s">
        <v>144</v>
      </c>
      <c r="E143" s="274" t="s">
        <v>145</v>
      </c>
      <c r="F143" s="273" t="s">
        <v>55</v>
      </c>
      <c r="G143" s="273" t="s">
        <v>146</v>
      </c>
      <c r="H143" s="273" t="s">
        <v>147</v>
      </c>
      <c r="I143" s="273" t="s">
        <v>148</v>
      </c>
      <c r="J143" s="273" t="s">
        <v>149</v>
      </c>
      <c r="K143" s="273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225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",[3]NOMBRE!B7)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1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19"/>
      <c r="K9" s="19"/>
      <c r="L9" s="1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1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19"/>
      <c r="K17" s="19"/>
      <c r="L17" s="1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169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169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169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75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156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78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169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75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156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78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71"/>
      <c r="C78" s="272"/>
      <c r="D78" s="204">
        <f>SUM(E78:F78)</f>
        <v>16</v>
      </c>
      <c r="E78" s="205">
        <f>G78+I78+K78+M78+O78+Q78</f>
        <v>9</v>
      </c>
      <c r="F78" s="206">
        <f>H78+J78+L78+N78+P78+R78</f>
        <v>7</v>
      </c>
      <c r="G78" s="207"/>
      <c r="H78" s="298"/>
      <c r="I78" s="207">
        <v>9</v>
      </c>
      <c r="J78" s="298">
        <v>5</v>
      </c>
      <c r="K78" s="207"/>
      <c r="L78" s="298">
        <v>2</v>
      </c>
      <c r="M78" s="207"/>
      <c r="N78" s="298"/>
      <c r="O78" s="207"/>
      <c r="P78" s="298"/>
      <c r="Q78" s="207"/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8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1</v>
      </c>
      <c r="E80" s="212">
        <f t="shared" ref="E80:F87" si="13">G80+I80+K80+M80+O80+Q80</f>
        <v>0</v>
      </c>
      <c r="F80" s="213">
        <f t="shared" si="13"/>
        <v>1</v>
      </c>
      <c r="G80" s="214"/>
      <c r="H80" s="215"/>
      <c r="I80" s="214"/>
      <c r="J80" s="215">
        <v>1</v>
      </c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0</v>
      </c>
      <c r="E83" s="222">
        <f t="shared" si="13"/>
        <v>0</v>
      </c>
      <c r="F83" s="218">
        <f t="shared" si="13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46"/>
      <c r="E88" s="247"/>
      <c r="F88" s="247"/>
      <c r="G88" s="246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8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22</v>
      </c>
      <c r="E89" s="226">
        <f t="shared" ref="E89:F105" si="14">G89+I89+K89+M89+O89+Q89</f>
        <v>5</v>
      </c>
      <c r="F89" s="227">
        <f t="shared" si="14"/>
        <v>17</v>
      </c>
      <c r="G89" s="214"/>
      <c r="H89" s="215"/>
      <c r="I89" s="214">
        <v>1</v>
      </c>
      <c r="J89" s="215"/>
      <c r="K89" s="214"/>
      <c r="L89" s="215">
        <v>2</v>
      </c>
      <c r="M89" s="214"/>
      <c r="N89" s="215">
        <v>1</v>
      </c>
      <c r="O89" s="214">
        <v>3</v>
      </c>
      <c r="P89" s="215">
        <v>14</v>
      </c>
      <c r="Q89" s="214">
        <v>1</v>
      </c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25</v>
      </c>
      <c r="E97" s="217">
        <f t="shared" si="14"/>
        <v>12</v>
      </c>
      <c r="F97" s="218">
        <f t="shared" si="14"/>
        <v>13</v>
      </c>
      <c r="G97" s="219">
        <v>6</v>
      </c>
      <c r="H97" s="220">
        <v>8</v>
      </c>
      <c r="I97" s="219">
        <v>3</v>
      </c>
      <c r="J97" s="220">
        <v>3</v>
      </c>
      <c r="K97" s="219"/>
      <c r="L97" s="220"/>
      <c r="M97" s="219"/>
      <c r="N97" s="220"/>
      <c r="O97" s="219">
        <v>2</v>
      </c>
      <c r="P97" s="220">
        <v>2</v>
      </c>
      <c r="Q97" s="219">
        <v>1</v>
      </c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0</v>
      </c>
      <c r="E100" s="217">
        <f t="shared" si="14"/>
        <v>0</v>
      </c>
      <c r="F100" s="218">
        <f t="shared" si="14"/>
        <v>0</v>
      </c>
      <c r="G100" s="219"/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16</v>
      </c>
      <c r="E101" s="234">
        <f t="shared" si="14"/>
        <v>16</v>
      </c>
      <c r="F101" s="235">
        <f t="shared" si="14"/>
        <v>0</v>
      </c>
      <c r="G101" s="219">
        <v>14</v>
      </c>
      <c r="H101" s="220"/>
      <c r="I101" s="219">
        <v>2</v>
      </c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38</v>
      </c>
      <c r="E102" s="234">
        <f t="shared" si="14"/>
        <v>23</v>
      </c>
      <c r="F102" s="235">
        <f t="shared" si="14"/>
        <v>15</v>
      </c>
      <c r="G102" s="219">
        <v>18</v>
      </c>
      <c r="H102" s="220">
        <v>9</v>
      </c>
      <c r="I102" s="219">
        <v>5</v>
      </c>
      <c r="J102" s="220">
        <v>4</v>
      </c>
      <c r="K102" s="219"/>
      <c r="L102" s="220">
        <v>2</v>
      </c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11</v>
      </c>
      <c r="E103" s="217">
        <f t="shared" si="14"/>
        <v>10</v>
      </c>
      <c r="F103" s="218">
        <f t="shared" si="14"/>
        <v>1</v>
      </c>
      <c r="G103" s="219">
        <v>4</v>
      </c>
      <c r="H103" s="220">
        <v>1</v>
      </c>
      <c r="I103" s="219">
        <v>2</v>
      </c>
      <c r="J103" s="220"/>
      <c r="K103" s="219"/>
      <c r="L103" s="220"/>
      <c r="M103" s="219"/>
      <c r="N103" s="220"/>
      <c r="O103" s="219">
        <v>4</v>
      </c>
      <c r="P103" s="220"/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1</v>
      </c>
      <c r="E104" s="237">
        <f t="shared" si="14"/>
        <v>0</v>
      </c>
      <c r="F104" s="238">
        <f t="shared" si="14"/>
        <v>1</v>
      </c>
      <c r="G104" s="239"/>
      <c r="H104" s="240"/>
      <c r="I104" s="239"/>
      <c r="J104" s="240"/>
      <c r="K104" s="239"/>
      <c r="L104" s="240"/>
      <c r="M104" s="239"/>
      <c r="N104" s="240">
        <v>1</v>
      </c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0</v>
      </c>
      <c r="E105" s="242">
        <f t="shared" si="14"/>
        <v>0</v>
      </c>
      <c r="F105" s="243">
        <f t="shared" si="14"/>
        <v>0</v>
      </c>
      <c r="G105" s="244"/>
      <c r="H105" s="245"/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1</v>
      </c>
      <c r="E110" s="212">
        <f>G110+I110+K110+M110+O110+Q110</f>
        <v>1</v>
      </c>
      <c r="F110" s="213">
        <f>H110+J110+L110+N110+P110+R110</f>
        <v>0</v>
      </c>
      <c r="G110" s="214"/>
      <c r="H110" s="215"/>
      <c r="I110" s="214">
        <v>1</v>
      </c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1</v>
      </c>
      <c r="E119" s="226">
        <f t="shared" ref="E119:F135" si="25">G119+I119+K119+M119+O119+Q119</f>
        <v>1</v>
      </c>
      <c r="F119" s="227">
        <f t="shared" si="25"/>
        <v>0</v>
      </c>
      <c r="G119" s="214"/>
      <c r="H119" s="215"/>
      <c r="I119" s="214"/>
      <c r="J119" s="215"/>
      <c r="K119" s="214"/>
      <c r="L119" s="215"/>
      <c r="M119" s="214"/>
      <c r="N119" s="215"/>
      <c r="O119" s="214">
        <v>1</v>
      </c>
      <c r="P119" s="215"/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14</v>
      </c>
      <c r="E127" s="217">
        <f t="shared" si="25"/>
        <v>4</v>
      </c>
      <c r="F127" s="218">
        <f t="shared" si="25"/>
        <v>10</v>
      </c>
      <c r="G127" s="219">
        <v>1</v>
      </c>
      <c r="H127" s="220">
        <v>6</v>
      </c>
      <c r="I127" s="219">
        <v>1</v>
      </c>
      <c r="J127" s="220">
        <v>1</v>
      </c>
      <c r="K127" s="219"/>
      <c r="L127" s="220"/>
      <c r="M127" s="219"/>
      <c r="N127" s="220"/>
      <c r="O127" s="219">
        <v>2</v>
      </c>
      <c r="P127" s="220">
        <v>3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0</v>
      </c>
      <c r="E131" s="234">
        <f t="shared" si="25"/>
        <v>0</v>
      </c>
      <c r="F131" s="235">
        <f t="shared" si="25"/>
        <v>0</v>
      </c>
      <c r="G131" s="219"/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5</v>
      </c>
      <c r="E132" s="234">
        <f t="shared" si="25"/>
        <v>3</v>
      </c>
      <c r="F132" s="235">
        <f t="shared" si="25"/>
        <v>2</v>
      </c>
      <c r="G132" s="219">
        <v>2</v>
      </c>
      <c r="H132" s="220">
        <v>1</v>
      </c>
      <c r="I132" s="219">
        <v>1</v>
      </c>
      <c r="J132" s="220">
        <v>1</v>
      </c>
      <c r="K132" s="219"/>
      <c r="L132" s="220"/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9</v>
      </c>
      <c r="E133" s="217">
        <f t="shared" si="25"/>
        <v>2</v>
      </c>
      <c r="F133" s="218">
        <f t="shared" si="25"/>
        <v>7</v>
      </c>
      <c r="G133" s="219"/>
      <c r="H133" s="220">
        <v>2</v>
      </c>
      <c r="I133" s="219"/>
      <c r="J133" s="220">
        <v>2</v>
      </c>
      <c r="K133" s="219"/>
      <c r="L133" s="220">
        <v>1</v>
      </c>
      <c r="M133" s="219">
        <v>1</v>
      </c>
      <c r="N133" s="220"/>
      <c r="O133" s="219">
        <v>1</v>
      </c>
      <c r="P133" s="220">
        <v>2</v>
      </c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73" t="s">
        <v>144</v>
      </c>
      <c r="E143" s="274" t="s">
        <v>145</v>
      </c>
      <c r="F143" s="273" t="s">
        <v>55</v>
      </c>
      <c r="G143" s="273" t="s">
        <v>146</v>
      </c>
      <c r="H143" s="273" t="s">
        <v>147</v>
      </c>
      <c r="I143" s="273" t="s">
        <v>148</v>
      </c>
      <c r="J143" s="273" t="s">
        <v>149</v>
      </c>
      <c r="K143" s="273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480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",[4]NOMBRE!B7)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1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19"/>
      <c r="K9" s="19"/>
      <c r="L9" s="1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1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19"/>
      <c r="K17" s="19"/>
      <c r="L17" s="1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169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169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169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75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156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78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169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75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156" t="s">
        <v>64</v>
      </c>
      <c r="C53" s="157">
        <f>SUM(D53:E53)</f>
        <v>3</v>
      </c>
      <c r="D53" s="158">
        <f t="shared" si="2"/>
        <v>1</v>
      </c>
      <c r="E53" s="159">
        <f t="shared" si="2"/>
        <v>2</v>
      </c>
      <c r="F53" s="160">
        <v>1</v>
      </c>
      <c r="G53" s="161"/>
      <c r="H53" s="160"/>
      <c r="I53" s="161"/>
      <c r="J53" s="160"/>
      <c r="K53" s="161">
        <v>2</v>
      </c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78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71"/>
      <c r="C78" s="272"/>
      <c r="D78" s="204">
        <f>SUM(E78:F78)</f>
        <v>14</v>
      </c>
      <c r="E78" s="205">
        <f>G78+I78+K78+M78+O78+Q78</f>
        <v>9</v>
      </c>
      <c r="F78" s="206">
        <f>H78+J78+L78+N78+P78+R78</f>
        <v>5</v>
      </c>
      <c r="G78" s="207">
        <v>8</v>
      </c>
      <c r="H78" s="298">
        <v>3</v>
      </c>
      <c r="I78" s="207">
        <v>1</v>
      </c>
      <c r="J78" s="298">
        <v>2</v>
      </c>
      <c r="K78" s="207"/>
      <c r="L78" s="298"/>
      <c r="M78" s="207"/>
      <c r="N78" s="298"/>
      <c r="O78" s="207"/>
      <c r="P78" s="298"/>
      <c r="Q78" s="207"/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8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0</v>
      </c>
      <c r="F83" s="218">
        <f t="shared" si="13"/>
        <v>1</v>
      </c>
      <c r="G83" s="219"/>
      <c r="H83" s="220"/>
      <c r="I83" s="219"/>
      <c r="J83" s="220">
        <v>1</v>
      </c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46"/>
      <c r="E88" s="247"/>
      <c r="F88" s="247"/>
      <c r="G88" s="246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8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13</v>
      </c>
      <c r="E89" s="226">
        <f t="shared" ref="E89:F105" si="14">G89+I89+K89+M89+O89+Q89</f>
        <v>2</v>
      </c>
      <c r="F89" s="227">
        <f t="shared" si="14"/>
        <v>11</v>
      </c>
      <c r="G89" s="214"/>
      <c r="H89" s="215"/>
      <c r="I89" s="214"/>
      <c r="J89" s="215">
        <v>1</v>
      </c>
      <c r="K89" s="214">
        <v>1</v>
      </c>
      <c r="L89" s="215">
        <v>1</v>
      </c>
      <c r="M89" s="214"/>
      <c r="N89" s="215"/>
      <c r="O89" s="214"/>
      <c r="P89" s="215">
        <v>9</v>
      </c>
      <c r="Q89" s="214">
        <v>1</v>
      </c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1</v>
      </c>
      <c r="E91" s="229">
        <f t="shared" si="14"/>
        <v>0</v>
      </c>
      <c r="F91" s="230">
        <f t="shared" si="14"/>
        <v>1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>
        <v>1</v>
      </c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10</v>
      </c>
      <c r="E97" s="217">
        <f t="shared" si="14"/>
        <v>5</v>
      </c>
      <c r="F97" s="218">
        <f t="shared" si="14"/>
        <v>5</v>
      </c>
      <c r="G97" s="219">
        <v>2</v>
      </c>
      <c r="H97" s="220">
        <v>1</v>
      </c>
      <c r="I97" s="219"/>
      <c r="J97" s="220">
        <v>4</v>
      </c>
      <c r="K97" s="219"/>
      <c r="L97" s="220"/>
      <c r="M97" s="219"/>
      <c r="N97" s="220"/>
      <c r="O97" s="219">
        <v>3</v>
      </c>
      <c r="P97" s="220"/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2</v>
      </c>
      <c r="E100" s="217">
        <f t="shared" si="14"/>
        <v>0</v>
      </c>
      <c r="F100" s="218">
        <f t="shared" si="14"/>
        <v>2</v>
      </c>
      <c r="G100" s="219"/>
      <c r="H100" s="220"/>
      <c r="I100" s="219"/>
      <c r="J100" s="220">
        <v>2</v>
      </c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9</v>
      </c>
      <c r="E101" s="234">
        <f t="shared" si="14"/>
        <v>8</v>
      </c>
      <c r="F101" s="235">
        <f t="shared" si="14"/>
        <v>1</v>
      </c>
      <c r="G101" s="219">
        <v>5</v>
      </c>
      <c r="H101" s="220"/>
      <c r="I101" s="219">
        <v>3</v>
      </c>
      <c r="J101" s="220">
        <v>1</v>
      </c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18</v>
      </c>
      <c r="E102" s="234">
        <f t="shared" si="14"/>
        <v>8</v>
      </c>
      <c r="F102" s="235">
        <f t="shared" si="14"/>
        <v>10</v>
      </c>
      <c r="G102" s="219">
        <v>7</v>
      </c>
      <c r="H102" s="220">
        <v>2</v>
      </c>
      <c r="I102" s="219">
        <v>1</v>
      </c>
      <c r="J102" s="220">
        <v>8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6</v>
      </c>
      <c r="E103" s="217">
        <f t="shared" si="14"/>
        <v>3</v>
      </c>
      <c r="F103" s="218">
        <f t="shared" si="14"/>
        <v>3</v>
      </c>
      <c r="G103" s="219">
        <v>1</v>
      </c>
      <c r="H103" s="220">
        <v>1</v>
      </c>
      <c r="I103" s="219"/>
      <c r="J103" s="220"/>
      <c r="K103" s="219"/>
      <c r="L103" s="220"/>
      <c r="M103" s="219"/>
      <c r="N103" s="220"/>
      <c r="O103" s="219">
        <v>2</v>
      </c>
      <c r="P103" s="220">
        <v>2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0</v>
      </c>
      <c r="E104" s="237">
        <f t="shared" si="14"/>
        <v>0</v>
      </c>
      <c r="F104" s="238">
        <f t="shared" si="14"/>
        <v>0</v>
      </c>
      <c r="G104" s="239"/>
      <c r="H104" s="240"/>
      <c r="I104" s="239"/>
      <c r="J104" s="240"/>
      <c r="K104" s="239"/>
      <c r="L104" s="240"/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1</v>
      </c>
      <c r="E105" s="242">
        <f t="shared" si="14"/>
        <v>0</v>
      </c>
      <c r="F105" s="243">
        <f t="shared" si="14"/>
        <v>1</v>
      </c>
      <c r="G105" s="244"/>
      <c r="H105" s="245">
        <v>1</v>
      </c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2</v>
      </c>
      <c r="E119" s="226">
        <f t="shared" ref="E119:F135" si="25">G119+I119+K119+M119+O119+Q119</f>
        <v>1</v>
      </c>
      <c r="F119" s="227">
        <f t="shared" si="25"/>
        <v>1</v>
      </c>
      <c r="G119" s="214"/>
      <c r="H119" s="215"/>
      <c r="I119" s="214"/>
      <c r="J119" s="215"/>
      <c r="K119" s="214"/>
      <c r="L119" s="215"/>
      <c r="M119" s="214"/>
      <c r="N119" s="215"/>
      <c r="O119" s="214">
        <v>1</v>
      </c>
      <c r="P119" s="215">
        <v>1</v>
      </c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6</v>
      </c>
      <c r="E127" s="217">
        <f t="shared" si="25"/>
        <v>3</v>
      </c>
      <c r="F127" s="218">
        <f t="shared" si="25"/>
        <v>3</v>
      </c>
      <c r="G127" s="219"/>
      <c r="H127" s="220">
        <v>1</v>
      </c>
      <c r="I127" s="219">
        <v>1</v>
      </c>
      <c r="J127" s="220"/>
      <c r="K127" s="219"/>
      <c r="L127" s="220">
        <v>1</v>
      </c>
      <c r="M127" s="219"/>
      <c r="N127" s="220"/>
      <c r="O127" s="219">
        <v>2</v>
      </c>
      <c r="P127" s="220">
        <v>1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1</v>
      </c>
      <c r="E130" s="217">
        <f t="shared" si="25"/>
        <v>1</v>
      </c>
      <c r="F130" s="218">
        <f t="shared" si="25"/>
        <v>0</v>
      </c>
      <c r="G130" s="219">
        <v>1</v>
      </c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1</v>
      </c>
      <c r="E131" s="234">
        <f t="shared" si="25"/>
        <v>1</v>
      </c>
      <c r="F131" s="235">
        <f t="shared" si="25"/>
        <v>0</v>
      </c>
      <c r="G131" s="219">
        <v>1</v>
      </c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5</v>
      </c>
      <c r="E132" s="234">
        <f t="shared" si="25"/>
        <v>2</v>
      </c>
      <c r="F132" s="235">
        <f t="shared" si="25"/>
        <v>3</v>
      </c>
      <c r="G132" s="219">
        <v>2</v>
      </c>
      <c r="H132" s="220">
        <v>3</v>
      </c>
      <c r="I132" s="219"/>
      <c r="J132" s="220"/>
      <c r="K132" s="219"/>
      <c r="L132" s="220"/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2</v>
      </c>
      <c r="E133" s="217">
        <f t="shared" si="25"/>
        <v>2</v>
      </c>
      <c r="F133" s="218">
        <f t="shared" si="25"/>
        <v>0</v>
      </c>
      <c r="G133" s="219"/>
      <c r="H133" s="220"/>
      <c r="I133" s="219"/>
      <c r="J133" s="220"/>
      <c r="K133" s="219"/>
      <c r="L133" s="220"/>
      <c r="M133" s="219">
        <v>1</v>
      </c>
      <c r="N133" s="220"/>
      <c r="O133" s="219">
        <v>1</v>
      </c>
      <c r="P133" s="220"/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73" t="s">
        <v>144</v>
      </c>
      <c r="E143" s="274" t="s">
        <v>145</v>
      </c>
      <c r="F143" s="273" t="s">
        <v>55</v>
      </c>
      <c r="G143" s="273" t="s">
        <v>146</v>
      </c>
      <c r="H143" s="273" t="s">
        <v>147</v>
      </c>
      <c r="I143" s="273" t="s">
        <v>148</v>
      </c>
      <c r="J143" s="273" t="s">
        <v>149</v>
      </c>
      <c r="K143" s="273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285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activeCell="F14" sqref="F14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",[5]NOMBRE!B7)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1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19"/>
      <c r="K9" s="19"/>
      <c r="L9" s="1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1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19"/>
      <c r="K17" s="19"/>
      <c r="L17" s="1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169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169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169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75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156" t="s">
        <v>64</v>
      </c>
      <c r="C46" s="157">
        <f>SUM(D46:E46)</f>
        <v>7</v>
      </c>
      <c r="D46" s="158">
        <f t="shared" si="1"/>
        <v>0</v>
      </c>
      <c r="E46" s="159">
        <f t="shared" si="1"/>
        <v>7</v>
      </c>
      <c r="F46" s="160"/>
      <c r="G46" s="161">
        <v>3</v>
      </c>
      <c r="H46" s="160"/>
      <c r="I46" s="161"/>
      <c r="J46" s="160"/>
      <c r="K46" s="161">
        <v>2</v>
      </c>
      <c r="L46" s="160"/>
      <c r="M46" s="161"/>
      <c r="N46" s="160"/>
      <c r="O46" s="161">
        <v>1</v>
      </c>
      <c r="P46" s="160"/>
      <c r="Q46" s="161"/>
      <c r="R46" s="160"/>
      <c r="S46" s="161">
        <v>1</v>
      </c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78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169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75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156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78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71"/>
      <c r="C78" s="272"/>
      <c r="D78" s="204">
        <f>SUM(E78:F78)</f>
        <v>0</v>
      </c>
      <c r="E78" s="205">
        <f>G78+I78+K78+M78+O78+Q78</f>
        <v>0</v>
      </c>
      <c r="F78" s="206">
        <f>H78+J78+L78+N78+P78+R78</f>
        <v>0</v>
      </c>
      <c r="G78" s="207"/>
      <c r="H78" s="298"/>
      <c r="I78" s="207"/>
      <c r="J78" s="298"/>
      <c r="K78" s="207"/>
      <c r="L78" s="298"/>
      <c r="M78" s="207"/>
      <c r="N78" s="298"/>
      <c r="O78" s="207"/>
      <c r="P78" s="298"/>
      <c r="Q78" s="207"/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8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1</v>
      </c>
      <c r="F83" s="218">
        <f t="shared" si="13"/>
        <v>0</v>
      </c>
      <c r="G83" s="219">
        <v>1</v>
      </c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46"/>
      <c r="E88" s="247"/>
      <c r="F88" s="247"/>
      <c r="G88" s="246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8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10</v>
      </c>
      <c r="E89" s="226">
        <f t="shared" ref="E89:F105" si="14">G89+I89+K89+M89+O89+Q89</f>
        <v>3</v>
      </c>
      <c r="F89" s="227">
        <f t="shared" si="14"/>
        <v>7</v>
      </c>
      <c r="G89" s="214">
        <v>1</v>
      </c>
      <c r="H89" s="215"/>
      <c r="I89" s="214"/>
      <c r="J89" s="215"/>
      <c r="K89" s="214">
        <v>1</v>
      </c>
      <c r="L89" s="215">
        <v>1</v>
      </c>
      <c r="M89" s="214"/>
      <c r="N89" s="215">
        <v>1</v>
      </c>
      <c r="O89" s="214">
        <v>1</v>
      </c>
      <c r="P89" s="215">
        <v>5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19</v>
      </c>
      <c r="E97" s="217">
        <f t="shared" si="14"/>
        <v>11</v>
      </c>
      <c r="F97" s="218">
        <f t="shared" si="14"/>
        <v>8</v>
      </c>
      <c r="G97" s="219">
        <v>3</v>
      </c>
      <c r="H97" s="220">
        <v>3</v>
      </c>
      <c r="I97" s="219">
        <v>5</v>
      </c>
      <c r="J97" s="220">
        <v>2</v>
      </c>
      <c r="K97" s="219"/>
      <c r="L97" s="220"/>
      <c r="M97" s="219">
        <v>1</v>
      </c>
      <c r="N97" s="220"/>
      <c r="O97" s="219">
        <v>1</v>
      </c>
      <c r="P97" s="220">
        <v>3</v>
      </c>
      <c r="Q97" s="219">
        <v>1</v>
      </c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1</v>
      </c>
      <c r="E100" s="217">
        <f t="shared" si="14"/>
        <v>0</v>
      </c>
      <c r="F100" s="218">
        <f t="shared" si="14"/>
        <v>1</v>
      </c>
      <c r="G100" s="219"/>
      <c r="H100" s="220"/>
      <c r="I100" s="219"/>
      <c r="J100" s="220"/>
      <c r="K100" s="219"/>
      <c r="L100" s="220">
        <v>1</v>
      </c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16</v>
      </c>
      <c r="E101" s="234">
        <f t="shared" si="14"/>
        <v>12</v>
      </c>
      <c r="F101" s="235">
        <f t="shared" si="14"/>
        <v>4</v>
      </c>
      <c r="G101" s="219">
        <v>9</v>
      </c>
      <c r="H101" s="220">
        <v>3</v>
      </c>
      <c r="I101" s="219">
        <v>3</v>
      </c>
      <c r="J101" s="220">
        <v>1</v>
      </c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24</v>
      </c>
      <c r="E102" s="234">
        <f t="shared" si="14"/>
        <v>18</v>
      </c>
      <c r="F102" s="235">
        <f t="shared" si="14"/>
        <v>6</v>
      </c>
      <c r="G102" s="219">
        <v>9</v>
      </c>
      <c r="H102" s="220">
        <v>3</v>
      </c>
      <c r="I102" s="219">
        <v>9</v>
      </c>
      <c r="J102" s="220">
        <v>3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10</v>
      </c>
      <c r="E103" s="217">
        <f t="shared" si="14"/>
        <v>6</v>
      </c>
      <c r="F103" s="218">
        <f t="shared" si="14"/>
        <v>4</v>
      </c>
      <c r="G103" s="219">
        <v>3</v>
      </c>
      <c r="H103" s="220">
        <v>2</v>
      </c>
      <c r="I103" s="219">
        <v>1</v>
      </c>
      <c r="J103" s="220"/>
      <c r="K103" s="219"/>
      <c r="L103" s="220">
        <v>1</v>
      </c>
      <c r="M103" s="219"/>
      <c r="N103" s="220"/>
      <c r="O103" s="219">
        <v>2</v>
      </c>
      <c r="P103" s="220">
        <v>1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1</v>
      </c>
      <c r="E104" s="237">
        <f t="shared" si="14"/>
        <v>0</v>
      </c>
      <c r="F104" s="238">
        <f t="shared" si="14"/>
        <v>1</v>
      </c>
      <c r="G104" s="239"/>
      <c r="H104" s="240"/>
      <c r="I104" s="239"/>
      <c r="J104" s="240"/>
      <c r="K104" s="239"/>
      <c r="L104" s="240">
        <v>1</v>
      </c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0</v>
      </c>
      <c r="E105" s="242">
        <f t="shared" si="14"/>
        <v>0</v>
      </c>
      <c r="F105" s="243">
        <f t="shared" si="14"/>
        <v>0</v>
      </c>
      <c r="G105" s="244"/>
      <c r="H105" s="245"/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1</v>
      </c>
      <c r="E110" s="212">
        <f>G110+I110+K110+M110+O110+Q110</f>
        <v>0</v>
      </c>
      <c r="F110" s="213">
        <f>H110+J110+L110+N110+P110+R110</f>
        <v>1</v>
      </c>
      <c r="G110" s="214"/>
      <c r="H110" s="215"/>
      <c r="I110" s="214"/>
      <c r="J110" s="215"/>
      <c r="K110" s="214"/>
      <c r="L110" s="215"/>
      <c r="M110" s="214"/>
      <c r="N110" s="215">
        <v>1</v>
      </c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1</v>
      </c>
      <c r="E119" s="226">
        <f t="shared" ref="E119:F135" si="25">G119+I119+K119+M119+O119+Q119</f>
        <v>1</v>
      </c>
      <c r="F119" s="227">
        <f t="shared" si="25"/>
        <v>0</v>
      </c>
      <c r="G119" s="214">
        <v>1</v>
      </c>
      <c r="H119" s="215"/>
      <c r="I119" s="214"/>
      <c r="J119" s="215"/>
      <c r="K119" s="214"/>
      <c r="L119" s="215"/>
      <c r="M119" s="214"/>
      <c r="N119" s="215"/>
      <c r="O119" s="214"/>
      <c r="P119" s="215"/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0</v>
      </c>
      <c r="E127" s="217">
        <f t="shared" si="25"/>
        <v>0</v>
      </c>
      <c r="F127" s="218">
        <f t="shared" si="25"/>
        <v>0</v>
      </c>
      <c r="G127" s="219"/>
      <c r="H127" s="220"/>
      <c r="I127" s="219"/>
      <c r="J127" s="220"/>
      <c r="K127" s="219"/>
      <c r="L127" s="220"/>
      <c r="M127" s="219"/>
      <c r="N127" s="220"/>
      <c r="O127" s="219"/>
      <c r="P127" s="220"/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3</v>
      </c>
      <c r="E131" s="234">
        <f t="shared" si="25"/>
        <v>3</v>
      </c>
      <c r="F131" s="235">
        <f t="shared" si="25"/>
        <v>0</v>
      </c>
      <c r="G131" s="219">
        <v>3</v>
      </c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3</v>
      </c>
      <c r="E132" s="234">
        <f t="shared" si="25"/>
        <v>2</v>
      </c>
      <c r="F132" s="235">
        <f t="shared" si="25"/>
        <v>1</v>
      </c>
      <c r="G132" s="219">
        <v>2</v>
      </c>
      <c r="H132" s="220">
        <v>1</v>
      </c>
      <c r="I132" s="219"/>
      <c r="J132" s="220"/>
      <c r="K132" s="219"/>
      <c r="L132" s="220"/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6</v>
      </c>
      <c r="E133" s="217">
        <f t="shared" si="25"/>
        <v>4</v>
      </c>
      <c r="F133" s="218">
        <f t="shared" si="25"/>
        <v>2</v>
      </c>
      <c r="G133" s="219">
        <v>3</v>
      </c>
      <c r="H133" s="220">
        <v>1</v>
      </c>
      <c r="I133" s="219"/>
      <c r="J133" s="220"/>
      <c r="K133" s="219">
        <v>1</v>
      </c>
      <c r="L133" s="220"/>
      <c r="M133" s="219"/>
      <c r="N133" s="220">
        <v>1</v>
      </c>
      <c r="O133" s="219"/>
      <c r="P133" s="220"/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73" t="s">
        <v>144</v>
      </c>
      <c r="E143" s="274" t="s">
        <v>145</v>
      </c>
      <c r="F143" s="273" t="s">
        <v>55</v>
      </c>
      <c r="G143" s="273" t="s">
        <v>146</v>
      </c>
      <c r="H143" s="273" t="s">
        <v>147</v>
      </c>
      <c r="I143" s="273" t="s">
        <v>148</v>
      </c>
      <c r="J143" s="273" t="s">
        <v>149</v>
      </c>
      <c r="K143" s="273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309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",[6]NOMBRE!B7)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7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7"/>
      <c r="K9" s="297"/>
      <c r="L9" s="297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7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7"/>
      <c r="K17" s="297"/>
      <c r="L17" s="297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296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296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296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3</v>
      </c>
      <c r="D44" s="148">
        <f t="shared" ref="D44:E47" si="1">F44+H44+J44+L44+N44+P44+R44</f>
        <v>0</v>
      </c>
      <c r="E44" s="149">
        <f t="shared" si="1"/>
        <v>3</v>
      </c>
      <c r="F44" s="150"/>
      <c r="G44" s="151">
        <v>1</v>
      </c>
      <c r="H44" s="150"/>
      <c r="I44" s="151">
        <v>1</v>
      </c>
      <c r="J44" s="150"/>
      <c r="K44" s="151">
        <v>1</v>
      </c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90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291" t="s">
        <v>64</v>
      </c>
      <c r="C46" s="157">
        <f>SUM(D46:E46)</f>
        <v>3</v>
      </c>
      <c r="D46" s="158">
        <f t="shared" si="1"/>
        <v>0</v>
      </c>
      <c r="E46" s="159">
        <f t="shared" si="1"/>
        <v>3</v>
      </c>
      <c r="F46" s="160"/>
      <c r="G46" s="161">
        <v>1</v>
      </c>
      <c r="H46" s="160"/>
      <c r="I46" s="161">
        <v>1</v>
      </c>
      <c r="J46" s="160"/>
      <c r="K46" s="161">
        <v>1</v>
      </c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92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296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90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291" t="s">
        <v>64</v>
      </c>
      <c r="C53" s="157">
        <f>SUM(D53:E53)</f>
        <v>3</v>
      </c>
      <c r="D53" s="158">
        <f t="shared" si="2"/>
        <v>0</v>
      </c>
      <c r="E53" s="159">
        <f t="shared" si="2"/>
        <v>3</v>
      </c>
      <c r="F53" s="160"/>
      <c r="G53" s="161"/>
      <c r="H53" s="160"/>
      <c r="I53" s="161"/>
      <c r="J53" s="160"/>
      <c r="K53" s="161"/>
      <c r="L53" s="160"/>
      <c r="M53" s="161">
        <v>2</v>
      </c>
      <c r="N53" s="160"/>
      <c r="O53" s="161"/>
      <c r="P53" s="160"/>
      <c r="Q53" s="161"/>
      <c r="R53" s="160"/>
      <c r="S53" s="161">
        <v>1</v>
      </c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92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87"/>
      <c r="C78" s="288"/>
      <c r="D78" s="204">
        <f>SUM(E78:F78)</f>
        <v>54</v>
      </c>
      <c r="E78" s="205">
        <f>G78+I78+K78+M78+O78+Q78</f>
        <v>25</v>
      </c>
      <c r="F78" s="206">
        <f>H78+J78+L78+N78+P78+R78</f>
        <v>29</v>
      </c>
      <c r="G78" s="207">
        <v>14</v>
      </c>
      <c r="H78" s="298">
        <v>10</v>
      </c>
      <c r="I78" s="207">
        <v>4</v>
      </c>
      <c r="J78" s="298">
        <v>3</v>
      </c>
      <c r="K78" s="207">
        <v>1</v>
      </c>
      <c r="L78" s="298">
        <v>4</v>
      </c>
      <c r="M78" s="207"/>
      <c r="N78" s="298"/>
      <c r="O78" s="207">
        <v>6</v>
      </c>
      <c r="P78" s="298">
        <v>12</v>
      </c>
      <c r="Q78" s="207"/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5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0</v>
      </c>
      <c r="E83" s="222">
        <f t="shared" si="13"/>
        <v>0</v>
      </c>
      <c r="F83" s="218">
        <f t="shared" si="13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93"/>
      <c r="E88" s="294"/>
      <c r="F88" s="294"/>
      <c r="G88" s="293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5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8</v>
      </c>
      <c r="E89" s="226">
        <f t="shared" ref="E89:F105" si="14">G89+I89+K89+M89+O89+Q89</f>
        <v>2</v>
      </c>
      <c r="F89" s="227">
        <f t="shared" si="14"/>
        <v>6</v>
      </c>
      <c r="G89" s="214">
        <v>1</v>
      </c>
      <c r="H89" s="215"/>
      <c r="I89" s="214"/>
      <c r="J89" s="215"/>
      <c r="K89" s="214"/>
      <c r="L89" s="215"/>
      <c r="M89" s="214"/>
      <c r="N89" s="215"/>
      <c r="O89" s="214">
        <v>1</v>
      </c>
      <c r="P89" s="215">
        <v>6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14</v>
      </c>
      <c r="E97" s="217">
        <f t="shared" si="14"/>
        <v>3</v>
      </c>
      <c r="F97" s="218">
        <f t="shared" si="14"/>
        <v>11</v>
      </c>
      <c r="G97" s="219">
        <v>1</v>
      </c>
      <c r="H97" s="220">
        <v>3</v>
      </c>
      <c r="I97" s="219"/>
      <c r="J97" s="220">
        <v>2</v>
      </c>
      <c r="K97" s="219"/>
      <c r="L97" s="220">
        <v>2</v>
      </c>
      <c r="M97" s="219"/>
      <c r="N97" s="220"/>
      <c r="O97" s="219">
        <v>2</v>
      </c>
      <c r="P97" s="220">
        <v>4</v>
      </c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1</v>
      </c>
      <c r="E99" s="217">
        <f t="shared" si="14"/>
        <v>1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>
        <v>1</v>
      </c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1</v>
      </c>
      <c r="E100" s="217">
        <f t="shared" si="14"/>
        <v>0</v>
      </c>
      <c r="F100" s="218">
        <f t="shared" si="14"/>
        <v>1</v>
      </c>
      <c r="G100" s="219"/>
      <c r="H100" s="220"/>
      <c r="I100" s="219"/>
      <c r="J100" s="220"/>
      <c r="K100" s="219"/>
      <c r="L100" s="220">
        <v>1</v>
      </c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8</v>
      </c>
      <c r="E101" s="234">
        <f t="shared" si="14"/>
        <v>6</v>
      </c>
      <c r="F101" s="235">
        <f t="shared" si="14"/>
        <v>2</v>
      </c>
      <c r="G101" s="219">
        <v>6</v>
      </c>
      <c r="H101" s="220">
        <v>2</v>
      </c>
      <c r="I101" s="219"/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13</v>
      </c>
      <c r="E102" s="234">
        <f t="shared" si="14"/>
        <v>10</v>
      </c>
      <c r="F102" s="235">
        <f t="shared" si="14"/>
        <v>3</v>
      </c>
      <c r="G102" s="219">
        <v>7</v>
      </c>
      <c r="H102" s="220">
        <v>2</v>
      </c>
      <c r="I102" s="219">
        <v>3</v>
      </c>
      <c r="J102" s="220">
        <v>1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6</v>
      </c>
      <c r="E103" s="217">
        <f t="shared" si="14"/>
        <v>4</v>
      </c>
      <c r="F103" s="218">
        <f t="shared" si="14"/>
        <v>2</v>
      </c>
      <c r="G103" s="219"/>
      <c r="H103" s="220">
        <v>1</v>
      </c>
      <c r="I103" s="219">
        <v>2</v>
      </c>
      <c r="J103" s="220"/>
      <c r="K103" s="219">
        <v>1</v>
      </c>
      <c r="L103" s="220"/>
      <c r="M103" s="219"/>
      <c r="N103" s="220"/>
      <c r="O103" s="219">
        <v>1</v>
      </c>
      <c r="P103" s="220">
        <v>1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3</v>
      </c>
      <c r="E104" s="237">
        <f t="shared" si="14"/>
        <v>1</v>
      </c>
      <c r="F104" s="238">
        <f t="shared" si="14"/>
        <v>2</v>
      </c>
      <c r="G104" s="239"/>
      <c r="H104" s="240"/>
      <c r="I104" s="239"/>
      <c r="J104" s="240"/>
      <c r="K104" s="239"/>
      <c r="L104" s="240">
        <v>1</v>
      </c>
      <c r="M104" s="239"/>
      <c r="N104" s="240"/>
      <c r="O104" s="239">
        <v>1</v>
      </c>
      <c r="P104" s="240">
        <v>1</v>
      </c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4</v>
      </c>
      <c r="E105" s="242">
        <f t="shared" si="14"/>
        <v>1</v>
      </c>
      <c r="F105" s="243">
        <f t="shared" si="14"/>
        <v>3</v>
      </c>
      <c r="G105" s="244">
        <v>1</v>
      </c>
      <c r="H105" s="245">
        <v>3</v>
      </c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3</v>
      </c>
      <c r="E119" s="226">
        <f t="shared" ref="E119:F135" si="25">G119+I119+K119+M119+O119+Q119</f>
        <v>1</v>
      </c>
      <c r="F119" s="227">
        <f t="shared" si="25"/>
        <v>2</v>
      </c>
      <c r="G119" s="214"/>
      <c r="H119" s="215"/>
      <c r="I119" s="214"/>
      <c r="J119" s="215"/>
      <c r="K119" s="214">
        <v>1</v>
      </c>
      <c r="L119" s="215"/>
      <c r="M119" s="214"/>
      <c r="N119" s="215">
        <v>2</v>
      </c>
      <c r="O119" s="214"/>
      <c r="P119" s="215"/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3</v>
      </c>
      <c r="E127" s="217">
        <f t="shared" si="25"/>
        <v>1</v>
      </c>
      <c r="F127" s="218">
        <f t="shared" si="25"/>
        <v>2</v>
      </c>
      <c r="G127" s="219">
        <v>1</v>
      </c>
      <c r="H127" s="220">
        <v>1</v>
      </c>
      <c r="I127" s="219"/>
      <c r="J127" s="220"/>
      <c r="K127" s="219"/>
      <c r="L127" s="220">
        <v>1</v>
      </c>
      <c r="M127" s="219"/>
      <c r="N127" s="220"/>
      <c r="O127" s="219"/>
      <c r="P127" s="220"/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0</v>
      </c>
      <c r="E131" s="234">
        <f t="shared" si="25"/>
        <v>0</v>
      </c>
      <c r="F131" s="235">
        <f t="shared" si="25"/>
        <v>0</v>
      </c>
      <c r="G131" s="219"/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4</v>
      </c>
      <c r="E132" s="234">
        <f t="shared" si="25"/>
        <v>3</v>
      </c>
      <c r="F132" s="235">
        <f t="shared" si="25"/>
        <v>1</v>
      </c>
      <c r="G132" s="219"/>
      <c r="H132" s="220"/>
      <c r="I132" s="219">
        <v>1</v>
      </c>
      <c r="J132" s="220"/>
      <c r="K132" s="219">
        <v>2</v>
      </c>
      <c r="L132" s="220">
        <v>1</v>
      </c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4</v>
      </c>
      <c r="E133" s="217">
        <f t="shared" si="25"/>
        <v>2</v>
      </c>
      <c r="F133" s="218">
        <f t="shared" si="25"/>
        <v>2</v>
      </c>
      <c r="G133" s="219">
        <v>1</v>
      </c>
      <c r="H133" s="220"/>
      <c r="I133" s="219"/>
      <c r="J133" s="220">
        <v>1</v>
      </c>
      <c r="K133" s="219"/>
      <c r="L133" s="220"/>
      <c r="M133" s="219">
        <v>1</v>
      </c>
      <c r="N133" s="220">
        <v>1</v>
      </c>
      <c r="O133" s="219"/>
      <c r="P133" s="220"/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3</v>
      </c>
      <c r="E134" s="237">
        <f t="shared" si="25"/>
        <v>0</v>
      </c>
      <c r="F134" s="238">
        <f t="shared" si="25"/>
        <v>3</v>
      </c>
      <c r="G134" s="239"/>
      <c r="H134" s="240"/>
      <c r="I134" s="239"/>
      <c r="J134" s="240"/>
      <c r="K134" s="239"/>
      <c r="L134" s="240">
        <v>3</v>
      </c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89" t="s">
        <v>144</v>
      </c>
      <c r="E143" s="274" t="s">
        <v>145</v>
      </c>
      <c r="F143" s="289" t="s">
        <v>55</v>
      </c>
      <c r="G143" s="289" t="s">
        <v>146</v>
      </c>
      <c r="H143" s="289" t="s">
        <v>147</v>
      </c>
      <c r="I143" s="289" t="s">
        <v>148</v>
      </c>
      <c r="J143" s="289" t="s">
        <v>149</v>
      </c>
      <c r="K143" s="289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414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",[7]NOMBRE!B7)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7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7"/>
      <c r="K9" s="297"/>
      <c r="L9" s="297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7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7"/>
      <c r="K17" s="297"/>
      <c r="L17" s="297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296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296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296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90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291" t="s">
        <v>64</v>
      </c>
      <c r="C46" s="157">
        <f>SUM(D46:E46)</f>
        <v>1</v>
      </c>
      <c r="D46" s="158">
        <f t="shared" si="1"/>
        <v>0</v>
      </c>
      <c r="E46" s="159">
        <f t="shared" si="1"/>
        <v>1</v>
      </c>
      <c r="F46" s="160"/>
      <c r="G46" s="161"/>
      <c r="H46" s="160"/>
      <c r="I46" s="161">
        <v>1</v>
      </c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92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296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90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291" t="s">
        <v>64</v>
      </c>
      <c r="C53" s="157">
        <f>SUM(D53:E53)</f>
        <v>2</v>
      </c>
      <c r="D53" s="158">
        <f t="shared" si="2"/>
        <v>1</v>
      </c>
      <c r="E53" s="159">
        <f t="shared" si="2"/>
        <v>1</v>
      </c>
      <c r="F53" s="160"/>
      <c r="G53" s="161"/>
      <c r="H53" s="160"/>
      <c r="I53" s="161"/>
      <c r="J53" s="160">
        <v>1</v>
      </c>
      <c r="K53" s="161"/>
      <c r="L53" s="160"/>
      <c r="M53" s="161"/>
      <c r="N53" s="160"/>
      <c r="O53" s="161">
        <v>1</v>
      </c>
      <c r="P53" s="160"/>
      <c r="Q53" s="161"/>
      <c r="R53" s="160"/>
      <c r="S53" s="161"/>
      <c r="T53" s="171">
        <v>1</v>
      </c>
      <c r="U53" s="171">
        <v>1</v>
      </c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92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87"/>
      <c r="C78" s="288"/>
      <c r="D78" s="204">
        <f>SUM(E78:F78)</f>
        <v>7</v>
      </c>
      <c r="E78" s="205">
        <f>G78+I78+K78+M78+O78+Q78</f>
        <v>3</v>
      </c>
      <c r="F78" s="206">
        <f>H78+J78+L78+N78+P78+R78</f>
        <v>4</v>
      </c>
      <c r="G78" s="207"/>
      <c r="H78" s="298"/>
      <c r="I78" s="207"/>
      <c r="J78" s="298"/>
      <c r="K78" s="207">
        <v>1</v>
      </c>
      <c r="L78" s="298"/>
      <c r="M78" s="207"/>
      <c r="N78" s="298">
        <v>1</v>
      </c>
      <c r="O78" s="207">
        <v>1</v>
      </c>
      <c r="P78" s="298">
        <v>3</v>
      </c>
      <c r="Q78" s="207">
        <v>1</v>
      </c>
      <c r="R78" s="298"/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5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1</v>
      </c>
      <c r="F83" s="218">
        <f t="shared" si="13"/>
        <v>0</v>
      </c>
      <c r="G83" s="219">
        <v>1</v>
      </c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93"/>
      <c r="E88" s="294"/>
      <c r="F88" s="294"/>
      <c r="G88" s="293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5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12</v>
      </c>
      <c r="E89" s="226">
        <f t="shared" ref="E89:F105" si="14">G89+I89+K89+M89+O89+Q89</f>
        <v>3</v>
      </c>
      <c r="F89" s="227">
        <f t="shared" si="14"/>
        <v>9</v>
      </c>
      <c r="G89" s="214"/>
      <c r="H89" s="215"/>
      <c r="I89" s="214"/>
      <c r="J89" s="215"/>
      <c r="K89" s="214"/>
      <c r="L89" s="215"/>
      <c r="M89" s="214"/>
      <c r="N89" s="215"/>
      <c r="O89" s="214">
        <v>2</v>
      </c>
      <c r="P89" s="215">
        <v>8</v>
      </c>
      <c r="Q89" s="214">
        <v>1</v>
      </c>
      <c r="R89" s="215">
        <v>1</v>
      </c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13</v>
      </c>
      <c r="E97" s="217">
        <f t="shared" si="14"/>
        <v>4</v>
      </c>
      <c r="F97" s="218">
        <f t="shared" si="14"/>
        <v>9</v>
      </c>
      <c r="G97" s="219">
        <v>1</v>
      </c>
      <c r="H97" s="220">
        <v>3</v>
      </c>
      <c r="I97" s="219"/>
      <c r="J97" s="220">
        <v>2</v>
      </c>
      <c r="K97" s="219">
        <v>1</v>
      </c>
      <c r="L97" s="220"/>
      <c r="M97" s="219"/>
      <c r="N97" s="220">
        <v>1</v>
      </c>
      <c r="O97" s="219">
        <v>1</v>
      </c>
      <c r="P97" s="220">
        <v>3</v>
      </c>
      <c r="Q97" s="219">
        <v>1</v>
      </c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3</v>
      </c>
      <c r="E99" s="217">
        <f t="shared" si="14"/>
        <v>2</v>
      </c>
      <c r="F99" s="218">
        <f t="shared" si="14"/>
        <v>1</v>
      </c>
      <c r="G99" s="219"/>
      <c r="H99" s="220"/>
      <c r="I99" s="219"/>
      <c r="J99" s="220"/>
      <c r="K99" s="219"/>
      <c r="L99" s="220">
        <v>1</v>
      </c>
      <c r="M99" s="219">
        <v>1</v>
      </c>
      <c r="N99" s="220"/>
      <c r="O99" s="219">
        <v>1</v>
      </c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2</v>
      </c>
      <c r="E100" s="217">
        <f t="shared" si="14"/>
        <v>1</v>
      </c>
      <c r="F100" s="218">
        <f t="shared" si="14"/>
        <v>1</v>
      </c>
      <c r="G100" s="219"/>
      <c r="H100" s="220"/>
      <c r="I100" s="219"/>
      <c r="J100" s="220"/>
      <c r="K100" s="219">
        <v>1</v>
      </c>
      <c r="L100" s="220">
        <v>1</v>
      </c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3</v>
      </c>
      <c r="E101" s="234">
        <f t="shared" si="14"/>
        <v>2</v>
      </c>
      <c r="F101" s="235">
        <f t="shared" si="14"/>
        <v>1</v>
      </c>
      <c r="G101" s="219">
        <v>1</v>
      </c>
      <c r="H101" s="220"/>
      <c r="I101" s="219">
        <v>1</v>
      </c>
      <c r="J101" s="220">
        <v>1</v>
      </c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12</v>
      </c>
      <c r="E102" s="234">
        <f t="shared" si="14"/>
        <v>10</v>
      </c>
      <c r="F102" s="235">
        <f t="shared" si="14"/>
        <v>2</v>
      </c>
      <c r="G102" s="219">
        <v>5</v>
      </c>
      <c r="H102" s="220">
        <v>1</v>
      </c>
      <c r="I102" s="219">
        <v>4</v>
      </c>
      <c r="J102" s="220">
        <v>1</v>
      </c>
      <c r="K102" s="219">
        <v>1</v>
      </c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9</v>
      </c>
      <c r="E103" s="217">
        <f t="shared" si="14"/>
        <v>7</v>
      </c>
      <c r="F103" s="218">
        <f t="shared" si="14"/>
        <v>2</v>
      </c>
      <c r="G103" s="219">
        <v>3</v>
      </c>
      <c r="H103" s="220"/>
      <c r="I103" s="219">
        <v>1</v>
      </c>
      <c r="J103" s="220">
        <v>1</v>
      </c>
      <c r="K103" s="219"/>
      <c r="L103" s="220"/>
      <c r="M103" s="219"/>
      <c r="N103" s="220">
        <v>1</v>
      </c>
      <c r="O103" s="219">
        <v>3</v>
      </c>
      <c r="P103" s="220"/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3</v>
      </c>
      <c r="E104" s="237">
        <f t="shared" si="14"/>
        <v>1</v>
      </c>
      <c r="F104" s="238">
        <f t="shared" si="14"/>
        <v>2</v>
      </c>
      <c r="G104" s="239"/>
      <c r="H104" s="240"/>
      <c r="I104" s="239"/>
      <c r="J104" s="240"/>
      <c r="K104" s="239">
        <v>1</v>
      </c>
      <c r="L104" s="240">
        <v>2</v>
      </c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2</v>
      </c>
      <c r="E105" s="242">
        <f t="shared" si="14"/>
        <v>1</v>
      </c>
      <c r="F105" s="243">
        <f t="shared" si="14"/>
        <v>1</v>
      </c>
      <c r="G105" s="244"/>
      <c r="H105" s="245"/>
      <c r="I105" s="244">
        <v>1</v>
      </c>
      <c r="J105" s="245">
        <v>1</v>
      </c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6</v>
      </c>
      <c r="E119" s="226">
        <f t="shared" ref="E119:F135" si="25">G119+I119+K119+M119+O119+Q119</f>
        <v>2</v>
      </c>
      <c r="F119" s="227">
        <f t="shared" si="25"/>
        <v>4</v>
      </c>
      <c r="G119" s="214"/>
      <c r="H119" s="215"/>
      <c r="I119" s="214"/>
      <c r="J119" s="215"/>
      <c r="K119" s="214"/>
      <c r="L119" s="215"/>
      <c r="M119" s="214"/>
      <c r="N119" s="215"/>
      <c r="O119" s="214">
        <v>2</v>
      </c>
      <c r="P119" s="215">
        <v>3</v>
      </c>
      <c r="Q119" s="214"/>
      <c r="R119" s="215">
        <v>1</v>
      </c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15</v>
      </c>
      <c r="E127" s="217">
        <f t="shared" si="25"/>
        <v>8</v>
      </c>
      <c r="F127" s="218">
        <f t="shared" si="25"/>
        <v>7</v>
      </c>
      <c r="G127" s="219"/>
      <c r="H127" s="220"/>
      <c r="I127" s="219">
        <v>1</v>
      </c>
      <c r="J127" s="220">
        <v>2</v>
      </c>
      <c r="K127" s="219">
        <v>4</v>
      </c>
      <c r="L127" s="220">
        <v>2</v>
      </c>
      <c r="M127" s="219"/>
      <c r="N127" s="220">
        <v>1</v>
      </c>
      <c r="O127" s="219">
        <v>3</v>
      </c>
      <c r="P127" s="220">
        <v>2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1</v>
      </c>
      <c r="E129" s="217">
        <f t="shared" si="25"/>
        <v>0</v>
      </c>
      <c r="F129" s="218">
        <f t="shared" si="25"/>
        <v>1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>
        <v>1</v>
      </c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3</v>
      </c>
      <c r="E130" s="217">
        <f t="shared" si="25"/>
        <v>0</v>
      </c>
      <c r="F130" s="218">
        <f t="shared" si="25"/>
        <v>3</v>
      </c>
      <c r="G130" s="219"/>
      <c r="H130" s="220"/>
      <c r="I130" s="219"/>
      <c r="J130" s="220"/>
      <c r="K130" s="219"/>
      <c r="L130" s="220">
        <v>1</v>
      </c>
      <c r="M130" s="219"/>
      <c r="N130" s="220">
        <v>1</v>
      </c>
      <c r="O130" s="219"/>
      <c r="P130" s="220">
        <v>1</v>
      </c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7</v>
      </c>
      <c r="E131" s="234">
        <f t="shared" si="25"/>
        <v>5</v>
      </c>
      <c r="F131" s="235">
        <f t="shared" si="25"/>
        <v>2</v>
      </c>
      <c r="G131" s="219"/>
      <c r="H131" s="220"/>
      <c r="I131" s="219">
        <v>3</v>
      </c>
      <c r="J131" s="220">
        <v>2</v>
      </c>
      <c r="K131" s="219">
        <v>2</v>
      </c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11</v>
      </c>
      <c r="E132" s="234">
        <f t="shared" si="25"/>
        <v>6</v>
      </c>
      <c r="F132" s="235">
        <f t="shared" si="25"/>
        <v>5</v>
      </c>
      <c r="G132" s="219"/>
      <c r="H132" s="220"/>
      <c r="I132" s="219">
        <v>2</v>
      </c>
      <c r="J132" s="220">
        <v>4</v>
      </c>
      <c r="K132" s="219">
        <v>4</v>
      </c>
      <c r="L132" s="220">
        <v>1</v>
      </c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8</v>
      </c>
      <c r="E133" s="217">
        <f t="shared" si="25"/>
        <v>3</v>
      </c>
      <c r="F133" s="218">
        <f t="shared" si="25"/>
        <v>5</v>
      </c>
      <c r="G133" s="219"/>
      <c r="H133" s="220"/>
      <c r="I133" s="219">
        <v>1</v>
      </c>
      <c r="J133" s="220">
        <v>1</v>
      </c>
      <c r="K133" s="219"/>
      <c r="L133" s="220">
        <v>1</v>
      </c>
      <c r="M133" s="219"/>
      <c r="N133" s="220"/>
      <c r="O133" s="219">
        <v>2</v>
      </c>
      <c r="P133" s="220">
        <v>2</v>
      </c>
      <c r="Q133" s="219"/>
      <c r="R133" s="220">
        <v>1</v>
      </c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5</v>
      </c>
      <c r="E134" s="237">
        <f t="shared" si="25"/>
        <v>2</v>
      </c>
      <c r="F134" s="238">
        <f t="shared" si="25"/>
        <v>3</v>
      </c>
      <c r="G134" s="239"/>
      <c r="H134" s="240"/>
      <c r="I134" s="239"/>
      <c r="J134" s="240"/>
      <c r="K134" s="239"/>
      <c r="L134" s="240">
        <v>1</v>
      </c>
      <c r="M134" s="239"/>
      <c r="N134" s="240"/>
      <c r="O134" s="239">
        <v>2</v>
      </c>
      <c r="P134" s="240">
        <v>2</v>
      </c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89" t="s">
        <v>144</v>
      </c>
      <c r="E143" s="274" t="s">
        <v>145</v>
      </c>
      <c r="F143" s="289" t="s">
        <v>55</v>
      </c>
      <c r="G143" s="289" t="s">
        <v>146</v>
      </c>
      <c r="H143" s="289" t="s">
        <v>147</v>
      </c>
      <c r="I143" s="289" t="s">
        <v>148</v>
      </c>
      <c r="J143" s="289" t="s">
        <v>149</v>
      </c>
      <c r="K143" s="289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380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",[8]NOMBRE!B7)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7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7"/>
      <c r="K9" s="297"/>
      <c r="L9" s="297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7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7"/>
      <c r="K17" s="297"/>
      <c r="L17" s="297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296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296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296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90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291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92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296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90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291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92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87"/>
      <c r="C78" s="288"/>
      <c r="D78" s="204">
        <f>SUM(E78:F78)</f>
        <v>654</v>
      </c>
      <c r="E78" s="205">
        <f>G78+I78+K78+M78+O78+Q78</f>
        <v>297</v>
      </c>
      <c r="F78" s="206">
        <f>H78+J78+L78+N78+P78+R78</f>
        <v>357</v>
      </c>
      <c r="G78" s="207">
        <v>138</v>
      </c>
      <c r="H78" s="298">
        <v>73</v>
      </c>
      <c r="I78" s="207">
        <v>83</v>
      </c>
      <c r="J78" s="298">
        <v>60</v>
      </c>
      <c r="K78" s="207">
        <v>19</v>
      </c>
      <c r="L78" s="298">
        <v>47</v>
      </c>
      <c r="M78" s="207">
        <v>6</v>
      </c>
      <c r="N78" s="298">
        <v>16</v>
      </c>
      <c r="O78" s="207">
        <v>47</v>
      </c>
      <c r="P78" s="298">
        <v>155</v>
      </c>
      <c r="Q78" s="207">
        <v>4</v>
      </c>
      <c r="R78" s="298">
        <v>6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5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1</v>
      </c>
      <c r="F83" s="218">
        <f t="shared" si="13"/>
        <v>0</v>
      </c>
      <c r="G83" s="219">
        <v>1</v>
      </c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93"/>
      <c r="E88" s="294"/>
      <c r="F88" s="294"/>
      <c r="G88" s="293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5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10</v>
      </c>
      <c r="E89" s="226">
        <f t="shared" ref="E89:F105" si="14">G89+I89+K89+M89+O89+Q89</f>
        <v>4</v>
      </c>
      <c r="F89" s="227">
        <f t="shared" si="14"/>
        <v>6</v>
      </c>
      <c r="G89" s="214">
        <v>1</v>
      </c>
      <c r="H89" s="215"/>
      <c r="I89" s="214">
        <v>1</v>
      </c>
      <c r="J89" s="215"/>
      <c r="K89" s="214"/>
      <c r="L89" s="215"/>
      <c r="M89" s="214"/>
      <c r="N89" s="215">
        <v>1</v>
      </c>
      <c r="O89" s="214"/>
      <c r="P89" s="215">
        <v>5</v>
      </c>
      <c r="Q89" s="214">
        <v>2</v>
      </c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6</v>
      </c>
      <c r="E97" s="217">
        <f t="shared" si="14"/>
        <v>1</v>
      </c>
      <c r="F97" s="218">
        <f t="shared" si="14"/>
        <v>5</v>
      </c>
      <c r="G97" s="219"/>
      <c r="H97" s="220">
        <v>3</v>
      </c>
      <c r="I97" s="219"/>
      <c r="J97" s="220"/>
      <c r="K97" s="219">
        <v>1</v>
      </c>
      <c r="L97" s="220">
        <v>1</v>
      </c>
      <c r="M97" s="219"/>
      <c r="N97" s="220"/>
      <c r="O97" s="219"/>
      <c r="P97" s="220">
        <v>1</v>
      </c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0</v>
      </c>
      <c r="E100" s="217">
        <f t="shared" si="14"/>
        <v>0</v>
      </c>
      <c r="F100" s="218">
        <f t="shared" si="14"/>
        <v>0</v>
      </c>
      <c r="G100" s="219"/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6</v>
      </c>
      <c r="E101" s="234">
        <f t="shared" si="14"/>
        <v>5</v>
      </c>
      <c r="F101" s="235">
        <f t="shared" si="14"/>
        <v>1</v>
      </c>
      <c r="G101" s="219">
        <v>4</v>
      </c>
      <c r="H101" s="220">
        <v>1</v>
      </c>
      <c r="I101" s="219">
        <v>1</v>
      </c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9</v>
      </c>
      <c r="E102" s="234">
        <f t="shared" si="14"/>
        <v>8</v>
      </c>
      <c r="F102" s="235">
        <f t="shared" si="14"/>
        <v>1</v>
      </c>
      <c r="G102" s="219">
        <v>3</v>
      </c>
      <c r="H102" s="220">
        <v>1</v>
      </c>
      <c r="I102" s="219">
        <v>4</v>
      </c>
      <c r="J102" s="220"/>
      <c r="K102" s="219">
        <v>1</v>
      </c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7</v>
      </c>
      <c r="E103" s="217">
        <f t="shared" si="14"/>
        <v>1</v>
      </c>
      <c r="F103" s="218">
        <f t="shared" si="14"/>
        <v>6</v>
      </c>
      <c r="G103" s="219">
        <v>1</v>
      </c>
      <c r="H103" s="220">
        <v>1</v>
      </c>
      <c r="I103" s="219"/>
      <c r="J103" s="220"/>
      <c r="K103" s="219"/>
      <c r="L103" s="220"/>
      <c r="M103" s="219"/>
      <c r="N103" s="220"/>
      <c r="O103" s="219"/>
      <c r="P103" s="220">
        <v>5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1</v>
      </c>
      <c r="E104" s="237">
        <f t="shared" si="14"/>
        <v>0</v>
      </c>
      <c r="F104" s="238">
        <f t="shared" si="14"/>
        <v>1</v>
      </c>
      <c r="G104" s="239"/>
      <c r="H104" s="240"/>
      <c r="I104" s="239"/>
      <c r="J104" s="240"/>
      <c r="K104" s="239"/>
      <c r="L104" s="240">
        <v>1</v>
      </c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1</v>
      </c>
      <c r="E105" s="242">
        <f t="shared" si="14"/>
        <v>1</v>
      </c>
      <c r="F105" s="243">
        <f t="shared" si="14"/>
        <v>0</v>
      </c>
      <c r="G105" s="244"/>
      <c r="H105" s="245"/>
      <c r="I105" s="244">
        <v>1</v>
      </c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3</v>
      </c>
      <c r="E119" s="226">
        <f t="shared" ref="E119:F135" si="25">G119+I119+K119+M119+O119+Q119</f>
        <v>2</v>
      </c>
      <c r="F119" s="227">
        <f t="shared" si="25"/>
        <v>1</v>
      </c>
      <c r="G119" s="214"/>
      <c r="H119" s="215"/>
      <c r="I119" s="214"/>
      <c r="J119" s="215"/>
      <c r="K119" s="214"/>
      <c r="L119" s="215"/>
      <c r="M119" s="214"/>
      <c r="N119" s="215"/>
      <c r="O119" s="214">
        <v>2</v>
      </c>
      <c r="P119" s="215">
        <v>1</v>
      </c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16</v>
      </c>
      <c r="E127" s="217">
        <f t="shared" si="25"/>
        <v>5</v>
      </c>
      <c r="F127" s="218">
        <f t="shared" si="25"/>
        <v>11</v>
      </c>
      <c r="G127" s="219">
        <v>3</v>
      </c>
      <c r="H127" s="220">
        <v>9</v>
      </c>
      <c r="I127" s="219"/>
      <c r="J127" s="220">
        <v>1</v>
      </c>
      <c r="K127" s="219">
        <v>2</v>
      </c>
      <c r="L127" s="220"/>
      <c r="M127" s="219"/>
      <c r="N127" s="220"/>
      <c r="O127" s="219"/>
      <c r="P127" s="220">
        <v>1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1</v>
      </c>
      <c r="E129" s="217">
        <f t="shared" si="25"/>
        <v>0</v>
      </c>
      <c r="F129" s="218">
        <f t="shared" si="25"/>
        <v>1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>
        <v>1</v>
      </c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1</v>
      </c>
      <c r="E130" s="217">
        <f t="shared" si="25"/>
        <v>0</v>
      </c>
      <c r="F130" s="218">
        <f t="shared" si="25"/>
        <v>1</v>
      </c>
      <c r="G130" s="219"/>
      <c r="H130" s="220"/>
      <c r="I130" s="219"/>
      <c r="J130" s="220"/>
      <c r="K130" s="219"/>
      <c r="L130" s="220">
        <v>1</v>
      </c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10</v>
      </c>
      <c r="E131" s="234">
        <f t="shared" si="25"/>
        <v>8</v>
      </c>
      <c r="F131" s="235">
        <f t="shared" si="25"/>
        <v>2</v>
      </c>
      <c r="G131" s="219">
        <v>6</v>
      </c>
      <c r="H131" s="220">
        <v>2</v>
      </c>
      <c r="I131" s="219">
        <v>2</v>
      </c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20</v>
      </c>
      <c r="E132" s="234">
        <f t="shared" si="25"/>
        <v>11</v>
      </c>
      <c r="F132" s="235">
        <f t="shared" si="25"/>
        <v>9</v>
      </c>
      <c r="G132" s="219">
        <v>3</v>
      </c>
      <c r="H132" s="220">
        <v>5</v>
      </c>
      <c r="I132" s="219">
        <v>8</v>
      </c>
      <c r="J132" s="220">
        <v>2</v>
      </c>
      <c r="K132" s="219"/>
      <c r="L132" s="220">
        <v>2</v>
      </c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8</v>
      </c>
      <c r="E133" s="217">
        <f t="shared" si="25"/>
        <v>5</v>
      </c>
      <c r="F133" s="218">
        <f t="shared" si="25"/>
        <v>3</v>
      </c>
      <c r="G133" s="219">
        <v>1</v>
      </c>
      <c r="H133" s="220"/>
      <c r="I133" s="219">
        <v>1</v>
      </c>
      <c r="J133" s="220"/>
      <c r="K133" s="219">
        <v>1</v>
      </c>
      <c r="L133" s="220"/>
      <c r="M133" s="219"/>
      <c r="N133" s="220"/>
      <c r="O133" s="219">
        <v>2</v>
      </c>
      <c r="P133" s="220">
        <v>2</v>
      </c>
      <c r="Q133" s="219"/>
      <c r="R133" s="220">
        <v>1</v>
      </c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1</v>
      </c>
      <c r="E135" s="242">
        <f t="shared" si="25"/>
        <v>1</v>
      </c>
      <c r="F135" s="243">
        <f t="shared" si="25"/>
        <v>0</v>
      </c>
      <c r="G135" s="244"/>
      <c r="H135" s="245"/>
      <c r="I135" s="244">
        <v>1</v>
      </c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89" t="s">
        <v>144</v>
      </c>
      <c r="E143" s="274" t="s">
        <v>145</v>
      </c>
      <c r="F143" s="289" t="s">
        <v>55</v>
      </c>
      <c r="G143" s="289" t="s">
        <v>146</v>
      </c>
      <c r="H143" s="289" t="s">
        <v>147</v>
      </c>
      <c r="I143" s="289" t="s">
        <v>148</v>
      </c>
      <c r="J143" s="289" t="s">
        <v>149</v>
      </c>
      <c r="K143" s="289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2265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activeCell="A6" sqref="A6:U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",[9]NOMBRE!B7)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7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7"/>
      <c r="K9" s="297"/>
      <c r="L9" s="297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7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7"/>
      <c r="K17" s="297"/>
      <c r="L17" s="297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296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296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296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290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291" t="s">
        <v>64</v>
      </c>
      <c r="C46" s="157">
        <f>SUM(D46:E46)</f>
        <v>4</v>
      </c>
      <c r="D46" s="158">
        <f t="shared" si="1"/>
        <v>1</v>
      </c>
      <c r="E46" s="159">
        <f t="shared" si="1"/>
        <v>3</v>
      </c>
      <c r="F46" s="160"/>
      <c r="G46" s="161">
        <v>1</v>
      </c>
      <c r="H46" s="160"/>
      <c r="I46" s="161"/>
      <c r="J46" s="160"/>
      <c r="K46" s="161">
        <v>1</v>
      </c>
      <c r="L46" s="160"/>
      <c r="M46" s="161"/>
      <c r="N46" s="160"/>
      <c r="O46" s="161"/>
      <c r="P46" s="160"/>
      <c r="Q46" s="161"/>
      <c r="R46" s="160">
        <v>1</v>
      </c>
      <c r="S46" s="161">
        <v>1</v>
      </c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292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296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290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291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292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287"/>
      <c r="C78" s="288"/>
      <c r="D78" s="204">
        <f>SUM(E78:F78)</f>
        <v>690</v>
      </c>
      <c r="E78" s="205">
        <f>G78+I78+K78+M78+O78+Q78</f>
        <v>315</v>
      </c>
      <c r="F78" s="206">
        <f>H78+J78+L78+N78+P78+R78</f>
        <v>375</v>
      </c>
      <c r="G78" s="207">
        <v>149</v>
      </c>
      <c r="H78" s="298">
        <v>75</v>
      </c>
      <c r="I78" s="207">
        <v>90</v>
      </c>
      <c r="J78" s="298">
        <v>66</v>
      </c>
      <c r="K78" s="207">
        <v>21</v>
      </c>
      <c r="L78" s="298">
        <v>48</v>
      </c>
      <c r="M78" s="207">
        <v>6</v>
      </c>
      <c r="N78" s="298">
        <v>15</v>
      </c>
      <c r="O78" s="207">
        <v>46</v>
      </c>
      <c r="P78" s="298">
        <v>164</v>
      </c>
      <c r="Q78" s="207">
        <v>3</v>
      </c>
      <c r="R78" s="298">
        <v>7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5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1</v>
      </c>
      <c r="F83" s="218">
        <f t="shared" si="13"/>
        <v>0</v>
      </c>
      <c r="G83" s="219">
        <v>1</v>
      </c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293"/>
      <c r="E88" s="294"/>
      <c r="F88" s="294"/>
      <c r="G88" s="293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5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8</v>
      </c>
      <c r="E89" s="226">
        <f t="shared" ref="E89:F105" si="14">G89+I89+K89+M89+O89+Q89</f>
        <v>0</v>
      </c>
      <c r="F89" s="227">
        <f t="shared" si="14"/>
        <v>8</v>
      </c>
      <c r="G89" s="214"/>
      <c r="H89" s="215"/>
      <c r="I89" s="214"/>
      <c r="J89" s="215"/>
      <c r="K89" s="214"/>
      <c r="L89" s="215">
        <v>1</v>
      </c>
      <c r="M89" s="214"/>
      <c r="N89" s="215"/>
      <c r="O89" s="214"/>
      <c r="P89" s="215">
        <v>7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6</v>
      </c>
      <c r="E90" s="229">
        <f t="shared" si="14"/>
        <v>0</v>
      </c>
      <c r="F90" s="230">
        <f t="shared" si="14"/>
        <v>6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>
        <v>3</v>
      </c>
      <c r="Q90" s="231"/>
      <c r="R90" s="232">
        <v>3</v>
      </c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15</v>
      </c>
      <c r="E97" s="217">
        <f t="shared" si="14"/>
        <v>5</v>
      </c>
      <c r="F97" s="218">
        <f t="shared" si="14"/>
        <v>10</v>
      </c>
      <c r="G97" s="219">
        <v>2</v>
      </c>
      <c r="H97" s="220">
        <v>1</v>
      </c>
      <c r="I97" s="219">
        <v>1</v>
      </c>
      <c r="J97" s="220">
        <v>2</v>
      </c>
      <c r="K97" s="219">
        <v>1</v>
      </c>
      <c r="L97" s="220"/>
      <c r="M97" s="219"/>
      <c r="N97" s="220">
        <v>1</v>
      </c>
      <c r="O97" s="219">
        <v>1</v>
      </c>
      <c r="P97" s="220">
        <v>3</v>
      </c>
      <c r="Q97" s="219"/>
      <c r="R97" s="220">
        <v>3</v>
      </c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2</v>
      </c>
      <c r="E100" s="217">
        <f t="shared" si="14"/>
        <v>2</v>
      </c>
      <c r="F100" s="218">
        <f t="shared" si="14"/>
        <v>0</v>
      </c>
      <c r="G100" s="219">
        <v>2</v>
      </c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4</v>
      </c>
      <c r="E101" s="234">
        <f t="shared" si="14"/>
        <v>4</v>
      </c>
      <c r="F101" s="235">
        <f t="shared" si="14"/>
        <v>0</v>
      </c>
      <c r="G101" s="219">
        <v>2</v>
      </c>
      <c r="H101" s="220"/>
      <c r="I101" s="219">
        <v>2</v>
      </c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9</v>
      </c>
      <c r="E102" s="234">
        <f t="shared" si="14"/>
        <v>5</v>
      </c>
      <c r="F102" s="235">
        <f t="shared" si="14"/>
        <v>4</v>
      </c>
      <c r="G102" s="219">
        <v>2</v>
      </c>
      <c r="H102" s="220">
        <v>2</v>
      </c>
      <c r="I102" s="219">
        <v>3</v>
      </c>
      <c r="J102" s="220">
        <v>2</v>
      </c>
      <c r="K102" s="219"/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14</v>
      </c>
      <c r="E103" s="217">
        <f t="shared" si="14"/>
        <v>10</v>
      </c>
      <c r="F103" s="218">
        <f t="shared" si="14"/>
        <v>4</v>
      </c>
      <c r="G103" s="219">
        <v>3</v>
      </c>
      <c r="H103" s="220"/>
      <c r="I103" s="219">
        <v>2</v>
      </c>
      <c r="J103" s="220">
        <v>1</v>
      </c>
      <c r="K103" s="219"/>
      <c r="L103" s="220"/>
      <c r="M103" s="219">
        <v>1</v>
      </c>
      <c r="N103" s="220"/>
      <c r="O103" s="219">
        <v>4</v>
      </c>
      <c r="P103" s="220">
        <v>2</v>
      </c>
      <c r="Q103" s="219"/>
      <c r="R103" s="220">
        <v>1</v>
      </c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2</v>
      </c>
      <c r="E104" s="237">
        <f t="shared" si="14"/>
        <v>0</v>
      </c>
      <c r="F104" s="238">
        <f t="shared" si="14"/>
        <v>2</v>
      </c>
      <c r="G104" s="239"/>
      <c r="H104" s="240"/>
      <c r="I104" s="239"/>
      <c r="J104" s="240">
        <v>1</v>
      </c>
      <c r="K104" s="239"/>
      <c r="L104" s="240">
        <v>1</v>
      </c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1</v>
      </c>
      <c r="E105" s="242">
        <f t="shared" si="14"/>
        <v>1</v>
      </c>
      <c r="F105" s="243">
        <f t="shared" si="14"/>
        <v>0</v>
      </c>
      <c r="G105" s="244"/>
      <c r="H105" s="245"/>
      <c r="I105" s="244"/>
      <c r="J105" s="245"/>
      <c r="K105" s="244">
        <v>1</v>
      </c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0</v>
      </c>
      <c r="E119" s="226">
        <f t="shared" ref="E119:F135" si="25">G119+I119+K119+M119+O119+Q119</f>
        <v>0</v>
      </c>
      <c r="F119" s="227">
        <f t="shared" si="25"/>
        <v>0</v>
      </c>
      <c r="G119" s="214"/>
      <c r="H119" s="215"/>
      <c r="I119" s="214"/>
      <c r="J119" s="215"/>
      <c r="K119" s="214"/>
      <c r="L119" s="215"/>
      <c r="M119" s="214"/>
      <c r="N119" s="215"/>
      <c r="O119" s="214"/>
      <c r="P119" s="215"/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3</v>
      </c>
      <c r="E127" s="217">
        <f t="shared" si="25"/>
        <v>0</v>
      </c>
      <c r="F127" s="218">
        <f t="shared" si="25"/>
        <v>3</v>
      </c>
      <c r="G127" s="219"/>
      <c r="H127" s="220"/>
      <c r="I127" s="219"/>
      <c r="J127" s="220">
        <v>1</v>
      </c>
      <c r="K127" s="219"/>
      <c r="L127" s="220"/>
      <c r="M127" s="219"/>
      <c r="N127" s="220"/>
      <c r="O127" s="219"/>
      <c r="P127" s="220">
        <v>2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0</v>
      </c>
      <c r="E131" s="234">
        <f t="shared" si="25"/>
        <v>0</v>
      </c>
      <c r="F131" s="235">
        <f t="shared" si="25"/>
        <v>0</v>
      </c>
      <c r="G131" s="219"/>
      <c r="H131" s="220"/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4</v>
      </c>
      <c r="E132" s="234">
        <f t="shared" si="25"/>
        <v>2</v>
      </c>
      <c r="F132" s="235">
        <f t="shared" si="25"/>
        <v>2</v>
      </c>
      <c r="G132" s="219">
        <v>2</v>
      </c>
      <c r="H132" s="220">
        <v>1</v>
      </c>
      <c r="I132" s="219"/>
      <c r="J132" s="220"/>
      <c r="K132" s="219"/>
      <c r="L132" s="220"/>
      <c r="M132" s="219"/>
      <c r="N132" s="220">
        <v>1</v>
      </c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8</v>
      </c>
      <c r="E133" s="217">
        <f t="shared" si="25"/>
        <v>6</v>
      </c>
      <c r="F133" s="218">
        <f t="shared" si="25"/>
        <v>2</v>
      </c>
      <c r="G133" s="219">
        <v>3</v>
      </c>
      <c r="H133" s="220">
        <v>1</v>
      </c>
      <c r="I133" s="219"/>
      <c r="J133" s="220"/>
      <c r="K133" s="219">
        <v>1</v>
      </c>
      <c r="L133" s="220"/>
      <c r="M133" s="219"/>
      <c r="N133" s="220">
        <v>1</v>
      </c>
      <c r="O133" s="219">
        <v>1</v>
      </c>
      <c r="P133" s="220"/>
      <c r="Q133" s="219">
        <v>1</v>
      </c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1</v>
      </c>
      <c r="E135" s="242">
        <f t="shared" si="25"/>
        <v>0</v>
      </c>
      <c r="F135" s="243">
        <f t="shared" si="25"/>
        <v>1</v>
      </c>
      <c r="G135" s="244"/>
      <c r="H135" s="245">
        <v>1</v>
      </c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289" t="s">
        <v>144</v>
      </c>
      <c r="E143" s="274" t="s">
        <v>145</v>
      </c>
      <c r="F143" s="289" t="s">
        <v>55</v>
      </c>
      <c r="G143" s="289" t="s">
        <v>146</v>
      </c>
      <c r="H143" s="289" t="s">
        <v>147</v>
      </c>
      <c r="I143" s="289" t="s">
        <v>148</v>
      </c>
      <c r="J143" s="289" t="s">
        <v>149</v>
      </c>
      <c r="K143" s="289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2316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",[10]NOMBRE!B7)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9"/>
      <c r="K9" s="299"/>
      <c r="L9" s="29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9"/>
      <c r="K17" s="299"/>
      <c r="L17" s="29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301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301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301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308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300" t="s">
        <v>64</v>
      </c>
      <c r="C46" s="157">
        <f>SUM(D46:E46)</f>
        <v>1</v>
      </c>
      <c r="D46" s="158">
        <f t="shared" si="1"/>
        <v>1</v>
      </c>
      <c r="E46" s="159">
        <f t="shared" si="1"/>
        <v>0</v>
      </c>
      <c r="F46" s="160"/>
      <c r="G46" s="161"/>
      <c r="H46" s="160">
        <v>1</v>
      </c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309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301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308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300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309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305"/>
      <c r="C78" s="306"/>
      <c r="D78" s="204">
        <f>SUM(E78:F78)</f>
        <v>563</v>
      </c>
      <c r="E78" s="205">
        <f>G78+I78+K78+M78+O78+Q78</f>
        <v>234</v>
      </c>
      <c r="F78" s="206">
        <f>H78+J78+L78+N78+P78+R78</f>
        <v>329</v>
      </c>
      <c r="G78" s="207">
        <v>89</v>
      </c>
      <c r="H78" s="298">
        <v>39</v>
      </c>
      <c r="I78" s="207">
        <v>72</v>
      </c>
      <c r="J78" s="298">
        <v>52</v>
      </c>
      <c r="K78" s="207">
        <v>20</v>
      </c>
      <c r="L78" s="298">
        <v>49</v>
      </c>
      <c r="M78" s="207">
        <v>5</v>
      </c>
      <c r="N78" s="298">
        <v>16</v>
      </c>
      <c r="O78" s="207">
        <v>45</v>
      </c>
      <c r="P78" s="298">
        <v>167</v>
      </c>
      <c r="Q78" s="207">
        <v>3</v>
      </c>
      <c r="R78" s="298">
        <v>6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302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4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2</v>
      </c>
      <c r="E80" s="212">
        <f t="shared" ref="E80:F87" si="13">G80+I80+K80+M80+O80+Q80</f>
        <v>0</v>
      </c>
      <c r="F80" s="213">
        <f t="shared" si="13"/>
        <v>2</v>
      </c>
      <c r="G80" s="214"/>
      <c r="H80" s="215"/>
      <c r="I80" s="214"/>
      <c r="J80" s="215">
        <v>1</v>
      </c>
      <c r="K80" s="214"/>
      <c r="L80" s="215">
        <v>1</v>
      </c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0</v>
      </c>
      <c r="E83" s="222">
        <f t="shared" si="13"/>
        <v>0</v>
      </c>
      <c r="F83" s="218">
        <f t="shared" si="13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302"/>
      <c r="E88" s="303"/>
      <c r="F88" s="303"/>
      <c r="G88" s="302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4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5</v>
      </c>
      <c r="E89" s="226">
        <f t="shared" ref="E89:F105" si="14">G89+I89+K89+M89+O89+Q89</f>
        <v>1</v>
      </c>
      <c r="F89" s="227">
        <f t="shared" si="14"/>
        <v>4</v>
      </c>
      <c r="G89" s="214"/>
      <c r="H89" s="215"/>
      <c r="I89" s="214"/>
      <c r="J89" s="215"/>
      <c r="K89" s="214"/>
      <c r="L89" s="215">
        <v>1</v>
      </c>
      <c r="M89" s="214"/>
      <c r="N89" s="215"/>
      <c r="O89" s="214">
        <v>1</v>
      </c>
      <c r="P89" s="215">
        <v>3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1</v>
      </c>
      <c r="E90" s="229">
        <f t="shared" si="14"/>
        <v>0</v>
      </c>
      <c r="F90" s="230">
        <f t="shared" si="14"/>
        <v>1</v>
      </c>
      <c r="G90" s="231"/>
      <c r="H90" s="232"/>
      <c r="I90" s="231"/>
      <c r="J90" s="232"/>
      <c r="K90" s="231"/>
      <c r="L90" s="232"/>
      <c r="M90" s="231"/>
      <c r="N90" s="232">
        <v>1</v>
      </c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6</v>
      </c>
      <c r="E97" s="217">
        <f t="shared" si="14"/>
        <v>3</v>
      </c>
      <c r="F97" s="218">
        <f t="shared" si="14"/>
        <v>3</v>
      </c>
      <c r="G97" s="219">
        <v>1</v>
      </c>
      <c r="H97" s="220">
        <v>1</v>
      </c>
      <c r="I97" s="219">
        <v>1</v>
      </c>
      <c r="J97" s="220">
        <v>1</v>
      </c>
      <c r="K97" s="219"/>
      <c r="L97" s="220"/>
      <c r="M97" s="219"/>
      <c r="N97" s="220"/>
      <c r="O97" s="219">
        <v>1</v>
      </c>
      <c r="P97" s="220">
        <v>1</v>
      </c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0</v>
      </c>
      <c r="E100" s="217">
        <f t="shared" si="14"/>
        <v>0</v>
      </c>
      <c r="F100" s="218">
        <f t="shared" si="14"/>
        <v>0</v>
      </c>
      <c r="G100" s="219"/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7</v>
      </c>
      <c r="E101" s="234">
        <f t="shared" si="14"/>
        <v>7</v>
      </c>
      <c r="F101" s="235">
        <f t="shared" si="14"/>
        <v>0</v>
      </c>
      <c r="G101" s="219">
        <v>6</v>
      </c>
      <c r="H101" s="220"/>
      <c r="I101" s="219">
        <v>1</v>
      </c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10</v>
      </c>
      <c r="E102" s="234">
        <f t="shared" si="14"/>
        <v>7</v>
      </c>
      <c r="F102" s="235">
        <f t="shared" si="14"/>
        <v>3</v>
      </c>
      <c r="G102" s="219">
        <v>2</v>
      </c>
      <c r="H102" s="220">
        <v>1</v>
      </c>
      <c r="I102" s="219">
        <v>4</v>
      </c>
      <c r="J102" s="220">
        <v>1</v>
      </c>
      <c r="K102" s="219">
        <v>1</v>
      </c>
      <c r="L102" s="220">
        <v>1</v>
      </c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9</v>
      </c>
      <c r="E103" s="217">
        <f t="shared" si="14"/>
        <v>5</v>
      </c>
      <c r="F103" s="218">
        <f t="shared" si="14"/>
        <v>4</v>
      </c>
      <c r="G103" s="219">
        <v>3</v>
      </c>
      <c r="H103" s="220">
        <v>1</v>
      </c>
      <c r="I103" s="219">
        <v>1</v>
      </c>
      <c r="J103" s="220">
        <v>1</v>
      </c>
      <c r="K103" s="219"/>
      <c r="L103" s="220">
        <v>1</v>
      </c>
      <c r="M103" s="219"/>
      <c r="N103" s="220"/>
      <c r="O103" s="219">
        <v>1</v>
      </c>
      <c r="P103" s="220">
        <v>1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2</v>
      </c>
      <c r="E104" s="237">
        <f t="shared" si="14"/>
        <v>0</v>
      </c>
      <c r="F104" s="238">
        <f t="shared" si="14"/>
        <v>2</v>
      </c>
      <c r="G104" s="239"/>
      <c r="H104" s="240"/>
      <c r="I104" s="239"/>
      <c r="J104" s="240"/>
      <c r="K104" s="239"/>
      <c r="L104" s="240">
        <v>2</v>
      </c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0</v>
      </c>
      <c r="E105" s="242">
        <f t="shared" si="14"/>
        <v>0</v>
      </c>
      <c r="F105" s="243">
        <f t="shared" si="14"/>
        <v>0</v>
      </c>
      <c r="G105" s="244"/>
      <c r="H105" s="245"/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1</v>
      </c>
      <c r="E113" s="222">
        <f t="shared" si="17"/>
        <v>0</v>
      </c>
      <c r="F113" s="218">
        <f t="shared" si="17"/>
        <v>1</v>
      </c>
      <c r="G113" s="219"/>
      <c r="H113" s="220">
        <v>1</v>
      </c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0</v>
      </c>
      <c r="E119" s="226">
        <f t="shared" ref="E119:F135" si="25">G119+I119+K119+M119+O119+Q119</f>
        <v>0</v>
      </c>
      <c r="F119" s="227">
        <f t="shared" si="25"/>
        <v>0</v>
      </c>
      <c r="G119" s="214"/>
      <c r="H119" s="215"/>
      <c r="I119" s="214"/>
      <c r="J119" s="215"/>
      <c r="K119" s="214"/>
      <c r="L119" s="215"/>
      <c r="M119" s="214"/>
      <c r="N119" s="215"/>
      <c r="O119" s="214"/>
      <c r="P119" s="215"/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0</v>
      </c>
      <c r="E127" s="217">
        <f t="shared" si="25"/>
        <v>0</v>
      </c>
      <c r="F127" s="218">
        <f t="shared" si="25"/>
        <v>0</v>
      </c>
      <c r="G127" s="219"/>
      <c r="H127" s="220"/>
      <c r="I127" s="219"/>
      <c r="J127" s="220"/>
      <c r="K127" s="219"/>
      <c r="L127" s="220"/>
      <c r="M127" s="219"/>
      <c r="N127" s="220"/>
      <c r="O127" s="219"/>
      <c r="P127" s="220"/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5</v>
      </c>
      <c r="E131" s="234">
        <f t="shared" si="25"/>
        <v>5</v>
      </c>
      <c r="F131" s="235">
        <f t="shared" si="25"/>
        <v>0</v>
      </c>
      <c r="G131" s="219">
        <v>2</v>
      </c>
      <c r="H131" s="220"/>
      <c r="I131" s="219">
        <v>3</v>
      </c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1</v>
      </c>
      <c r="E132" s="234">
        <f t="shared" si="25"/>
        <v>0</v>
      </c>
      <c r="F132" s="235">
        <f t="shared" si="25"/>
        <v>1</v>
      </c>
      <c r="G132" s="219"/>
      <c r="H132" s="220"/>
      <c r="I132" s="219"/>
      <c r="J132" s="220"/>
      <c r="K132" s="219"/>
      <c r="L132" s="220">
        <v>1</v>
      </c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10</v>
      </c>
      <c r="E133" s="217">
        <f t="shared" si="25"/>
        <v>5</v>
      </c>
      <c r="F133" s="218">
        <f t="shared" si="25"/>
        <v>5</v>
      </c>
      <c r="G133" s="219"/>
      <c r="H133" s="220"/>
      <c r="I133" s="219"/>
      <c r="J133" s="220">
        <v>2</v>
      </c>
      <c r="K133" s="219">
        <v>1</v>
      </c>
      <c r="L133" s="220"/>
      <c r="M133" s="219"/>
      <c r="N133" s="220"/>
      <c r="O133" s="219">
        <v>4</v>
      </c>
      <c r="P133" s="220">
        <v>2</v>
      </c>
      <c r="Q133" s="219"/>
      <c r="R133" s="220">
        <v>1</v>
      </c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0</v>
      </c>
      <c r="E135" s="242">
        <f t="shared" si="25"/>
        <v>0</v>
      </c>
      <c r="F135" s="243">
        <f t="shared" si="25"/>
        <v>0</v>
      </c>
      <c r="G135" s="244"/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307" t="s">
        <v>144</v>
      </c>
      <c r="E143" s="274" t="s">
        <v>145</v>
      </c>
      <c r="F143" s="307" t="s">
        <v>55</v>
      </c>
      <c r="G143" s="307" t="s">
        <v>146</v>
      </c>
      <c r="H143" s="307" t="s">
        <v>147</v>
      </c>
      <c r="I143" s="307" t="s">
        <v>148</v>
      </c>
      <c r="J143" s="307" t="s">
        <v>149</v>
      </c>
      <c r="K143" s="307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1869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sqref="A1:XFD1048576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",[11]NOMBRE!B7)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9"/>
      <c r="K9" s="299"/>
      <c r="L9" s="29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9"/>
      <c r="K17" s="299"/>
      <c r="L17" s="29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301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301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301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308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300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309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301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308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300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309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305"/>
      <c r="C78" s="306"/>
      <c r="D78" s="204">
        <f>SUM(E78:F78)</f>
        <v>594</v>
      </c>
      <c r="E78" s="205">
        <f>G78+I78+K78+M78+O78+Q78</f>
        <v>250</v>
      </c>
      <c r="F78" s="206">
        <f>H78+J78+L78+N78+P78+R78</f>
        <v>344</v>
      </c>
      <c r="G78" s="207">
        <v>94</v>
      </c>
      <c r="H78" s="298">
        <v>41</v>
      </c>
      <c r="I78" s="207">
        <v>75</v>
      </c>
      <c r="J78" s="298">
        <v>55</v>
      </c>
      <c r="K78" s="207">
        <v>23</v>
      </c>
      <c r="L78" s="298">
        <v>51</v>
      </c>
      <c r="M78" s="207">
        <v>5</v>
      </c>
      <c r="N78" s="298">
        <v>16</v>
      </c>
      <c r="O78" s="207">
        <v>48</v>
      </c>
      <c r="P78" s="298">
        <v>174</v>
      </c>
      <c r="Q78" s="207">
        <v>5</v>
      </c>
      <c r="R78" s="298">
        <v>7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302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4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1</v>
      </c>
      <c r="E83" s="222">
        <f t="shared" si="13"/>
        <v>0</v>
      </c>
      <c r="F83" s="218">
        <f t="shared" si="13"/>
        <v>1</v>
      </c>
      <c r="G83" s="219"/>
      <c r="H83" s="220"/>
      <c r="I83" s="219"/>
      <c r="J83" s="220">
        <v>1</v>
      </c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302"/>
      <c r="E88" s="303"/>
      <c r="F88" s="303"/>
      <c r="G88" s="302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4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14</v>
      </c>
      <c r="E89" s="226">
        <f t="shared" ref="E89:F105" si="14">G89+I89+K89+M89+O89+Q89</f>
        <v>6</v>
      </c>
      <c r="F89" s="227">
        <f t="shared" si="14"/>
        <v>8</v>
      </c>
      <c r="G89" s="214"/>
      <c r="H89" s="215"/>
      <c r="I89" s="214">
        <v>1</v>
      </c>
      <c r="J89" s="215"/>
      <c r="K89" s="214"/>
      <c r="L89" s="215"/>
      <c r="M89" s="214"/>
      <c r="N89" s="215"/>
      <c r="O89" s="214">
        <v>3</v>
      </c>
      <c r="P89" s="215">
        <v>8</v>
      </c>
      <c r="Q89" s="214">
        <v>2</v>
      </c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11</v>
      </c>
      <c r="E97" s="217">
        <f t="shared" si="14"/>
        <v>5</v>
      </c>
      <c r="F97" s="218">
        <f t="shared" si="14"/>
        <v>6</v>
      </c>
      <c r="G97" s="219">
        <v>1</v>
      </c>
      <c r="H97" s="220"/>
      <c r="I97" s="219">
        <v>2</v>
      </c>
      <c r="J97" s="220">
        <v>1</v>
      </c>
      <c r="K97" s="219">
        <v>1</v>
      </c>
      <c r="L97" s="220">
        <v>1</v>
      </c>
      <c r="M97" s="219"/>
      <c r="N97" s="220">
        <v>1</v>
      </c>
      <c r="O97" s="219">
        <v>1</v>
      </c>
      <c r="P97" s="220">
        <v>2</v>
      </c>
      <c r="Q97" s="219"/>
      <c r="R97" s="220">
        <v>1</v>
      </c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2</v>
      </c>
      <c r="E98" s="217">
        <f t="shared" si="14"/>
        <v>0</v>
      </c>
      <c r="F98" s="218">
        <f t="shared" si="14"/>
        <v>2</v>
      </c>
      <c r="G98" s="219"/>
      <c r="H98" s="220"/>
      <c r="I98" s="219"/>
      <c r="J98" s="220">
        <v>1</v>
      </c>
      <c r="K98" s="219"/>
      <c r="L98" s="220">
        <v>1</v>
      </c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0</v>
      </c>
      <c r="E100" s="217">
        <f t="shared" si="14"/>
        <v>0</v>
      </c>
      <c r="F100" s="218">
        <f t="shared" si="14"/>
        <v>0</v>
      </c>
      <c r="G100" s="219"/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2</v>
      </c>
      <c r="E101" s="234">
        <f t="shared" si="14"/>
        <v>2</v>
      </c>
      <c r="F101" s="235">
        <f t="shared" si="14"/>
        <v>0</v>
      </c>
      <c r="G101" s="219">
        <v>2</v>
      </c>
      <c r="H101" s="220"/>
      <c r="I101" s="219"/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6</v>
      </c>
      <c r="E102" s="234">
        <f t="shared" si="14"/>
        <v>4</v>
      </c>
      <c r="F102" s="235">
        <f t="shared" si="14"/>
        <v>2</v>
      </c>
      <c r="G102" s="219">
        <v>2</v>
      </c>
      <c r="H102" s="220">
        <v>1</v>
      </c>
      <c r="I102" s="219">
        <v>1</v>
      </c>
      <c r="J102" s="220">
        <v>1</v>
      </c>
      <c r="K102" s="219">
        <v>1</v>
      </c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8</v>
      </c>
      <c r="E103" s="217">
        <f t="shared" si="14"/>
        <v>6</v>
      </c>
      <c r="F103" s="218">
        <f t="shared" si="14"/>
        <v>2</v>
      </c>
      <c r="G103" s="219">
        <v>4</v>
      </c>
      <c r="H103" s="220">
        <v>1</v>
      </c>
      <c r="I103" s="219"/>
      <c r="J103" s="220"/>
      <c r="K103" s="219">
        <v>1</v>
      </c>
      <c r="L103" s="220"/>
      <c r="M103" s="219"/>
      <c r="N103" s="220"/>
      <c r="O103" s="219">
        <v>1</v>
      </c>
      <c r="P103" s="220">
        <v>1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0</v>
      </c>
      <c r="E104" s="237">
        <f t="shared" si="14"/>
        <v>0</v>
      </c>
      <c r="F104" s="238">
        <f t="shared" si="14"/>
        <v>0</v>
      </c>
      <c r="G104" s="239"/>
      <c r="H104" s="240"/>
      <c r="I104" s="239"/>
      <c r="J104" s="240"/>
      <c r="K104" s="239"/>
      <c r="L104" s="240"/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0</v>
      </c>
      <c r="E105" s="242">
        <f t="shared" si="14"/>
        <v>0</v>
      </c>
      <c r="F105" s="243">
        <f t="shared" si="14"/>
        <v>0</v>
      </c>
      <c r="G105" s="244"/>
      <c r="H105" s="245"/>
      <c r="I105" s="244"/>
      <c r="J105" s="245"/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0</v>
      </c>
      <c r="E113" s="222">
        <f t="shared" si="17"/>
        <v>0</v>
      </c>
      <c r="F113" s="218">
        <f t="shared" si="17"/>
        <v>0</v>
      </c>
      <c r="G113" s="219"/>
      <c r="H113" s="220"/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4</v>
      </c>
      <c r="E119" s="226">
        <f t="shared" ref="E119:F135" si="25">G119+I119+K119+M119+O119+Q119</f>
        <v>1</v>
      </c>
      <c r="F119" s="227">
        <f t="shared" si="25"/>
        <v>3</v>
      </c>
      <c r="G119" s="214"/>
      <c r="H119" s="215"/>
      <c r="I119" s="214"/>
      <c r="J119" s="215"/>
      <c r="K119" s="214"/>
      <c r="L119" s="215"/>
      <c r="M119" s="214"/>
      <c r="N119" s="215"/>
      <c r="O119" s="214">
        <v>1</v>
      </c>
      <c r="P119" s="215">
        <v>3</v>
      </c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8</v>
      </c>
      <c r="E127" s="217">
        <f t="shared" si="25"/>
        <v>4</v>
      </c>
      <c r="F127" s="218">
        <f t="shared" si="25"/>
        <v>4</v>
      </c>
      <c r="G127" s="219">
        <v>3</v>
      </c>
      <c r="H127" s="220">
        <v>2</v>
      </c>
      <c r="I127" s="219">
        <v>1</v>
      </c>
      <c r="J127" s="220">
        <v>1</v>
      </c>
      <c r="K127" s="219"/>
      <c r="L127" s="220"/>
      <c r="M127" s="219"/>
      <c r="N127" s="220"/>
      <c r="O127" s="219"/>
      <c r="P127" s="220">
        <v>1</v>
      </c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3</v>
      </c>
      <c r="E131" s="234">
        <f t="shared" si="25"/>
        <v>2</v>
      </c>
      <c r="F131" s="235">
        <f t="shared" si="25"/>
        <v>1</v>
      </c>
      <c r="G131" s="219">
        <v>2</v>
      </c>
      <c r="H131" s="220">
        <v>1</v>
      </c>
      <c r="I131" s="219"/>
      <c r="J131" s="220"/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6</v>
      </c>
      <c r="E132" s="234">
        <f t="shared" si="25"/>
        <v>3</v>
      </c>
      <c r="F132" s="235">
        <f t="shared" si="25"/>
        <v>3</v>
      </c>
      <c r="G132" s="219">
        <v>2</v>
      </c>
      <c r="H132" s="220">
        <v>2</v>
      </c>
      <c r="I132" s="219">
        <v>1</v>
      </c>
      <c r="J132" s="220"/>
      <c r="K132" s="219"/>
      <c r="L132" s="220">
        <v>1</v>
      </c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4</v>
      </c>
      <c r="E133" s="217">
        <f t="shared" si="25"/>
        <v>1</v>
      </c>
      <c r="F133" s="218">
        <f t="shared" si="25"/>
        <v>3</v>
      </c>
      <c r="G133" s="219"/>
      <c r="H133" s="220">
        <v>2</v>
      </c>
      <c r="I133" s="219"/>
      <c r="J133" s="220"/>
      <c r="K133" s="219"/>
      <c r="L133" s="220"/>
      <c r="M133" s="219"/>
      <c r="N133" s="220"/>
      <c r="O133" s="219">
        <v>1</v>
      </c>
      <c r="P133" s="220">
        <v>1</v>
      </c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1</v>
      </c>
      <c r="E134" s="237">
        <f t="shared" si="25"/>
        <v>0</v>
      </c>
      <c r="F134" s="238">
        <f t="shared" si="25"/>
        <v>1</v>
      </c>
      <c r="G134" s="239"/>
      <c r="H134" s="240"/>
      <c r="I134" s="239"/>
      <c r="J134" s="240"/>
      <c r="K134" s="239"/>
      <c r="L134" s="240">
        <v>1</v>
      </c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1</v>
      </c>
      <c r="E135" s="242">
        <f t="shared" si="25"/>
        <v>1</v>
      </c>
      <c r="F135" s="243">
        <f t="shared" si="25"/>
        <v>0</v>
      </c>
      <c r="G135" s="244">
        <v>1</v>
      </c>
      <c r="H135" s="245"/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307" t="s">
        <v>144</v>
      </c>
      <c r="E143" s="274" t="s">
        <v>145</v>
      </c>
      <c r="F143" s="307" t="s">
        <v>55</v>
      </c>
      <c r="G143" s="307" t="s">
        <v>146</v>
      </c>
      <c r="H143" s="307" t="s">
        <v>147</v>
      </c>
      <c r="I143" s="307" t="s">
        <v>148</v>
      </c>
      <c r="J143" s="307" t="s">
        <v>149</v>
      </c>
      <c r="K143" s="307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1995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5"/>
  <sheetViews>
    <sheetView workbookViewId="0">
      <selection activeCell="J15" sqref="J15"/>
    </sheetView>
  </sheetViews>
  <sheetFormatPr baseColWidth="10" defaultRowHeight="15" x14ac:dyDescent="0.2"/>
  <cols>
    <col min="1" max="1" width="22.7109375" style="279" customWidth="1"/>
    <col min="2" max="2" width="22.7109375" style="10" customWidth="1"/>
    <col min="3" max="12" width="10.28515625" style="10" customWidth="1"/>
    <col min="13" max="13" width="10.28515625" style="4" customWidth="1"/>
    <col min="14" max="20" width="10.28515625" style="10" customWidth="1"/>
    <col min="21" max="21" width="10.28515625" style="285" customWidth="1"/>
    <col min="22" max="22" width="10.28515625" style="286" customWidth="1"/>
    <col min="23" max="26" width="12.140625" style="286" hidden="1" customWidth="1"/>
    <col min="27" max="34" width="12.140625" style="285" hidden="1" customWidth="1"/>
    <col min="35" max="36" width="12.140625" style="285" customWidth="1"/>
    <col min="37" max="40" width="12.140625" style="286" customWidth="1"/>
    <col min="41" max="93" width="12.140625" style="285" customWidth="1"/>
    <col min="94" max="256" width="11.42578125" style="285"/>
    <col min="257" max="258" width="22.7109375" style="285" customWidth="1"/>
    <col min="259" max="278" width="10.28515625" style="285" customWidth="1"/>
    <col min="279" max="290" width="0" style="285" hidden="1" customWidth="1"/>
    <col min="291" max="349" width="12.140625" style="285" customWidth="1"/>
    <col min="350" max="512" width="11.42578125" style="285"/>
    <col min="513" max="514" width="22.7109375" style="285" customWidth="1"/>
    <col min="515" max="534" width="10.28515625" style="285" customWidth="1"/>
    <col min="535" max="546" width="0" style="285" hidden="1" customWidth="1"/>
    <col min="547" max="605" width="12.140625" style="285" customWidth="1"/>
    <col min="606" max="768" width="11.42578125" style="285"/>
    <col min="769" max="770" width="22.7109375" style="285" customWidth="1"/>
    <col min="771" max="790" width="10.28515625" style="285" customWidth="1"/>
    <col min="791" max="802" width="0" style="285" hidden="1" customWidth="1"/>
    <col min="803" max="861" width="12.140625" style="285" customWidth="1"/>
    <col min="862" max="1024" width="11.42578125" style="285"/>
    <col min="1025" max="1026" width="22.7109375" style="285" customWidth="1"/>
    <col min="1027" max="1046" width="10.28515625" style="285" customWidth="1"/>
    <col min="1047" max="1058" width="0" style="285" hidden="1" customWidth="1"/>
    <col min="1059" max="1117" width="12.140625" style="285" customWidth="1"/>
    <col min="1118" max="1280" width="11.42578125" style="285"/>
    <col min="1281" max="1282" width="22.7109375" style="285" customWidth="1"/>
    <col min="1283" max="1302" width="10.28515625" style="285" customWidth="1"/>
    <col min="1303" max="1314" width="0" style="285" hidden="1" customWidth="1"/>
    <col min="1315" max="1373" width="12.140625" style="285" customWidth="1"/>
    <col min="1374" max="1536" width="11.42578125" style="285"/>
    <col min="1537" max="1538" width="22.7109375" style="285" customWidth="1"/>
    <col min="1539" max="1558" width="10.28515625" style="285" customWidth="1"/>
    <col min="1559" max="1570" width="0" style="285" hidden="1" customWidth="1"/>
    <col min="1571" max="1629" width="12.140625" style="285" customWidth="1"/>
    <col min="1630" max="1792" width="11.42578125" style="285"/>
    <col min="1793" max="1794" width="22.7109375" style="285" customWidth="1"/>
    <col min="1795" max="1814" width="10.28515625" style="285" customWidth="1"/>
    <col min="1815" max="1826" width="0" style="285" hidden="1" customWidth="1"/>
    <col min="1827" max="1885" width="12.140625" style="285" customWidth="1"/>
    <col min="1886" max="2048" width="11.42578125" style="285"/>
    <col min="2049" max="2050" width="22.7109375" style="285" customWidth="1"/>
    <col min="2051" max="2070" width="10.28515625" style="285" customWidth="1"/>
    <col min="2071" max="2082" width="0" style="285" hidden="1" customWidth="1"/>
    <col min="2083" max="2141" width="12.140625" style="285" customWidth="1"/>
    <col min="2142" max="2304" width="11.42578125" style="285"/>
    <col min="2305" max="2306" width="22.7109375" style="285" customWidth="1"/>
    <col min="2307" max="2326" width="10.28515625" style="285" customWidth="1"/>
    <col min="2327" max="2338" width="0" style="285" hidden="1" customWidth="1"/>
    <col min="2339" max="2397" width="12.140625" style="285" customWidth="1"/>
    <col min="2398" max="2560" width="11.42578125" style="285"/>
    <col min="2561" max="2562" width="22.7109375" style="285" customWidth="1"/>
    <col min="2563" max="2582" width="10.28515625" style="285" customWidth="1"/>
    <col min="2583" max="2594" width="0" style="285" hidden="1" customWidth="1"/>
    <col min="2595" max="2653" width="12.140625" style="285" customWidth="1"/>
    <col min="2654" max="2816" width="11.42578125" style="285"/>
    <col min="2817" max="2818" width="22.7109375" style="285" customWidth="1"/>
    <col min="2819" max="2838" width="10.28515625" style="285" customWidth="1"/>
    <col min="2839" max="2850" width="0" style="285" hidden="1" customWidth="1"/>
    <col min="2851" max="2909" width="12.140625" style="285" customWidth="1"/>
    <col min="2910" max="3072" width="11.42578125" style="285"/>
    <col min="3073" max="3074" width="22.7109375" style="285" customWidth="1"/>
    <col min="3075" max="3094" width="10.28515625" style="285" customWidth="1"/>
    <col min="3095" max="3106" width="0" style="285" hidden="1" customWidth="1"/>
    <col min="3107" max="3165" width="12.140625" style="285" customWidth="1"/>
    <col min="3166" max="3328" width="11.42578125" style="285"/>
    <col min="3329" max="3330" width="22.7109375" style="285" customWidth="1"/>
    <col min="3331" max="3350" width="10.28515625" style="285" customWidth="1"/>
    <col min="3351" max="3362" width="0" style="285" hidden="1" customWidth="1"/>
    <col min="3363" max="3421" width="12.140625" style="285" customWidth="1"/>
    <col min="3422" max="3584" width="11.42578125" style="285"/>
    <col min="3585" max="3586" width="22.7109375" style="285" customWidth="1"/>
    <col min="3587" max="3606" width="10.28515625" style="285" customWidth="1"/>
    <col min="3607" max="3618" width="0" style="285" hidden="1" customWidth="1"/>
    <col min="3619" max="3677" width="12.140625" style="285" customWidth="1"/>
    <col min="3678" max="3840" width="11.42578125" style="285"/>
    <col min="3841" max="3842" width="22.7109375" style="285" customWidth="1"/>
    <col min="3843" max="3862" width="10.28515625" style="285" customWidth="1"/>
    <col min="3863" max="3874" width="0" style="285" hidden="1" customWidth="1"/>
    <col min="3875" max="3933" width="12.140625" style="285" customWidth="1"/>
    <col min="3934" max="4096" width="11.42578125" style="285"/>
    <col min="4097" max="4098" width="22.7109375" style="285" customWidth="1"/>
    <col min="4099" max="4118" width="10.28515625" style="285" customWidth="1"/>
    <col min="4119" max="4130" width="0" style="285" hidden="1" customWidth="1"/>
    <col min="4131" max="4189" width="12.140625" style="285" customWidth="1"/>
    <col min="4190" max="4352" width="11.42578125" style="285"/>
    <col min="4353" max="4354" width="22.7109375" style="285" customWidth="1"/>
    <col min="4355" max="4374" width="10.28515625" style="285" customWidth="1"/>
    <col min="4375" max="4386" width="0" style="285" hidden="1" customWidth="1"/>
    <col min="4387" max="4445" width="12.140625" style="285" customWidth="1"/>
    <col min="4446" max="4608" width="11.42578125" style="285"/>
    <col min="4609" max="4610" width="22.7109375" style="285" customWidth="1"/>
    <col min="4611" max="4630" width="10.28515625" style="285" customWidth="1"/>
    <col min="4631" max="4642" width="0" style="285" hidden="1" customWidth="1"/>
    <col min="4643" max="4701" width="12.140625" style="285" customWidth="1"/>
    <col min="4702" max="4864" width="11.42578125" style="285"/>
    <col min="4865" max="4866" width="22.7109375" style="285" customWidth="1"/>
    <col min="4867" max="4886" width="10.28515625" style="285" customWidth="1"/>
    <col min="4887" max="4898" width="0" style="285" hidden="1" customWidth="1"/>
    <col min="4899" max="4957" width="12.140625" style="285" customWidth="1"/>
    <col min="4958" max="5120" width="11.42578125" style="285"/>
    <col min="5121" max="5122" width="22.7109375" style="285" customWidth="1"/>
    <col min="5123" max="5142" width="10.28515625" style="285" customWidth="1"/>
    <col min="5143" max="5154" width="0" style="285" hidden="1" customWidth="1"/>
    <col min="5155" max="5213" width="12.140625" style="285" customWidth="1"/>
    <col min="5214" max="5376" width="11.42578125" style="285"/>
    <col min="5377" max="5378" width="22.7109375" style="285" customWidth="1"/>
    <col min="5379" max="5398" width="10.28515625" style="285" customWidth="1"/>
    <col min="5399" max="5410" width="0" style="285" hidden="1" customWidth="1"/>
    <col min="5411" max="5469" width="12.140625" style="285" customWidth="1"/>
    <col min="5470" max="5632" width="11.42578125" style="285"/>
    <col min="5633" max="5634" width="22.7109375" style="285" customWidth="1"/>
    <col min="5635" max="5654" width="10.28515625" style="285" customWidth="1"/>
    <col min="5655" max="5666" width="0" style="285" hidden="1" customWidth="1"/>
    <col min="5667" max="5725" width="12.140625" style="285" customWidth="1"/>
    <col min="5726" max="5888" width="11.42578125" style="285"/>
    <col min="5889" max="5890" width="22.7109375" style="285" customWidth="1"/>
    <col min="5891" max="5910" width="10.28515625" style="285" customWidth="1"/>
    <col min="5911" max="5922" width="0" style="285" hidden="1" customWidth="1"/>
    <col min="5923" max="5981" width="12.140625" style="285" customWidth="1"/>
    <col min="5982" max="6144" width="11.42578125" style="285"/>
    <col min="6145" max="6146" width="22.7109375" style="285" customWidth="1"/>
    <col min="6147" max="6166" width="10.28515625" style="285" customWidth="1"/>
    <col min="6167" max="6178" width="0" style="285" hidden="1" customWidth="1"/>
    <col min="6179" max="6237" width="12.140625" style="285" customWidth="1"/>
    <col min="6238" max="6400" width="11.42578125" style="285"/>
    <col min="6401" max="6402" width="22.7109375" style="285" customWidth="1"/>
    <col min="6403" max="6422" width="10.28515625" style="285" customWidth="1"/>
    <col min="6423" max="6434" width="0" style="285" hidden="1" customWidth="1"/>
    <col min="6435" max="6493" width="12.140625" style="285" customWidth="1"/>
    <col min="6494" max="6656" width="11.42578125" style="285"/>
    <col min="6657" max="6658" width="22.7109375" style="285" customWidth="1"/>
    <col min="6659" max="6678" width="10.28515625" style="285" customWidth="1"/>
    <col min="6679" max="6690" width="0" style="285" hidden="1" customWidth="1"/>
    <col min="6691" max="6749" width="12.140625" style="285" customWidth="1"/>
    <col min="6750" max="6912" width="11.42578125" style="285"/>
    <col min="6913" max="6914" width="22.7109375" style="285" customWidth="1"/>
    <col min="6915" max="6934" width="10.28515625" style="285" customWidth="1"/>
    <col min="6935" max="6946" width="0" style="285" hidden="1" customWidth="1"/>
    <col min="6947" max="7005" width="12.140625" style="285" customWidth="1"/>
    <col min="7006" max="7168" width="11.42578125" style="285"/>
    <col min="7169" max="7170" width="22.7109375" style="285" customWidth="1"/>
    <col min="7171" max="7190" width="10.28515625" style="285" customWidth="1"/>
    <col min="7191" max="7202" width="0" style="285" hidden="1" customWidth="1"/>
    <col min="7203" max="7261" width="12.140625" style="285" customWidth="1"/>
    <col min="7262" max="7424" width="11.42578125" style="285"/>
    <col min="7425" max="7426" width="22.7109375" style="285" customWidth="1"/>
    <col min="7427" max="7446" width="10.28515625" style="285" customWidth="1"/>
    <col min="7447" max="7458" width="0" style="285" hidden="1" customWidth="1"/>
    <col min="7459" max="7517" width="12.140625" style="285" customWidth="1"/>
    <col min="7518" max="7680" width="11.42578125" style="285"/>
    <col min="7681" max="7682" width="22.7109375" style="285" customWidth="1"/>
    <col min="7683" max="7702" width="10.28515625" style="285" customWidth="1"/>
    <col min="7703" max="7714" width="0" style="285" hidden="1" customWidth="1"/>
    <col min="7715" max="7773" width="12.140625" style="285" customWidth="1"/>
    <col min="7774" max="7936" width="11.42578125" style="285"/>
    <col min="7937" max="7938" width="22.7109375" style="285" customWidth="1"/>
    <col min="7939" max="7958" width="10.28515625" style="285" customWidth="1"/>
    <col min="7959" max="7970" width="0" style="285" hidden="1" customWidth="1"/>
    <col min="7971" max="8029" width="12.140625" style="285" customWidth="1"/>
    <col min="8030" max="8192" width="11.42578125" style="285"/>
    <col min="8193" max="8194" width="22.7109375" style="285" customWidth="1"/>
    <col min="8195" max="8214" width="10.28515625" style="285" customWidth="1"/>
    <col min="8215" max="8226" width="0" style="285" hidden="1" customWidth="1"/>
    <col min="8227" max="8285" width="12.140625" style="285" customWidth="1"/>
    <col min="8286" max="8448" width="11.42578125" style="285"/>
    <col min="8449" max="8450" width="22.7109375" style="285" customWidth="1"/>
    <col min="8451" max="8470" width="10.28515625" style="285" customWidth="1"/>
    <col min="8471" max="8482" width="0" style="285" hidden="1" customWidth="1"/>
    <col min="8483" max="8541" width="12.140625" style="285" customWidth="1"/>
    <col min="8542" max="8704" width="11.42578125" style="285"/>
    <col min="8705" max="8706" width="22.7109375" style="285" customWidth="1"/>
    <col min="8707" max="8726" width="10.28515625" style="285" customWidth="1"/>
    <col min="8727" max="8738" width="0" style="285" hidden="1" customWidth="1"/>
    <col min="8739" max="8797" width="12.140625" style="285" customWidth="1"/>
    <col min="8798" max="8960" width="11.42578125" style="285"/>
    <col min="8961" max="8962" width="22.7109375" style="285" customWidth="1"/>
    <col min="8963" max="8982" width="10.28515625" style="285" customWidth="1"/>
    <col min="8983" max="8994" width="0" style="285" hidden="1" customWidth="1"/>
    <col min="8995" max="9053" width="12.140625" style="285" customWidth="1"/>
    <col min="9054" max="9216" width="11.42578125" style="285"/>
    <col min="9217" max="9218" width="22.7109375" style="285" customWidth="1"/>
    <col min="9219" max="9238" width="10.28515625" style="285" customWidth="1"/>
    <col min="9239" max="9250" width="0" style="285" hidden="1" customWidth="1"/>
    <col min="9251" max="9309" width="12.140625" style="285" customWidth="1"/>
    <col min="9310" max="9472" width="11.42578125" style="285"/>
    <col min="9473" max="9474" width="22.7109375" style="285" customWidth="1"/>
    <col min="9475" max="9494" width="10.28515625" style="285" customWidth="1"/>
    <col min="9495" max="9506" width="0" style="285" hidden="1" customWidth="1"/>
    <col min="9507" max="9565" width="12.140625" style="285" customWidth="1"/>
    <col min="9566" max="9728" width="11.42578125" style="285"/>
    <col min="9729" max="9730" width="22.7109375" style="285" customWidth="1"/>
    <col min="9731" max="9750" width="10.28515625" style="285" customWidth="1"/>
    <col min="9751" max="9762" width="0" style="285" hidden="1" customWidth="1"/>
    <col min="9763" max="9821" width="12.140625" style="285" customWidth="1"/>
    <col min="9822" max="9984" width="11.42578125" style="285"/>
    <col min="9985" max="9986" width="22.7109375" style="285" customWidth="1"/>
    <col min="9987" max="10006" width="10.28515625" style="285" customWidth="1"/>
    <col min="10007" max="10018" width="0" style="285" hidden="1" customWidth="1"/>
    <col min="10019" max="10077" width="12.140625" style="285" customWidth="1"/>
    <col min="10078" max="10240" width="11.42578125" style="285"/>
    <col min="10241" max="10242" width="22.7109375" style="285" customWidth="1"/>
    <col min="10243" max="10262" width="10.28515625" style="285" customWidth="1"/>
    <col min="10263" max="10274" width="0" style="285" hidden="1" customWidth="1"/>
    <col min="10275" max="10333" width="12.140625" style="285" customWidth="1"/>
    <col min="10334" max="10496" width="11.42578125" style="285"/>
    <col min="10497" max="10498" width="22.7109375" style="285" customWidth="1"/>
    <col min="10499" max="10518" width="10.28515625" style="285" customWidth="1"/>
    <col min="10519" max="10530" width="0" style="285" hidden="1" customWidth="1"/>
    <col min="10531" max="10589" width="12.140625" style="285" customWidth="1"/>
    <col min="10590" max="10752" width="11.42578125" style="285"/>
    <col min="10753" max="10754" width="22.7109375" style="285" customWidth="1"/>
    <col min="10755" max="10774" width="10.28515625" style="285" customWidth="1"/>
    <col min="10775" max="10786" width="0" style="285" hidden="1" customWidth="1"/>
    <col min="10787" max="10845" width="12.140625" style="285" customWidth="1"/>
    <col min="10846" max="11008" width="11.42578125" style="285"/>
    <col min="11009" max="11010" width="22.7109375" style="285" customWidth="1"/>
    <col min="11011" max="11030" width="10.28515625" style="285" customWidth="1"/>
    <col min="11031" max="11042" width="0" style="285" hidden="1" customWidth="1"/>
    <col min="11043" max="11101" width="12.140625" style="285" customWidth="1"/>
    <col min="11102" max="11264" width="11.42578125" style="285"/>
    <col min="11265" max="11266" width="22.7109375" style="285" customWidth="1"/>
    <col min="11267" max="11286" width="10.28515625" style="285" customWidth="1"/>
    <col min="11287" max="11298" width="0" style="285" hidden="1" customWidth="1"/>
    <col min="11299" max="11357" width="12.140625" style="285" customWidth="1"/>
    <col min="11358" max="11520" width="11.42578125" style="285"/>
    <col min="11521" max="11522" width="22.7109375" style="285" customWidth="1"/>
    <col min="11523" max="11542" width="10.28515625" style="285" customWidth="1"/>
    <col min="11543" max="11554" width="0" style="285" hidden="1" customWidth="1"/>
    <col min="11555" max="11613" width="12.140625" style="285" customWidth="1"/>
    <col min="11614" max="11776" width="11.42578125" style="285"/>
    <col min="11777" max="11778" width="22.7109375" style="285" customWidth="1"/>
    <col min="11779" max="11798" width="10.28515625" style="285" customWidth="1"/>
    <col min="11799" max="11810" width="0" style="285" hidden="1" customWidth="1"/>
    <col min="11811" max="11869" width="12.140625" style="285" customWidth="1"/>
    <col min="11870" max="12032" width="11.42578125" style="285"/>
    <col min="12033" max="12034" width="22.7109375" style="285" customWidth="1"/>
    <col min="12035" max="12054" width="10.28515625" style="285" customWidth="1"/>
    <col min="12055" max="12066" width="0" style="285" hidden="1" customWidth="1"/>
    <col min="12067" max="12125" width="12.140625" style="285" customWidth="1"/>
    <col min="12126" max="12288" width="11.42578125" style="285"/>
    <col min="12289" max="12290" width="22.7109375" style="285" customWidth="1"/>
    <col min="12291" max="12310" width="10.28515625" style="285" customWidth="1"/>
    <col min="12311" max="12322" width="0" style="285" hidden="1" customWidth="1"/>
    <col min="12323" max="12381" width="12.140625" style="285" customWidth="1"/>
    <col min="12382" max="12544" width="11.42578125" style="285"/>
    <col min="12545" max="12546" width="22.7109375" style="285" customWidth="1"/>
    <col min="12547" max="12566" width="10.28515625" style="285" customWidth="1"/>
    <col min="12567" max="12578" width="0" style="285" hidden="1" customWidth="1"/>
    <col min="12579" max="12637" width="12.140625" style="285" customWidth="1"/>
    <col min="12638" max="12800" width="11.42578125" style="285"/>
    <col min="12801" max="12802" width="22.7109375" style="285" customWidth="1"/>
    <col min="12803" max="12822" width="10.28515625" style="285" customWidth="1"/>
    <col min="12823" max="12834" width="0" style="285" hidden="1" customWidth="1"/>
    <col min="12835" max="12893" width="12.140625" style="285" customWidth="1"/>
    <col min="12894" max="13056" width="11.42578125" style="285"/>
    <col min="13057" max="13058" width="22.7109375" style="285" customWidth="1"/>
    <col min="13059" max="13078" width="10.28515625" style="285" customWidth="1"/>
    <col min="13079" max="13090" width="0" style="285" hidden="1" customWidth="1"/>
    <col min="13091" max="13149" width="12.140625" style="285" customWidth="1"/>
    <col min="13150" max="13312" width="11.42578125" style="285"/>
    <col min="13313" max="13314" width="22.7109375" style="285" customWidth="1"/>
    <col min="13315" max="13334" width="10.28515625" style="285" customWidth="1"/>
    <col min="13335" max="13346" width="0" style="285" hidden="1" customWidth="1"/>
    <col min="13347" max="13405" width="12.140625" style="285" customWidth="1"/>
    <col min="13406" max="13568" width="11.42578125" style="285"/>
    <col min="13569" max="13570" width="22.7109375" style="285" customWidth="1"/>
    <col min="13571" max="13590" width="10.28515625" style="285" customWidth="1"/>
    <col min="13591" max="13602" width="0" style="285" hidden="1" customWidth="1"/>
    <col min="13603" max="13661" width="12.140625" style="285" customWidth="1"/>
    <col min="13662" max="13824" width="11.42578125" style="285"/>
    <col min="13825" max="13826" width="22.7109375" style="285" customWidth="1"/>
    <col min="13827" max="13846" width="10.28515625" style="285" customWidth="1"/>
    <col min="13847" max="13858" width="0" style="285" hidden="1" customWidth="1"/>
    <col min="13859" max="13917" width="12.140625" style="285" customWidth="1"/>
    <col min="13918" max="14080" width="11.42578125" style="285"/>
    <col min="14081" max="14082" width="22.7109375" style="285" customWidth="1"/>
    <col min="14083" max="14102" width="10.28515625" style="285" customWidth="1"/>
    <col min="14103" max="14114" width="0" style="285" hidden="1" customWidth="1"/>
    <col min="14115" max="14173" width="12.140625" style="285" customWidth="1"/>
    <col min="14174" max="14336" width="11.42578125" style="285"/>
    <col min="14337" max="14338" width="22.7109375" style="285" customWidth="1"/>
    <col min="14339" max="14358" width="10.28515625" style="285" customWidth="1"/>
    <col min="14359" max="14370" width="0" style="285" hidden="1" customWidth="1"/>
    <col min="14371" max="14429" width="12.140625" style="285" customWidth="1"/>
    <col min="14430" max="14592" width="11.42578125" style="285"/>
    <col min="14593" max="14594" width="22.7109375" style="285" customWidth="1"/>
    <col min="14595" max="14614" width="10.28515625" style="285" customWidth="1"/>
    <col min="14615" max="14626" width="0" style="285" hidden="1" customWidth="1"/>
    <col min="14627" max="14685" width="12.140625" style="285" customWidth="1"/>
    <col min="14686" max="14848" width="11.42578125" style="285"/>
    <col min="14849" max="14850" width="22.7109375" style="285" customWidth="1"/>
    <col min="14851" max="14870" width="10.28515625" style="285" customWidth="1"/>
    <col min="14871" max="14882" width="0" style="285" hidden="1" customWidth="1"/>
    <col min="14883" max="14941" width="12.140625" style="285" customWidth="1"/>
    <col min="14942" max="15104" width="11.42578125" style="285"/>
    <col min="15105" max="15106" width="22.7109375" style="285" customWidth="1"/>
    <col min="15107" max="15126" width="10.28515625" style="285" customWidth="1"/>
    <col min="15127" max="15138" width="0" style="285" hidden="1" customWidth="1"/>
    <col min="15139" max="15197" width="12.140625" style="285" customWidth="1"/>
    <col min="15198" max="15360" width="11.42578125" style="285"/>
    <col min="15361" max="15362" width="22.7109375" style="285" customWidth="1"/>
    <col min="15363" max="15382" width="10.28515625" style="285" customWidth="1"/>
    <col min="15383" max="15394" width="0" style="285" hidden="1" customWidth="1"/>
    <col min="15395" max="15453" width="12.140625" style="285" customWidth="1"/>
    <col min="15454" max="15616" width="11.42578125" style="285"/>
    <col min="15617" max="15618" width="22.7109375" style="285" customWidth="1"/>
    <col min="15619" max="15638" width="10.28515625" style="285" customWidth="1"/>
    <col min="15639" max="15650" width="0" style="285" hidden="1" customWidth="1"/>
    <col min="15651" max="15709" width="12.140625" style="285" customWidth="1"/>
    <col min="15710" max="15872" width="11.42578125" style="285"/>
    <col min="15873" max="15874" width="22.7109375" style="285" customWidth="1"/>
    <col min="15875" max="15894" width="10.28515625" style="285" customWidth="1"/>
    <col min="15895" max="15906" width="0" style="285" hidden="1" customWidth="1"/>
    <col min="15907" max="15965" width="12.140625" style="285" customWidth="1"/>
    <col min="15966" max="16128" width="11.42578125" style="285"/>
    <col min="16129" max="16130" width="22.7109375" style="285" customWidth="1"/>
    <col min="16131" max="16150" width="10.28515625" style="285" customWidth="1"/>
    <col min="16151" max="16162" width="0" style="285" hidden="1" customWidth="1"/>
    <col min="16163" max="16221" width="12.140625" style="285" customWidth="1"/>
    <col min="16222" max="16384" width="11.42578125" style="285"/>
  </cols>
  <sheetData>
    <row r="1" spans="1:100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  <c r="V1" s="5"/>
      <c r="W1" s="5"/>
      <c r="X1" s="5"/>
      <c r="Y1" s="5"/>
      <c r="Z1" s="5"/>
      <c r="AK1" s="5"/>
      <c r="AL1" s="5"/>
      <c r="AM1" s="5"/>
      <c r="AN1" s="5"/>
    </row>
    <row r="2" spans="1:100" s="3" customFormat="1" ht="12.75" customHeight="1" x14ac:dyDescent="0.2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  <c r="V2" s="5"/>
      <c r="W2" s="5"/>
      <c r="X2" s="5"/>
      <c r="Y2" s="5"/>
      <c r="Z2" s="5"/>
      <c r="AK2" s="5"/>
      <c r="AL2" s="5"/>
      <c r="AM2" s="5"/>
      <c r="AN2" s="5"/>
    </row>
    <row r="3" spans="1:100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6"/>
      <c r="E3" s="2"/>
      <c r="F3" s="2"/>
      <c r="G3" s="2"/>
      <c r="H3" s="2"/>
      <c r="I3" s="2"/>
      <c r="J3" s="2"/>
      <c r="K3" s="2"/>
      <c r="M3" s="4"/>
      <c r="V3" s="5"/>
      <c r="W3" s="5"/>
      <c r="X3" s="5"/>
      <c r="Y3" s="5"/>
      <c r="Z3" s="5"/>
      <c r="AK3" s="5"/>
      <c r="AL3" s="5"/>
      <c r="AM3" s="5"/>
      <c r="AN3" s="5"/>
    </row>
    <row r="4" spans="1:100" s="3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  <c r="V4" s="5"/>
      <c r="W4" s="5"/>
      <c r="X4" s="5"/>
      <c r="Y4" s="5"/>
      <c r="Z4" s="5"/>
      <c r="AK4" s="5"/>
      <c r="AL4" s="5"/>
      <c r="AM4" s="5"/>
      <c r="AN4" s="5"/>
    </row>
    <row r="5" spans="1:100" s="3" customFormat="1" ht="12.75" customHeight="1" x14ac:dyDescent="0.2">
      <c r="A5" s="1" t="str">
        <f>CONCATENATE("AÑO: ",[12]NOMBRE!B7)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  <c r="V5" s="5"/>
      <c r="W5" s="5"/>
      <c r="X5" s="5"/>
      <c r="Y5" s="5"/>
      <c r="Z5" s="5"/>
      <c r="AK5" s="5"/>
      <c r="AL5" s="5"/>
      <c r="AM5" s="5"/>
      <c r="AN5" s="5"/>
    </row>
    <row r="6" spans="1:100" s="10" customFormat="1" ht="39.950000000000003" customHeight="1" x14ac:dyDescent="0.2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7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s="10" customFormat="1" ht="45" customHeight="1" x14ac:dyDescent="0.2">
      <c r="A7" s="11" t="s">
        <v>2</v>
      </c>
      <c r="B7" s="12"/>
      <c r="C7" s="12"/>
      <c r="D7" s="13"/>
      <c r="E7" s="14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s="10" customFormat="1" ht="12.75" x14ac:dyDescent="0.2">
      <c r="A8" s="322" t="s">
        <v>3</v>
      </c>
      <c r="B8" s="323"/>
      <c r="C8" s="326" t="s">
        <v>4</v>
      </c>
      <c r="D8" s="328" t="s">
        <v>5</v>
      </c>
      <c r="E8" s="329"/>
      <c r="F8" s="329"/>
      <c r="G8" s="329"/>
      <c r="H8" s="330"/>
      <c r="I8" s="17"/>
      <c r="J8" s="299"/>
      <c r="K8" s="331"/>
      <c r="L8" s="331"/>
      <c r="M8" s="332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s="10" customFormat="1" ht="27.75" customHeight="1" x14ac:dyDescent="0.2">
      <c r="A9" s="324"/>
      <c r="B9" s="325"/>
      <c r="C9" s="327"/>
      <c r="D9" s="21" t="s">
        <v>6</v>
      </c>
      <c r="E9" s="22" t="s">
        <v>7</v>
      </c>
      <c r="F9" s="22" t="s">
        <v>8</v>
      </c>
      <c r="G9" s="22" t="s">
        <v>9</v>
      </c>
      <c r="H9" s="23" t="s">
        <v>10</v>
      </c>
      <c r="I9" s="24"/>
      <c r="J9" s="299"/>
      <c r="K9" s="299"/>
      <c r="L9" s="299"/>
      <c r="M9" s="332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s="10" customFormat="1" ht="15.95" customHeight="1" x14ac:dyDescent="0.2">
      <c r="A10" s="337" t="s">
        <v>11</v>
      </c>
      <c r="B10" s="338"/>
      <c r="C10" s="25">
        <f>SUM(D10:H10)</f>
        <v>0</v>
      </c>
      <c r="D10" s="26"/>
      <c r="E10" s="27"/>
      <c r="F10" s="28"/>
      <c r="G10" s="29"/>
      <c r="H10" s="30"/>
      <c r="I10" s="31"/>
      <c r="J10" s="20"/>
      <c r="K10" s="20"/>
      <c r="L10" s="20"/>
      <c r="M10" s="20"/>
      <c r="N10" s="20"/>
      <c r="O10" s="20"/>
      <c r="P10" s="20"/>
      <c r="Q10" s="9"/>
      <c r="R10" s="9"/>
      <c r="S10" s="9"/>
      <c r="T10" s="9"/>
      <c r="U10" s="9"/>
      <c r="V10" s="9"/>
      <c r="X10" s="9"/>
      <c r="Y10" s="9"/>
      <c r="Z10" s="9"/>
      <c r="AA10" s="9"/>
      <c r="AB10" s="9"/>
      <c r="AC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s="10" customFormat="1" ht="15.95" customHeight="1" x14ac:dyDescent="0.2">
      <c r="A11" s="339" t="s">
        <v>12</v>
      </c>
      <c r="B11" s="339"/>
      <c r="C11" s="32">
        <f>SUM(D11:H11)</f>
        <v>0</v>
      </c>
      <c r="D11" s="33"/>
      <c r="E11" s="34"/>
      <c r="F11" s="35"/>
      <c r="G11" s="36"/>
      <c r="H11" s="37"/>
      <c r="I11" s="38" t="str">
        <f>$X11</f>
        <v/>
      </c>
      <c r="J11" s="20"/>
      <c r="K11" s="20"/>
      <c r="L11" s="20"/>
      <c r="M11" s="20"/>
      <c r="N11" s="20"/>
      <c r="O11" s="20"/>
      <c r="P11" s="20"/>
      <c r="Q11" s="9"/>
      <c r="R11" s="9"/>
      <c r="S11" s="9"/>
      <c r="T11" s="9"/>
      <c r="U11" s="9"/>
      <c r="V11" s="9"/>
      <c r="X11" s="39" t="str">
        <f>IF(C10&lt;C11," Total Gestantes es menor que primigestas","")</f>
        <v/>
      </c>
      <c r="Y11" s="9"/>
      <c r="Z11" s="9"/>
      <c r="AA11" s="9"/>
      <c r="AB11" s="9"/>
      <c r="AC11" s="9"/>
      <c r="AD11" s="40">
        <f>IF(C10&lt;C11,1,0)</f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s="10" customFormat="1" ht="18" customHeight="1" x14ac:dyDescent="0.2">
      <c r="A12" s="340" t="s">
        <v>13</v>
      </c>
      <c r="B12" s="341"/>
      <c r="C12" s="32">
        <f>SUM(D12:H12)</f>
        <v>0</v>
      </c>
      <c r="D12" s="33"/>
      <c r="E12" s="34"/>
      <c r="F12" s="35"/>
      <c r="G12" s="36"/>
      <c r="H12" s="37"/>
      <c r="I12" s="38" t="str">
        <f>$X12</f>
        <v/>
      </c>
      <c r="J12" s="20"/>
      <c r="K12" s="20"/>
      <c r="L12" s="20"/>
      <c r="M12" s="20"/>
      <c r="N12" s="20"/>
      <c r="O12" s="20"/>
      <c r="P12" s="20"/>
      <c r="Q12" s="9"/>
      <c r="R12" s="9"/>
      <c r="S12" s="9"/>
      <c r="T12" s="9"/>
      <c r="U12" s="9"/>
      <c r="V12" s="9"/>
      <c r="X12" s="39" t="str">
        <f>IF(C10&lt;C12," Total Gestantes es menor que gestantes ingresadas antes de las 14 semanas","")</f>
        <v/>
      </c>
      <c r="Y12" s="9"/>
      <c r="Z12" s="9"/>
      <c r="AA12" s="9"/>
      <c r="AB12" s="9"/>
      <c r="AC12" s="9"/>
      <c r="AD12" s="40">
        <f>IF(C10&lt;C12,1,0)</f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s="10" customFormat="1" ht="18" customHeight="1" x14ac:dyDescent="0.2">
      <c r="A13" s="340" t="s">
        <v>14</v>
      </c>
      <c r="B13" s="341"/>
      <c r="C13" s="32">
        <f>SUM(D13:H13)</f>
        <v>0</v>
      </c>
      <c r="D13" s="33"/>
      <c r="E13" s="34"/>
      <c r="F13" s="35"/>
      <c r="G13" s="36"/>
      <c r="H13" s="37"/>
      <c r="I13" s="31"/>
      <c r="J13" s="20"/>
      <c r="K13" s="20"/>
      <c r="L13" s="20"/>
      <c r="M13" s="20"/>
      <c r="N13" s="20"/>
      <c r="O13" s="20"/>
      <c r="P13" s="20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s="10" customFormat="1" ht="18" customHeight="1" x14ac:dyDescent="0.2">
      <c r="A14" s="342" t="s">
        <v>15</v>
      </c>
      <c r="B14" s="343"/>
      <c r="C14" s="41">
        <f>SUM(D14:H14)</f>
        <v>0</v>
      </c>
      <c r="D14" s="42"/>
      <c r="E14" s="43"/>
      <c r="F14" s="44"/>
      <c r="G14" s="45"/>
      <c r="H14" s="46"/>
      <c r="I14" s="31"/>
      <c r="J14" s="20"/>
      <c r="K14" s="20"/>
      <c r="L14" s="20"/>
      <c r="M14" s="20"/>
      <c r="N14" s="20"/>
      <c r="O14" s="20"/>
      <c r="P14" s="20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s="10" customFormat="1" ht="30" customHeight="1" x14ac:dyDescent="0.2">
      <c r="A15" s="11" t="s">
        <v>16</v>
      </c>
      <c r="B15" s="47"/>
      <c r="C15" s="48"/>
      <c r="D15" s="49"/>
      <c r="E15" s="50"/>
      <c r="F15" s="5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s="10" customFormat="1" ht="12.75" x14ac:dyDescent="0.2">
      <c r="A16" s="322" t="s">
        <v>17</v>
      </c>
      <c r="B16" s="323"/>
      <c r="C16" s="326" t="s">
        <v>4</v>
      </c>
      <c r="D16" s="328" t="s">
        <v>5</v>
      </c>
      <c r="E16" s="358"/>
      <c r="F16" s="358"/>
      <c r="G16" s="358"/>
      <c r="H16" s="359"/>
      <c r="I16" s="17"/>
      <c r="J16" s="299"/>
      <c r="K16" s="331"/>
      <c r="L16" s="331"/>
      <c r="M16" s="33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s="10" customFormat="1" ht="21" x14ac:dyDescent="0.2">
      <c r="A17" s="324"/>
      <c r="B17" s="325"/>
      <c r="C17" s="327"/>
      <c r="D17" s="21" t="s">
        <v>6</v>
      </c>
      <c r="E17" s="22" t="s">
        <v>7</v>
      </c>
      <c r="F17" s="22" t="s">
        <v>8</v>
      </c>
      <c r="G17" s="22" t="s">
        <v>9</v>
      </c>
      <c r="H17" s="23" t="s">
        <v>10</v>
      </c>
      <c r="I17" s="24"/>
      <c r="J17" s="299"/>
      <c r="K17" s="299"/>
      <c r="L17" s="299"/>
      <c r="M17" s="33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s="10" customFormat="1" ht="15.95" customHeight="1" x14ac:dyDescent="0.2">
      <c r="A18" s="333" t="s">
        <v>18</v>
      </c>
      <c r="B18" s="333"/>
      <c r="C18" s="52">
        <f t="shared" ref="C18:C26" si="0">SUM(D18:H18)</f>
        <v>0</v>
      </c>
      <c r="D18" s="53">
        <f>SUM(D19:D26)</f>
        <v>0</v>
      </c>
      <c r="E18" s="54">
        <f>SUM(E19:E26)</f>
        <v>0</v>
      </c>
      <c r="F18" s="55">
        <f>SUM(F19:F26)</f>
        <v>0</v>
      </c>
      <c r="G18" s="55">
        <f>SUM(G19:G26)</f>
        <v>0</v>
      </c>
      <c r="H18" s="56">
        <f>SUM(H19:H26)</f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s="10" customFormat="1" ht="15.95" customHeight="1" x14ac:dyDescent="0.2">
      <c r="A19" s="57" t="s">
        <v>19</v>
      </c>
      <c r="B19" s="58"/>
      <c r="C19" s="59">
        <f t="shared" si="0"/>
        <v>0</v>
      </c>
      <c r="D19" s="60"/>
      <c r="E19" s="61"/>
      <c r="F19" s="62"/>
      <c r="G19" s="63"/>
      <c r="H19" s="6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s="10" customFormat="1" ht="15.95" customHeight="1" x14ac:dyDescent="0.2">
      <c r="A20" s="334" t="s">
        <v>20</v>
      </c>
      <c r="B20" s="65" t="s">
        <v>21</v>
      </c>
      <c r="C20" s="66">
        <f t="shared" si="0"/>
        <v>0</v>
      </c>
      <c r="D20" s="67"/>
      <c r="E20" s="68"/>
      <c r="F20" s="69"/>
      <c r="G20" s="70"/>
      <c r="H20" s="7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s="10" customFormat="1" ht="15.95" customHeight="1" x14ac:dyDescent="0.2">
      <c r="A21" s="335"/>
      <c r="B21" s="72" t="s">
        <v>22</v>
      </c>
      <c r="C21" s="73">
        <f t="shared" si="0"/>
        <v>0</v>
      </c>
      <c r="D21" s="74"/>
      <c r="E21" s="75"/>
      <c r="F21" s="76"/>
      <c r="G21" s="77"/>
      <c r="H21" s="7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s="10" customFormat="1" ht="15.95" customHeight="1" x14ac:dyDescent="0.2">
      <c r="A22" s="335"/>
      <c r="B22" s="72" t="s">
        <v>23</v>
      </c>
      <c r="C22" s="73">
        <f t="shared" si="0"/>
        <v>0</v>
      </c>
      <c r="D22" s="74"/>
      <c r="E22" s="75"/>
      <c r="F22" s="76"/>
      <c r="G22" s="77"/>
      <c r="H22" s="7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s="10" customFormat="1" ht="15.95" customHeight="1" x14ac:dyDescent="0.2">
      <c r="A23" s="336"/>
      <c r="B23" s="72" t="s">
        <v>24</v>
      </c>
      <c r="C23" s="79">
        <f t="shared" si="0"/>
        <v>0</v>
      </c>
      <c r="D23" s="80"/>
      <c r="E23" s="81"/>
      <c r="F23" s="82"/>
      <c r="G23" s="83"/>
      <c r="H23" s="8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s="10" customFormat="1" ht="15.95" customHeight="1" x14ac:dyDescent="0.2">
      <c r="A24" s="336"/>
      <c r="B24" s="85" t="s">
        <v>25</v>
      </c>
      <c r="C24" s="79">
        <f t="shared" si="0"/>
        <v>0</v>
      </c>
      <c r="D24" s="80"/>
      <c r="E24" s="81"/>
      <c r="F24" s="82"/>
      <c r="G24" s="83"/>
      <c r="H24" s="8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s="10" customFormat="1" ht="15.95" customHeight="1" x14ac:dyDescent="0.2">
      <c r="A25" s="334" t="s">
        <v>26</v>
      </c>
      <c r="B25" s="86" t="s">
        <v>27</v>
      </c>
      <c r="C25" s="87">
        <f t="shared" si="0"/>
        <v>0</v>
      </c>
      <c r="D25" s="88"/>
      <c r="E25" s="89"/>
      <c r="F25" s="90"/>
      <c r="G25" s="91"/>
      <c r="H25" s="9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s="10" customFormat="1" ht="15.95" customHeight="1" x14ac:dyDescent="0.2">
      <c r="A26" s="344"/>
      <c r="B26" s="93" t="s">
        <v>28</v>
      </c>
      <c r="C26" s="94">
        <f t="shared" si="0"/>
        <v>0</v>
      </c>
      <c r="D26" s="95"/>
      <c r="E26" s="96"/>
      <c r="F26" s="97"/>
      <c r="G26" s="98"/>
      <c r="H26" s="9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s="10" customFormat="1" ht="30" customHeight="1" x14ac:dyDescent="0.2">
      <c r="A27" s="100" t="s">
        <v>29</v>
      </c>
      <c r="B27" s="15"/>
      <c r="C27" s="15"/>
      <c r="D27" s="15"/>
      <c r="E27" s="15"/>
      <c r="F27" s="15"/>
      <c r="G27" s="15"/>
      <c r="H27" s="10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  <c r="T27" s="20"/>
      <c r="U27" s="15"/>
      <c r="V27" s="15"/>
      <c r="W27" s="15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s="10" customFormat="1" ht="17.100000000000001" customHeight="1" x14ac:dyDescent="0.2">
      <c r="A28" s="102"/>
      <c r="B28" s="301" t="s">
        <v>30</v>
      </c>
      <c r="C28" s="104"/>
      <c r="D28" s="104"/>
      <c r="E28" s="104"/>
      <c r="F28" s="10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"/>
      <c r="T28" s="20"/>
      <c r="U28" s="3"/>
      <c r="V28" s="3"/>
      <c r="W28" s="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s="10" customFormat="1" ht="15.95" customHeight="1" x14ac:dyDescent="0.2">
      <c r="A29" s="105" t="s">
        <v>31</v>
      </c>
      <c r="B29" s="106"/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0"/>
      <c r="T29" s="20"/>
      <c r="U29" s="3"/>
      <c r="V29" s="3"/>
      <c r="W29" s="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s="10" customFormat="1" ht="30" customHeight="1" x14ac:dyDescent="0.2">
      <c r="A30" s="100" t="s">
        <v>32</v>
      </c>
      <c r="B30" s="108"/>
      <c r="C30" s="108"/>
      <c r="D30" s="108"/>
      <c r="E30" s="108"/>
      <c r="F30" s="16"/>
      <c r="G30" s="109"/>
      <c r="H30" s="10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s="10" customFormat="1" ht="17.100000000000001" customHeight="1" x14ac:dyDescent="0.2">
      <c r="A31" s="345" t="s">
        <v>33</v>
      </c>
      <c r="B31" s="346"/>
      <c r="C31" s="301" t="s">
        <v>31</v>
      </c>
      <c r="D31" s="21" t="s">
        <v>34</v>
      </c>
      <c r="E31" s="110" t="s">
        <v>35</v>
      </c>
      <c r="F31" s="111"/>
      <c r="G31" s="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s="10" customFormat="1" ht="15.95" customHeight="1" x14ac:dyDescent="0.2">
      <c r="A32" s="347" t="s">
        <v>36</v>
      </c>
      <c r="B32" s="348"/>
      <c r="C32" s="112">
        <f>SUM(D32:E32)</f>
        <v>0</v>
      </c>
      <c r="D32" s="113"/>
      <c r="E32" s="114"/>
      <c r="F32" s="111"/>
      <c r="G32" s="2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s="10" customFormat="1" ht="30" customHeight="1" x14ac:dyDescent="0.2">
      <c r="A33" s="100" t="s">
        <v>37</v>
      </c>
      <c r="B33" s="108"/>
      <c r="C33" s="108"/>
      <c r="D33" s="108"/>
      <c r="E33" s="108"/>
      <c r="F33" s="16"/>
      <c r="G33" s="109"/>
      <c r="H33" s="109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s="116" customFormat="1" ht="12.75" x14ac:dyDescent="0.2">
      <c r="A34" s="349" t="s">
        <v>38</v>
      </c>
      <c r="B34" s="350"/>
      <c r="C34" s="353" t="s">
        <v>39</v>
      </c>
      <c r="D34" s="355" t="s">
        <v>40</v>
      </c>
      <c r="E34" s="356"/>
      <c r="F34" s="356"/>
      <c r="G34" s="356"/>
      <c r="H34" s="356"/>
      <c r="I34" s="357"/>
      <c r="J34" s="365" t="s">
        <v>41</v>
      </c>
      <c r="K34" s="366"/>
      <c r="L34" s="31"/>
      <c r="M34" s="115"/>
      <c r="N34" s="115"/>
      <c r="AY34" s="9"/>
    </row>
    <row r="35" spans="1:100" s="116" customFormat="1" ht="22.5" customHeight="1" x14ac:dyDescent="0.2">
      <c r="A35" s="351"/>
      <c r="B35" s="352"/>
      <c r="C35" s="354"/>
      <c r="D35" s="117" t="s">
        <v>42</v>
      </c>
      <c r="E35" s="118" t="s">
        <v>43</v>
      </c>
      <c r="F35" s="118" t="s">
        <v>44</v>
      </c>
      <c r="G35" s="118" t="s">
        <v>45</v>
      </c>
      <c r="H35" s="119" t="s">
        <v>46</v>
      </c>
      <c r="I35" s="120" t="s">
        <v>47</v>
      </c>
      <c r="J35" s="117" t="s">
        <v>28</v>
      </c>
      <c r="K35" s="120" t="s">
        <v>48</v>
      </c>
      <c r="L35" s="31"/>
      <c r="M35" s="115"/>
      <c r="N35" s="115"/>
      <c r="AY35" s="9"/>
    </row>
    <row r="36" spans="1:100" s="116" customFormat="1" ht="15.95" customHeight="1" x14ac:dyDescent="0.2">
      <c r="A36" s="367" t="s">
        <v>49</v>
      </c>
      <c r="B36" s="368"/>
      <c r="C36" s="121">
        <f>SUM(D36:I36)</f>
        <v>0</v>
      </c>
      <c r="D36" s="122"/>
      <c r="E36" s="123"/>
      <c r="F36" s="124"/>
      <c r="G36" s="124"/>
      <c r="H36" s="125"/>
      <c r="I36" s="126"/>
      <c r="J36" s="122"/>
      <c r="K36" s="126"/>
      <c r="L36" s="127" t="str">
        <f>$X36&amp;" "</f>
        <v xml:space="preserve"> </v>
      </c>
      <c r="M36" s="115"/>
      <c r="N36" s="115"/>
      <c r="X36" s="39" t="str">
        <f>IF($C36&lt;&gt;($J36+$K36)," El número de ingresos según sexo NO puede ser diferente al Total.","")</f>
        <v/>
      </c>
      <c r="Y36" s="9"/>
      <c r="Z36" s="9"/>
      <c r="AA36" s="9"/>
      <c r="AD36" s="40">
        <f>IF($C36&lt;&gt;($J36+$K36),1,0)</f>
        <v>0</v>
      </c>
      <c r="AY36" s="9"/>
    </row>
    <row r="37" spans="1:100" s="116" customFormat="1" ht="15.95" customHeight="1" x14ac:dyDescent="0.2">
      <c r="A37" s="369" t="s">
        <v>50</v>
      </c>
      <c r="B37" s="370"/>
      <c r="C37" s="128">
        <f>SUM(D37:I37)</f>
        <v>0</v>
      </c>
      <c r="D37" s="129"/>
      <c r="E37" s="130"/>
      <c r="F37" s="131"/>
      <c r="G37" s="131"/>
      <c r="H37" s="132"/>
      <c r="I37" s="133"/>
      <c r="J37" s="129"/>
      <c r="K37" s="133"/>
      <c r="L37" s="127" t="str">
        <f>$X37&amp;" "</f>
        <v xml:space="preserve"> </v>
      </c>
      <c r="M37" s="115"/>
      <c r="N37" s="115"/>
      <c r="X37" s="39" t="str">
        <f>IF($C37&lt;&gt;($J37+$K37)," El número de ingresos según sexo NO puede ser diferente al Total.","")</f>
        <v/>
      </c>
      <c r="Y37" s="9"/>
      <c r="Z37" s="9"/>
      <c r="AA37" s="9"/>
      <c r="AD37" s="40">
        <f>IF($C37&lt;&gt;($J37+$K37),1,0)</f>
        <v>0</v>
      </c>
      <c r="AY37" s="9"/>
    </row>
    <row r="38" spans="1:100" s="116" customFormat="1" ht="15.95" customHeight="1" x14ac:dyDescent="0.2">
      <c r="A38" s="371" t="s">
        <v>51</v>
      </c>
      <c r="B38" s="372"/>
      <c r="C38" s="134">
        <f>SUM(D38:I38)</f>
        <v>0</v>
      </c>
      <c r="D38" s="135"/>
      <c r="E38" s="136"/>
      <c r="F38" s="137"/>
      <c r="G38" s="137"/>
      <c r="H38" s="138"/>
      <c r="I38" s="139"/>
      <c r="J38" s="135"/>
      <c r="K38" s="139"/>
      <c r="L38" s="127" t="str">
        <f>$X38&amp;" "</f>
        <v xml:space="preserve"> </v>
      </c>
      <c r="M38" s="115"/>
      <c r="N38" s="115"/>
      <c r="X38" s="39" t="str">
        <f>IF($C38&lt;&gt;($J38+$K38)," El número de ingresos según sexo NO puede ser diferente al Total.","")</f>
        <v/>
      </c>
      <c r="Y38" s="9"/>
      <c r="Z38" s="9"/>
      <c r="AA38" s="9"/>
      <c r="AD38" s="40">
        <f>IF($C38&lt;&gt;($J38+$K38),1,0)</f>
        <v>0</v>
      </c>
      <c r="AY38" s="9"/>
    </row>
    <row r="39" spans="1:100" s="116" customFormat="1" ht="15.95" customHeight="1" x14ac:dyDescent="0.2">
      <c r="A39" s="373" t="s">
        <v>52</v>
      </c>
      <c r="B39" s="374"/>
      <c r="C39" s="134">
        <f>SUM(D39:I39)</f>
        <v>0</v>
      </c>
      <c r="D39" s="135"/>
      <c r="E39" s="136"/>
      <c r="F39" s="137"/>
      <c r="G39" s="137"/>
      <c r="H39" s="138"/>
      <c r="I39" s="139"/>
      <c r="J39" s="135"/>
      <c r="K39" s="139"/>
      <c r="L39" s="127" t="str">
        <f>$X39&amp;" "</f>
        <v xml:space="preserve"> </v>
      </c>
      <c r="M39" s="115"/>
      <c r="N39" s="115"/>
      <c r="X39" s="39" t="str">
        <f>IF($C39&lt;&gt;($J39+$K39)," El número de ingresos según sexo NO puede ser diferente al Total.","")</f>
        <v/>
      </c>
      <c r="Y39" s="9"/>
      <c r="Z39" s="9"/>
      <c r="AA39" s="9"/>
      <c r="AD39" s="40">
        <f>IF($C39&lt;&gt;($J39+$K39),1,0)</f>
        <v>0</v>
      </c>
      <c r="AY39" s="9"/>
    </row>
    <row r="40" spans="1:100" s="10" customFormat="1" ht="30" customHeight="1" x14ac:dyDescent="0.2">
      <c r="A40" s="100" t="s">
        <v>53</v>
      </c>
      <c r="B40" s="100"/>
      <c r="C40" s="100"/>
      <c r="D40" s="100"/>
      <c r="E40" s="100"/>
      <c r="F40" s="100"/>
      <c r="G40" s="100"/>
      <c r="H40" s="140"/>
      <c r="I40" s="141"/>
      <c r="J40" s="141"/>
      <c r="K40" s="142"/>
      <c r="L40" s="142"/>
      <c r="M40" s="142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9"/>
      <c r="Y40" s="9"/>
      <c r="Z40" s="9"/>
      <c r="AA40" s="9"/>
      <c r="AB40" s="9"/>
      <c r="AC40" s="9"/>
      <c r="AD40" s="40">
        <f>IF($D44&lt;&gt;$F44+$H44+$J44+$L44+$N44+$P44+$R44,1,0)</f>
        <v>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s="10" customFormat="1" ht="12.75" customHeight="1" x14ac:dyDescent="0.2">
      <c r="A41" s="375" t="s">
        <v>54</v>
      </c>
      <c r="B41" s="376"/>
      <c r="C41" s="375" t="s">
        <v>31</v>
      </c>
      <c r="D41" s="381"/>
      <c r="E41" s="376"/>
      <c r="F41" s="382" t="s">
        <v>30</v>
      </c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43"/>
      <c r="U41" s="144"/>
      <c r="V41" s="145"/>
      <c r="W41" s="145"/>
      <c r="X41" s="9"/>
      <c r="Y41" s="9"/>
      <c r="Z41" s="9"/>
      <c r="AA41" s="9"/>
      <c r="AB41" s="9"/>
      <c r="AC41" s="9"/>
      <c r="AD41" s="40">
        <f>IF(E44&lt;&gt;G44+I44+K44+M44+O44+Q44+S44,1,0)</f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s="10" customFormat="1" ht="12.75" x14ac:dyDescent="0.2">
      <c r="A42" s="377"/>
      <c r="B42" s="378"/>
      <c r="C42" s="377"/>
      <c r="D42" s="332"/>
      <c r="E42" s="378"/>
      <c r="F42" s="363" t="s">
        <v>55</v>
      </c>
      <c r="G42" s="363"/>
      <c r="H42" s="363" t="s">
        <v>56</v>
      </c>
      <c r="I42" s="363"/>
      <c r="J42" s="360" t="s">
        <v>9</v>
      </c>
      <c r="K42" s="361"/>
      <c r="L42" s="362" t="s">
        <v>10</v>
      </c>
      <c r="M42" s="363"/>
      <c r="N42" s="364" t="s">
        <v>57</v>
      </c>
      <c r="O42" s="361"/>
      <c r="P42" s="363" t="s">
        <v>58</v>
      </c>
      <c r="Q42" s="363"/>
      <c r="R42" s="362" t="s">
        <v>59</v>
      </c>
      <c r="S42" s="363"/>
      <c r="T42" s="145"/>
      <c r="U42" s="145"/>
      <c r="V42" s="145"/>
      <c r="W42" s="14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s="10" customFormat="1" ht="21" x14ac:dyDescent="0.2">
      <c r="A43" s="379"/>
      <c r="B43" s="380"/>
      <c r="C43" s="301" t="s">
        <v>60</v>
      </c>
      <c r="D43" s="21" t="s">
        <v>28</v>
      </c>
      <c r="E43" s="110" t="s">
        <v>48</v>
      </c>
      <c r="F43" s="146" t="s">
        <v>28</v>
      </c>
      <c r="G43" s="147" t="s">
        <v>48</v>
      </c>
      <c r="H43" s="146" t="s">
        <v>28</v>
      </c>
      <c r="I43" s="147" t="s">
        <v>48</v>
      </c>
      <c r="J43" s="146" t="s">
        <v>28</v>
      </c>
      <c r="K43" s="147" t="s">
        <v>48</v>
      </c>
      <c r="L43" s="146" t="s">
        <v>28</v>
      </c>
      <c r="M43" s="147" t="s">
        <v>48</v>
      </c>
      <c r="N43" s="146" t="s">
        <v>28</v>
      </c>
      <c r="O43" s="147" t="s">
        <v>48</v>
      </c>
      <c r="P43" s="146" t="s">
        <v>28</v>
      </c>
      <c r="Q43" s="147" t="s">
        <v>48</v>
      </c>
      <c r="R43" s="146" t="s">
        <v>28</v>
      </c>
      <c r="S43" s="147" t="s">
        <v>48</v>
      </c>
      <c r="T43" s="145"/>
      <c r="U43" s="145"/>
      <c r="V43" s="145"/>
      <c r="W43" s="14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s="10" customFormat="1" ht="15.95" customHeight="1" x14ac:dyDescent="0.2">
      <c r="A44" s="347" t="s">
        <v>61</v>
      </c>
      <c r="B44" s="348"/>
      <c r="C44" s="94">
        <f>SUM(D44:E44)</f>
        <v>0</v>
      </c>
      <c r="D44" s="148">
        <f t="shared" ref="D44:E47" si="1">F44+H44+J44+L44+N44+P44+R44</f>
        <v>0</v>
      </c>
      <c r="E44" s="149">
        <f t="shared" si="1"/>
        <v>0</v>
      </c>
      <c r="F44" s="150"/>
      <c r="G44" s="151"/>
      <c r="H44" s="150"/>
      <c r="I44" s="151"/>
      <c r="J44" s="150"/>
      <c r="K44" s="151"/>
      <c r="L44" s="150"/>
      <c r="M44" s="151"/>
      <c r="N44" s="150"/>
      <c r="O44" s="151"/>
      <c r="P44" s="150"/>
      <c r="Q44" s="151"/>
      <c r="R44" s="150"/>
      <c r="S44" s="151"/>
      <c r="T44" s="127" t="str">
        <f>$X44&amp;" "&amp;$Y44&amp;""&amp;$Z44</f>
        <v xml:space="preserve"> </v>
      </c>
      <c r="U44" s="145"/>
      <c r="V44" s="145"/>
      <c r="W44" s="145"/>
      <c r="X44" s="39" t="str">
        <f>IF(C44&lt;&gt;SUM(F44:S44),"El Total de Ingresos es diferente a la suma de Hombres y Mujeres por edad","")</f>
        <v/>
      </c>
      <c r="Y44" s="39" t="str">
        <f>IF(D44&lt;&gt;F44+H44+J44+L44+N44+P44+R44,"El Total de Hombres ingresados al Programa es diferente a la suma de Hombres por edad","")</f>
        <v/>
      </c>
      <c r="Z44" s="39" t="str">
        <f>IF(E44&lt;&gt;G44+I44+K44+M44+O44+Q44+S44,"El Total de Mujeres ingresadas al Programa es diferente a la suma de Mujeres por edad","")</f>
        <v/>
      </c>
      <c r="AA44" s="9"/>
      <c r="AB44" s="9"/>
      <c r="AC44" s="9"/>
      <c r="AD44" s="40">
        <f>IF(C44&lt;&gt;SUM(F44:S44),1,0)</f>
        <v>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s="10" customFormat="1" ht="15.95" customHeight="1" x14ac:dyDescent="0.2">
      <c r="A45" s="384" t="s">
        <v>62</v>
      </c>
      <c r="B45" s="308" t="s">
        <v>63</v>
      </c>
      <c r="C45" s="153">
        <f>SUM(D45:E45)</f>
        <v>0</v>
      </c>
      <c r="D45" s="154">
        <f t="shared" si="1"/>
        <v>0</v>
      </c>
      <c r="E45" s="155">
        <f t="shared" si="1"/>
        <v>0</v>
      </c>
      <c r="F45" s="150"/>
      <c r="G45" s="151"/>
      <c r="H45" s="150"/>
      <c r="I45" s="151"/>
      <c r="J45" s="150"/>
      <c r="K45" s="151"/>
      <c r="L45" s="150"/>
      <c r="M45" s="151"/>
      <c r="N45" s="150"/>
      <c r="O45" s="151"/>
      <c r="P45" s="150"/>
      <c r="Q45" s="151"/>
      <c r="R45" s="150"/>
      <c r="S45" s="151"/>
      <c r="T45" s="127" t="str">
        <f>$X45&amp;" "&amp;$Y45&amp;""&amp;$Z45</f>
        <v xml:space="preserve"> </v>
      </c>
      <c r="U45" s="145"/>
      <c r="V45" s="145"/>
      <c r="W45" s="145"/>
      <c r="X45" s="39" t="str">
        <f>IF(C45&lt;&gt;SUM(F45:S45),"El Total de Ingresos es diferente a la suma de Hombres y Mujeres por edad","")</f>
        <v/>
      </c>
      <c r="Y45" s="39" t="str">
        <f>IF(D45&lt;&gt;F45+H45+J45+L45+N45+P45+R45,"El Total de Hombres ingresados al Programa es diferente a la suma de Hombres por edad","")</f>
        <v/>
      </c>
      <c r="Z45" s="39" t="str">
        <f>IF(E45&lt;&gt;G45+I45+K45+M45+O45+Q45+S45,"El Total de Mujeres ingresadas al Programa es diferente a la suma de Mujeres por edad","")</f>
        <v/>
      </c>
      <c r="AA45" s="9"/>
      <c r="AB45" s="9"/>
      <c r="AC45" s="9"/>
      <c r="AD45" s="40">
        <f>IF(C45&lt;&gt;SUM(F45:S45),1,0)</f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s="10" customFormat="1" ht="15.95" customHeight="1" x14ac:dyDescent="0.2">
      <c r="A46" s="385"/>
      <c r="B46" s="300" t="s">
        <v>64</v>
      </c>
      <c r="C46" s="157">
        <f>SUM(D46:E46)</f>
        <v>0</v>
      </c>
      <c r="D46" s="158">
        <f t="shared" si="1"/>
        <v>0</v>
      </c>
      <c r="E46" s="159">
        <f t="shared" si="1"/>
        <v>0</v>
      </c>
      <c r="F46" s="160"/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27" t="str">
        <f>$X46&amp;" "&amp;$Y46&amp;""&amp;$Z46</f>
        <v xml:space="preserve"> </v>
      </c>
      <c r="U46" s="162"/>
      <c r="V46" s="141"/>
      <c r="W46" s="141"/>
      <c r="X46" s="39" t="str">
        <f>IF(C46&lt;&gt;SUM(F46:S46),"El Total de Ingresos es diferente a la suma de Hombres y Mujeres por edad","")</f>
        <v/>
      </c>
      <c r="Y46" s="39" t="str">
        <f>IF(D46&lt;&gt;F46+H46+J46+L46+N46+P46+R46,"El Total de Hombres ingresados al Programa es diferente a la suma de Hombres por edad","")</f>
        <v/>
      </c>
      <c r="Z46" s="39" t="str">
        <f>IF(E46&lt;&gt;G46+I46+K46+M46+O46+Q46+S46,"El Total de Mujeres ingresadas al Programa es diferente a la suma de Mujeres por edad","")</f>
        <v/>
      </c>
      <c r="AA46" s="9"/>
      <c r="AB46" s="9"/>
      <c r="AC46" s="9"/>
      <c r="AD46" s="40">
        <f>IF(C46&lt;&gt;SUM(F46:S46),1,0)</f>
        <v>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s="10" customFormat="1" ht="15.95" customHeight="1" x14ac:dyDescent="0.2">
      <c r="A47" s="386"/>
      <c r="B47" s="309" t="s">
        <v>65</v>
      </c>
      <c r="C47" s="164">
        <f>SUM(D47:E47)</f>
        <v>0</v>
      </c>
      <c r="D47" s="165">
        <f t="shared" si="1"/>
        <v>0</v>
      </c>
      <c r="E47" s="166">
        <f t="shared" si="1"/>
        <v>0</v>
      </c>
      <c r="F47" s="167"/>
      <c r="G47" s="168"/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27" t="str">
        <f>$X47&amp;" "&amp;$Y47&amp;""&amp;$Z47</f>
        <v xml:space="preserve"> </v>
      </c>
      <c r="U47" s="162"/>
      <c r="V47" s="145"/>
      <c r="W47" s="145"/>
      <c r="X47" s="39" t="str">
        <f>IF(C47&lt;&gt;SUM(F47:S47),"El Total de Ingresos es diferente a la suma de Hombres y Mujeres por edad","")</f>
        <v/>
      </c>
      <c r="Y47" s="39" t="str">
        <f>IF(D47&lt;&gt;F47+H47+J47+L47+N47+P47+R47,"El Total de Hombres ingresados al Programa es diferente a la suma de Hombres por edad","")</f>
        <v/>
      </c>
      <c r="Z47" s="39" t="str">
        <f>IF(E47&lt;&gt;G47+I47+K47+M47+O47+Q47+S47,"El Total de Mujeres ingresadas al Programa es diferente a la suma de Mujeres por edad","")</f>
        <v/>
      </c>
      <c r="AA47" s="9"/>
      <c r="AB47" s="9"/>
      <c r="AC47" s="9"/>
      <c r="AD47" s="40">
        <f>IF(C47&lt;&gt;SUM(F47:S47),1,0)</f>
        <v>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s="10" customFormat="1" ht="30" customHeight="1" x14ac:dyDescent="0.2">
      <c r="A48" s="100" t="s">
        <v>66</v>
      </c>
      <c r="B48" s="100"/>
      <c r="C48" s="100"/>
      <c r="D48" s="100"/>
      <c r="E48" s="100"/>
      <c r="F48" s="100"/>
      <c r="G48" s="100"/>
      <c r="H48" s="140"/>
      <c r="I48" s="141"/>
      <c r="J48" s="141"/>
      <c r="K48" s="142"/>
      <c r="L48" s="142"/>
      <c r="M48" s="142"/>
      <c r="N48" s="142"/>
      <c r="O48" s="142"/>
      <c r="P48" s="141"/>
      <c r="Q48" s="141"/>
      <c r="R48" s="141"/>
      <c r="S48" s="141"/>
      <c r="T48" s="141"/>
      <c r="U48" s="141"/>
      <c r="V48" s="145"/>
      <c r="W48" s="145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s="10" customFormat="1" ht="12.75" customHeight="1" x14ac:dyDescent="0.2">
      <c r="A49" s="375" t="s">
        <v>54</v>
      </c>
      <c r="B49" s="376"/>
      <c r="C49" s="375" t="s">
        <v>31</v>
      </c>
      <c r="D49" s="381"/>
      <c r="E49" s="376"/>
      <c r="F49" s="382" t="s">
        <v>67</v>
      </c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7" t="s">
        <v>68</v>
      </c>
      <c r="U49" s="387" t="s">
        <v>69</v>
      </c>
      <c r="V49" s="145"/>
      <c r="W49" s="145"/>
      <c r="X49" s="9"/>
      <c r="Y49" s="9"/>
      <c r="Z49" s="9"/>
      <c r="AA49" s="9"/>
      <c r="AB49" s="9"/>
      <c r="AC49" s="9"/>
      <c r="AD49" s="40">
        <f>IF(D52&lt;&gt;F52+H52+J52+L52+N52+P52+R52,1,0)</f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s="10" customFormat="1" ht="12.95" customHeight="1" x14ac:dyDescent="0.2">
      <c r="A50" s="377"/>
      <c r="B50" s="378"/>
      <c r="C50" s="377"/>
      <c r="D50" s="332"/>
      <c r="E50" s="378"/>
      <c r="F50" s="363" t="s">
        <v>55</v>
      </c>
      <c r="G50" s="363"/>
      <c r="H50" s="363" t="s">
        <v>56</v>
      </c>
      <c r="I50" s="363"/>
      <c r="J50" s="360" t="s">
        <v>9</v>
      </c>
      <c r="K50" s="361"/>
      <c r="L50" s="362" t="s">
        <v>10</v>
      </c>
      <c r="M50" s="363"/>
      <c r="N50" s="364" t="s">
        <v>57</v>
      </c>
      <c r="O50" s="361"/>
      <c r="P50" s="363" t="s">
        <v>58</v>
      </c>
      <c r="Q50" s="363"/>
      <c r="R50" s="362" t="s">
        <v>59</v>
      </c>
      <c r="S50" s="363"/>
      <c r="T50" s="387"/>
      <c r="U50" s="387"/>
      <c r="V50" s="145"/>
      <c r="W50" s="145"/>
      <c r="X50" s="9"/>
      <c r="Y50" s="9"/>
      <c r="Z50" s="9"/>
      <c r="AA50" s="9"/>
      <c r="AB50" s="9"/>
      <c r="AC50" s="9"/>
      <c r="AD50" s="40">
        <f>IF(E52&lt;&gt;G52+I52+K52+M52+O52+Q52+S52,1,0)</f>
        <v>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s="10" customFormat="1" ht="21" x14ac:dyDescent="0.2">
      <c r="A51" s="379"/>
      <c r="B51" s="380"/>
      <c r="C51" s="301" t="s">
        <v>60</v>
      </c>
      <c r="D51" s="21" t="s">
        <v>28</v>
      </c>
      <c r="E51" s="110" t="s">
        <v>48</v>
      </c>
      <c r="F51" s="146" t="s">
        <v>28</v>
      </c>
      <c r="G51" s="147" t="s">
        <v>48</v>
      </c>
      <c r="H51" s="146" t="s">
        <v>28</v>
      </c>
      <c r="I51" s="147" t="s">
        <v>48</v>
      </c>
      <c r="J51" s="146" t="s">
        <v>28</v>
      </c>
      <c r="K51" s="147" t="s">
        <v>48</v>
      </c>
      <c r="L51" s="146" t="s">
        <v>28</v>
      </c>
      <c r="M51" s="147" t="s">
        <v>48</v>
      </c>
      <c r="N51" s="146" t="s">
        <v>28</v>
      </c>
      <c r="O51" s="147" t="s">
        <v>48</v>
      </c>
      <c r="P51" s="146" t="s">
        <v>28</v>
      </c>
      <c r="Q51" s="147" t="s">
        <v>48</v>
      </c>
      <c r="R51" s="146" t="s">
        <v>28</v>
      </c>
      <c r="S51" s="147" t="s">
        <v>48</v>
      </c>
      <c r="T51" s="387"/>
      <c r="U51" s="387"/>
      <c r="V51" s="145"/>
      <c r="W51" s="145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s="10" customFormat="1" ht="15.95" customHeight="1" x14ac:dyDescent="0.2">
      <c r="A52" s="384" t="s">
        <v>62</v>
      </c>
      <c r="B52" s="308" t="s">
        <v>63</v>
      </c>
      <c r="C52" s="153">
        <f>SUM(D52:E52)</f>
        <v>0</v>
      </c>
      <c r="D52" s="154">
        <f t="shared" ref="D52:E54" si="2">F52+H52+J52+L52+N52+P52+R52</f>
        <v>0</v>
      </c>
      <c r="E52" s="155">
        <f t="shared" si="2"/>
        <v>0</v>
      </c>
      <c r="F52" s="150"/>
      <c r="G52" s="151"/>
      <c r="H52" s="150"/>
      <c r="I52" s="151"/>
      <c r="J52" s="150"/>
      <c r="K52" s="151"/>
      <c r="L52" s="150"/>
      <c r="M52" s="151"/>
      <c r="N52" s="150"/>
      <c r="O52" s="151"/>
      <c r="P52" s="150"/>
      <c r="Q52" s="151"/>
      <c r="R52" s="150"/>
      <c r="S52" s="151"/>
      <c r="T52" s="170"/>
      <c r="U52" s="170"/>
      <c r="V52" s="127" t="str">
        <f>$X52&amp;" "&amp;$Y52&amp;""&amp;$Z52</f>
        <v xml:space="preserve"> </v>
      </c>
      <c r="W52" s="162"/>
      <c r="X52" s="39" t="str">
        <f>IF(C52&lt;&gt;SUM(F52:S52),"El Total de Egresos es diferente a la suma de Hombres y Mujeres por edad","")</f>
        <v/>
      </c>
      <c r="Y52" s="39" t="str">
        <f>IF(D52&lt;&gt;F52+H52+J52+L52+N52+P52+R52,"El Total de Hombres egresados del Programa es diferente a la suma de Hombres por edad","")</f>
        <v/>
      </c>
      <c r="Z52" s="39" t="str">
        <f>IF(E52&lt;&gt;G52+I52+K52+M52+O52+Q52+S52,"El Total de Mujeres egresadas del Programa es diferente a la suma de Mujeres por edad","")</f>
        <v/>
      </c>
      <c r="AA52" s="39" t="str">
        <f>IF(T52&lt;=SUM(F52:S52),"","Los Egresos por abandono NO pueden ser mayor que el Total de los Egresos.")</f>
        <v/>
      </c>
      <c r="AB52" s="9"/>
      <c r="AC52" s="9"/>
      <c r="AD52" s="40">
        <f>IF(C52&lt;&gt;SUM(F52:S52),1,0)</f>
        <v>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s="10" customFormat="1" ht="15.95" customHeight="1" x14ac:dyDescent="0.2">
      <c r="A53" s="385"/>
      <c r="B53" s="300" t="s">
        <v>64</v>
      </c>
      <c r="C53" s="157">
        <f>SUM(D53:E53)</f>
        <v>0</v>
      </c>
      <c r="D53" s="158">
        <f t="shared" si="2"/>
        <v>0</v>
      </c>
      <c r="E53" s="159">
        <f t="shared" si="2"/>
        <v>0</v>
      </c>
      <c r="F53" s="160"/>
      <c r="G53" s="161"/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71"/>
      <c r="U53" s="171"/>
      <c r="V53" s="145"/>
      <c r="W53" s="145"/>
      <c r="X53" s="39" t="str">
        <f>IF(C53&lt;&gt;SUM(F53:S53),"El Total de Egresos es diferente a la suma de Hombres y Mujeres por edad","")</f>
        <v/>
      </c>
      <c r="Y53" s="39" t="str">
        <f>IF(D53&lt;&gt;F53+H53+J53+L53+N53+P53+R53,"El Total de Hombres egresados del Programa es diferente a la suma de Hombres por edad","")</f>
        <v/>
      </c>
      <c r="Z53" s="39" t="str">
        <f>IF(E53&lt;&gt;G53+I53+K53+M53+O53+Q53+S53,"El Total de Mujeres egresadas del Programa es diferente a la suma de Mujeres por edad","")</f>
        <v/>
      </c>
      <c r="AA53" s="39" t="str">
        <f>IF(T53&lt;=SUM(F53:S53),"","Los Egresos por abandono NO pueden ser mayor que el Total de los Egresos.")</f>
        <v/>
      </c>
      <c r="AB53" s="9"/>
      <c r="AC53" s="9"/>
      <c r="AD53" s="40">
        <f>IF(C53&lt;&gt;SUM(F53:S53),1,0)</f>
        <v>0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s="10" customFormat="1" ht="15.95" customHeight="1" x14ac:dyDescent="0.2">
      <c r="A54" s="386"/>
      <c r="B54" s="309" t="s">
        <v>65</v>
      </c>
      <c r="C54" s="164">
        <f>SUM(D54:E54)</f>
        <v>0</v>
      </c>
      <c r="D54" s="165">
        <f t="shared" si="2"/>
        <v>0</v>
      </c>
      <c r="E54" s="166">
        <f t="shared" si="2"/>
        <v>0</v>
      </c>
      <c r="F54" s="167"/>
      <c r="G54" s="168"/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72"/>
      <c r="U54" s="172"/>
      <c r="V54" s="162"/>
      <c r="W54" s="162"/>
      <c r="X54" s="39" t="str">
        <f>IF(C54&lt;&gt;SUM(F54:S54),"El Total de Egresos es diferente a la suma de Hombres y Mujeres por edad","")</f>
        <v/>
      </c>
      <c r="Y54" s="39" t="str">
        <f>IF(D54&lt;&gt;F54+H54+J54+L54+N54+P54+R54,"El Total de Hombres egresados del Programa es diferente a la suma de Hombres por edad","")</f>
        <v/>
      </c>
      <c r="Z54" s="39" t="str">
        <f>IF(E54&lt;&gt;G54+I54+K54+M54+O54+Q54+S54,"El Total de Mujeres egresadas del Programa es diferente a la suma de Mujeres por edad","")</f>
        <v/>
      </c>
      <c r="AA54" s="39" t="str">
        <f>IF(T54&lt;=SUM(F54:S54),"","Los Egresos por abandono NO pueden ser mayor que el Total de los Egresos.")</f>
        <v/>
      </c>
      <c r="AB54" s="9"/>
      <c r="AC54" s="9"/>
      <c r="AD54" s="40">
        <f>IF(C54&lt;&gt;SUM(F54:S54),1,0)</f>
        <v>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s="10" customFormat="1" ht="30" customHeight="1" x14ac:dyDescent="0.2">
      <c r="A55" s="100" t="s">
        <v>70</v>
      </c>
      <c r="B55" s="100"/>
      <c r="C55" s="100"/>
      <c r="D55" s="100"/>
      <c r="E55" s="100"/>
      <c r="F55" s="100"/>
      <c r="G55" s="100"/>
      <c r="H55" s="140"/>
      <c r="I55" s="141"/>
      <c r="J55" s="141"/>
      <c r="K55" s="142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45"/>
      <c r="X55" s="9"/>
      <c r="Y55" s="9"/>
      <c r="Z55" s="9"/>
      <c r="AA55" s="9"/>
      <c r="AB55" s="9"/>
      <c r="AC55" s="9"/>
      <c r="AD55" s="40">
        <f>IF(T52&lt;=SUM(F52:S52),0,1)</f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s="10" customFormat="1" ht="12.75" x14ac:dyDescent="0.2">
      <c r="A56" s="381" t="s">
        <v>54</v>
      </c>
      <c r="B56" s="381"/>
      <c r="C56" s="326" t="s">
        <v>71</v>
      </c>
      <c r="D56" s="390" t="s">
        <v>30</v>
      </c>
      <c r="E56" s="391"/>
      <c r="F56" s="391"/>
      <c r="G56" s="391"/>
      <c r="H56" s="391"/>
      <c r="I56" s="392"/>
      <c r="J56" s="326" t="s">
        <v>72</v>
      </c>
      <c r="K56" s="387" t="s">
        <v>73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45"/>
      <c r="X56" s="9"/>
      <c r="Y56" s="9"/>
      <c r="Z56" s="9"/>
      <c r="AA56" s="9"/>
      <c r="AB56" s="9"/>
      <c r="AC56" s="9"/>
      <c r="AD56" s="40">
        <f>IF(T53&lt;=SUM(F53:S53),0,1)</f>
        <v>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s="10" customFormat="1" ht="12.75" x14ac:dyDescent="0.2">
      <c r="A57" s="332"/>
      <c r="B57" s="332"/>
      <c r="C57" s="389"/>
      <c r="D57" s="382" t="s">
        <v>74</v>
      </c>
      <c r="E57" s="393"/>
      <c r="F57" s="382" t="s">
        <v>75</v>
      </c>
      <c r="G57" s="393"/>
      <c r="H57" s="382" t="s">
        <v>76</v>
      </c>
      <c r="I57" s="393"/>
      <c r="J57" s="389"/>
      <c r="K57" s="387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45"/>
      <c r="X57" s="9"/>
      <c r="Y57" s="9"/>
      <c r="Z57" s="9"/>
      <c r="AA57" s="9"/>
      <c r="AB57" s="9"/>
      <c r="AC57" s="9"/>
      <c r="AD57" s="40">
        <f>IF(T54&lt;=SUM(F54:S54),0,1)</f>
        <v>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s="10" customFormat="1" ht="12.95" customHeight="1" x14ac:dyDescent="0.2">
      <c r="A58" s="388"/>
      <c r="B58" s="388"/>
      <c r="C58" s="327"/>
      <c r="D58" s="21" t="s">
        <v>28</v>
      </c>
      <c r="E58" s="110" t="s">
        <v>48</v>
      </c>
      <c r="F58" s="21" t="s">
        <v>28</v>
      </c>
      <c r="G58" s="110" t="s">
        <v>48</v>
      </c>
      <c r="H58" s="21" t="s">
        <v>28</v>
      </c>
      <c r="I58" s="110" t="s">
        <v>48</v>
      </c>
      <c r="J58" s="327"/>
      <c r="K58" s="387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45"/>
      <c r="X58" s="9"/>
      <c r="Y58" s="9"/>
      <c r="Z58" s="9"/>
      <c r="AA58" s="9"/>
      <c r="AB58" s="9"/>
      <c r="AC58" s="9"/>
      <c r="AD58" s="40">
        <f>IF(J59&gt;=K59,0,1)</f>
        <v>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s="10" customFormat="1" ht="15.95" customHeight="1" x14ac:dyDescent="0.2">
      <c r="A59" s="402" t="s">
        <v>77</v>
      </c>
      <c r="B59" s="174" t="s">
        <v>78</v>
      </c>
      <c r="C59" s="175">
        <f>SUM(D59:I59)</f>
        <v>0</v>
      </c>
      <c r="D59" s="122"/>
      <c r="E59" s="126"/>
      <c r="F59" s="122"/>
      <c r="G59" s="126"/>
      <c r="H59" s="122"/>
      <c r="I59" s="126"/>
      <c r="J59" s="176"/>
      <c r="K59" s="176"/>
      <c r="L59" s="127" t="str">
        <f>$X59&amp;" "&amp;$Y59&amp;""&amp;$Z59</f>
        <v xml:space="preserve"> </v>
      </c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62"/>
      <c r="X59" s="39" t="str">
        <f>IF(C59&lt;&gt;SUM(D59:I59),"El Total de los Ingresos es diferente a la suma de Hombres y Mujeres por edad","")</f>
        <v/>
      </c>
      <c r="Y59" s="39" t="str">
        <f>IF(J59&gt;=K59,"","Los Egresos de 65 y más años NO puede ser mayor que el Total de Egresos.")</f>
        <v/>
      </c>
      <c r="Z59" s="39" t="str">
        <f>IF(J61&gt;=K61,"","Los Egresos de 65 y más años NO puede ser mayor que el Total de Egresos.")</f>
        <v/>
      </c>
      <c r="AA59" s="9"/>
      <c r="AB59" s="9"/>
      <c r="AC59" s="9"/>
      <c r="AD59" s="40">
        <f>IF(C59&lt;&gt;SUM(D59:I59),1,0)</f>
        <v>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s="10" customFormat="1" ht="15.95" customHeight="1" x14ac:dyDescent="0.2">
      <c r="A60" s="403"/>
      <c r="B60" s="177" t="s">
        <v>79</v>
      </c>
      <c r="C60" s="164">
        <f>SUM(D60:I60)</f>
        <v>0</v>
      </c>
      <c r="D60" s="135"/>
      <c r="E60" s="139"/>
      <c r="F60" s="135"/>
      <c r="G60" s="139"/>
      <c r="H60" s="135"/>
      <c r="I60" s="139"/>
      <c r="J60" s="178"/>
      <c r="K60" s="178"/>
      <c r="L60" s="127" t="str">
        <f>$X60&amp;" "&amp;$Y60&amp;""</f>
        <v xml:space="preserve"> 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62"/>
      <c r="X60" s="39" t="str">
        <f>IF(C60&lt;&gt;SUM(D60:I60),"El Total de los Ingresos es diferente a la suma de Hombres y Mujeres por edad","")</f>
        <v/>
      </c>
      <c r="Y60" s="39" t="str">
        <f>IF(J60&gt;=K60,"","Los Egresos de 65 y más años NO puede ser mayor que el Total de Egresos.")</f>
        <v/>
      </c>
      <c r="Z60" s="9"/>
      <c r="AA60" s="9"/>
      <c r="AB60" s="9"/>
      <c r="AC60" s="9"/>
      <c r="AD60" s="40">
        <f>IF(C60&lt;&gt;SUM(D60:I60),1,0)</f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s="10" customFormat="1" ht="15.95" customHeight="1" x14ac:dyDescent="0.2">
      <c r="A61" s="347" t="s">
        <v>80</v>
      </c>
      <c r="B61" s="348"/>
      <c r="C61" s="179">
        <f>SUM(D61:I61)</f>
        <v>0</v>
      </c>
      <c r="D61" s="180"/>
      <c r="E61" s="181"/>
      <c r="F61" s="180"/>
      <c r="G61" s="181"/>
      <c r="H61" s="180"/>
      <c r="I61" s="181"/>
      <c r="J61" s="182"/>
      <c r="K61" s="182"/>
      <c r="L61" s="127" t="str">
        <f>$X61&amp;" "&amp;$Y61&amp;""</f>
        <v xml:space="preserve"> </v>
      </c>
      <c r="M61" s="142"/>
      <c r="N61" s="142"/>
      <c r="O61" s="142"/>
      <c r="P61" s="141"/>
      <c r="Q61" s="141"/>
      <c r="R61" s="141"/>
      <c r="S61" s="141"/>
      <c r="T61" s="141"/>
      <c r="U61" s="141"/>
      <c r="V61" s="141"/>
      <c r="W61" s="141"/>
      <c r="X61" s="39" t="str">
        <f>IF(C61&lt;&gt;SUM(D61:I61),"El Total de los Ingresos es diferente a la suma de Hombres y Mujeres por edad","")</f>
        <v/>
      </c>
      <c r="Y61" s="39" t="str">
        <f>IF(SUM(D61:I61)&lt;=SUM(D59:I60),"","Los pacientes con escaras NO pueden ser mayores que la suma de Postrados oncológico y no oncológico.")</f>
        <v/>
      </c>
      <c r="Z61" s="9"/>
      <c r="AA61" s="9"/>
      <c r="AB61" s="9"/>
      <c r="AC61" s="9"/>
      <c r="AD61" s="40">
        <f>IF(C61&lt;&gt;SUM(D61:I61),1,0)</f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s="10" customFormat="1" ht="30" customHeight="1" x14ac:dyDescent="0.2">
      <c r="A62" s="100" t="s">
        <v>81</v>
      </c>
      <c r="B62" s="100"/>
      <c r="C62" s="100"/>
      <c r="D62" s="100"/>
      <c r="E62" s="100"/>
      <c r="F62" s="100"/>
      <c r="G62" s="100"/>
      <c r="H62" s="183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9"/>
      <c r="Y62" s="9"/>
      <c r="Z62" s="9"/>
      <c r="AA62" s="9"/>
      <c r="AB62" s="9"/>
      <c r="AC62" s="9"/>
      <c r="AD62" s="40">
        <f>IF(SUM(D61:I61)&lt;=SUM(D59:I60),0,1)</f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s="10" customFormat="1" ht="16.5" customHeight="1" x14ac:dyDescent="0.2">
      <c r="A63" s="404" t="s">
        <v>3</v>
      </c>
      <c r="B63" s="405"/>
      <c r="C63" s="353" t="s">
        <v>82</v>
      </c>
      <c r="D63" s="353" t="s">
        <v>83</v>
      </c>
      <c r="E63" s="353" t="s">
        <v>84</v>
      </c>
      <c r="F63" s="3"/>
      <c r="G63" s="3"/>
      <c r="H63" s="3"/>
      <c r="I63" s="20"/>
      <c r="J63" s="20"/>
      <c r="K63" s="20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9"/>
      <c r="Y63" s="9"/>
      <c r="Z63" s="9"/>
      <c r="AA63" s="9"/>
      <c r="AB63" s="9"/>
      <c r="AC63" s="9"/>
      <c r="AD63" s="40">
        <f>IF(J61&gt;=K61,0,1)</f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s="10" customFormat="1" ht="16.5" customHeight="1" x14ac:dyDescent="0.2">
      <c r="A64" s="406"/>
      <c r="B64" s="407"/>
      <c r="C64" s="354"/>
      <c r="D64" s="354"/>
      <c r="E64" s="354"/>
      <c r="F64" s="162"/>
      <c r="G64" s="162"/>
      <c r="H64" s="162"/>
      <c r="I64" s="162"/>
      <c r="J64" s="162"/>
      <c r="K64" s="162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9"/>
      <c r="Y64" s="9"/>
      <c r="Z64" s="9"/>
      <c r="AA64" s="9"/>
      <c r="AB64" s="9"/>
      <c r="AC64" s="9"/>
      <c r="AD64" s="40">
        <f>IF(J60&gt;=K60,0,1)</f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s="10" customFormat="1" ht="15.95" customHeight="1" x14ac:dyDescent="0.2">
      <c r="A65" s="394" t="s">
        <v>85</v>
      </c>
      <c r="B65" s="395"/>
      <c r="C65" s="184"/>
      <c r="D65" s="184"/>
      <c r="E65" s="184"/>
      <c r="F65" s="127" t="str">
        <f>$X65&amp;" "</f>
        <v xml:space="preserve"> 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39" t="str">
        <f>IF(D65&gt;=E65,"","El Total de Egresos NO puede ser menor que los Egresos por Abandono.")</f>
        <v/>
      </c>
      <c r="Y65" s="9"/>
      <c r="Z65" s="9"/>
      <c r="AA65" s="9"/>
      <c r="AB65" s="9"/>
      <c r="AC65" s="9"/>
      <c r="AD65" s="40">
        <f>IF(D65&gt;=E65,0,1)</f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s="10" customFormat="1" ht="15.95" customHeight="1" x14ac:dyDescent="0.2">
      <c r="A66" s="394" t="s">
        <v>86</v>
      </c>
      <c r="B66" s="395"/>
      <c r="C66" s="185"/>
      <c r="D66" s="185"/>
      <c r="E66" s="185"/>
      <c r="F66" s="127" t="str">
        <f t="shared" ref="F66:F74" si="3">$X66&amp;" "</f>
        <v xml:space="preserve"> 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39" t="str">
        <f t="shared" ref="X66:X74" si="4">IF(D66&gt;=E66,"","El Total de Egresos NO puede ser menor que los Egresos por Abandono.")</f>
        <v/>
      </c>
      <c r="Y66" s="9"/>
      <c r="Z66" s="9"/>
      <c r="AA66" s="9"/>
      <c r="AB66" s="9"/>
      <c r="AC66" s="9"/>
      <c r="AD66" s="40">
        <f t="shared" ref="AD66:AD74" si="5">IF(D66&gt;=E66,0,1)</f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s="10" customFormat="1" ht="15.95" customHeight="1" x14ac:dyDescent="0.2">
      <c r="A67" s="396" t="s">
        <v>87</v>
      </c>
      <c r="B67" s="397"/>
      <c r="C67" s="185"/>
      <c r="D67" s="185"/>
      <c r="E67" s="185"/>
      <c r="F67" s="127" t="str">
        <f t="shared" si="3"/>
        <v xml:space="preserve"> 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39" t="str">
        <f t="shared" si="4"/>
        <v/>
      </c>
      <c r="Y67" s="9"/>
      <c r="Z67" s="9"/>
      <c r="AA67" s="9"/>
      <c r="AB67" s="9"/>
      <c r="AC67" s="9"/>
      <c r="AD67" s="40">
        <f t="shared" si="5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s="10" customFormat="1" ht="15.95" customHeight="1" x14ac:dyDescent="0.2">
      <c r="A68" s="396" t="s">
        <v>88</v>
      </c>
      <c r="B68" s="397"/>
      <c r="C68" s="186"/>
      <c r="D68" s="186"/>
      <c r="E68" s="186"/>
      <c r="F68" s="127" t="str">
        <f t="shared" si="3"/>
        <v xml:space="preserve"> </v>
      </c>
      <c r="G68" s="162"/>
      <c r="H68" s="162"/>
      <c r="I68" s="162"/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39" t="str">
        <f t="shared" si="4"/>
        <v/>
      </c>
      <c r="Y68" s="9"/>
      <c r="Z68" s="9"/>
      <c r="AA68" s="9"/>
      <c r="AB68" s="9"/>
      <c r="AC68" s="9"/>
      <c r="AD68" s="40">
        <f t="shared" si="5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s="10" customFormat="1" ht="15.95" customHeight="1" x14ac:dyDescent="0.2">
      <c r="A69" s="398" t="s">
        <v>89</v>
      </c>
      <c r="B69" s="399"/>
      <c r="C69" s="187">
        <f>SUM(C65:C68)</f>
        <v>0</v>
      </c>
      <c r="D69" s="187">
        <f>SUM(D65:D68)</f>
        <v>0</v>
      </c>
      <c r="E69" s="187">
        <f>SUM(E65:E68)</f>
        <v>0</v>
      </c>
      <c r="F69" s="127" t="str">
        <f t="shared" si="3"/>
        <v xml:space="preserve"> </v>
      </c>
      <c r="G69" s="162"/>
      <c r="H69" s="162"/>
      <c r="I69" s="162"/>
      <c r="J69" s="162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39" t="str">
        <f t="shared" si="4"/>
        <v/>
      </c>
      <c r="Y69" s="9"/>
      <c r="Z69" s="9"/>
      <c r="AA69" s="9"/>
      <c r="AB69" s="9"/>
      <c r="AC69" s="9"/>
      <c r="AD69" s="40">
        <f>IF(D69&gt;=E69,0,1)</f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s="10" customFormat="1" ht="15.95" customHeight="1" x14ac:dyDescent="0.2">
      <c r="A70" s="400" t="s">
        <v>90</v>
      </c>
      <c r="B70" s="401"/>
      <c r="C70" s="188"/>
      <c r="D70" s="188"/>
      <c r="E70" s="188"/>
      <c r="F70" s="127" t="str">
        <f t="shared" si="3"/>
        <v xml:space="preserve"> </v>
      </c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39" t="str">
        <f t="shared" si="4"/>
        <v/>
      </c>
      <c r="Y70" s="9"/>
      <c r="Z70" s="9"/>
      <c r="AA70" s="9"/>
      <c r="AB70" s="9"/>
      <c r="AC70" s="9"/>
      <c r="AD70" s="40">
        <f t="shared" si="5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s="10" customFormat="1" ht="15.95" customHeight="1" x14ac:dyDescent="0.2">
      <c r="A71" s="394" t="s">
        <v>91</v>
      </c>
      <c r="B71" s="395"/>
      <c r="C71" s="185"/>
      <c r="D71" s="185"/>
      <c r="E71" s="185"/>
      <c r="F71" s="127" t="str">
        <f t="shared" si="3"/>
        <v xml:space="preserve"> </v>
      </c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39" t="str">
        <f t="shared" si="4"/>
        <v/>
      </c>
      <c r="Y71" s="9"/>
      <c r="Z71" s="9"/>
      <c r="AA71" s="9"/>
      <c r="AB71" s="9"/>
      <c r="AC71" s="9"/>
      <c r="AD71" s="40">
        <f t="shared" si="5"/>
        <v>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s="10" customFormat="1" ht="15.95" customHeight="1" x14ac:dyDescent="0.2">
      <c r="A72" s="409" t="s">
        <v>92</v>
      </c>
      <c r="B72" s="410"/>
      <c r="C72" s="189"/>
      <c r="D72" s="189"/>
      <c r="E72" s="189"/>
      <c r="F72" s="127" t="str">
        <f t="shared" si="3"/>
        <v xml:space="preserve"> </v>
      </c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39" t="str">
        <f t="shared" si="4"/>
        <v/>
      </c>
      <c r="Y72" s="9"/>
      <c r="Z72" s="9"/>
      <c r="AA72" s="9"/>
      <c r="AB72" s="9"/>
      <c r="AC72" s="9"/>
      <c r="AD72" s="40">
        <f t="shared" si="5"/>
        <v>0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s="10" customFormat="1" ht="15.95" customHeight="1" x14ac:dyDescent="0.2">
      <c r="A73" s="398" t="s">
        <v>89</v>
      </c>
      <c r="B73" s="399"/>
      <c r="C73" s="187">
        <f>SUM(C70:C72)</f>
        <v>0</v>
      </c>
      <c r="D73" s="187">
        <f>SUM(D70:D72)</f>
        <v>0</v>
      </c>
      <c r="E73" s="187">
        <f>SUM(E70:E72)</f>
        <v>0</v>
      </c>
      <c r="F73" s="127" t="str">
        <f t="shared" si="3"/>
        <v xml:space="preserve"> 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39" t="str">
        <f t="shared" si="4"/>
        <v/>
      </c>
      <c r="Y73" s="9"/>
      <c r="Z73" s="9"/>
      <c r="AA73" s="9"/>
      <c r="AB73" s="9"/>
      <c r="AC73" s="9"/>
      <c r="AD73" s="40">
        <f t="shared" si="5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s="10" customFormat="1" ht="15.95" customHeight="1" x14ac:dyDescent="0.2">
      <c r="A74" s="411" t="s">
        <v>93</v>
      </c>
      <c r="B74" s="411"/>
      <c r="C74" s="190">
        <f>C69+C73</f>
        <v>0</v>
      </c>
      <c r="D74" s="190">
        <f>D69+D73</f>
        <v>0</v>
      </c>
      <c r="E74" s="190">
        <f>E69+E73</f>
        <v>0</v>
      </c>
      <c r="F74" s="127" t="str">
        <f t="shared" si="3"/>
        <v xml:space="preserve"> </v>
      </c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39" t="str">
        <f t="shared" si="4"/>
        <v/>
      </c>
      <c r="Y74" s="9"/>
      <c r="Z74" s="9"/>
      <c r="AA74" s="9"/>
      <c r="AB74" s="9"/>
      <c r="AC74" s="9"/>
      <c r="AD74" s="40">
        <f t="shared" si="5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s="10" customFormat="1" ht="30" customHeight="1" x14ac:dyDescent="0.2">
      <c r="A75" s="100" t="s">
        <v>94</v>
      </c>
      <c r="B75" s="100"/>
      <c r="C75" s="100"/>
      <c r="D75" s="100"/>
      <c r="E75" s="100"/>
      <c r="F75" s="100"/>
      <c r="G75" s="100"/>
      <c r="H75" s="191"/>
      <c r="I75" s="191"/>
      <c r="J75" s="191"/>
      <c r="K75" s="192"/>
      <c r="L75" s="193"/>
      <c r="M75" s="192"/>
      <c r="N75" s="192"/>
      <c r="O75" s="194"/>
      <c r="P75" s="194"/>
      <c r="Q75" s="162"/>
      <c r="R75" s="162"/>
      <c r="S75" s="162"/>
      <c r="T75" s="162"/>
      <c r="U75" s="162"/>
      <c r="V75" s="195"/>
      <c r="W75" s="16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s="10" customFormat="1" ht="12.75" x14ac:dyDescent="0.2">
      <c r="A76" s="412" t="s">
        <v>95</v>
      </c>
      <c r="B76" s="412"/>
      <c r="C76" s="412"/>
      <c r="D76" s="413" t="s">
        <v>31</v>
      </c>
      <c r="E76" s="414"/>
      <c r="F76" s="364"/>
      <c r="G76" s="408" t="s">
        <v>96</v>
      </c>
      <c r="H76" s="408"/>
      <c r="I76" s="408" t="s">
        <v>97</v>
      </c>
      <c r="J76" s="408"/>
      <c r="K76" s="408" t="s">
        <v>98</v>
      </c>
      <c r="L76" s="408"/>
      <c r="M76" s="408" t="s">
        <v>99</v>
      </c>
      <c r="N76" s="408"/>
      <c r="O76" s="408" t="s">
        <v>100</v>
      </c>
      <c r="P76" s="408"/>
      <c r="Q76" s="408" t="s">
        <v>101</v>
      </c>
      <c r="R76" s="408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s="10" customFormat="1" ht="21" x14ac:dyDescent="0.2">
      <c r="A77" s="412"/>
      <c r="B77" s="412"/>
      <c r="C77" s="412"/>
      <c r="D77" s="196" t="s">
        <v>102</v>
      </c>
      <c r="E77" s="197" t="s">
        <v>28</v>
      </c>
      <c r="F77" s="198" t="s">
        <v>48</v>
      </c>
      <c r="G77" s="199" t="s">
        <v>28</v>
      </c>
      <c r="H77" s="200" t="s">
        <v>48</v>
      </c>
      <c r="I77" s="199" t="s">
        <v>28</v>
      </c>
      <c r="J77" s="200" t="s">
        <v>48</v>
      </c>
      <c r="K77" s="199" t="s">
        <v>28</v>
      </c>
      <c r="L77" s="200" t="s">
        <v>48</v>
      </c>
      <c r="M77" s="199" t="s">
        <v>28</v>
      </c>
      <c r="N77" s="200" t="s">
        <v>48</v>
      </c>
      <c r="O77" s="199" t="s">
        <v>28</v>
      </c>
      <c r="P77" s="200" t="s">
        <v>48</v>
      </c>
      <c r="Q77" s="199" t="s">
        <v>28</v>
      </c>
      <c r="R77" s="200" t="s">
        <v>48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s="10" customFormat="1" ht="15.95" customHeight="1" x14ac:dyDescent="0.2">
      <c r="A78" s="201" t="s">
        <v>103</v>
      </c>
      <c r="B78" s="305"/>
      <c r="C78" s="306"/>
      <c r="D78" s="204">
        <f>SUM(E78:F78)</f>
        <v>623</v>
      </c>
      <c r="E78" s="205">
        <f>G78+I78+K78+M78+O78+Q78</f>
        <v>263</v>
      </c>
      <c r="F78" s="206">
        <f>H78+J78+L78+N78+P78+R78</f>
        <v>360</v>
      </c>
      <c r="G78" s="207">
        <v>101</v>
      </c>
      <c r="H78" s="298">
        <v>43</v>
      </c>
      <c r="I78" s="207">
        <v>77</v>
      </c>
      <c r="J78" s="298">
        <v>59</v>
      </c>
      <c r="K78" s="207">
        <v>26</v>
      </c>
      <c r="L78" s="298">
        <v>50</v>
      </c>
      <c r="M78" s="207">
        <v>6</v>
      </c>
      <c r="N78" s="298">
        <v>19</v>
      </c>
      <c r="O78" s="207">
        <v>48</v>
      </c>
      <c r="P78" s="298">
        <v>182</v>
      </c>
      <c r="Q78" s="207">
        <v>5</v>
      </c>
      <c r="R78" s="298">
        <v>7</v>
      </c>
      <c r="S78" s="127" t="str">
        <f>$X78&amp;" "&amp;$Y78&amp;""&amp;$Z78</f>
        <v xml:space="preserve"> </v>
      </c>
      <c r="T78" s="162"/>
      <c r="U78" s="162"/>
      <c r="V78" s="162"/>
      <c r="W78" s="162"/>
      <c r="X78" s="39" t="str">
        <f>IF(D78&lt;&gt;SUM(G78:R78),"eEl Total de los Ingresos NO puede ser diferente a la suma de Hombres y Mujeres por edad.","")</f>
        <v/>
      </c>
      <c r="Y78" s="39" t="str">
        <f>IF(E78&lt;&gt;G78+I78+K78+M78+O78+Q78,"El Total de Hombres ingresados al Programa NO puede ser distinto a la suma de Hombres por edad.","")</f>
        <v/>
      </c>
      <c r="Z78" s="39" t="str">
        <f>IF(F78&lt;&gt;H78+J78+L78+N78+P78+R78,"El Total de Mujeres ingresadas al Programa NO puede ser distinto a la suma de Mujeres por edad.","")</f>
        <v/>
      </c>
      <c r="AA78" s="9"/>
      <c r="AB78" s="9"/>
      <c r="AC78" s="9"/>
      <c r="AD78" s="40">
        <f>IF(D78&lt;&gt;SUM(G78:R78),1,0)</f>
        <v>0</v>
      </c>
      <c r="AE78" s="40">
        <f>IF(E78&lt;&gt;G78+I78+K78+M78+O78+Q78,1,0)</f>
        <v>0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s="10" customFormat="1" ht="24.95" customHeight="1" x14ac:dyDescent="0.2">
      <c r="A79" s="415" t="s">
        <v>104</v>
      </c>
      <c r="B79" s="416"/>
      <c r="C79" s="417"/>
      <c r="D79" s="302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4"/>
      <c r="S79" s="127" t="str">
        <f t="shared" ref="S79:S105" si="6">$X79&amp;" "&amp;$Y79&amp;""&amp;$Z79</f>
        <v xml:space="preserve"> </v>
      </c>
      <c r="T79" s="162"/>
      <c r="U79" s="162"/>
      <c r="V79" s="162"/>
      <c r="W79" s="162"/>
      <c r="X79" s="39" t="str">
        <f t="shared" ref="X79:X105" si="7">IF(D79&lt;&gt;SUM(G79:R79),"eEl Total de los Ingresos NO puede ser diferente a la suma de Hombres y Mujeres por edad.","")</f>
        <v/>
      </c>
      <c r="Y79" s="39" t="str">
        <f t="shared" ref="Y79:Y105" si="8">IF(E79&lt;&gt;G79+I79+K79+M79+O79+Q79,"El Total de Hombres ingresados al Programa NO puede ser distinto a la suma de Hombres por edad.","")</f>
        <v/>
      </c>
      <c r="Z79" s="39" t="str">
        <f t="shared" ref="Z79:Z105" si="9">IF(F79&lt;&gt;H79+J79+L79+N79+P79+R79,"El Total de Mujeres ingresadas al Programa NO puede ser distinto a la suma de Mujeres por edad.","")</f>
        <v/>
      </c>
      <c r="AA79" s="9"/>
      <c r="AB79" s="9"/>
      <c r="AC79" s="9"/>
      <c r="AD79" s="40">
        <f t="shared" ref="AD79:AD105" si="10">IF(D79&lt;&gt;SUM(G79:R79),1,0)</f>
        <v>0</v>
      </c>
      <c r="AE79" s="40">
        <f t="shared" ref="AE79:AE104" si="11">IF(E79&lt;&gt;G79+I79+K79+M79+O79+Q79,1,0)</f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s="10" customFormat="1" ht="15.95" customHeight="1" x14ac:dyDescent="0.2">
      <c r="A80" s="418" t="s">
        <v>105</v>
      </c>
      <c r="B80" s="420" t="s">
        <v>106</v>
      </c>
      <c r="C80" s="421"/>
      <c r="D80" s="211">
        <f t="shared" ref="D80:D87" si="12">SUM(E80:F80)</f>
        <v>0</v>
      </c>
      <c r="E80" s="212">
        <f t="shared" ref="E80:F87" si="13">G80+I80+K80+M80+O80+Q80</f>
        <v>0</v>
      </c>
      <c r="F80" s="213">
        <f t="shared" si="13"/>
        <v>0</v>
      </c>
      <c r="G80" s="214"/>
      <c r="H80" s="215"/>
      <c r="I80" s="214"/>
      <c r="J80" s="215"/>
      <c r="K80" s="214"/>
      <c r="L80" s="215"/>
      <c r="M80" s="214"/>
      <c r="N80" s="215"/>
      <c r="O80" s="214"/>
      <c r="P80" s="215"/>
      <c r="Q80" s="214"/>
      <c r="R80" s="215"/>
      <c r="S80" s="127" t="str">
        <f t="shared" si="6"/>
        <v xml:space="preserve"> </v>
      </c>
      <c r="T80" s="162"/>
      <c r="U80" s="162"/>
      <c r="V80" s="162"/>
      <c r="W80" s="162"/>
      <c r="X80" s="39" t="str">
        <f t="shared" si="7"/>
        <v/>
      </c>
      <c r="Y80" s="39" t="str">
        <f t="shared" si="8"/>
        <v/>
      </c>
      <c r="Z80" s="39" t="str">
        <f t="shared" si="9"/>
        <v/>
      </c>
      <c r="AA80" s="9"/>
      <c r="AB80" s="9"/>
      <c r="AC80" s="9"/>
      <c r="AD80" s="40">
        <f t="shared" si="10"/>
        <v>0</v>
      </c>
      <c r="AE80" s="40">
        <f t="shared" si="11"/>
        <v>0</v>
      </c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s="10" customFormat="1" ht="15.95" customHeight="1" x14ac:dyDescent="0.2">
      <c r="A81" s="419"/>
      <c r="B81" s="422" t="s">
        <v>107</v>
      </c>
      <c r="C81" s="423"/>
      <c r="D81" s="216">
        <f t="shared" si="12"/>
        <v>0</v>
      </c>
      <c r="E81" s="217">
        <f t="shared" si="13"/>
        <v>0</v>
      </c>
      <c r="F81" s="218">
        <f t="shared" si="13"/>
        <v>0</v>
      </c>
      <c r="G81" s="219"/>
      <c r="H81" s="220"/>
      <c r="I81" s="219"/>
      <c r="J81" s="220"/>
      <c r="K81" s="219"/>
      <c r="L81" s="220"/>
      <c r="M81" s="219"/>
      <c r="N81" s="220"/>
      <c r="O81" s="219"/>
      <c r="P81" s="220"/>
      <c r="Q81" s="219"/>
      <c r="R81" s="220"/>
      <c r="S81" s="127" t="str">
        <f t="shared" si="6"/>
        <v xml:space="preserve"> </v>
      </c>
      <c r="T81" s="162"/>
      <c r="U81" s="162"/>
      <c r="V81" s="162"/>
      <c r="W81" s="162"/>
      <c r="X81" s="39" t="str">
        <f t="shared" si="7"/>
        <v/>
      </c>
      <c r="Y81" s="39" t="str">
        <f t="shared" si="8"/>
        <v/>
      </c>
      <c r="Z81" s="39" t="str">
        <f t="shared" si="9"/>
        <v/>
      </c>
      <c r="AA81" s="9"/>
      <c r="AB81" s="9"/>
      <c r="AC81" s="9"/>
      <c r="AD81" s="40">
        <f t="shared" si="10"/>
        <v>0</v>
      </c>
      <c r="AE81" s="40">
        <f t="shared" si="11"/>
        <v>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s="10" customFormat="1" ht="15.95" customHeight="1" x14ac:dyDescent="0.2">
      <c r="A82" s="424" t="s">
        <v>108</v>
      </c>
      <c r="B82" s="424"/>
      <c r="C82" s="423"/>
      <c r="D82" s="221">
        <f t="shared" si="12"/>
        <v>0</v>
      </c>
      <c r="E82" s="222">
        <f t="shared" si="13"/>
        <v>0</v>
      </c>
      <c r="F82" s="218">
        <f t="shared" si="13"/>
        <v>0</v>
      </c>
      <c r="G82" s="223"/>
      <c r="H82" s="224"/>
      <c r="I82" s="223"/>
      <c r="J82" s="224"/>
      <c r="K82" s="223"/>
      <c r="L82" s="224"/>
      <c r="M82" s="223"/>
      <c r="N82" s="224"/>
      <c r="O82" s="223"/>
      <c r="P82" s="224"/>
      <c r="Q82" s="219"/>
      <c r="R82" s="220"/>
      <c r="S82" s="127" t="str">
        <f t="shared" si="6"/>
        <v xml:space="preserve"> </v>
      </c>
      <c r="T82" s="162"/>
      <c r="U82" s="162"/>
      <c r="V82" s="162"/>
      <c r="W82" s="162"/>
      <c r="X82" s="39" t="str">
        <f t="shared" si="7"/>
        <v/>
      </c>
      <c r="Y82" s="39" t="str">
        <f t="shared" si="8"/>
        <v/>
      </c>
      <c r="Z82" s="39" t="str">
        <f t="shared" si="9"/>
        <v/>
      </c>
      <c r="AA82" s="9"/>
      <c r="AB82" s="9"/>
      <c r="AC82" s="9"/>
      <c r="AD82" s="40">
        <f t="shared" si="10"/>
        <v>0</v>
      </c>
      <c r="AE82" s="40">
        <f t="shared" si="11"/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s="10" customFormat="1" ht="15.95" customHeight="1" x14ac:dyDescent="0.2">
      <c r="A83" s="424" t="s">
        <v>109</v>
      </c>
      <c r="B83" s="424"/>
      <c r="C83" s="423"/>
      <c r="D83" s="221">
        <f t="shared" si="12"/>
        <v>0</v>
      </c>
      <c r="E83" s="222">
        <f t="shared" si="13"/>
        <v>0</v>
      </c>
      <c r="F83" s="218">
        <f t="shared" si="13"/>
        <v>0</v>
      </c>
      <c r="G83" s="219"/>
      <c r="H83" s="220"/>
      <c r="I83" s="219"/>
      <c r="J83" s="220"/>
      <c r="K83" s="223"/>
      <c r="L83" s="224"/>
      <c r="M83" s="223"/>
      <c r="N83" s="224"/>
      <c r="O83" s="223"/>
      <c r="P83" s="224"/>
      <c r="Q83" s="223"/>
      <c r="R83" s="224"/>
      <c r="S83" s="127" t="str">
        <f t="shared" si="6"/>
        <v xml:space="preserve"> </v>
      </c>
      <c r="T83" s="162"/>
      <c r="U83" s="162"/>
      <c r="V83" s="162"/>
      <c r="W83" s="162"/>
      <c r="X83" s="39" t="str">
        <f t="shared" si="7"/>
        <v/>
      </c>
      <c r="Y83" s="39" t="str">
        <f t="shared" si="8"/>
        <v/>
      </c>
      <c r="Z83" s="39" t="str">
        <f t="shared" si="9"/>
        <v/>
      </c>
      <c r="AA83" s="9"/>
      <c r="AB83" s="9"/>
      <c r="AC83" s="9"/>
      <c r="AD83" s="40">
        <f t="shared" si="10"/>
        <v>0</v>
      </c>
      <c r="AE83" s="40">
        <f t="shared" si="11"/>
        <v>0</v>
      </c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s="10" customFormat="1" ht="15.95" customHeight="1" x14ac:dyDescent="0.2">
      <c r="A84" s="424" t="s">
        <v>110</v>
      </c>
      <c r="B84" s="424"/>
      <c r="C84" s="423"/>
      <c r="D84" s="216">
        <f t="shared" si="12"/>
        <v>0</v>
      </c>
      <c r="E84" s="217">
        <f t="shared" si="13"/>
        <v>0</v>
      </c>
      <c r="F84" s="218">
        <f t="shared" si="13"/>
        <v>0</v>
      </c>
      <c r="G84" s="219"/>
      <c r="H84" s="220"/>
      <c r="I84" s="219"/>
      <c r="J84" s="220"/>
      <c r="K84" s="219"/>
      <c r="L84" s="220"/>
      <c r="M84" s="219"/>
      <c r="N84" s="220"/>
      <c r="O84" s="219"/>
      <c r="P84" s="220"/>
      <c r="Q84" s="219"/>
      <c r="R84" s="220"/>
      <c r="S84" s="127" t="str">
        <f t="shared" si="6"/>
        <v xml:space="preserve"> </v>
      </c>
      <c r="T84" s="162"/>
      <c r="U84" s="162"/>
      <c r="V84" s="162"/>
      <c r="W84" s="162"/>
      <c r="X84" s="39" t="str">
        <f t="shared" si="7"/>
        <v/>
      </c>
      <c r="Y84" s="39" t="str">
        <f t="shared" si="8"/>
        <v/>
      </c>
      <c r="Z84" s="39" t="str">
        <f t="shared" si="9"/>
        <v/>
      </c>
      <c r="AA84" s="9"/>
      <c r="AB84" s="9"/>
      <c r="AC84" s="9"/>
      <c r="AD84" s="40">
        <f t="shared" si="10"/>
        <v>0</v>
      </c>
      <c r="AE84" s="40">
        <f t="shared" si="11"/>
        <v>0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s="10" customFormat="1" ht="21.75" customHeight="1" x14ac:dyDescent="0.2">
      <c r="A85" s="424" t="s">
        <v>111</v>
      </c>
      <c r="B85" s="424"/>
      <c r="C85" s="423"/>
      <c r="D85" s="216">
        <f t="shared" si="12"/>
        <v>0</v>
      </c>
      <c r="E85" s="217">
        <f t="shared" si="13"/>
        <v>0</v>
      </c>
      <c r="F85" s="218">
        <f t="shared" si="13"/>
        <v>0</v>
      </c>
      <c r="G85" s="219"/>
      <c r="H85" s="220"/>
      <c r="I85" s="219"/>
      <c r="J85" s="220"/>
      <c r="K85" s="219"/>
      <c r="L85" s="220"/>
      <c r="M85" s="219"/>
      <c r="N85" s="220"/>
      <c r="O85" s="219"/>
      <c r="P85" s="220"/>
      <c r="Q85" s="219"/>
      <c r="R85" s="220"/>
      <c r="S85" s="127" t="str">
        <f t="shared" si="6"/>
        <v xml:space="preserve"> </v>
      </c>
      <c r="T85" s="162"/>
      <c r="U85" s="162"/>
      <c r="V85" s="162"/>
      <c r="W85" s="162"/>
      <c r="X85" s="39" t="str">
        <f t="shared" si="7"/>
        <v/>
      </c>
      <c r="Y85" s="39" t="str">
        <f t="shared" si="8"/>
        <v/>
      </c>
      <c r="Z85" s="39" t="str">
        <f t="shared" si="9"/>
        <v/>
      </c>
      <c r="AA85" s="9"/>
      <c r="AB85" s="9"/>
      <c r="AC85" s="9"/>
      <c r="AD85" s="40">
        <f t="shared" si="10"/>
        <v>0</v>
      </c>
      <c r="AE85" s="40">
        <f t="shared" si="11"/>
        <v>0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s="10" customFormat="1" ht="15.95" customHeight="1" x14ac:dyDescent="0.2">
      <c r="A86" s="424" t="s">
        <v>112</v>
      </c>
      <c r="B86" s="424"/>
      <c r="C86" s="423"/>
      <c r="D86" s="216">
        <f t="shared" si="12"/>
        <v>0</v>
      </c>
      <c r="E86" s="217">
        <f t="shared" si="13"/>
        <v>0</v>
      </c>
      <c r="F86" s="218">
        <f t="shared" si="13"/>
        <v>0</v>
      </c>
      <c r="G86" s="219"/>
      <c r="H86" s="220"/>
      <c r="I86" s="219"/>
      <c r="J86" s="220"/>
      <c r="K86" s="219"/>
      <c r="L86" s="220"/>
      <c r="M86" s="219"/>
      <c r="N86" s="220"/>
      <c r="O86" s="219"/>
      <c r="P86" s="220"/>
      <c r="Q86" s="219"/>
      <c r="R86" s="220"/>
      <c r="S86" s="127" t="str">
        <f t="shared" si="6"/>
        <v xml:space="preserve"> </v>
      </c>
      <c r="T86" s="162"/>
      <c r="U86" s="162"/>
      <c r="V86" s="162"/>
      <c r="W86" s="162"/>
      <c r="X86" s="39" t="str">
        <f t="shared" si="7"/>
        <v/>
      </c>
      <c r="Y86" s="39" t="str">
        <f t="shared" si="8"/>
        <v/>
      </c>
      <c r="Z86" s="39" t="str">
        <f t="shared" si="9"/>
        <v/>
      </c>
      <c r="AA86" s="9"/>
      <c r="AB86" s="9"/>
      <c r="AC86" s="9"/>
      <c r="AD86" s="40">
        <f t="shared" si="10"/>
        <v>0</v>
      </c>
      <c r="AE86" s="40">
        <f t="shared" si="11"/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s="10" customFormat="1" ht="15.95" customHeight="1" x14ac:dyDescent="0.2">
      <c r="A87" s="424" t="s">
        <v>113</v>
      </c>
      <c r="B87" s="424"/>
      <c r="C87" s="423"/>
      <c r="D87" s="216">
        <f t="shared" si="12"/>
        <v>0</v>
      </c>
      <c r="E87" s="217">
        <f t="shared" si="13"/>
        <v>0</v>
      </c>
      <c r="F87" s="218">
        <f t="shared" si="13"/>
        <v>0</v>
      </c>
      <c r="G87" s="219"/>
      <c r="H87" s="220"/>
      <c r="I87" s="219"/>
      <c r="J87" s="220"/>
      <c r="K87" s="219"/>
      <c r="L87" s="220"/>
      <c r="M87" s="219"/>
      <c r="N87" s="220"/>
      <c r="O87" s="219"/>
      <c r="P87" s="220"/>
      <c r="Q87" s="219"/>
      <c r="R87" s="220"/>
      <c r="S87" s="127" t="str">
        <f t="shared" si="6"/>
        <v xml:space="preserve"> </v>
      </c>
      <c r="T87" s="162"/>
      <c r="U87" s="162"/>
      <c r="V87" s="162"/>
      <c r="W87" s="162"/>
      <c r="X87" s="39" t="str">
        <f t="shared" si="7"/>
        <v/>
      </c>
      <c r="Y87" s="39" t="str">
        <f t="shared" si="8"/>
        <v/>
      </c>
      <c r="Z87" s="39" t="str">
        <f t="shared" si="9"/>
        <v/>
      </c>
      <c r="AA87" s="9"/>
      <c r="AB87" s="9"/>
      <c r="AC87" s="9"/>
      <c r="AD87" s="40">
        <f t="shared" si="10"/>
        <v>0</v>
      </c>
      <c r="AE87" s="40">
        <f t="shared" si="11"/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s="10" customFormat="1" ht="15.95" customHeight="1" x14ac:dyDescent="0.2">
      <c r="A88" s="425" t="s">
        <v>114</v>
      </c>
      <c r="B88" s="426"/>
      <c r="C88" s="427"/>
      <c r="D88" s="302"/>
      <c r="E88" s="303"/>
      <c r="F88" s="303"/>
      <c r="G88" s="302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4"/>
      <c r="S88" s="127" t="str">
        <f t="shared" si="6"/>
        <v xml:space="preserve"> </v>
      </c>
      <c r="T88" s="162"/>
      <c r="U88" s="162"/>
      <c r="V88" s="162"/>
      <c r="W88" s="162"/>
      <c r="X88" s="39" t="str">
        <f t="shared" si="7"/>
        <v/>
      </c>
      <c r="Y88" s="39" t="str">
        <f t="shared" si="8"/>
        <v/>
      </c>
      <c r="Z88" s="39" t="str">
        <f t="shared" si="9"/>
        <v/>
      </c>
      <c r="AA88" s="9"/>
      <c r="AB88" s="9"/>
      <c r="AC88" s="9"/>
      <c r="AD88" s="40">
        <f t="shared" si="10"/>
        <v>0</v>
      </c>
      <c r="AE88" s="40">
        <f t="shared" si="11"/>
        <v>0</v>
      </c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0" customFormat="1" ht="15.95" customHeight="1" x14ac:dyDescent="0.2">
      <c r="A89" s="428" t="s">
        <v>115</v>
      </c>
      <c r="B89" s="420" t="s">
        <v>116</v>
      </c>
      <c r="C89" s="421"/>
      <c r="D89" s="225">
        <f>SUM(E89:F89)</f>
        <v>13</v>
      </c>
      <c r="E89" s="226">
        <f t="shared" ref="E89:F105" si="14">G89+I89+K89+M89+O89+Q89</f>
        <v>3</v>
      </c>
      <c r="F89" s="227">
        <f t="shared" si="14"/>
        <v>10</v>
      </c>
      <c r="G89" s="214">
        <v>1</v>
      </c>
      <c r="H89" s="215"/>
      <c r="I89" s="214"/>
      <c r="J89" s="215"/>
      <c r="K89" s="214">
        <v>1</v>
      </c>
      <c r="L89" s="215"/>
      <c r="M89" s="214"/>
      <c r="N89" s="215">
        <v>1</v>
      </c>
      <c r="O89" s="214">
        <v>1</v>
      </c>
      <c r="P89" s="215">
        <v>9</v>
      </c>
      <c r="Q89" s="214"/>
      <c r="R89" s="215"/>
      <c r="S89" s="127" t="str">
        <f t="shared" si="6"/>
        <v xml:space="preserve"> </v>
      </c>
      <c r="T89" s="162"/>
      <c r="U89" s="162"/>
      <c r="V89" s="162"/>
      <c r="W89" s="162"/>
      <c r="X89" s="39" t="str">
        <f t="shared" si="7"/>
        <v/>
      </c>
      <c r="Y89" s="39" t="str">
        <f t="shared" si="8"/>
        <v/>
      </c>
      <c r="Z89" s="39" t="str">
        <f t="shared" si="9"/>
        <v/>
      </c>
      <c r="AA89" s="9"/>
      <c r="AB89" s="9"/>
      <c r="AC89" s="9"/>
      <c r="AD89" s="40">
        <f t="shared" si="10"/>
        <v>0</v>
      </c>
      <c r="AE89" s="40">
        <f t="shared" si="11"/>
        <v>0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0" customFormat="1" ht="15.95" customHeight="1" x14ac:dyDescent="0.2">
      <c r="A90" s="429"/>
      <c r="B90" s="422" t="s">
        <v>117</v>
      </c>
      <c r="C90" s="423"/>
      <c r="D90" s="228">
        <f t="shared" ref="D90:D105" si="15">SUM(E90:F90)</f>
        <v>0</v>
      </c>
      <c r="E90" s="229">
        <f t="shared" si="14"/>
        <v>0</v>
      </c>
      <c r="F90" s="230">
        <f t="shared" si="14"/>
        <v>0</v>
      </c>
      <c r="G90" s="231"/>
      <c r="H90" s="232"/>
      <c r="I90" s="231"/>
      <c r="J90" s="232"/>
      <c r="K90" s="231"/>
      <c r="L90" s="232"/>
      <c r="M90" s="231"/>
      <c r="N90" s="232"/>
      <c r="O90" s="231"/>
      <c r="P90" s="232"/>
      <c r="Q90" s="231"/>
      <c r="R90" s="232"/>
      <c r="S90" s="127" t="str">
        <f t="shared" si="6"/>
        <v xml:space="preserve"> </v>
      </c>
      <c r="T90" s="162"/>
      <c r="U90" s="162"/>
      <c r="V90" s="162"/>
      <c r="W90" s="162"/>
      <c r="X90" s="39" t="str">
        <f t="shared" si="7"/>
        <v/>
      </c>
      <c r="Y90" s="39" t="str">
        <f t="shared" si="8"/>
        <v/>
      </c>
      <c r="Z90" s="39" t="str">
        <f t="shared" si="9"/>
        <v/>
      </c>
      <c r="AA90" s="9"/>
      <c r="AB90" s="9"/>
      <c r="AC90" s="9"/>
      <c r="AD90" s="40">
        <f t="shared" si="10"/>
        <v>0</v>
      </c>
      <c r="AE90" s="40">
        <f t="shared" si="11"/>
        <v>0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0" customFormat="1" ht="15.95" customHeight="1" x14ac:dyDescent="0.2">
      <c r="A91" s="429"/>
      <c r="B91" s="422" t="s">
        <v>118</v>
      </c>
      <c r="C91" s="423"/>
      <c r="D91" s="228">
        <f t="shared" si="15"/>
        <v>0</v>
      </c>
      <c r="E91" s="229">
        <f t="shared" si="14"/>
        <v>0</v>
      </c>
      <c r="F91" s="230">
        <f t="shared" si="14"/>
        <v>0</v>
      </c>
      <c r="G91" s="231"/>
      <c r="H91" s="232"/>
      <c r="I91" s="231"/>
      <c r="J91" s="232"/>
      <c r="K91" s="231"/>
      <c r="L91" s="232"/>
      <c r="M91" s="231"/>
      <c r="N91" s="232"/>
      <c r="O91" s="231"/>
      <c r="P91" s="232"/>
      <c r="Q91" s="231"/>
      <c r="R91" s="232"/>
      <c r="S91" s="127" t="str">
        <f t="shared" si="6"/>
        <v xml:space="preserve"> </v>
      </c>
      <c r="T91" s="162"/>
      <c r="U91" s="162"/>
      <c r="V91" s="162"/>
      <c r="W91" s="162"/>
      <c r="X91" s="39" t="str">
        <f t="shared" si="7"/>
        <v/>
      </c>
      <c r="Y91" s="39" t="str">
        <f t="shared" si="8"/>
        <v/>
      </c>
      <c r="Z91" s="39" t="str">
        <f t="shared" si="9"/>
        <v/>
      </c>
      <c r="AA91" s="9"/>
      <c r="AB91" s="9"/>
      <c r="AC91" s="9"/>
      <c r="AD91" s="40">
        <f t="shared" si="10"/>
        <v>0</v>
      </c>
      <c r="AE91" s="40">
        <f t="shared" si="11"/>
        <v>0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10" customFormat="1" ht="15.95" customHeight="1" x14ac:dyDescent="0.2">
      <c r="A92" s="430"/>
      <c r="B92" s="422" t="s">
        <v>119</v>
      </c>
      <c r="C92" s="423"/>
      <c r="D92" s="216">
        <f t="shared" si="15"/>
        <v>0</v>
      </c>
      <c r="E92" s="217">
        <f t="shared" si="14"/>
        <v>0</v>
      </c>
      <c r="F92" s="218">
        <f t="shared" si="14"/>
        <v>0</v>
      </c>
      <c r="G92" s="219"/>
      <c r="H92" s="220"/>
      <c r="I92" s="219"/>
      <c r="J92" s="220"/>
      <c r="K92" s="219"/>
      <c r="L92" s="220"/>
      <c r="M92" s="219"/>
      <c r="N92" s="220"/>
      <c r="O92" s="219"/>
      <c r="P92" s="220"/>
      <c r="Q92" s="219"/>
      <c r="R92" s="220"/>
      <c r="S92" s="127" t="str">
        <f t="shared" si="6"/>
        <v xml:space="preserve"> </v>
      </c>
      <c r="T92" s="162"/>
      <c r="U92" s="162"/>
      <c r="V92" s="162"/>
      <c r="W92" s="162"/>
      <c r="X92" s="39" t="str">
        <f t="shared" si="7"/>
        <v/>
      </c>
      <c r="Y92" s="39" t="str">
        <f t="shared" si="8"/>
        <v/>
      </c>
      <c r="Z92" s="39" t="str">
        <f t="shared" si="9"/>
        <v/>
      </c>
      <c r="AA92" s="9"/>
      <c r="AB92" s="9"/>
      <c r="AC92" s="9"/>
      <c r="AD92" s="40">
        <f t="shared" si="10"/>
        <v>0</v>
      </c>
      <c r="AE92" s="40">
        <f t="shared" si="11"/>
        <v>0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s="10" customFormat="1" ht="15.95" customHeight="1" x14ac:dyDescent="0.2">
      <c r="A93" s="419"/>
      <c r="B93" s="422" t="s">
        <v>120</v>
      </c>
      <c r="C93" s="423"/>
      <c r="D93" s="216">
        <f t="shared" si="15"/>
        <v>0</v>
      </c>
      <c r="E93" s="217">
        <f t="shared" si="14"/>
        <v>0</v>
      </c>
      <c r="F93" s="218">
        <f t="shared" si="14"/>
        <v>0</v>
      </c>
      <c r="G93" s="219"/>
      <c r="H93" s="220"/>
      <c r="I93" s="219"/>
      <c r="J93" s="220"/>
      <c r="K93" s="219"/>
      <c r="L93" s="220"/>
      <c r="M93" s="219"/>
      <c r="N93" s="220"/>
      <c r="O93" s="219"/>
      <c r="P93" s="220"/>
      <c r="Q93" s="219"/>
      <c r="R93" s="220"/>
      <c r="S93" s="127" t="str">
        <f t="shared" si="6"/>
        <v xml:space="preserve"> </v>
      </c>
      <c r="T93" s="162"/>
      <c r="U93" s="162"/>
      <c r="V93" s="162"/>
      <c r="W93" s="162"/>
      <c r="X93" s="39" t="str">
        <f t="shared" si="7"/>
        <v/>
      </c>
      <c r="Y93" s="39" t="str">
        <f t="shared" si="8"/>
        <v/>
      </c>
      <c r="Z93" s="39" t="str">
        <f t="shared" si="9"/>
        <v/>
      </c>
      <c r="AA93" s="9"/>
      <c r="AB93" s="9"/>
      <c r="AC93" s="9"/>
      <c r="AD93" s="40">
        <f t="shared" si="10"/>
        <v>0</v>
      </c>
      <c r="AE93" s="40">
        <f t="shared" si="11"/>
        <v>0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s="10" customFormat="1" ht="27" customHeight="1" x14ac:dyDescent="0.2">
      <c r="A94" s="419" t="s">
        <v>121</v>
      </c>
      <c r="B94" s="422" t="s">
        <v>122</v>
      </c>
      <c r="C94" s="423"/>
      <c r="D94" s="216">
        <f t="shared" si="15"/>
        <v>0</v>
      </c>
      <c r="E94" s="217">
        <f t="shared" si="14"/>
        <v>0</v>
      </c>
      <c r="F94" s="218">
        <f t="shared" si="14"/>
        <v>0</v>
      </c>
      <c r="G94" s="219"/>
      <c r="H94" s="220"/>
      <c r="I94" s="219"/>
      <c r="J94" s="220"/>
      <c r="K94" s="219"/>
      <c r="L94" s="220"/>
      <c r="M94" s="219"/>
      <c r="N94" s="220"/>
      <c r="O94" s="219"/>
      <c r="P94" s="220"/>
      <c r="Q94" s="219"/>
      <c r="R94" s="220"/>
      <c r="S94" s="127" t="str">
        <f t="shared" si="6"/>
        <v xml:space="preserve"> </v>
      </c>
      <c r="T94" s="162"/>
      <c r="U94" s="162"/>
      <c r="V94" s="162"/>
      <c r="W94" s="162"/>
      <c r="X94" s="39" t="str">
        <f t="shared" si="7"/>
        <v/>
      </c>
      <c r="Y94" s="39" t="str">
        <f t="shared" si="8"/>
        <v/>
      </c>
      <c r="Z94" s="39" t="str">
        <f t="shared" si="9"/>
        <v/>
      </c>
      <c r="AA94" s="9"/>
      <c r="AB94" s="9"/>
      <c r="AC94" s="9"/>
      <c r="AD94" s="40">
        <f t="shared" si="10"/>
        <v>0</v>
      </c>
      <c r="AE94" s="40">
        <f t="shared" si="11"/>
        <v>0</v>
      </c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s="10" customFormat="1" ht="24.95" customHeight="1" x14ac:dyDescent="0.2">
      <c r="A95" s="419"/>
      <c r="B95" s="422" t="s">
        <v>123</v>
      </c>
      <c r="C95" s="423"/>
      <c r="D95" s="216">
        <f t="shared" si="15"/>
        <v>0</v>
      </c>
      <c r="E95" s="217">
        <f t="shared" si="14"/>
        <v>0</v>
      </c>
      <c r="F95" s="218">
        <f t="shared" si="14"/>
        <v>0</v>
      </c>
      <c r="G95" s="219"/>
      <c r="H95" s="220"/>
      <c r="I95" s="219"/>
      <c r="J95" s="220"/>
      <c r="K95" s="219"/>
      <c r="L95" s="220"/>
      <c r="M95" s="219"/>
      <c r="N95" s="220"/>
      <c r="O95" s="219"/>
      <c r="P95" s="220"/>
      <c r="Q95" s="219"/>
      <c r="R95" s="220"/>
      <c r="S95" s="127" t="str">
        <f t="shared" si="6"/>
        <v xml:space="preserve"> </v>
      </c>
      <c r="T95" s="162"/>
      <c r="U95" s="162"/>
      <c r="V95" s="162"/>
      <c r="W95" s="162"/>
      <c r="X95" s="39" t="str">
        <f t="shared" si="7"/>
        <v/>
      </c>
      <c r="Y95" s="39" t="str">
        <f t="shared" si="8"/>
        <v/>
      </c>
      <c r="Z95" s="39" t="str">
        <f t="shared" si="9"/>
        <v/>
      </c>
      <c r="AA95" s="9"/>
      <c r="AB95" s="9"/>
      <c r="AC95" s="9"/>
      <c r="AD95" s="40">
        <f t="shared" si="10"/>
        <v>0</v>
      </c>
      <c r="AE95" s="40">
        <f t="shared" si="11"/>
        <v>0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s="10" customFormat="1" ht="15.95" customHeight="1" x14ac:dyDescent="0.2">
      <c r="A96" s="419"/>
      <c r="B96" s="422" t="s">
        <v>124</v>
      </c>
      <c r="C96" s="423"/>
      <c r="D96" s="216">
        <f t="shared" si="15"/>
        <v>0</v>
      </c>
      <c r="E96" s="217">
        <f t="shared" si="14"/>
        <v>0</v>
      </c>
      <c r="F96" s="218">
        <f t="shared" si="14"/>
        <v>0</v>
      </c>
      <c r="G96" s="219"/>
      <c r="H96" s="220"/>
      <c r="I96" s="219"/>
      <c r="J96" s="220"/>
      <c r="K96" s="219"/>
      <c r="L96" s="220"/>
      <c r="M96" s="219"/>
      <c r="N96" s="220"/>
      <c r="O96" s="219"/>
      <c r="P96" s="220"/>
      <c r="Q96" s="219"/>
      <c r="R96" s="220"/>
      <c r="S96" s="127" t="str">
        <f t="shared" si="6"/>
        <v xml:space="preserve"> </v>
      </c>
      <c r="T96" s="162"/>
      <c r="U96" s="162"/>
      <c r="V96" s="162"/>
      <c r="W96" s="162"/>
      <c r="X96" s="39" t="str">
        <f t="shared" si="7"/>
        <v/>
      </c>
      <c r="Y96" s="39" t="str">
        <f t="shared" si="8"/>
        <v/>
      </c>
      <c r="Z96" s="39" t="str">
        <f t="shared" si="9"/>
        <v/>
      </c>
      <c r="AA96" s="9"/>
      <c r="AB96" s="9"/>
      <c r="AC96" s="9"/>
      <c r="AD96" s="40">
        <f t="shared" si="10"/>
        <v>0</v>
      </c>
      <c r="AE96" s="40">
        <f t="shared" si="11"/>
        <v>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s="10" customFormat="1" ht="15.95" customHeight="1" x14ac:dyDescent="0.2">
      <c r="A97" s="424" t="s">
        <v>125</v>
      </c>
      <c r="B97" s="424"/>
      <c r="C97" s="423"/>
      <c r="D97" s="216">
        <f t="shared" si="15"/>
        <v>11</v>
      </c>
      <c r="E97" s="217">
        <f t="shared" si="14"/>
        <v>4</v>
      </c>
      <c r="F97" s="218">
        <f t="shared" si="14"/>
        <v>7</v>
      </c>
      <c r="G97" s="219">
        <v>1</v>
      </c>
      <c r="H97" s="220">
        <v>1</v>
      </c>
      <c r="I97" s="219"/>
      <c r="J97" s="220">
        <v>2</v>
      </c>
      <c r="K97" s="219">
        <v>1</v>
      </c>
      <c r="L97" s="220"/>
      <c r="M97" s="219">
        <v>1</v>
      </c>
      <c r="N97" s="220">
        <v>1</v>
      </c>
      <c r="O97" s="219">
        <v>1</v>
      </c>
      <c r="P97" s="220">
        <v>3</v>
      </c>
      <c r="Q97" s="219"/>
      <c r="R97" s="220"/>
      <c r="S97" s="127" t="str">
        <f t="shared" si="6"/>
        <v xml:space="preserve"> </v>
      </c>
      <c r="T97" s="162"/>
      <c r="U97" s="162"/>
      <c r="V97" s="162"/>
      <c r="W97" s="162"/>
      <c r="X97" s="39" t="str">
        <f t="shared" si="7"/>
        <v/>
      </c>
      <c r="Y97" s="39" t="str">
        <f t="shared" si="8"/>
        <v/>
      </c>
      <c r="Z97" s="39" t="str">
        <f t="shared" si="9"/>
        <v/>
      </c>
      <c r="AA97" s="9"/>
      <c r="AB97" s="9"/>
      <c r="AC97" s="9"/>
      <c r="AD97" s="40">
        <f t="shared" si="10"/>
        <v>0</v>
      </c>
      <c r="AE97" s="40">
        <f t="shared" si="11"/>
        <v>0</v>
      </c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s="10" customFormat="1" ht="15.95" customHeight="1" x14ac:dyDescent="0.2">
      <c r="A98" s="424" t="s">
        <v>126</v>
      </c>
      <c r="B98" s="424"/>
      <c r="C98" s="423"/>
      <c r="D98" s="216">
        <f t="shared" si="15"/>
        <v>0</v>
      </c>
      <c r="E98" s="217">
        <f t="shared" si="14"/>
        <v>0</v>
      </c>
      <c r="F98" s="218">
        <f t="shared" si="14"/>
        <v>0</v>
      </c>
      <c r="G98" s="219"/>
      <c r="H98" s="220"/>
      <c r="I98" s="219"/>
      <c r="J98" s="220"/>
      <c r="K98" s="219"/>
      <c r="L98" s="220"/>
      <c r="M98" s="219"/>
      <c r="N98" s="220"/>
      <c r="O98" s="219"/>
      <c r="P98" s="220"/>
      <c r="Q98" s="219"/>
      <c r="R98" s="220"/>
      <c r="S98" s="127" t="str">
        <f t="shared" si="6"/>
        <v xml:space="preserve"> </v>
      </c>
      <c r="T98" s="162"/>
      <c r="U98" s="162"/>
      <c r="V98" s="162"/>
      <c r="W98" s="162"/>
      <c r="X98" s="39" t="str">
        <f t="shared" si="7"/>
        <v/>
      </c>
      <c r="Y98" s="39" t="str">
        <f t="shared" si="8"/>
        <v/>
      </c>
      <c r="Z98" s="39" t="str">
        <f t="shared" si="9"/>
        <v/>
      </c>
      <c r="AA98" s="9"/>
      <c r="AB98" s="9"/>
      <c r="AC98" s="9"/>
      <c r="AD98" s="40">
        <f t="shared" si="10"/>
        <v>0</v>
      </c>
      <c r="AE98" s="40">
        <f t="shared" si="11"/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s="10" customFormat="1" ht="15.95" customHeight="1" x14ac:dyDescent="0.2">
      <c r="A99" s="424" t="s">
        <v>127</v>
      </c>
      <c r="B99" s="424"/>
      <c r="C99" s="423"/>
      <c r="D99" s="216">
        <f t="shared" si="15"/>
        <v>0</v>
      </c>
      <c r="E99" s="217">
        <f t="shared" si="14"/>
        <v>0</v>
      </c>
      <c r="F99" s="218">
        <f t="shared" si="14"/>
        <v>0</v>
      </c>
      <c r="G99" s="219"/>
      <c r="H99" s="220"/>
      <c r="I99" s="219"/>
      <c r="J99" s="220"/>
      <c r="K99" s="219"/>
      <c r="L99" s="220"/>
      <c r="M99" s="219"/>
      <c r="N99" s="220"/>
      <c r="O99" s="219"/>
      <c r="P99" s="220"/>
      <c r="Q99" s="219"/>
      <c r="R99" s="220"/>
      <c r="S99" s="127" t="str">
        <f t="shared" si="6"/>
        <v xml:space="preserve"> </v>
      </c>
      <c r="T99" s="162"/>
      <c r="U99" s="162"/>
      <c r="V99" s="162"/>
      <c r="W99" s="162"/>
      <c r="X99" s="39" t="str">
        <f t="shared" si="7"/>
        <v/>
      </c>
      <c r="Y99" s="39" t="str">
        <f t="shared" si="8"/>
        <v/>
      </c>
      <c r="Z99" s="39" t="str">
        <f t="shared" si="9"/>
        <v/>
      </c>
      <c r="AA99" s="9"/>
      <c r="AB99" s="9"/>
      <c r="AC99" s="9"/>
      <c r="AD99" s="40">
        <f t="shared" si="10"/>
        <v>0</v>
      </c>
      <c r="AE99" s="40">
        <f t="shared" si="11"/>
        <v>0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s="10" customFormat="1" ht="15.95" customHeight="1" x14ac:dyDescent="0.2">
      <c r="A100" s="424" t="s">
        <v>128</v>
      </c>
      <c r="B100" s="424"/>
      <c r="C100" s="423"/>
      <c r="D100" s="216">
        <f t="shared" si="15"/>
        <v>0</v>
      </c>
      <c r="E100" s="217">
        <f t="shared" si="14"/>
        <v>0</v>
      </c>
      <c r="F100" s="218">
        <f t="shared" si="14"/>
        <v>0</v>
      </c>
      <c r="G100" s="219"/>
      <c r="H100" s="220"/>
      <c r="I100" s="219"/>
      <c r="J100" s="220"/>
      <c r="K100" s="219"/>
      <c r="L100" s="220"/>
      <c r="M100" s="219"/>
      <c r="N100" s="220"/>
      <c r="O100" s="219"/>
      <c r="P100" s="220"/>
      <c r="Q100" s="219"/>
      <c r="R100" s="220"/>
      <c r="S100" s="127" t="str">
        <f t="shared" si="6"/>
        <v xml:space="preserve"> </v>
      </c>
      <c r="T100" s="162"/>
      <c r="U100" s="162"/>
      <c r="V100" s="162"/>
      <c r="W100" s="162"/>
      <c r="X100" s="39" t="str">
        <f t="shared" si="7"/>
        <v/>
      </c>
      <c r="Y100" s="39" t="str">
        <f t="shared" si="8"/>
        <v/>
      </c>
      <c r="Z100" s="39" t="str">
        <f t="shared" si="9"/>
        <v/>
      </c>
      <c r="AA100" s="9"/>
      <c r="AB100" s="9"/>
      <c r="AC100" s="9"/>
      <c r="AD100" s="40">
        <f t="shared" si="10"/>
        <v>0</v>
      </c>
      <c r="AE100" s="40">
        <f t="shared" si="11"/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s="10" customFormat="1" ht="15.95" customHeight="1" x14ac:dyDescent="0.2">
      <c r="A101" s="431" t="s">
        <v>129</v>
      </c>
      <c r="B101" s="431"/>
      <c r="C101" s="432"/>
      <c r="D101" s="233">
        <f t="shared" si="15"/>
        <v>2</v>
      </c>
      <c r="E101" s="234">
        <f t="shared" si="14"/>
        <v>1</v>
      </c>
      <c r="F101" s="235">
        <f t="shared" si="14"/>
        <v>1</v>
      </c>
      <c r="G101" s="219">
        <v>1</v>
      </c>
      <c r="H101" s="220">
        <v>1</v>
      </c>
      <c r="I101" s="219"/>
      <c r="J101" s="220"/>
      <c r="K101" s="219"/>
      <c r="L101" s="220"/>
      <c r="M101" s="219"/>
      <c r="N101" s="220"/>
      <c r="O101" s="219"/>
      <c r="P101" s="220"/>
      <c r="Q101" s="219"/>
      <c r="R101" s="220"/>
      <c r="S101" s="127" t="str">
        <f t="shared" si="6"/>
        <v xml:space="preserve"> </v>
      </c>
      <c r="T101" s="162"/>
      <c r="U101" s="162"/>
      <c r="V101" s="162"/>
      <c r="W101" s="162"/>
      <c r="X101" s="39" t="str">
        <f t="shared" si="7"/>
        <v/>
      </c>
      <c r="Y101" s="39" t="str">
        <f t="shared" si="8"/>
        <v/>
      </c>
      <c r="Z101" s="39" t="str">
        <f t="shared" si="9"/>
        <v/>
      </c>
      <c r="AA101" s="9"/>
      <c r="AB101" s="9"/>
      <c r="AC101" s="9"/>
      <c r="AD101" s="40">
        <f t="shared" si="10"/>
        <v>0</v>
      </c>
      <c r="AE101" s="40">
        <f t="shared" si="11"/>
        <v>0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s="10" customFormat="1" ht="24.95" customHeight="1" x14ac:dyDescent="0.2">
      <c r="A102" s="431" t="s">
        <v>130</v>
      </c>
      <c r="B102" s="431"/>
      <c r="C102" s="432"/>
      <c r="D102" s="233">
        <f t="shared" si="15"/>
        <v>9</v>
      </c>
      <c r="E102" s="234">
        <f t="shared" si="14"/>
        <v>5</v>
      </c>
      <c r="F102" s="235">
        <f t="shared" si="14"/>
        <v>4</v>
      </c>
      <c r="G102" s="219">
        <v>2</v>
      </c>
      <c r="H102" s="220">
        <v>1</v>
      </c>
      <c r="I102" s="219">
        <v>2</v>
      </c>
      <c r="J102" s="220">
        <v>3</v>
      </c>
      <c r="K102" s="219">
        <v>1</v>
      </c>
      <c r="L102" s="220"/>
      <c r="M102" s="219"/>
      <c r="N102" s="220"/>
      <c r="O102" s="223"/>
      <c r="P102" s="224"/>
      <c r="Q102" s="223"/>
      <c r="R102" s="224"/>
      <c r="S102" s="127" t="str">
        <f t="shared" si="6"/>
        <v xml:space="preserve"> </v>
      </c>
      <c r="T102" s="162"/>
      <c r="U102" s="162"/>
      <c r="V102" s="162"/>
      <c r="W102" s="162"/>
      <c r="X102" s="39" t="str">
        <f t="shared" si="7"/>
        <v/>
      </c>
      <c r="Y102" s="39" t="str">
        <f t="shared" si="8"/>
        <v/>
      </c>
      <c r="Z102" s="39" t="str">
        <f t="shared" si="9"/>
        <v/>
      </c>
      <c r="AA102" s="9"/>
      <c r="AB102" s="9"/>
      <c r="AC102" s="9"/>
      <c r="AD102" s="40">
        <f t="shared" si="10"/>
        <v>0</v>
      </c>
      <c r="AE102" s="40">
        <f t="shared" si="11"/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s="10" customFormat="1" ht="15.95" customHeight="1" x14ac:dyDescent="0.2">
      <c r="A103" s="424" t="s">
        <v>131</v>
      </c>
      <c r="B103" s="424"/>
      <c r="C103" s="423"/>
      <c r="D103" s="216">
        <f t="shared" si="15"/>
        <v>9</v>
      </c>
      <c r="E103" s="217">
        <f t="shared" si="14"/>
        <v>6</v>
      </c>
      <c r="F103" s="218">
        <f t="shared" si="14"/>
        <v>3</v>
      </c>
      <c r="G103" s="219">
        <v>6</v>
      </c>
      <c r="H103" s="220">
        <v>1</v>
      </c>
      <c r="I103" s="219"/>
      <c r="J103" s="220"/>
      <c r="K103" s="219"/>
      <c r="L103" s="220"/>
      <c r="M103" s="219"/>
      <c r="N103" s="220"/>
      <c r="O103" s="219"/>
      <c r="P103" s="220">
        <v>2</v>
      </c>
      <c r="Q103" s="219"/>
      <c r="R103" s="220"/>
      <c r="S103" s="127" t="str">
        <f t="shared" si="6"/>
        <v xml:space="preserve"> </v>
      </c>
      <c r="T103" s="162"/>
      <c r="U103" s="162"/>
      <c r="V103" s="162"/>
      <c r="W103" s="162"/>
      <c r="X103" s="39" t="str">
        <f t="shared" si="7"/>
        <v/>
      </c>
      <c r="Y103" s="39" t="str">
        <f t="shared" si="8"/>
        <v/>
      </c>
      <c r="Z103" s="39" t="str">
        <f t="shared" si="9"/>
        <v/>
      </c>
      <c r="AA103" s="9"/>
      <c r="AB103" s="9"/>
      <c r="AC103" s="9"/>
      <c r="AD103" s="40">
        <f t="shared" si="10"/>
        <v>0</v>
      </c>
      <c r="AE103" s="40">
        <f t="shared" si="11"/>
        <v>0</v>
      </c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s="10" customFormat="1" ht="15.95" customHeight="1" x14ac:dyDescent="0.2">
      <c r="A104" s="436" t="s">
        <v>132</v>
      </c>
      <c r="B104" s="436"/>
      <c r="C104" s="437"/>
      <c r="D104" s="236">
        <f t="shared" si="15"/>
        <v>0</v>
      </c>
      <c r="E104" s="237">
        <f t="shared" si="14"/>
        <v>0</v>
      </c>
      <c r="F104" s="238">
        <f t="shared" si="14"/>
        <v>0</v>
      </c>
      <c r="G104" s="239"/>
      <c r="H104" s="240"/>
      <c r="I104" s="239"/>
      <c r="J104" s="240"/>
      <c r="K104" s="239"/>
      <c r="L104" s="240"/>
      <c r="M104" s="239"/>
      <c r="N104" s="240"/>
      <c r="O104" s="239"/>
      <c r="P104" s="240"/>
      <c r="Q104" s="239"/>
      <c r="R104" s="240"/>
      <c r="S104" s="127" t="str">
        <f t="shared" si="6"/>
        <v xml:space="preserve"> </v>
      </c>
      <c r="T104" s="162"/>
      <c r="U104" s="162"/>
      <c r="V104" s="162"/>
      <c r="W104" s="162"/>
      <c r="X104" s="39" t="str">
        <f t="shared" si="7"/>
        <v/>
      </c>
      <c r="Y104" s="39" t="str">
        <f t="shared" si="8"/>
        <v/>
      </c>
      <c r="Z104" s="39" t="str">
        <f t="shared" si="9"/>
        <v/>
      </c>
      <c r="AA104" s="9"/>
      <c r="AB104" s="9"/>
      <c r="AC104" s="9"/>
      <c r="AD104" s="40">
        <f t="shared" si="10"/>
        <v>0</v>
      </c>
      <c r="AE104" s="40">
        <f t="shared" si="11"/>
        <v>0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s="10" customFormat="1" ht="15.95" customHeight="1" x14ac:dyDescent="0.2">
      <c r="A105" s="438" t="s">
        <v>133</v>
      </c>
      <c r="B105" s="438"/>
      <c r="C105" s="439"/>
      <c r="D105" s="241">
        <f t="shared" si="15"/>
        <v>1</v>
      </c>
      <c r="E105" s="242">
        <f t="shared" si="14"/>
        <v>0</v>
      </c>
      <c r="F105" s="243">
        <f t="shared" si="14"/>
        <v>1</v>
      </c>
      <c r="G105" s="244"/>
      <c r="H105" s="245"/>
      <c r="I105" s="244"/>
      <c r="J105" s="245">
        <v>1</v>
      </c>
      <c r="K105" s="244"/>
      <c r="L105" s="245"/>
      <c r="M105" s="244"/>
      <c r="N105" s="245"/>
      <c r="O105" s="244"/>
      <c r="P105" s="245"/>
      <c r="Q105" s="244"/>
      <c r="R105" s="245"/>
      <c r="S105" s="127" t="str">
        <f t="shared" si="6"/>
        <v xml:space="preserve"> </v>
      </c>
      <c r="T105" s="162"/>
      <c r="U105" s="162"/>
      <c r="V105" s="162"/>
      <c r="W105" s="162"/>
      <c r="X105" s="39" t="str">
        <f t="shared" si="7"/>
        <v/>
      </c>
      <c r="Y105" s="39" t="str">
        <f t="shared" si="8"/>
        <v/>
      </c>
      <c r="Z105" s="39" t="str">
        <f t="shared" si="9"/>
        <v/>
      </c>
      <c r="AA105" s="9"/>
      <c r="AB105" s="9"/>
      <c r="AC105" s="9"/>
      <c r="AD105" s="40">
        <f t="shared" si="10"/>
        <v>0</v>
      </c>
      <c r="AE105" s="40">
        <f>IF(E105&lt;&gt;G105+I105+K105+M105+O105+Q105,1,0)</f>
        <v>0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s="10" customFormat="1" ht="30" customHeight="1" x14ac:dyDescent="0.2">
      <c r="A106" s="100" t="s">
        <v>134</v>
      </c>
      <c r="B106" s="100"/>
      <c r="C106" s="100"/>
      <c r="D106" s="100"/>
      <c r="E106" s="100"/>
      <c r="F106" s="100"/>
      <c r="G106" s="100"/>
      <c r="H106" s="191"/>
      <c r="I106" s="191"/>
      <c r="J106" s="191"/>
      <c r="K106" s="192"/>
      <c r="L106" s="193"/>
      <c r="M106" s="192"/>
      <c r="N106" s="192"/>
      <c r="O106" s="194"/>
      <c r="P106" s="194"/>
      <c r="Q106" s="162"/>
      <c r="R106" s="162"/>
      <c r="S106" s="162"/>
      <c r="T106" s="162"/>
      <c r="U106" s="162"/>
      <c r="V106" s="195"/>
      <c r="W106" s="16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s="10" customFormat="1" ht="12.75" customHeight="1" x14ac:dyDescent="0.2">
      <c r="A107" s="412" t="s">
        <v>135</v>
      </c>
      <c r="B107" s="412"/>
      <c r="C107" s="412"/>
      <c r="D107" s="413" t="s">
        <v>31</v>
      </c>
      <c r="E107" s="414"/>
      <c r="F107" s="364"/>
      <c r="G107" s="408" t="s">
        <v>96</v>
      </c>
      <c r="H107" s="408"/>
      <c r="I107" s="408" t="s">
        <v>97</v>
      </c>
      <c r="J107" s="408"/>
      <c r="K107" s="408" t="s">
        <v>98</v>
      </c>
      <c r="L107" s="408"/>
      <c r="M107" s="408" t="s">
        <v>99</v>
      </c>
      <c r="N107" s="408"/>
      <c r="O107" s="408" t="s">
        <v>100</v>
      </c>
      <c r="P107" s="408"/>
      <c r="Q107" s="408" t="s">
        <v>101</v>
      </c>
      <c r="R107" s="408"/>
      <c r="S107" s="326" t="s">
        <v>136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s="10" customFormat="1" ht="21" x14ac:dyDescent="0.2">
      <c r="A108" s="412"/>
      <c r="B108" s="412"/>
      <c r="C108" s="412"/>
      <c r="D108" s="196" t="s">
        <v>102</v>
      </c>
      <c r="E108" s="197" t="s">
        <v>28</v>
      </c>
      <c r="F108" s="198" t="s">
        <v>48</v>
      </c>
      <c r="G108" s="199" t="s">
        <v>28</v>
      </c>
      <c r="H108" s="200" t="s">
        <v>48</v>
      </c>
      <c r="I108" s="199" t="s">
        <v>28</v>
      </c>
      <c r="J108" s="200" t="s">
        <v>48</v>
      </c>
      <c r="K108" s="199" t="s">
        <v>28</v>
      </c>
      <c r="L108" s="200" t="s">
        <v>48</v>
      </c>
      <c r="M108" s="199" t="s">
        <v>28</v>
      </c>
      <c r="N108" s="200" t="s">
        <v>48</v>
      </c>
      <c r="O108" s="199" t="s">
        <v>28</v>
      </c>
      <c r="P108" s="200" t="s">
        <v>48</v>
      </c>
      <c r="Q108" s="199" t="s">
        <v>28</v>
      </c>
      <c r="R108" s="200" t="s">
        <v>48</v>
      </c>
      <c r="S108" s="32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s="10" customFormat="1" ht="24.95" customHeight="1" x14ac:dyDescent="0.2">
      <c r="A109" s="415" t="s">
        <v>104</v>
      </c>
      <c r="B109" s="416"/>
      <c r="C109" s="417"/>
      <c r="D109" s="433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5"/>
      <c r="T109" s="162"/>
      <c r="U109" s="162"/>
      <c r="V109" s="162"/>
      <c r="W109" s="16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s="10" customFormat="1" ht="15.95" customHeight="1" x14ac:dyDescent="0.2">
      <c r="A110" s="418" t="s">
        <v>105</v>
      </c>
      <c r="B110" s="420" t="s">
        <v>106</v>
      </c>
      <c r="C110" s="421"/>
      <c r="D110" s="211">
        <f>SUM(E110:F110)</f>
        <v>0</v>
      </c>
      <c r="E110" s="212">
        <f>G110+I110+K110+M110+O110+Q110</f>
        <v>0</v>
      </c>
      <c r="F110" s="213">
        <f>H110+J110+L110+N110+P110+R110</f>
        <v>0</v>
      </c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49"/>
      <c r="T110" s="127" t="str">
        <f>$X110&amp;" "&amp;$Y110&amp;""&amp;$Z110</f>
        <v xml:space="preserve"> </v>
      </c>
      <c r="U110" s="162"/>
      <c r="V110" s="162"/>
      <c r="W110" s="162"/>
      <c r="X110" s="39" t="str">
        <f>IF(D110&lt;&gt;SUM(G110:R110),"El Total de los Egresos NO puede ser diferente a la suma de Hombres y Mujeres por edad","")</f>
        <v/>
      </c>
      <c r="Y110" s="39" t="str">
        <f>IF(E110&lt;&gt;G110+I110+K110+M110+O110+Q110,"El Total de Hombres egresados del Programa NO puede ser distinto a la suma de Hombres por edad.","")</f>
        <v/>
      </c>
      <c r="Z110" s="39" t="str">
        <f>IF(F110&lt;&gt;H110+J110+L110+N110+P110+R110,"El Total de Mujeres egresadas del Programa NO puede ser distinto a la suma de Mujeres por edad.","")</f>
        <v/>
      </c>
      <c r="AA110" s="39"/>
      <c r="AB110" s="9"/>
      <c r="AC110" s="9"/>
      <c r="AD110" s="40">
        <f>IF(D110&lt;&gt;SUM(G110:R110),1,0)</f>
        <v>0</v>
      </c>
      <c r="AE110" s="40"/>
      <c r="AF110" s="40">
        <f>IF(E110&lt;&gt;G110+I110+K110+M110+O110+Q110,1,0)</f>
        <v>0</v>
      </c>
      <c r="AG110" s="40">
        <f>IF(F110&lt;&gt;H110+J110+L110+N110+P110+R110,1,0)</f>
        <v>0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s="10" customFormat="1" ht="15.95" customHeight="1" x14ac:dyDescent="0.2">
      <c r="A111" s="419"/>
      <c r="B111" s="422" t="s">
        <v>107</v>
      </c>
      <c r="C111" s="423"/>
      <c r="D111" s="216">
        <f t="shared" ref="D111:D117" si="16">SUM(E111:F111)</f>
        <v>0</v>
      </c>
      <c r="E111" s="217">
        <f t="shared" ref="E111:F117" si="17">G111+I111+K111+M111+O111+Q111</f>
        <v>0</v>
      </c>
      <c r="F111" s="218">
        <f t="shared" si="17"/>
        <v>0</v>
      </c>
      <c r="G111" s="219"/>
      <c r="H111" s="220"/>
      <c r="I111" s="219"/>
      <c r="J111" s="220"/>
      <c r="K111" s="219"/>
      <c r="L111" s="220"/>
      <c r="M111" s="219"/>
      <c r="N111" s="220"/>
      <c r="O111" s="219"/>
      <c r="P111" s="220"/>
      <c r="Q111" s="219"/>
      <c r="R111" s="220"/>
      <c r="S111" s="250"/>
      <c r="T111" s="127" t="str">
        <f t="shared" ref="T111:T135" si="18">$X111&amp;" "&amp;$Y111&amp;""&amp;$Z111</f>
        <v xml:space="preserve"> </v>
      </c>
      <c r="U111" s="162"/>
      <c r="V111" s="162"/>
      <c r="W111" s="162"/>
      <c r="X111" s="39" t="str">
        <f t="shared" ref="X111:X135" si="19">IF(D111&lt;&gt;SUM(G111:R111),"El Total de los Egresos NO puede ser diferente a la suma de Hombres y Mujeres por edad","")</f>
        <v/>
      </c>
      <c r="Y111" s="39" t="str">
        <f t="shared" ref="Y111:Y135" si="20">IF(E111&lt;&gt;G111+I111+K111+M111+O111+Q111,"El Total de Hombres egresados del Programa NO puede ser distinto a la suma de Hombres por edad.","")</f>
        <v/>
      </c>
      <c r="Z111" s="39" t="str">
        <f t="shared" ref="Z111:Z135" si="21">IF(F111&lt;&gt;H111+J111+L111+N111+P111+R111,"El Total de Mujeres egresadas del Programa NO puede ser distinto a la suma de Mujeres por edad.","")</f>
        <v/>
      </c>
      <c r="AA111" s="39"/>
      <c r="AB111" s="9"/>
      <c r="AC111" s="9"/>
      <c r="AD111" s="40">
        <f t="shared" ref="AD111:AD135" si="22">IF(D111&lt;&gt;SUM(G111:R111),1,0)</f>
        <v>0</v>
      </c>
      <c r="AE111" s="40"/>
      <c r="AF111" s="40">
        <f t="shared" ref="AF111:AG135" si="23">IF(E111&lt;&gt;G111+I111+K111+M111+O111+Q111,1,0)</f>
        <v>0</v>
      </c>
      <c r="AG111" s="40">
        <f t="shared" si="23"/>
        <v>0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s="10" customFormat="1" ht="15.95" customHeight="1" x14ac:dyDescent="0.2">
      <c r="A112" s="424" t="s">
        <v>108</v>
      </c>
      <c r="B112" s="424"/>
      <c r="C112" s="423"/>
      <c r="D112" s="216">
        <f t="shared" si="16"/>
        <v>0</v>
      </c>
      <c r="E112" s="217">
        <f t="shared" si="17"/>
        <v>0</v>
      </c>
      <c r="F112" s="218">
        <f t="shared" si="17"/>
        <v>0</v>
      </c>
      <c r="G112" s="251"/>
      <c r="H112" s="252"/>
      <c r="I112" s="251"/>
      <c r="J112" s="252"/>
      <c r="K112" s="251"/>
      <c r="L112" s="252"/>
      <c r="M112" s="251"/>
      <c r="N112" s="252"/>
      <c r="O112" s="251"/>
      <c r="P112" s="252"/>
      <c r="Q112" s="219"/>
      <c r="R112" s="220"/>
      <c r="S112" s="250"/>
      <c r="T112" s="127" t="str">
        <f t="shared" si="18"/>
        <v xml:space="preserve"> </v>
      </c>
      <c r="U112" s="162"/>
      <c r="V112" s="162"/>
      <c r="W112" s="162"/>
      <c r="X112" s="39" t="str">
        <f t="shared" si="19"/>
        <v/>
      </c>
      <c r="Y112" s="39" t="str">
        <f t="shared" si="20"/>
        <v/>
      </c>
      <c r="Z112" s="39" t="str">
        <f t="shared" si="21"/>
        <v/>
      </c>
      <c r="AA112" s="39"/>
      <c r="AB112" s="9"/>
      <c r="AC112" s="9"/>
      <c r="AD112" s="40">
        <f t="shared" si="22"/>
        <v>0</v>
      </c>
      <c r="AE112" s="40"/>
      <c r="AF112" s="40">
        <f t="shared" si="23"/>
        <v>0</v>
      </c>
      <c r="AG112" s="40">
        <f t="shared" si="23"/>
        <v>0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s="10" customFormat="1" ht="15.95" customHeight="1" x14ac:dyDescent="0.2">
      <c r="A113" s="424" t="s">
        <v>109</v>
      </c>
      <c r="B113" s="424"/>
      <c r="C113" s="423"/>
      <c r="D113" s="216">
        <f t="shared" si="16"/>
        <v>2</v>
      </c>
      <c r="E113" s="222">
        <f t="shared" si="17"/>
        <v>1</v>
      </c>
      <c r="F113" s="218">
        <f t="shared" si="17"/>
        <v>1</v>
      </c>
      <c r="G113" s="219">
        <v>1</v>
      </c>
      <c r="H113" s="220">
        <v>1</v>
      </c>
      <c r="I113" s="219"/>
      <c r="J113" s="220"/>
      <c r="K113" s="223"/>
      <c r="L113" s="224"/>
      <c r="M113" s="223"/>
      <c r="N113" s="224"/>
      <c r="O113" s="223"/>
      <c r="P113" s="224"/>
      <c r="Q113" s="223"/>
      <c r="R113" s="224"/>
      <c r="S113" s="250"/>
      <c r="T113" s="127" t="str">
        <f t="shared" si="18"/>
        <v xml:space="preserve"> </v>
      </c>
      <c r="U113" s="162"/>
      <c r="V113" s="162"/>
      <c r="W113" s="162"/>
      <c r="X113" s="39" t="str">
        <f t="shared" si="19"/>
        <v/>
      </c>
      <c r="Y113" s="39" t="str">
        <f t="shared" si="20"/>
        <v/>
      </c>
      <c r="Z113" s="39" t="str">
        <f t="shared" si="21"/>
        <v/>
      </c>
      <c r="AA113" s="39"/>
      <c r="AB113" s="9"/>
      <c r="AC113" s="9"/>
      <c r="AD113" s="40">
        <f t="shared" si="22"/>
        <v>0</v>
      </c>
      <c r="AE113" s="40"/>
      <c r="AF113" s="40">
        <f t="shared" si="23"/>
        <v>0</v>
      </c>
      <c r="AG113" s="40">
        <f t="shared" si="23"/>
        <v>0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s="10" customFormat="1" ht="15.95" customHeight="1" x14ac:dyDescent="0.2">
      <c r="A114" s="424" t="s">
        <v>110</v>
      </c>
      <c r="B114" s="424"/>
      <c r="C114" s="423"/>
      <c r="D114" s="216">
        <f t="shared" si="16"/>
        <v>0</v>
      </c>
      <c r="E114" s="217">
        <f t="shared" si="17"/>
        <v>0</v>
      </c>
      <c r="F114" s="218">
        <f t="shared" si="17"/>
        <v>0</v>
      </c>
      <c r="G114" s="219"/>
      <c r="H114" s="220"/>
      <c r="I114" s="219"/>
      <c r="J114" s="220"/>
      <c r="K114" s="219"/>
      <c r="L114" s="220"/>
      <c r="M114" s="219"/>
      <c r="N114" s="220"/>
      <c r="O114" s="219"/>
      <c r="P114" s="220"/>
      <c r="Q114" s="219"/>
      <c r="R114" s="220"/>
      <c r="S114" s="250"/>
      <c r="T114" s="127" t="str">
        <f t="shared" si="18"/>
        <v xml:space="preserve"> </v>
      </c>
      <c r="U114" s="162"/>
      <c r="V114" s="162"/>
      <c r="W114" s="162"/>
      <c r="X114" s="39" t="str">
        <f t="shared" si="19"/>
        <v/>
      </c>
      <c r="Y114" s="39" t="str">
        <f t="shared" si="20"/>
        <v/>
      </c>
      <c r="Z114" s="39" t="str">
        <f t="shared" si="21"/>
        <v/>
      </c>
      <c r="AA114" s="39"/>
      <c r="AB114" s="9"/>
      <c r="AC114" s="9"/>
      <c r="AD114" s="40">
        <f t="shared" si="22"/>
        <v>0</v>
      </c>
      <c r="AE114" s="40"/>
      <c r="AF114" s="40">
        <f t="shared" si="23"/>
        <v>0</v>
      </c>
      <c r="AG114" s="40">
        <f t="shared" si="23"/>
        <v>0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s="10" customFormat="1" ht="15.95" customHeight="1" x14ac:dyDescent="0.2">
      <c r="A115" s="424" t="s">
        <v>111</v>
      </c>
      <c r="B115" s="424"/>
      <c r="C115" s="423"/>
      <c r="D115" s="216">
        <f t="shared" si="16"/>
        <v>0</v>
      </c>
      <c r="E115" s="217">
        <f t="shared" si="17"/>
        <v>0</v>
      </c>
      <c r="F115" s="218">
        <f t="shared" si="17"/>
        <v>0</v>
      </c>
      <c r="G115" s="219"/>
      <c r="H115" s="220"/>
      <c r="I115" s="219"/>
      <c r="J115" s="220"/>
      <c r="K115" s="219"/>
      <c r="L115" s="220"/>
      <c r="M115" s="219"/>
      <c r="N115" s="220"/>
      <c r="O115" s="219"/>
      <c r="P115" s="220"/>
      <c r="Q115" s="219"/>
      <c r="R115" s="220"/>
      <c r="S115" s="250"/>
      <c r="T115" s="127" t="str">
        <f t="shared" si="18"/>
        <v xml:space="preserve"> </v>
      </c>
      <c r="U115" s="162"/>
      <c r="V115" s="162"/>
      <c r="W115" s="162"/>
      <c r="X115" s="39" t="str">
        <f t="shared" si="19"/>
        <v/>
      </c>
      <c r="Y115" s="39" t="str">
        <f t="shared" si="20"/>
        <v/>
      </c>
      <c r="Z115" s="39" t="str">
        <f t="shared" si="21"/>
        <v/>
      </c>
      <c r="AA115" s="39"/>
      <c r="AB115" s="9"/>
      <c r="AC115" s="9"/>
      <c r="AD115" s="40">
        <f t="shared" si="22"/>
        <v>0</v>
      </c>
      <c r="AE115" s="40"/>
      <c r="AF115" s="40">
        <f t="shared" si="23"/>
        <v>0</v>
      </c>
      <c r="AG115" s="40">
        <f t="shared" si="23"/>
        <v>0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s="10" customFormat="1" ht="15.95" customHeight="1" x14ac:dyDescent="0.2">
      <c r="A116" s="424" t="s">
        <v>112</v>
      </c>
      <c r="B116" s="424"/>
      <c r="C116" s="423"/>
      <c r="D116" s="216">
        <f t="shared" si="16"/>
        <v>0</v>
      </c>
      <c r="E116" s="217">
        <f t="shared" si="17"/>
        <v>0</v>
      </c>
      <c r="F116" s="218">
        <f t="shared" si="17"/>
        <v>0</v>
      </c>
      <c r="G116" s="219"/>
      <c r="H116" s="220"/>
      <c r="I116" s="219"/>
      <c r="J116" s="220"/>
      <c r="K116" s="219"/>
      <c r="L116" s="220"/>
      <c r="M116" s="219"/>
      <c r="N116" s="220"/>
      <c r="O116" s="219"/>
      <c r="P116" s="220"/>
      <c r="Q116" s="219"/>
      <c r="R116" s="220"/>
      <c r="S116" s="220"/>
      <c r="T116" s="127" t="str">
        <f t="shared" si="18"/>
        <v xml:space="preserve"> </v>
      </c>
      <c r="U116" s="162"/>
      <c r="V116" s="162"/>
      <c r="W116" s="162"/>
      <c r="X116" s="39" t="str">
        <f t="shared" si="19"/>
        <v/>
      </c>
      <c r="Y116" s="39" t="str">
        <f t="shared" si="20"/>
        <v/>
      </c>
      <c r="Z116" s="39" t="str">
        <f t="shared" si="21"/>
        <v/>
      </c>
      <c r="AA116" s="39"/>
      <c r="AB116" s="9"/>
      <c r="AC116" s="9"/>
      <c r="AD116" s="40">
        <f t="shared" si="22"/>
        <v>0</v>
      </c>
      <c r="AE116" s="40"/>
      <c r="AF116" s="40">
        <f t="shared" si="23"/>
        <v>0</v>
      </c>
      <c r="AG116" s="40">
        <f t="shared" si="23"/>
        <v>0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s="10" customFormat="1" ht="15.95" customHeight="1" x14ac:dyDescent="0.2">
      <c r="A117" s="424" t="s">
        <v>113</v>
      </c>
      <c r="B117" s="424"/>
      <c r="C117" s="423"/>
      <c r="D117" s="236">
        <f t="shared" si="16"/>
        <v>0</v>
      </c>
      <c r="E117" s="237">
        <f t="shared" si="17"/>
        <v>0</v>
      </c>
      <c r="F117" s="238">
        <f t="shared" si="17"/>
        <v>0</v>
      </c>
      <c r="G117" s="239"/>
      <c r="H117" s="240"/>
      <c r="I117" s="239"/>
      <c r="J117" s="240"/>
      <c r="K117" s="239"/>
      <c r="L117" s="240"/>
      <c r="M117" s="239"/>
      <c r="N117" s="240"/>
      <c r="O117" s="239"/>
      <c r="P117" s="240"/>
      <c r="Q117" s="239"/>
      <c r="R117" s="240"/>
      <c r="S117" s="240"/>
      <c r="T117" s="127" t="str">
        <f t="shared" si="18"/>
        <v xml:space="preserve"> </v>
      </c>
      <c r="U117" s="162"/>
      <c r="V117" s="162"/>
      <c r="W117" s="162"/>
      <c r="X117" s="39" t="str">
        <f t="shared" si="19"/>
        <v/>
      </c>
      <c r="Y117" s="39" t="str">
        <f t="shared" si="20"/>
        <v/>
      </c>
      <c r="Z117" s="39" t="str">
        <f t="shared" si="21"/>
        <v/>
      </c>
      <c r="AA117" s="39"/>
      <c r="AB117" s="9"/>
      <c r="AC117" s="9"/>
      <c r="AD117" s="40">
        <f t="shared" si="22"/>
        <v>0</v>
      </c>
      <c r="AE117" s="40"/>
      <c r="AF117" s="40">
        <f t="shared" si="23"/>
        <v>0</v>
      </c>
      <c r="AG117" s="40">
        <f t="shared" si="23"/>
        <v>0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s="10" customFormat="1" ht="15.95" customHeight="1" x14ac:dyDescent="0.2">
      <c r="A118" s="425" t="s">
        <v>114</v>
      </c>
      <c r="B118" s="426"/>
      <c r="C118" s="427"/>
      <c r="D118" s="253"/>
      <c r="E118" s="254"/>
      <c r="F118" s="254"/>
      <c r="G118" s="253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5"/>
      <c r="S118" s="255"/>
      <c r="T118" s="127" t="str">
        <f t="shared" si="18"/>
        <v xml:space="preserve"> </v>
      </c>
      <c r="U118" s="162"/>
      <c r="V118" s="162"/>
      <c r="W118" s="162"/>
      <c r="X118" s="39" t="str">
        <f t="shared" si="19"/>
        <v/>
      </c>
      <c r="Y118" s="39" t="str">
        <f t="shared" si="20"/>
        <v/>
      </c>
      <c r="Z118" s="39" t="str">
        <f t="shared" si="21"/>
        <v/>
      </c>
      <c r="AA118" s="39"/>
      <c r="AB118" s="9"/>
      <c r="AC118" s="9"/>
      <c r="AD118" s="40">
        <f t="shared" si="22"/>
        <v>0</v>
      </c>
      <c r="AE118" s="40"/>
      <c r="AF118" s="40">
        <f t="shared" si="23"/>
        <v>0</v>
      </c>
      <c r="AG118" s="40">
        <f t="shared" si="23"/>
        <v>0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s="10" customFormat="1" ht="15.95" customHeight="1" x14ac:dyDescent="0.2">
      <c r="A119" s="428" t="s">
        <v>115</v>
      </c>
      <c r="B119" s="420" t="s">
        <v>116</v>
      </c>
      <c r="C119" s="421"/>
      <c r="D119" s="225">
        <f t="shared" ref="D119:D135" si="24">SUM(E119:F119)</f>
        <v>11</v>
      </c>
      <c r="E119" s="226">
        <f t="shared" ref="E119:F135" si="25">G119+I119+K119+M119+O119+Q119</f>
        <v>4</v>
      </c>
      <c r="F119" s="227">
        <f t="shared" si="25"/>
        <v>7</v>
      </c>
      <c r="G119" s="214">
        <v>1</v>
      </c>
      <c r="H119" s="215"/>
      <c r="I119" s="214">
        <v>1</v>
      </c>
      <c r="J119" s="215"/>
      <c r="K119" s="214">
        <v>1</v>
      </c>
      <c r="L119" s="215"/>
      <c r="M119" s="214"/>
      <c r="N119" s="215">
        <v>1</v>
      </c>
      <c r="O119" s="214">
        <v>1</v>
      </c>
      <c r="P119" s="215">
        <v>6</v>
      </c>
      <c r="Q119" s="214"/>
      <c r="R119" s="215"/>
      <c r="S119" s="249"/>
      <c r="T119" s="127" t="str">
        <f t="shared" si="18"/>
        <v xml:space="preserve"> </v>
      </c>
      <c r="U119" s="162"/>
      <c r="V119" s="162"/>
      <c r="W119" s="162"/>
      <c r="X119" s="39" t="str">
        <f t="shared" si="19"/>
        <v/>
      </c>
      <c r="Y119" s="39" t="str">
        <f t="shared" si="20"/>
        <v/>
      </c>
      <c r="Z119" s="39" t="str">
        <f t="shared" si="21"/>
        <v/>
      </c>
      <c r="AA119" s="39"/>
      <c r="AB119" s="9"/>
      <c r="AC119" s="9"/>
      <c r="AD119" s="40">
        <f t="shared" si="22"/>
        <v>0</v>
      </c>
      <c r="AE119" s="40"/>
      <c r="AF119" s="40">
        <f t="shared" si="23"/>
        <v>0</v>
      </c>
      <c r="AG119" s="40">
        <f t="shared" si="23"/>
        <v>0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s="10" customFormat="1" ht="15.95" customHeight="1" x14ac:dyDescent="0.2">
      <c r="A120" s="429"/>
      <c r="B120" s="422" t="s">
        <v>117</v>
      </c>
      <c r="C120" s="423"/>
      <c r="D120" s="228">
        <f t="shared" si="24"/>
        <v>0</v>
      </c>
      <c r="E120" s="229">
        <f t="shared" si="25"/>
        <v>0</v>
      </c>
      <c r="F120" s="230">
        <f t="shared" si="25"/>
        <v>0</v>
      </c>
      <c r="G120" s="231"/>
      <c r="H120" s="232"/>
      <c r="I120" s="231"/>
      <c r="J120" s="232"/>
      <c r="K120" s="231"/>
      <c r="L120" s="232"/>
      <c r="M120" s="231"/>
      <c r="N120" s="232"/>
      <c r="O120" s="231"/>
      <c r="P120" s="232"/>
      <c r="Q120" s="231"/>
      <c r="R120" s="232"/>
      <c r="S120" s="256"/>
      <c r="T120" s="127" t="str">
        <f t="shared" si="18"/>
        <v xml:space="preserve"> </v>
      </c>
      <c r="U120" s="162"/>
      <c r="V120" s="162"/>
      <c r="W120" s="162"/>
      <c r="X120" s="39" t="str">
        <f t="shared" si="19"/>
        <v/>
      </c>
      <c r="Y120" s="39" t="str">
        <f t="shared" si="20"/>
        <v/>
      </c>
      <c r="Z120" s="39" t="str">
        <f t="shared" si="21"/>
        <v/>
      </c>
      <c r="AA120" s="39"/>
      <c r="AB120" s="9"/>
      <c r="AC120" s="9"/>
      <c r="AD120" s="40">
        <f t="shared" si="22"/>
        <v>0</v>
      </c>
      <c r="AE120" s="40"/>
      <c r="AF120" s="40">
        <f t="shared" si="23"/>
        <v>0</v>
      </c>
      <c r="AG120" s="40">
        <f t="shared" si="23"/>
        <v>0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s="10" customFormat="1" ht="15.95" customHeight="1" x14ac:dyDescent="0.2">
      <c r="A121" s="429"/>
      <c r="B121" s="422" t="s">
        <v>118</v>
      </c>
      <c r="C121" s="423"/>
      <c r="D121" s="228">
        <f t="shared" si="24"/>
        <v>0</v>
      </c>
      <c r="E121" s="229">
        <f t="shared" si="25"/>
        <v>0</v>
      </c>
      <c r="F121" s="230">
        <f t="shared" si="25"/>
        <v>0</v>
      </c>
      <c r="G121" s="231"/>
      <c r="H121" s="232"/>
      <c r="I121" s="231"/>
      <c r="J121" s="232"/>
      <c r="K121" s="231"/>
      <c r="L121" s="232"/>
      <c r="M121" s="231"/>
      <c r="N121" s="232"/>
      <c r="O121" s="231"/>
      <c r="P121" s="232"/>
      <c r="Q121" s="231"/>
      <c r="R121" s="232"/>
      <c r="S121" s="256"/>
      <c r="T121" s="127" t="str">
        <f t="shared" si="18"/>
        <v xml:space="preserve"> </v>
      </c>
      <c r="U121" s="162"/>
      <c r="V121" s="162"/>
      <c r="W121" s="162"/>
      <c r="X121" s="39" t="str">
        <f t="shared" si="19"/>
        <v/>
      </c>
      <c r="Y121" s="39" t="str">
        <f t="shared" si="20"/>
        <v/>
      </c>
      <c r="Z121" s="39" t="str">
        <f t="shared" si="21"/>
        <v/>
      </c>
      <c r="AA121" s="39"/>
      <c r="AB121" s="9"/>
      <c r="AC121" s="9"/>
      <c r="AD121" s="40">
        <f t="shared" si="22"/>
        <v>0</v>
      </c>
      <c r="AE121" s="40"/>
      <c r="AF121" s="40">
        <f t="shared" si="23"/>
        <v>0</v>
      </c>
      <c r="AG121" s="40">
        <f t="shared" si="23"/>
        <v>0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s="10" customFormat="1" ht="15.95" customHeight="1" x14ac:dyDescent="0.2">
      <c r="A122" s="430"/>
      <c r="B122" s="422" t="s">
        <v>119</v>
      </c>
      <c r="C122" s="423"/>
      <c r="D122" s="216">
        <f t="shared" si="24"/>
        <v>0</v>
      </c>
      <c r="E122" s="217">
        <f t="shared" si="25"/>
        <v>0</v>
      </c>
      <c r="F122" s="218">
        <f t="shared" si="25"/>
        <v>0</v>
      </c>
      <c r="G122" s="219"/>
      <c r="H122" s="220"/>
      <c r="I122" s="219"/>
      <c r="J122" s="220"/>
      <c r="K122" s="219"/>
      <c r="L122" s="220"/>
      <c r="M122" s="219"/>
      <c r="N122" s="220"/>
      <c r="O122" s="219"/>
      <c r="P122" s="220"/>
      <c r="Q122" s="219"/>
      <c r="R122" s="220"/>
      <c r="S122" s="250"/>
      <c r="T122" s="127" t="str">
        <f t="shared" si="18"/>
        <v xml:space="preserve"> </v>
      </c>
      <c r="U122" s="162"/>
      <c r="V122" s="162"/>
      <c r="W122" s="162"/>
      <c r="X122" s="39" t="str">
        <f t="shared" si="19"/>
        <v/>
      </c>
      <c r="Y122" s="39" t="str">
        <f t="shared" si="20"/>
        <v/>
      </c>
      <c r="Z122" s="39" t="str">
        <f t="shared" si="21"/>
        <v/>
      </c>
      <c r="AA122" s="39"/>
      <c r="AB122" s="9"/>
      <c r="AC122" s="9"/>
      <c r="AD122" s="40">
        <f t="shared" si="22"/>
        <v>0</v>
      </c>
      <c r="AE122" s="40"/>
      <c r="AF122" s="40">
        <f t="shared" si="23"/>
        <v>0</v>
      </c>
      <c r="AG122" s="40">
        <f t="shared" si="23"/>
        <v>0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s="10" customFormat="1" ht="15.95" customHeight="1" x14ac:dyDescent="0.2">
      <c r="A123" s="419"/>
      <c r="B123" s="422" t="s">
        <v>120</v>
      </c>
      <c r="C123" s="423"/>
      <c r="D123" s="216">
        <f t="shared" si="24"/>
        <v>0</v>
      </c>
      <c r="E123" s="217">
        <f t="shared" si="25"/>
        <v>0</v>
      </c>
      <c r="F123" s="218">
        <f t="shared" si="25"/>
        <v>0</v>
      </c>
      <c r="G123" s="219"/>
      <c r="H123" s="220"/>
      <c r="I123" s="219"/>
      <c r="J123" s="220"/>
      <c r="K123" s="219"/>
      <c r="L123" s="220"/>
      <c r="M123" s="219"/>
      <c r="N123" s="220"/>
      <c r="O123" s="219"/>
      <c r="P123" s="220"/>
      <c r="Q123" s="219"/>
      <c r="R123" s="220"/>
      <c r="S123" s="250"/>
      <c r="T123" s="127" t="str">
        <f t="shared" si="18"/>
        <v xml:space="preserve"> </v>
      </c>
      <c r="U123" s="162"/>
      <c r="V123" s="162"/>
      <c r="W123" s="162"/>
      <c r="X123" s="39" t="str">
        <f t="shared" si="19"/>
        <v/>
      </c>
      <c r="Y123" s="39" t="str">
        <f t="shared" si="20"/>
        <v/>
      </c>
      <c r="Z123" s="39" t="str">
        <f t="shared" si="21"/>
        <v/>
      </c>
      <c r="AA123" s="39"/>
      <c r="AB123" s="9"/>
      <c r="AC123" s="9"/>
      <c r="AD123" s="40">
        <f t="shared" si="22"/>
        <v>0</v>
      </c>
      <c r="AE123" s="40"/>
      <c r="AF123" s="40">
        <f t="shared" si="23"/>
        <v>0</v>
      </c>
      <c r="AG123" s="40">
        <f t="shared" si="23"/>
        <v>0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s="10" customFormat="1" ht="24.75" customHeight="1" x14ac:dyDescent="0.2">
      <c r="A124" s="419" t="s">
        <v>121</v>
      </c>
      <c r="B124" s="422" t="s">
        <v>122</v>
      </c>
      <c r="C124" s="423"/>
      <c r="D124" s="216">
        <f t="shared" si="24"/>
        <v>0</v>
      </c>
      <c r="E124" s="217">
        <f t="shared" si="25"/>
        <v>0</v>
      </c>
      <c r="F124" s="218">
        <f t="shared" si="25"/>
        <v>0</v>
      </c>
      <c r="G124" s="219"/>
      <c r="H124" s="220"/>
      <c r="I124" s="219"/>
      <c r="J124" s="220"/>
      <c r="K124" s="219"/>
      <c r="L124" s="220"/>
      <c r="M124" s="219"/>
      <c r="N124" s="220"/>
      <c r="O124" s="219"/>
      <c r="P124" s="220"/>
      <c r="Q124" s="219"/>
      <c r="R124" s="220"/>
      <c r="S124" s="250"/>
      <c r="T124" s="127" t="str">
        <f t="shared" si="18"/>
        <v xml:space="preserve"> </v>
      </c>
      <c r="U124" s="162"/>
      <c r="V124" s="162"/>
      <c r="W124" s="162"/>
      <c r="X124" s="39" t="str">
        <f t="shared" si="19"/>
        <v/>
      </c>
      <c r="Y124" s="39" t="str">
        <f t="shared" si="20"/>
        <v/>
      </c>
      <c r="Z124" s="39" t="str">
        <f t="shared" si="21"/>
        <v/>
      </c>
      <c r="AA124" s="39"/>
      <c r="AB124" s="9"/>
      <c r="AC124" s="9"/>
      <c r="AD124" s="40">
        <f t="shared" si="22"/>
        <v>0</v>
      </c>
      <c r="AE124" s="40"/>
      <c r="AF124" s="40">
        <f t="shared" si="23"/>
        <v>0</v>
      </c>
      <c r="AG124" s="40">
        <f t="shared" si="23"/>
        <v>0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s="10" customFormat="1" ht="24.95" customHeight="1" x14ac:dyDescent="0.2">
      <c r="A125" s="419"/>
      <c r="B125" s="422" t="s">
        <v>123</v>
      </c>
      <c r="C125" s="423"/>
      <c r="D125" s="216">
        <f t="shared" si="24"/>
        <v>0</v>
      </c>
      <c r="E125" s="217">
        <f t="shared" si="25"/>
        <v>0</v>
      </c>
      <c r="F125" s="218">
        <f t="shared" si="25"/>
        <v>0</v>
      </c>
      <c r="G125" s="219"/>
      <c r="H125" s="220"/>
      <c r="I125" s="219"/>
      <c r="J125" s="220"/>
      <c r="K125" s="219"/>
      <c r="L125" s="220"/>
      <c r="M125" s="219"/>
      <c r="N125" s="220"/>
      <c r="O125" s="219"/>
      <c r="P125" s="220"/>
      <c r="Q125" s="219"/>
      <c r="R125" s="220"/>
      <c r="S125" s="250"/>
      <c r="T125" s="127" t="str">
        <f t="shared" si="18"/>
        <v xml:space="preserve"> </v>
      </c>
      <c r="U125" s="162"/>
      <c r="V125" s="162"/>
      <c r="W125" s="162"/>
      <c r="X125" s="39" t="str">
        <f t="shared" si="19"/>
        <v/>
      </c>
      <c r="Y125" s="39" t="str">
        <f t="shared" si="20"/>
        <v/>
      </c>
      <c r="Z125" s="39" t="str">
        <f t="shared" si="21"/>
        <v/>
      </c>
      <c r="AA125" s="39"/>
      <c r="AB125" s="9"/>
      <c r="AC125" s="9"/>
      <c r="AD125" s="40">
        <f t="shared" si="22"/>
        <v>0</v>
      </c>
      <c r="AE125" s="40"/>
      <c r="AF125" s="40">
        <f t="shared" si="23"/>
        <v>0</v>
      </c>
      <c r="AG125" s="40">
        <f t="shared" si="23"/>
        <v>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s="10" customFormat="1" ht="15.95" customHeight="1" x14ac:dyDescent="0.2">
      <c r="A126" s="419"/>
      <c r="B126" s="422" t="s">
        <v>124</v>
      </c>
      <c r="C126" s="423"/>
      <c r="D126" s="216">
        <f t="shared" si="24"/>
        <v>0</v>
      </c>
      <c r="E126" s="217">
        <f t="shared" si="25"/>
        <v>0</v>
      </c>
      <c r="F126" s="218">
        <f t="shared" si="25"/>
        <v>0</v>
      </c>
      <c r="G126" s="219"/>
      <c r="H126" s="220"/>
      <c r="I126" s="219"/>
      <c r="J126" s="220"/>
      <c r="K126" s="219"/>
      <c r="L126" s="220"/>
      <c r="M126" s="219"/>
      <c r="N126" s="220"/>
      <c r="O126" s="219"/>
      <c r="P126" s="220"/>
      <c r="Q126" s="219"/>
      <c r="R126" s="220"/>
      <c r="S126" s="250"/>
      <c r="T126" s="127" t="str">
        <f t="shared" si="18"/>
        <v xml:space="preserve"> </v>
      </c>
      <c r="U126" s="162"/>
      <c r="V126" s="162"/>
      <c r="W126" s="162"/>
      <c r="X126" s="39" t="str">
        <f t="shared" si="19"/>
        <v/>
      </c>
      <c r="Y126" s="39" t="str">
        <f t="shared" si="20"/>
        <v/>
      </c>
      <c r="Z126" s="39" t="str">
        <f t="shared" si="21"/>
        <v/>
      </c>
      <c r="AA126" s="39"/>
      <c r="AB126" s="9"/>
      <c r="AC126" s="9"/>
      <c r="AD126" s="40">
        <f t="shared" si="22"/>
        <v>0</v>
      </c>
      <c r="AE126" s="40"/>
      <c r="AF126" s="40">
        <f t="shared" si="23"/>
        <v>0</v>
      </c>
      <c r="AG126" s="40">
        <f t="shared" si="23"/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s="10" customFormat="1" ht="15.95" customHeight="1" x14ac:dyDescent="0.2">
      <c r="A127" s="424" t="s">
        <v>125</v>
      </c>
      <c r="B127" s="424"/>
      <c r="C127" s="423"/>
      <c r="D127" s="216">
        <f t="shared" si="24"/>
        <v>27</v>
      </c>
      <c r="E127" s="217">
        <f t="shared" si="25"/>
        <v>8</v>
      </c>
      <c r="F127" s="218">
        <f t="shared" si="25"/>
        <v>19</v>
      </c>
      <c r="G127" s="219">
        <v>6</v>
      </c>
      <c r="H127" s="220">
        <v>13</v>
      </c>
      <c r="I127" s="219">
        <v>2</v>
      </c>
      <c r="J127" s="220">
        <v>4</v>
      </c>
      <c r="K127" s="219"/>
      <c r="L127" s="220">
        <v>2</v>
      </c>
      <c r="M127" s="219"/>
      <c r="N127" s="220"/>
      <c r="O127" s="219"/>
      <c r="P127" s="220"/>
      <c r="Q127" s="219"/>
      <c r="R127" s="220"/>
      <c r="S127" s="250"/>
      <c r="T127" s="127" t="str">
        <f t="shared" si="18"/>
        <v xml:space="preserve"> </v>
      </c>
      <c r="U127" s="162"/>
      <c r="V127" s="162"/>
      <c r="W127" s="162"/>
      <c r="X127" s="39" t="str">
        <f t="shared" si="19"/>
        <v/>
      </c>
      <c r="Y127" s="39" t="str">
        <f t="shared" si="20"/>
        <v/>
      </c>
      <c r="Z127" s="39" t="str">
        <f t="shared" si="21"/>
        <v/>
      </c>
      <c r="AA127" s="39"/>
      <c r="AB127" s="9"/>
      <c r="AC127" s="9"/>
      <c r="AD127" s="40">
        <f t="shared" si="22"/>
        <v>0</v>
      </c>
      <c r="AE127" s="40"/>
      <c r="AF127" s="40">
        <f t="shared" si="23"/>
        <v>0</v>
      </c>
      <c r="AG127" s="40">
        <f t="shared" si="23"/>
        <v>0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s="10" customFormat="1" ht="15.95" customHeight="1" x14ac:dyDescent="0.2">
      <c r="A128" s="424" t="s">
        <v>126</v>
      </c>
      <c r="B128" s="424"/>
      <c r="C128" s="423"/>
      <c r="D128" s="216">
        <f t="shared" si="24"/>
        <v>0</v>
      </c>
      <c r="E128" s="217">
        <f t="shared" si="25"/>
        <v>0</v>
      </c>
      <c r="F128" s="218">
        <f t="shared" si="25"/>
        <v>0</v>
      </c>
      <c r="G128" s="219"/>
      <c r="H128" s="220"/>
      <c r="I128" s="219"/>
      <c r="J128" s="220"/>
      <c r="K128" s="219"/>
      <c r="L128" s="220"/>
      <c r="M128" s="219"/>
      <c r="N128" s="220"/>
      <c r="O128" s="219"/>
      <c r="P128" s="220"/>
      <c r="Q128" s="219"/>
      <c r="R128" s="220"/>
      <c r="S128" s="250"/>
      <c r="T128" s="127" t="str">
        <f t="shared" si="18"/>
        <v xml:space="preserve"> </v>
      </c>
      <c r="U128" s="162"/>
      <c r="V128" s="162"/>
      <c r="W128" s="162"/>
      <c r="X128" s="39" t="str">
        <f t="shared" si="19"/>
        <v/>
      </c>
      <c r="Y128" s="39" t="str">
        <f t="shared" si="20"/>
        <v/>
      </c>
      <c r="Z128" s="39" t="str">
        <f t="shared" si="21"/>
        <v/>
      </c>
      <c r="AA128" s="39"/>
      <c r="AB128" s="9"/>
      <c r="AC128" s="9"/>
      <c r="AD128" s="40">
        <f t="shared" si="22"/>
        <v>0</v>
      </c>
      <c r="AE128" s="40"/>
      <c r="AF128" s="40">
        <f t="shared" si="23"/>
        <v>0</v>
      </c>
      <c r="AG128" s="40">
        <f t="shared" si="23"/>
        <v>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s="10" customFormat="1" ht="15.95" customHeight="1" x14ac:dyDescent="0.2">
      <c r="A129" s="424" t="s">
        <v>127</v>
      </c>
      <c r="B129" s="424"/>
      <c r="C129" s="423"/>
      <c r="D129" s="216">
        <f t="shared" si="24"/>
        <v>0</v>
      </c>
      <c r="E129" s="217">
        <f t="shared" si="25"/>
        <v>0</v>
      </c>
      <c r="F129" s="218">
        <f t="shared" si="25"/>
        <v>0</v>
      </c>
      <c r="G129" s="219"/>
      <c r="H129" s="220"/>
      <c r="I129" s="219"/>
      <c r="J129" s="220"/>
      <c r="K129" s="219"/>
      <c r="L129" s="220"/>
      <c r="M129" s="219"/>
      <c r="N129" s="220"/>
      <c r="O129" s="219"/>
      <c r="P129" s="220"/>
      <c r="Q129" s="219"/>
      <c r="R129" s="220"/>
      <c r="S129" s="250"/>
      <c r="T129" s="127" t="str">
        <f t="shared" si="18"/>
        <v xml:space="preserve"> </v>
      </c>
      <c r="U129" s="162"/>
      <c r="V129" s="162"/>
      <c r="W129" s="162"/>
      <c r="X129" s="39" t="str">
        <f t="shared" si="19"/>
        <v/>
      </c>
      <c r="Y129" s="39" t="str">
        <f t="shared" si="20"/>
        <v/>
      </c>
      <c r="Z129" s="39" t="str">
        <f t="shared" si="21"/>
        <v/>
      </c>
      <c r="AA129" s="39"/>
      <c r="AB129" s="9"/>
      <c r="AC129" s="9"/>
      <c r="AD129" s="40">
        <f t="shared" si="22"/>
        <v>0</v>
      </c>
      <c r="AE129" s="40"/>
      <c r="AF129" s="40">
        <f t="shared" si="23"/>
        <v>0</v>
      </c>
      <c r="AG129" s="40">
        <f t="shared" si="23"/>
        <v>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s="10" customFormat="1" ht="15.95" customHeight="1" x14ac:dyDescent="0.2">
      <c r="A130" s="424" t="s">
        <v>128</v>
      </c>
      <c r="B130" s="424"/>
      <c r="C130" s="423"/>
      <c r="D130" s="216">
        <f t="shared" si="24"/>
        <v>0</v>
      </c>
      <c r="E130" s="217">
        <f t="shared" si="25"/>
        <v>0</v>
      </c>
      <c r="F130" s="218">
        <f t="shared" si="25"/>
        <v>0</v>
      </c>
      <c r="G130" s="219"/>
      <c r="H130" s="220"/>
      <c r="I130" s="219"/>
      <c r="J130" s="220"/>
      <c r="K130" s="219"/>
      <c r="L130" s="220"/>
      <c r="M130" s="219"/>
      <c r="N130" s="220"/>
      <c r="O130" s="219"/>
      <c r="P130" s="220"/>
      <c r="Q130" s="219"/>
      <c r="R130" s="220"/>
      <c r="S130" s="250"/>
      <c r="T130" s="127" t="str">
        <f t="shared" si="18"/>
        <v xml:space="preserve"> </v>
      </c>
      <c r="U130" s="162"/>
      <c r="V130" s="162"/>
      <c r="W130" s="162"/>
      <c r="X130" s="39" t="str">
        <f t="shared" si="19"/>
        <v/>
      </c>
      <c r="Y130" s="39" t="str">
        <f t="shared" si="20"/>
        <v/>
      </c>
      <c r="Z130" s="39" t="str">
        <f t="shared" si="21"/>
        <v/>
      </c>
      <c r="AA130" s="39"/>
      <c r="AB130" s="9"/>
      <c r="AC130" s="9"/>
      <c r="AD130" s="40">
        <f t="shared" si="22"/>
        <v>0</v>
      </c>
      <c r="AE130" s="40"/>
      <c r="AF130" s="40">
        <f t="shared" si="23"/>
        <v>0</v>
      </c>
      <c r="AG130" s="40">
        <f t="shared" si="23"/>
        <v>0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s="10" customFormat="1" ht="15.95" customHeight="1" x14ac:dyDescent="0.2">
      <c r="A131" s="431" t="s">
        <v>129</v>
      </c>
      <c r="B131" s="431"/>
      <c r="C131" s="432"/>
      <c r="D131" s="233">
        <f t="shared" si="24"/>
        <v>26</v>
      </c>
      <c r="E131" s="234">
        <f t="shared" si="25"/>
        <v>19</v>
      </c>
      <c r="F131" s="235">
        <f t="shared" si="25"/>
        <v>7</v>
      </c>
      <c r="G131" s="219">
        <v>15</v>
      </c>
      <c r="H131" s="220">
        <v>5</v>
      </c>
      <c r="I131" s="219">
        <v>4</v>
      </c>
      <c r="J131" s="220">
        <v>2</v>
      </c>
      <c r="K131" s="219"/>
      <c r="L131" s="220"/>
      <c r="M131" s="219"/>
      <c r="N131" s="220"/>
      <c r="O131" s="219"/>
      <c r="P131" s="220"/>
      <c r="Q131" s="219"/>
      <c r="R131" s="220"/>
      <c r="S131" s="250"/>
      <c r="T131" s="127" t="str">
        <f t="shared" si="18"/>
        <v xml:space="preserve"> </v>
      </c>
      <c r="U131" s="162"/>
      <c r="V131" s="162"/>
      <c r="W131" s="162"/>
      <c r="X131" s="39" t="str">
        <f t="shared" si="19"/>
        <v/>
      </c>
      <c r="Y131" s="39" t="str">
        <f t="shared" si="20"/>
        <v/>
      </c>
      <c r="Z131" s="39" t="str">
        <f t="shared" si="21"/>
        <v/>
      </c>
      <c r="AA131" s="39"/>
      <c r="AB131" s="9"/>
      <c r="AC131" s="9"/>
      <c r="AD131" s="40">
        <f t="shared" si="22"/>
        <v>0</v>
      </c>
      <c r="AE131" s="40"/>
      <c r="AF131" s="40">
        <f t="shared" si="23"/>
        <v>0</v>
      </c>
      <c r="AG131" s="40">
        <f t="shared" si="23"/>
        <v>0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s="10" customFormat="1" ht="24.95" customHeight="1" x14ac:dyDescent="0.2">
      <c r="A132" s="431" t="s">
        <v>130</v>
      </c>
      <c r="B132" s="431"/>
      <c r="C132" s="432"/>
      <c r="D132" s="233">
        <f t="shared" si="24"/>
        <v>55</v>
      </c>
      <c r="E132" s="234">
        <f t="shared" si="25"/>
        <v>35</v>
      </c>
      <c r="F132" s="235">
        <f t="shared" si="25"/>
        <v>20</v>
      </c>
      <c r="G132" s="219">
        <v>32</v>
      </c>
      <c r="H132" s="220">
        <v>17</v>
      </c>
      <c r="I132" s="219">
        <v>3</v>
      </c>
      <c r="J132" s="220">
        <v>3</v>
      </c>
      <c r="K132" s="219"/>
      <c r="L132" s="220"/>
      <c r="M132" s="219"/>
      <c r="N132" s="220"/>
      <c r="O132" s="223"/>
      <c r="P132" s="224"/>
      <c r="Q132" s="223"/>
      <c r="R132" s="224"/>
      <c r="S132" s="250"/>
      <c r="T132" s="127" t="str">
        <f t="shared" si="18"/>
        <v xml:space="preserve"> </v>
      </c>
      <c r="U132" s="162"/>
      <c r="V132" s="162"/>
      <c r="W132" s="162"/>
      <c r="X132" s="39" t="str">
        <f t="shared" si="19"/>
        <v/>
      </c>
      <c r="Y132" s="39" t="str">
        <f t="shared" si="20"/>
        <v/>
      </c>
      <c r="Z132" s="39" t="str">
        <f t="shared" si="21"/>
        <v/>
      </c>
      <c r="AA132" s="39"/>
      <c r="AB132" s="9"/>
      <c r="AC132" s="9"/>
      <c r="AD132" s="40">
        <f t="shared" si="22"/>
        <v>0</v>
      </c>
      <c r="AE132" s="40"/>
      <c r="AF132" s="40">
        <f t="shared" si="23"/>
        <v>0</v>
      </c>
      <c r="AG132" s="40">
        <f t="shared" si="23"/>
        <v>0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s="10" customFormat="1" ht="15.95" customHeight="1" x14ac:dyDescent="0.2">
      <c r="A133" s="424" t="s">
        <v>131</v>
      </c>
      <c r="B133" s="424"/>
      <c r="C133" s="423"/>
      <c r="D133" s="216">
        <f t="shared" si="24"/>
        <v>21</v>
      </c>
      <c r="E133" s="217">
        <f t="shared" si="25"/>
        <v>16</v>
      </c>
      <c r="F133" s="218">
        <f t="shared" si="25"/>
        <v>5</v>
      </c>
      <c r="G133" s="219">
        <v>15</v>
      </c>
      <c r="H133" s="220">
        <v>4</v>
      </c>
      <c r="I133" s="219"/>
      <c r="J133" s="220">
        <v>1</v>
      </c>
      <c r="K133" s="219"/>
      <c r="L133" s="220"/>
      <c r="M133" s="219"/>
      <c r="N133" s="220"/>
      <c r="O133" s="219">
        <v>1</v>
      </c>
      <c r="P133" s="220"/>
      <c r="Q133" s="219"/>
      <c r="R133" s="220"/>
      <c r="S133" s="250"/>
      <c r="T133" s="127" t="str">
        <f t="shared" si="18"/>
        <v xml:space="preserve"> </v>
      </c>
      <c r="U133" s="162"/>
      <c r="V133" s="162"/>
      <c r="W133" s="162"/>
      <c r="X133" s="39" t="str">
        <f t="shared" si="19"/>
        <v/>
      </c>
      <c r="Y133" s="39" t="str">
        <f t="shared" si="20"/>
        <v/>
      </c>
      <c r="Z133" s="39" t="str">
        <f t="shared" si="21"/>
        <v/>
      </c>
      <c r="AA133" s="39"/>
      <c r="AB133" s="9"/>
      <c r="AC133" s="9"/>
      <c r="AD133" s="40">
        <f t="shared" si="22"/>
        <v>0</v>
      </c>
      <c r="AE133" s="40"/>
      <c r="AF133" s="40">
        <f t="shared" si="23"/>
        <v>0</v>
      </c>
      <c r="AG133" s="40">
        <f t="shared" si="23"/>
        <v>0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s="10" customFormat="1" ht="15.95" customHeight="1" x14ac:dyDescent="0.2">
      <c r="A134" s="436" t="s">
        <v>132</v>
      </c>
      <c r="B134" s="436"/>
      <c r="C134" s="437"/>
      <c r="D134" s="236">
        <f t="shared" si="24"/>
        <v>0</v>
      </c>
      <c r="E134" s="237">
        <f t="shared" si="25"/>
        <v>0</v>
      </c>
      <c r="F134" s="238">
        <f t="shared" si="25"/>
        <v>0</v>
      </c>
      <c r="G134" s="239"/>
      <c r="H134" s="240"/>
      <c r="I134" s="239"/>
      <c r="J134" s="240"/>
      <c r="K134" s="239"/>
      <c r="L134" s="240"/>
      <c r="M134" s="239"/>
      <c r="N134" s="240"/>
      <c r="O134" s="239"/>
      <c r="P134" s="240"/>
      <c r="Q134" s="239"/>
      <c r="R134" s="240"/>
      <c r="S134" s="257"/>
      <c r="T134" s="127" t="str">
        <f t="shared" si="18"/>
        <v xml:space="preserve"> </v>
      </c>
      <c r="U134" s="162"/>
      <c r="V134" s="162"/>
      <c r="W134" s="162"/>
      <c r="X134" s="39" t="str">
        <f t="shared" si="19"/>
        <v/>
      </c>
      <c r="Y134" s="39" t="str">
        <f t="shared" si="20"/>
        <v/>
      </c>
      <c r="Z134" s="39" t="str">
        <f t="shared" si="21"/>
        <v/>
      </c>
      <c r="AA134" s="39"/>
      <c r="AB134" s="9"/>
      <c r="AC134" s="9"/>
      <c r="AD134" s="40">
        <f t="shared" si="22"/>
        <v>0</v>
      </c>
      <c r="AE134" s="40"/>
      <c r="AF134" s="40">
        <f t="shared" si="23"/>
        <v>0</v>
      </c>
      <c r="AG134" s="40">
        <f t="shared" si="23"/>
        <v>0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s="10" customFormat="1" ht="15.95" customHeight="1" x14ac:dyDescent="0.2">
      <c r="A135" s="438" t="s">
        <v>133</v>
      </c>
      <c r="B135" s="438"/>
      <c r="C135" s="439"/>
      <c r="D135" s="241">
        <f t="shared" si="24"/>
        <v>1</v>
      </c>
      <c r="E135" s="242">
        <f t="shared" si="25"/>
        <v>0</v>
      </c>
      <c r="F135" s="243">
        <f t="shared" si="25"/>
        <v>1</v>
      </c>
      <c r="G135" s="244"/>
      <c r="H135" s="245">
        <v>1</v>
      </c>
      <c r="I135" s="244"/>
      <c r="J135" s="245"/>
      <c r="K135" s="244"/>
      <c r="L135" s="245"/>
      <c r="M135" s="244"/>
      <c r="N135" s="245"/>
      <c r="O135" s="244"/>
      <c r="P135" s="245"/>
      <c r="Q135" s="244"/>
      <c r="R135" s="245"/>
      <c r="S135" s="258"/>
      <c r="T135" s="127" t="str">
        <f t="shared" si="18"/>
        <v xml:space="preserve"> </v>
      </c>
      <c r="U135" s="162"/>
      <c r="V135" s="162"/>
      <c r="W135" s="162"/>
      <c r="X135" s="39" t="str">
        <f t="shared" si="19"/>
        <v/>
      </c>
      <c r="Y135" s="39" t="str">
        <f t="shared" si="20"/>
        <v/>
      </c>
      <c r="Z135" s="39" t="str">
        <f t="shared" si="21"/>
        <v/>
      </c>
      <c r="AA135" s="39"/>
      <c r="AB135" s="9"/>
      <c r="AC135" s="9"/>
      <c r="AD135" s="40">
        <f t="shared" si="22"/>
        <v>0</v>
      </c>
      <c r="AE135" s="40"/>
      <c r="AF135" s="40">
        <f t="shared" si="23"/>
        <v>0</v>
      </c>
      <c r="AG135" s="40">
        <f t="shared" si="23"/>
        <v>0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s="10" customFormat="1" ht="36" customHeight="1" x14ac:dyDescent="0.2">
      <c r="A136" s="259" t="s">
        <v>137</v>
      </c>
      <c r="B136" s="259"/>
      <c r="C136" s="259"/>
      <c r="D136" s="259"/>
      <c r="E136" s="259"/>
      <c r="F136" s="259"/>
      <c r="G136" s="259"/>
      <c r="H136" s="260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162"/>
      <c r="U136" s="162"/>
      <c r="V136" s="162"/>
      <c r="W136" s="16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s="10" customFormat="1" ht="34.5" customHeight="1" x14ac:dyDescent="0.2">
      <c r="A137" s="446" t="s">
        <v>54</v>
      </c>
      <c r="B137" s="446"/>
      <c r="C137" s="262" t="s">
        <v>30</v>
      </c>
      <c r="D137" s="262" t="s">
        <v>72</v>
      </c>
      <c r="E137" s="262" t="s">
        <v>138</v>
      </c>
      <c r="F137" s="263"/>
      <c r="G137" s="264"/>
      <c r="H137" s="264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141"/>
      <c r="U137" s="141"/>
      <c r="V137" s="141"/>
      <c r="W137" s="14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s="10" customFormat="1" ht="15.95" customHeight="1" x14ac:dyDescent="0.2">
      <c r="A138" s="447" t="s">
        <v>139</v>
      </c>
      <c r="B138" s="447"/>
      <c r="C138" s="266"/>
      <c r="D138" s="266"/>
      <c r="E138" s="266"/>
      <c r="F138" s="127" t="str">
        <f>$X138&amp;""</f>
        <v/>
      </c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8"/>
      <c r="R138" s="268"/>
      <c r="S138" s="268"/>
      <c r="T138" s="20"/>
      <c r="U138" s="20"/>
      <c r="V138" s="20"/>
      <c r="W138" s="20"/>
      <c r="X138" s="39" t="str">
        <f>IF(D138&lt;E138," Los Egresos por Abandono NO pueden ser mayor que el Total de Egresos","")</f>
        <v/>
      </c>
      <c r="Y138" s="9"/>
      <c r="Z138" s="9"/>
      <c r="AA138" s="9"/>
      <c r="AB138" s="9"/>
      <c r="AC138" s="9"/>
      <c r="AD138" s="40">
        <f>IF(D138&lt;E138,1,0)</f>
        <v>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s="10" customFormat="1" ht="15.95" customHeight="1" x14ac:dyDescent="0.2">
      <c r="A139" s="448" t="s">
        <v>140</v>
      </c>
      <c r="B139" s="448"/>
      <c r="C139" s="269"/>
      <c r="D139" s="269"/>
      <c r="E139" s="269"/>
      <c r="F139" s="127" t="str">
        <f>$X139&amp;""</f>
        <v/>
      </c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8"/>
      <c r="R139" s="268"/>
      <c r="S139" s="268"/>
      <c r="T139" s="9"/>
      <c r="U139" s="9"/>
      <c r="V139" s="9"/>
      <c r="W139" s="9"/>
      <c r="X139" s="39" t="str">
        <f>IF(D139&lt;E139," Los Egresos por Abandono NO pueden ser mayor que el Total de Egresos","")</f>
        <v/>
      </c>
      <c r="Y139" s="9"/>
      <c r="Z139" s="9"/>
      <c r="AA139" s="9"/>
      <c r="AB139" s="9"/>
      <c r="AC139" s="9"/>
      <c r="AD139" s="40">
        <f>IF(D139&lt;E139,1,0)</f>
        <v>0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s="10" customFormat="1" ht="15.95" customHeight="1" x14ac:dyDescent="0.2">
      <c r="A140" s="449" t="s">
        <v>141</v>
      </c>
      <c r="B140" s="449"/>
      <c r="C140" s="270"/>
      <c r="D140" s="270"/>
      <c r="E140" s="270"/>
      <c r="F140" s="127" t="str">
        <f>$X140&amp;""</f>
        <v/>
      </c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  <c r="R140" s="268"/>
      <c r="S140" s="268"/>
      <c r="T140" s="20"/>
      <c r="U140" s="20"/>
      <c r="V140" s="20"/>
      <c r="W140" s="20"/>
      <c r="X140" s="39" t="str">
        <f>IF(D140&lt;E140," Los Egresos por Abandono NO pueden ser mayor que el Total de Egresos","")</f>
        <v/>
      </c>
      <c r="Y140" s="9"/>
      <c r="Z140" s="9"/>
      <c r="AA140" s="9"/>
      <c r="AB140" s="9"/>
      <c r="AC140" s="9"/>
      <c r="AD140" s="40">
        <f>IF(D140&lt;E140,1,0)</f>
        <v>0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s="10" customFormat="1" ht="42" customHeight="1" x14ac:dyDescent="0.2">
      <c r="A141" s="100" t="s">
        <v>142</v>
      </c>
      <c r="B141" s="100"/>
      <c r="C141" s="100"/>
      <c r="D141" s="100"/>
      <c r="E141" s="100"/>
      <c r="F141" s="100"/>
      <c r="G141" s="100"/>
      <c r="M141" s="4"/>
      <c r="V141" s="9"/>
      <c r="W141" s="9"/>
      <c r="X141" s="9"/>
      <c r="Y141" s="9"/>
      <c r="Z141" s="9"/>
      <c r="AK141" s="9"/>
      <c r="AL141" s="9"/>
      <c r="AM141" s="9"/>
      <c r="AN141" s="9"/>
    </row>
    <row r="142" spans="1:100" s="10" customFormat="1" x14ac:dyDescent="0.2">
      <c r="A142" s="375" t="s">
        <v>54</v>
      </c>
      <c r="B142" s="376"/>
      <c r="C142" s="452" t="s">
        <v>143</v>
      </c>
      <c r="D142" s="440" t="s">
        <v>40</v>
      </c>
      <c r="E142" s="441"/>
      <c r="F142" s="441"/>
      <c r="G142" s="441"/>
      <c r="H142" s="441"/>
      <c r="I142" s="442"/>
      <c r="J142" s="443" t="s">
        <v>41</v>
      </c>
      <c r="K142" s="443"/>
      <c r="N142" s="4"/>
      <c r="V142" s="9"/>
      <c r="W142" s="9"/>
      <c r="X142" s="9"/>
      <c r="Y142" s="9"/>
      <c r="Z142" s="9"/>
      <c r="AK142" s="9"/>
      <c r="AL142" s="9"/>
      <c r="AM142" s="9"/>
      <c r="AN142" s="9"/>
    </row>
    <row r="143" spans="1:100" s="10" customFormat="1" x14ac:dyDescent="0.2">
      <c r="A143" s="450"/>
      <c r="B143" s="451"/>
      <c r="C143" s="453"/>
      <c r="D143" s="307" t="s">
        <v>144</v>
      </c>
      <c r="E143" s="274" t="s">
        <v>145</v>
      </c>
      <c r="F143" s="307" t="s">
        <v>55</v>
      </c>
      <c r="G143" s="307" t="s">
        <v>146</v>
      </c>
      <c r="H143" s="307" t="s">
        <v>147</v>
      </c>
      <c r="I143" s="307" t="s">
        <v>148</v>
      </c>
      <c r="J143" s="307" t="s">
        <v>149</v>
      </c>
      <c r="K143" s="307" t="s">
        <v>48</v>
      </c>
      <c r="N143" s="4"/>
      <c r="V143" s="9"/>
      <c r="W143" s="9"/>
      <c r="X143" s="9"/>
      <c r="Y143" s="9"/>
      <c r="Z143" s="9"/>
      <c r="AK143" s="9"/>
      <c r="AL143" s="9"/>
      <c r="AM143" s="9"/>
      <c r="AN143" s="9"/>
    </row>
    <row r="144" spans="1:100" s="10" customFormat="1" ht="15.95" customHeight="1" x14ac:dyDescent="0.2">
      <c r="A144" s="444" t="s">
        <v>30</v>
      </c>
      <c r="B144" s="444"/>
      <c r="C144" s="276">
        <f>SUM(D144:I144)</f>
        <v>0</v>
      </c>
      <c r="D144" s="184"/>
      <c r="E144" s="184"/>
      <c r="F144" s="184"/>
      <c r="G144" s="184"/>
      <c r="H144" s="184"/>
      <c r="I144" s="184"/>
      <c r="J144" s="184"/>
      <c r="K144" s="184"/>
      <c r="L144" s="127" t="str">
        <f>$X144&amp;""</f>
        <v/>
      </c>
      <c r="M144" s="115"/>
      <c r="N144" s="115"/>
      <c r="O144" s="115"/>
      <c r="P144" s="116"/>
      <c r="Q144" s="116"/>
      <c r="R144" s="116"/>
      <c r="S144" s="116"/>
      <c r="T144" s="116"/>
      <c r="U144" s="116"/>
      <c r="V144" s="116"/>
      <c r="W144" s="116"/>
      <c r="X144" s="39" t="str">
        <f>IF($C144&lt;&gt;($J144+$K144),"Los Ingresos según sexo NO pueden ser diferente al Total.","")</f>
        <v/>
      </c>
      <c r="Y144" s="39" t="str">
        <f>IF(SUM(D145:I145)&gt;=SUM(D146:I146),"","Los Egresos por Abandono NO pueden ser mayor que el Total de Egresos.")</f>
        <v/>
      </c>
      <c r="Z144" s="9"/>
      <c r="AA144" s="9"/>
      <c r="AB144" s="9"/>
      <c r="AD144" s="40">
        <f>IF($C144&lt;&gt;($J144+$K144),1,0)</f>
        <v>0</v>
      </c>
      <c r="AK144" s="9"/>
      <c r="AL144" s="9"/>
      <c r="AM144" s="9"/>
      <c r="AN144" s="9"/>
    </row>
    <row r="145" spans="1:40" s="10" customFormat="1" ht="15.95" customHeight="1" x14ac:dyDescent="0.2">
      <c r="A145" s="339" t="s">
        <v>67</v>
      </c>
      <c r="B145" s="339"/>
      <c r="C145" s="277">
        <f>SUM(D145:I145)</f>
        <v>0</v>
      </c>
      <c r="D145" s="185"/>
      <c r="E145" s="185"/>
      <c r="F145" s="185"/>
      <c r="G145" s="185"/>
      <c r="H145" s="185"/>
      <c r="I145" s="185"/>
      <c r="J145" s="185"/>
      <c r="K145" s="185"/>
      <c r="L145" s="127" t="str">
        <f>$X145&amp;""</f>
        <v/>
      </c>
      <c r="M145" s="115"/>
      <c r="N145" s="115"/>
      <c r="O145" s="115"/>
      <c r="P145" s="116"/>
      <c r="Q145" s="116"/>
      <c r="R145" s="116"/>
      <c r="S145" s="116"/>
      <c r="T145" s="116"/>
      <c r="U145" s="116"/>
      <c r="V145" s="116"/>
      <c r="W145" s="116"/>
      <c r="X145" s="39" t="str">
        <f>IF($C145&lt;&gt;($J145+$K145),"Los Egresos según sexo NO pueden ser diferente al Total.","")</f>
        <v/>
      </c>
      <c r="Z145" s="9"/>
      <c r="AA145" s="9"/>
      <c r="AB145" s="9"/>
      <c r="AD145" s="40">
        <f>IF($C145&lt;&gt;($J145+$K145),1,0)</f>
        <v>0</v>
      </c>
      <c r="AK145" s="9"/>
      <c r="AL145" s="9"/>
      <c r="AM145" s="9"/>
      <c r="AN145" s="9"/>
    </row>
    <row r="146" spans="1:40" s="10" customFormat="1" ht="15.95" customHeight="1" x14ac:dyDescent="0.2">
      <c r="A146" s="445" t="s">
        <v>136</v>
      </c>
      <c r="B146" s="445"/>
      <c r="C146" s="241">
        <f>SUM(D146:I146)</f>
        <v>0</v>
      </c>
      <c r="D146" s="186"/>
      <c r="E146" s="186"/>
      <c r="F146" s="186"/>
      <c r="G146" s="186"/>
      <c r="H146" s="186"/>
      <c r="I146" s="186"/>
      <c r="J146" s="186"/>
      <c r="K146" s="186"/>
      <c r="L146" s="127" t="str">
        <f>$X146&amp;""&amp;$Y144&amp;""</f>
        <v/>
      </c>
      <c r="M146" s="115"/>
      <c r="N146" s="115"/>
      <c r="O146" s="115"/>
      <c r="P146" s="116"/>
      <c r="Q146" s="116"/>
      <c r="R146" s="116"/>
      <c r="S146" s="116"/>
      <c r="T146" s="116"/>
      <c r="U146" s="116"/>
      <c r="V146" s="116"/>
      <c r="W146" s="116"/>
      <c r="X146" s="39" t="str">
        <f>IF($C146&lt;&gt;($J146+$K146),"Los Egresos por Abandono según sexo NO pueden ser diferente al Total.","")</f>
        <v/>
      </c>
      <c r="Z146" s="9"/>
      <c r="AA146" s="9"/>
      <c r="AB146" s="9"/>
      <c r="AD146" s="40">
        <f>IF($C146&lt;&gt;($J146+$K146),1,0)</f>
        <v>0</v>
      </c>
      <c r="AK146" s="9"/>
      <c r="AL146" s="9"/>
      <c r="AM146" s="9"/>
      <c r="AN146" s="9"/>
    </row>
    <row r="147" spans="1:40" s="10" customFormat="1" x14ac:dyDescent="0.2">
      <c r="A147" s="279"/>
      <c r="M147" s="4"/>
      <c r="V147" s="9"/>
      <c r="W147" s="9"/>
      <c r="X147" s="9"/>
      <c r="Y147" s="9"/>
      <c r="Z147" s="9"/>
      <c r="AD147" s="280"/>
      <c r="AK147" s="9"/>
      <c r="AL147" s="9"/>
      <c r="AM147" s="9"/>
      <c r="AN147" s="9"/>
    </row>
    <row r="148" spans="1:40" s="10" customFormat="1" x14ac:dyDescent="0.2">
      <c r="A148" s="279"/>
      <c r="M148" s="4"/>
      <c r="V148" s="9"/>
      <c r="W148" s="9"/>
      <c r="X148" s="9"/>
      <c r="Y148" s="9"/>
      <c r="Z148" s="9"/>
      <c r="AK148" s="9"/>
      <c r="AL148" s="9"/>
      <c r="AM148" s="9"/>
      <c r="AN148" s="9"/>
    </row>
    <row r="149" spans="1:40" s="10" customFormat="1" x14ac:dyDescent="0.2">
      <c r="A149" s="279"/>
      <c r="M149" s="4"/>
      <c r="V149" s="9"/>
      <c r="W149" s="9"/>
      <c r="X149" s="9"/>
      <c r="Y149" s="9"/>
      <c r="Z149" s="9"/>
      <c r="AK149" s="9"/>
      <c r="AL149" s="9"/>
      <c r="AM149" s="9"/>
      <c r="AN149" s="9"/>
    </row>
    <row r="150" spans="1:40" s="10" customFormat="1" x14ac:dyDescent="0.2">
      <c r="A150" s="279"/>
      <c r="M150" s="4"/>
      <c r="V150" s="9"/>
      <c r="W150" s="9"/>
      <c r="X150" s="9"/>
      <c r="Y150" s="9"/>
      <c r="Z150" s="9"/>
      <c r="AK150" s="9"/>
      <c r="AL150" s="9"/>
      <c r="AM150" s="9"/>
      <c r="AN150" s="9"/>
    </row>
    <row r="151" spans="1:40" s="10" customFormat="1" x14ac:dyDescent="0.2">
      <c r="A151" s="279"/>
      <c r="M151" s="4"/>
      <c r="V151" s="9"/>
      <c r="W151" s="9"/>
      <c r="X151" s="9"/>
      <c r="Y151" s="9"/>
      <c r="Z151" s="9"/>
      <c r="AK151" s="9"/>
      <c r="AL151" s="9"/>
      <c r="AM151" s="9"/>
      <c r="AN151" s="9"/>
    </row>
    <row r="152" spans="1:40" s="10" customFormat="1" x14ac:dyDescent="0.2">
      <c r="A152" s="279"/>
      <c r="M152" s="4"/>
      <c r="V152" s="9"/>
      <c r="W152" s="9"/>
      <c r="X152" s="9"/>
      <c r="Y152" s="9"/>
      <c r="Z152" s="9"/>
      <c r="AK152" s="9"/>
      <c r="AL152" s="9"/>
      <c r="AM152" s="9"/>
      <c r="AN152" s="9"/>
    </row>
    <row r="153" spans="1:40" s="10" customFormat="1" x14ac:dyDescent="0.2">
      <c r="A153" s="279"/>
      <c r="M153" s="4"/>
      <c r="V153" s="9"/>
      <c r="W153" s="9"/>
      <c r="X153" s="9"/>
      <c r="Y153" s="9"/>
      <c r="Z153" s="9"/>
      <c r="AK153" s="9"/>
      <c r="AL153" s="9"/>
      <c r="AM153" s="9"/>
      <c r="AN153" s="9"/>
    </row>
    <row r="154" spans="1:40" s="10" customFormat="1" x14ac:dyDescent="0.2">
      <c r="A154" s="279"/>
      <c r="M154" s="4"/>
      <c r="V154" s="9"/>
      <c r="W154" s="9"/>
      <c r="X154" s="9"/>
      <c r="Y154" s="9"/>
      <c r="Z154" s="9"/>
      <c r="AK154" s="9"/>
      <c r="AL154" s="9"/>
      <c r="AM154" s="9"/>
      <c r="AN154" s="9"/>
    </row>
    <row r="155" spans="1:40" s="10" customFormat="1" x14ac:dyDescent="0.2">
      <c r="A155" s="279"/>
      <c r="M155" s="4"/>
      <c r="V155" s="9"/>
      <c r="W155" s="9"/>
      <c r="X155" s="9"/>
      <c r="Y155" s="9"/>
      <c r="Z155" s="9"/>
      <c r="AK155" s="9"/>
      <c r="AL155" s="9"/>
      <c r="AM155" s="9"/>
      <c r="AN155" s="9"/>
    </row>
    <row r="156" spans="1:40" s="10" customFormat="1" x14ac:dyDescent="0.2">
      <c r="A156" s="279"/>
      <c r="M156" s="4"/>
      <c r="V156" s="9"/>
      <c r="W156" s="9"/>
      <c r="X156" s="9"/>
      <c r="Y156" s="9"/>
      <c r="Z156" s="9"/>
      <c r="AK156" s="9"/>
      <c r="AL156" s="9"/>
      <c r="AM156" s="9"/>
      <c r="AN156" s="9"/>
    </row>
    <row r="157" spans="1:40" s="10" customFormat="1" x14ac:dyDescent="0.2">
      <c r="A157" s="279"/>
      <c r="M157" s="4"/>
      <c r="V157" s="9"/>
      <c r="W157" s="9"/>
      <c r="X157" s="9"/>
      <c r="Y157" s="9"/>
      <c r="Z157" s="9"/>
      <c r="AK157" s="9"/>
      <c r="AL157" s="9"/>
      <c r="AM157" s="9"/>
      <c r="AN157" s="9"/>
    </row>
    <row r="158" spans="1:40" s="10" customFormat="1" x14ac:dyDescent="0.2">
      <c r="A158" s="279"/>
      <c r="M158" s="4"/>
      <c r="V158" s="9"/>
      <c r="W158" s="9"/>
      <c r="X158" s="9"/>
      <c r="Y158" s="9"/>
      <c r="Z158" s="9"/>
      <c r="AK158" s="9"/>
      <c r="AL158" s="9"/>
      <c r="AM158" s="9"/>
      <c r="AN158" s="9"/>
    </row>
    <row r="159" spans="1:40" s="10" customFormat="1" x14ac:dyDescent="0.2">
      <c r="A159" s="279"/>
      <c r="M159" s="4"/>
      <c r="V159" s="9"/>
      <c r="W159" s="9"/>
      <c r="X159" s="9"/>
      <c r="Y159" s="9"/>
      <c r="Z159" s="9"/>
      <c r="AK159" s="9"/>
      <c r="AL159" s="9"/>
      <c r="AM159" s="9"/>
      <c r="AN159" s="9"/>
    </row>
    <row r="160" spans="1:40" s="10" customFormat="1" x14ac:dyDescent="0.2">
      <c r="A160" s="279"/>
      <c r="M160" s="4"/>
      <c r="V160" s="9"/>
      <c r="W160" s="9"/>
      <c r="X160" s="9"/>
      <c r="Y160" s="9"/>
      <c r="Z160" s="9"/>
      <c r="AK160" s="9"/>
      <c r="AL160" s="9"/>
      <c r="AM160" s="9"/>
      <c r="AN160" s="9"/>
    </row>
    <row r="161" spans="1:40" s="10" customFormat="1" x14ac:dyDescent="0.2">
      <c r="A161" s="279"/>
      <c r="M161" s="4"/>
      <c r="V161" s="9"/>
      <c r="W161" s="9"/>
      <c r="X161" s="9"/>
      <c r="Y161" s="9"/>
      <c r="Z161" s="9"/>
      <c r="AK161" s="9"/>
      <c r="AL161" s="9"/>
      <c r="AM161" s="9"/>
      <c r="AN161" s="9"/>
    </row>
    <row r="162" spans="1:40" s="10" customFormat="1" x14ac:dyDescent="0.2">
      <c r="A162" s="279"/>
      <c r="M162" s="4"/>
      <c r="V162" s="9"/>
      <c r="W162" s="9"/>
      <c r="X162" s="9"/>
      <c r="Y162" s="9"/>
      <c r="Z162" s="9"/>
      <c r="AK162" s="9"/>
      <c r="AL162" s="9"/>
      <c r="AM162" s="9"/>
      <c r="AN162" s="9"/>
    </row>
    <row r="163" spans="1:40" s="10" customFormat="1" x14ac:dyDescent="0.2">
      <c r="A163" s="279"/>
      <c r="M163" s="4"/>
      <c r="V163" s="9"/>
      <c r="W163" s="9"/>
      <c r="X163" s="9"/>
      <c r="Y163" s="9"/>
      <c r="Z163" s="9"/>
      <c r="AK163" s="9"/>
      <c r="AL163" s="9"/>
      <c r="AM163" s="9"/>
      <c r="AN163" s="9"/>
    </row>
    <row r="164" spans="1:40" s="10" customFormat="1" x14ac:dyDescent="0.2">
      <c r="A164" s="279"/>
      <c r="M164" s="4"/>
      <c r="V164" s="9"/>
      <c r="W164" s="9"/>
      <c r="X164" s="9"/>
      <c r="Y164" s="9"/>
      <c r="Z164" s="9"/>
      <c r="AK164" s="9"/>
      <c r="AL164" s="9"/>
      <c r="AM164" s="9"/>
      <c r="AN164" s="9"/>
    </row>
    <row r="165" spans="1:40" s="10" customFormat="1" x14ac:dyDescent="0.2">
      <c r="A165" s="279"/>
      <c r="M165" s="4"/>
      <c r="V165" s="9"/>
      <c r="W165" s="9"/>
      <c r="X165" s="9"/>
      <c r="Y165" s="9"/>
      <c r="Z165" s="9"/>
      <c r="AK165" s="9"/>
      <c r="AL165" s="9"/>
      <c r="AM165" s="9"/>
      <c r="AN165" s="9"/>
    </row>
    <row r="166" spans="1:40" s="10" customFormat="1" x14ac:dyDescent="0.2">
      <c r="A166" s="279"/>
      <c r="M166" s="4"/>
      <c r="V166" s="9"/>
      <c r="W166" s="9"/>
      <c r="X166" s="9"/>
      <c r="Y166" s="9"/>
      <c r="Z166" s="9"/>
      <c r="AK166" s="9"/>
      <c r="AL166" s="9"/>
      <c r="AM166" s="9"/>
      <c r="AN166" s="9"/>
    </row>
    <row r="167" spans="1:40" s="10" customFormat="1" x14ac:dyDescent="0.2">
      <c r="A167" s="279"/>
      <c r="M167" s="4"/>
      <c r="V167" s="9"/>
      <c r="W167" s="9"/>
      <c r="X167" s="9"/>
      <c r="Y167" s="9"/>
      <c r="Z167" s="9"/>
      <c r="AK167" s="9"/>
      <c r="AL167" s="9"/>
      <c r="AM167" s="9"/>
      <c r="AN167" s="9"/>
    </row>
    <row r="168" spans="1:40" s="10" customFormat="1" x14ac:dyDescent="0.2">
      <c r="A168" s="279"/>
      <c r="M168" s="4"/>
      <c r="V168" s="9"/>
      <c r="W168" s="9"/>
      <c r="X168" s="9"/>
      <c r="Y168" s="9"/>
      <c r="Z168" s="9"/>
      <c r="AK168" s="9"/>
      <c r="AL168" s="9"/>
      <c r="AM168" s="9"/>
      <c r="AN168" s="9"/>
    </row>
    <row r="169" spans="1:40" s="10" customFormat="1" x14ac:dyDescent="0.2">
      <c r="A169" s="279"/>
      <c r="M169" s="4"/>
      <c r="V169" s="9"/>
      <c r="W169" s="9"/>
      <c r="X169" s="9"/>
      <c r="Y169" s="9"/>
      <c r="Z169" s="9"/>
      <c r="AK169" s="9"/>
      <c r="AL169" s="9"/>
      <c r="AM169" s="9"/>
      <c r="AN169" s="9"/>
    </row>
    <row r="170" spans="1:40" s="10" customFormat="1" x14ac:dyDescent="0.2">
      <c r="A170" s="279"/>
      <c r="M170" s="4"/>
      <c r="V170" s="9"/>
      <c r="W170" s="9"/>
      <c r="X170" s="9"/>
      <c r="Y170" s="9"/>
      <c r="Z170" s="9"/>
      <c r="AK170" s="9"/>
      <c r="AL170" s="9"/>
      <c r="AM170" s="9"/>
      <c r="AN170" s="9"/>
    </row>
    <row r="171" spans="1:40" s="10" customFormat="1" x14ac:dyDescent="0.2">
      <c r="A171" s="279"/>
      <c r="M171" s="4"/>
      <c r="V171" s="9"/>
      <c r="W171" s="9"/>
      <c r="X171" s="9"/>
      <c r="Y171" s="9"/>
      <c r="Z171" s="9"/>
      <c r="AK171" s="9"/>
      <c r="AL171" s="9"/>
      <c r="AM171" s="9"/>
      <c r="AN171" s="9"/>
    </row>
    <row r="172" spans="1:40" s="10" customFormat="1" x14ac:dyDescent="0.2">
      <c r="A172" s="279"/>
      <c r="M172" s="4"/>
      <c r="V172" s="9"/>
      <c r="W172" s="9"/>
      <c r="X172" s="9"/>
      <c r="Y172" s="9"/>
      <c r="Z172" s="9"/>
      <c r="AK172" s="9"/>
      <c r="AL172" s="9"/>
      <c r="AM172" s="9"/>
      <c r="AN172" s="9"/>
    </row>
    <row r="173" spans="1:40" s="10" customFormat="1" x14ac:dyDescent="0.2">
      <c r="A173" s="279"/>
      <c r="M173" s="4"/>
      <c r="V173" s="9"/>
      <c r="W173" s="9"/>
      <c r="X173" s="9"/>
      <c r="Y173" s="9"/>
      <c r="Z173" s="9"/>
      <c r="AK173" s="9"/>
      <c r="AL173" s="9"/>
      <c r="AM173" s="9"/>
      <c r="AN173" s="9"/>
    </row>
    <row r="174" spans="1:40" s="10" customFormat="1" x14ac:dyDescent="0.2">
      <c r="A174" s="279"/>
      <c r="M174" s="4"/>
      <c r="V174" s="9"/>
      <c r="W174" s="9"/>
      <c r="X174" s="9"/>
      <c r="Y174" s="9"/>
      <c r="Z174" s="9"/>
      <c r="AK174" s="9"/>
      <c r="AL174" s="9"/>
      <c r="AM174" s="9"/>
      <c r="AN174" s="9"/>
    </row>
    <row r="175" spans="1:40" s="10" customFormat="1" x14ac:dyDescent="0.2">
      <c r="A175" s="279"/>
      <c r="M175" s="4"/>
      <c r="V175" s="9"/>
      <c r="W175" s="9"/>
      <c r="X175" s="9"/>
      <c r="Y175" s="9"/>
      <c r="Z175" s="9"/>
      <c r="AK175" s="9"/>
      <c r="AL175" s="9"/>
      <c r="AM175" s="9"/>
      <c r="AN175" s="9"/>
    </row>
    <row r="176" spans="1:40" s="10" customFormat="1" x14ac:dyDescent="0.2">
      <c r="A176" s="279"/>
      <c r="M176" s="4"/>
      <c r="V176" s="9"/>
      <c r="W176" s="9"/>
      <c r="X176" s="9"/>
      <c r="Y176" s="9"/>
      <c r="Z176" s="9"/>
      <c r="AK176" s="9"/>
      <c r="AL176" s="9"/>
      <c r="AM176" s="9"/>
      <c r="AN176" s="9"/>
    </row>
    <row r="177" spans="1:40" s="10" customFormat="1" x14ac:dyDescent="0.2">
      <c r="A177" s="279"/>
      <c r="M177" s="4"/>
      <c r="V177" s="9"/>
      <c r="W177" s="9"/>
      <c r="X177" s="9"/>
      <c r="Y177" s="9"/>
      <c r="Z177" s="9"/>
      <c r="AK177" s="9"/>
      <c r="AL177" s="9"/>
      <c r="AM177" s="9"/>
      <c r="AN177" s="9"/>
    </row>
    <row r="178" spans="1:40" s="10" customFormat="1" x14ac:dyDescent="0.2">
      <c r="A178" s="279"/>
      <c r="M178" s="4"/>
      <c r="V178" s="9"/>
      <c r="W178" s="9"/>
      <c r="X178" s="9"/>
      <c r="Y178" s="9"/>
      <c r="Z178" s="9"/>
      <c r="AK178" s="9"/>
      <c r="AL178" s="9"/>
      <c r="AM178" s="9"/>
      <c r="AN178" s="9"/>
    </row>
    <row r="179" spans="1:40" s="10" customFormat="1" x14ac:dyDescent="0.2">
      <c r="A179" s="279"/>
      <c r="M179" s="4"/>
      <c r="V179" s="9"/>
      <c r="W179" s="9"/>
      <c r="X179" s="9"/>
      <c r="Y179" s="9"/>
      <c r="Z179" s="9"/>
      <c r="AK179" s="9"/>
      <c r="AL179" s="9"/>
      <c r="AM179" s="9"/>
      <c r="AN179" s="9"/>
    </row>
    <row r="180" spans="1:40" s="10" customFormat="1" x14ac:dyDescent="0.2">
      <c r="A180" s="279"/>
      <c r="M180" s="4"/>
      <c r="V180" s="9"/>
      <c r="W180" s="9"/>
      <c r="X180" s="9"/>
      <c r="Y180" s="9"/>
      <c r="Z180" s="9"/>
      <c r="AK180" s="9"/>
      <c r="AL180" s="9"/>
      <c r="AM180" s="9"/>
      <c r="AN180" s="9"/>
    </row>
    <row r="181" spans="1:40" s="10" customFormat="1" x14ac:dyDescent="0.2">
      <c r="A181" s="279"/>
      <c r="M181" s="4"/>
      <c r="V181" s="9"/>
      <c r="W181" s="9"/>
      <c r="X181" s="9"/>
      <c r="Y181" s="9"/>
      <c r="Z181" s="9"/>
      <c r="AK181" s="9"/>
      <c r="AL181" s="9"/>
      <c r="AM181" s="9"/>
      <c r="AN181" s="9"/>
    </row>
    <row r="182" spans="1:40" s="10" customFormat="1" x14ac:dyDescent="0.2">
      <c r="A182" s="279"/>
      <c r="M182" s="4"/>
      <c r="V182" s="9"/>
      <c r="W182" s="9"/>
      <c r="X182" s="9"/>
      <c r="Y182" s="9"/>
      <c r="Z182" s="9"/>
      <c r="AK182" s="9"/>
      <c r="AL182" s="9"/>
      <c r="AM182" s="9"/>
      <c r="AN182" s="9"/>
    </row>
    <row r="183" spans="1:40" s="10" customFormat="1" x14ac:dyDescent="0.2">
      <c r="A183" s="279"/>
      <c r="M183" s="4"/>
      <c r="V183" s="9"/>
      <c r="W183" s="9"/>
      <c r="X183" s="9"/>
      <c r="Y183" s="9"/>
      <c r="Z183" s="9"/>
      <c r="AK183" s="9"/>
      <c r="AL183" s="9"/>
      <c r="AM183" s="9"/>
      <c r="AN183" s="9"/>
    </row>
    <row r="184" spans="1:40" s="10" customFormat="1" x14ac:dyDescent="0.2">
      <c r="A184" s="279"/>
      <c r="M184" s="4"/>
      <c r="V184" s="9"/>
      <c r="W184" s="9"/>
      <c r="X184" s="9"/>
      <c r="Y184" s="9"/>
      <c r="Z184" s="9"/>
      <c r="AK184" s="9"/>
      <c r="AL184" s="9"/>
      <c r="AM184" s="9"/>
      <c r="AN184" s="9"/>
    </row>
    <row r="185" spans="1:40" s="10" customFormat="1" x14ac:dyDescent="0.2">
      <c r="A185" s="279"/>
      <c r="M185" s="4"/>
      <c r="V185" s="9"/>
      <c r="W185" s="9"/>
      <c r="X185" s="9"/>
      <c r="Y185" s="9"/>
      <c r="Z185" s="9"/>
      <c r="AK185" s="9"/>
      <c r="AL185" s="9"/>
      <c r="AM185" s="9"/>
      <c r="AN185" s="9"/>
    </row>
    <row r="186" spans="1:40" s="10" customFormat="1" x14ac:dyDescent="0.2">
      <c r="A186" s="279"/>
      <c r="M186" s="4"/>
      <c r="V186" s="9"/>
      <c r="W186" s="9"/>
      <c r="X186" s="9"/>
      <c r="Y186" s="9"/>
      <c r="Z186" s="9"/>
      <c r="AK186" s="9"/>
      <c r="AL186" s="9"/>
      <c r="AM186" s="9"/>
      <c r="AN186" s="9"/>
    </row>
    <row r="187" spans="1:40" s="10" customFormat="1" x14ac:dyDescent="0.2">
      <c r="A187" s="279"/>
      <c r="M187" s="4"/>
      <c r="V187" s="9"/>
      <c r="W187" s="9"/>
      <c r="X187" s="9"/>
      <c r="Y187" s="9"/>
      <c r="Z187" s="9"/>
      <c r="AK187" s="9"/>
      <c r="AL187" s="9"/>
      <c r="AM187" s="9"/>
      <c r="AN187" s="9"/>
    </row>
    <row r="188" spans="1:40" s="10" customFormat="1" x14ac:dyDescent="0.2">
      <c r="A188" s="279"/>
      <c r="M188" s="4"/>
      <c r="V188" s="9"/>
      <c r="W188" s="9"/>
      <c r="X188" s="9"/>
      <c r="Y188" s="9"/>
      <c r="Z188" s="9"/>
      <c r="AK188" s="9"/>
      <c r="AL188" s="9"/>
      <c r="AM188" s="9"/>
      <c r="AN188" s="9"/>
    </row>
    <row r="189" spans="1:40" s="10" customFormat="1" x14ac:dyDescent="0.2">
      <c r="A189" s="279"/>
      <c r="M189" s="4"/>
      <c r="V189" s="9"/>
      <c r="W189" s="9"/>
      <c r="X189" s="9"/>
      <c r="Y189" s="9"/>
      <c r="Z189" s="9"/>
      <c r="AK189" s="9"/>
      <c r="AL189" s="9"/>
      <c r="AM189" s="9"/>
      <c r="AN189" s="9"/>
    </row>
    <row r="190" spans="1:40" s="10" customFormat="1" x14ac:dyDescent="0.2">
      <c r="A190" s="279"/>
      <c r="M190" s="4"/>
      <c r="V190" s="9"/>
      <c r="W190" s="9"/>
      <c r="X190" s="9"/>
      <c r="Y190" s="9"/>
      <c r="Z190" s="9"/>
      <c r="AK190" s="9"/>
      <c r="AL190" s="9"/>
      <c r="AM190" s="9"/>
      <c r="AN190" s="9"/>
    </row>
    <row r="191" spans="1:40" s="10" customFormat="1" x14ac:dyDescent="0.2">
      <c r="A191" s="279"/>
      <c r="M191" s="4"/>
      <c r="V191" s="9"/>
      <c r="W191" s="9"/>
      <c r="X191" s="9"/>
      <c r="Y191" s="9"/>
      <c r="Z191" s="9"/>
      <c r="AK191" s="9"/>
      <c r="AL191" s="9"/>
      <c r="AM191" s="9"/>
      <c r="AN191" s="9"/>
    </row>
    <row r="192" spans="1:40" s="10" customFormat="1" hidden="1" x14ac:dyDescent="0.2">
      <c r="A192" s="281">
        <f>SUM(A7:U146)</f>
        <v>2433</v>
      </c>
      <c r="M192" s="4"/>
      <c r="V192" s="9"/>
      <c r="W192" s="9"/>
      <c r="X192" s="9"/>
      <c r="Y192" s="9"/>
      <c r="Z192" s="9"/>
      <c r="AK192" s="9"/>
      <c r="AL192" s="9"/>
      <c r="AM192" s="9"/>
      <c r="AN192" s="9"/>
    </row>
    <row r="193" spans="1:40" s="40" customFormat="1" x14ac:dyDescent="0.2">
      <c r="A193" s="28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8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284">
        <f>SUM(AD1:AI192)</f>
        <v>0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s="10" customFormat="1" x14ac:dyDescent="0.2">
      <c r="A194" s="279"/>
      <c r="M194" s="4"/>
      <c r="V194" s="9"/>
      <c r="W194" s="9"/>
      <c r="X194" s="9"/>
      <c r="Y194" s="9"/>
      <c r="Z194" s="9"/>
      <c r="AK194" s="9"/>
      <c r="AL194" s="9"/>
      <c r="AM194" s="9"/>
      <c r="AN194" s="9"/>
    </row>
    <row r="195" spans="1:40" s="10" customFormat="1" x14ac:dyDescent="0.2">
      <c r="A195" s="279"/>
      <c r="M195" s="4"/>
      <c r="V195" s="9"/>
      <c r="W195" s="9"/>
      <c r="X195" s="9"/>
      <c r="Y195" s="9"/>
      <c r="Z195" s="9"/>
      <c r="AK195" s="9"/>
      <c r="AL195" s="9"/>
      <c r="AM195" s="9"/>
      <c r="AN195" s="9"/>
    </row>
    <row r="196" spans="1:40" s="10" customFormat="1" x14ac:dyDescent="0.2">
      <c r="A196" s="279"/>
      <c r="M196" s="4"/>
      <c r="V196" s="9"/>
      <c r="W196" s="9"/>
      <c r="X196" s="9"/>
      <c r="Y196" s="9"/>
      <c r="Z196" s="9"/>
      <c r="AK196" s="9"/>
      <c r="AL196" s="9"/>
      <c r="AM196" s="9"/>
      <c r="AN196" s="9"/>
    </row>
    <row r="197" spans="1:40" s="10" customFormat="1" x14ac:dyDescent="0.2">
      <c r="A197" s="279"/>
      <c r="M197" s="4"/>
      <c r="V197" s="9"/>
      <c r="W197" s="9"/>
      <c r="X197" s="9"/>
      <c r="Y197" s="9"/>
      <c r="Z197" s="9"/>
      <c r="AK197" s="9"/>
      <c r="AL197" s="9"/>
      <c r="AM197" s="9"/>
      <c r="AN197" s="9"/>
    </row>
    <row r="198" spans="1:40" s="10" customFormat="1" x14ac:dyDescent="0.2">
      <c r="A198" s="279"/>
      <c r="M198" s="4"/>
      <c r="V198" s="9"/>
      <c r="W198" s="9"/>
      <c r="X198" s="9"/>
      <c r="Y198" s="9"/>
      <c r="Z198" s="9"/>
      <c r="AK198" s="9"/>
      <c r="AL198" s="9"/>
      <c r="AM198" s="9"/>
      <c r="AN198" s="9"/>
    </row>
    <row r="199" spans="1:40" s="10" customFormat="1" x14ac:dyDescent="0.2">
      <c r="A199" s="279"/>
      <c r="M199" s="4"/>
      <c r="V199" s="9"/>
      <c r="W199" s="9"/>
      <c r="X199" s="9"/>
      <c r="Y199" s="9"/>
      <c r="Z199" s="9"/>
      <c r="AK199" s="9"/>
      <c r="AL199" s="9"/>
      <c r="AM199" s="9"/>
      <c r="AN199" s="9"/>
    </row>
    <row r="200" spans="1:40" s="10" customFormat="1" x14ac:dyDescent="0.2">
      <c r="A200" s="279"/>
      <c r="M200" s="4"/>
      <c r="V200" s="9"/>
      <c r="W200" s="9"/>
      <c r="X200" s="9"/>
      <c r="Y200" s="9"/>
      <c r="Z200" s="9"/>
      <c r="AK200" s="9"/>
      <c r="AL200" s="9"/>
      <c r="AM200" s="9"/>
      <c r="AN200" s="9"/>
    </row>
    <row r="201" spans="1:40" s="10" customFormat="1" x14ac:dyDescent="0.2">
      <c r="A201" s="279"/>
      <c r="M201" s="4"/>
      <c r="V201" s="9"/>
      <c r="W201" s="9"/>
      <c r="X201" s="9"/>
      <c r="Y201" s="9"/>
      <c r="Z201" s="9"/>
      <c r="AK201" s="9"/>
      <c r="AL201" s="9"/>
      <c r="AM201" s="9"/>
      <c r="AN201" s="9"/>
    </row>
    <row r="202" spans="1:40" s="10" customFormat="1" x14ac:dyDescent="0.2">
      <c r="A202" s="279"/>
      <c r="M202" s="4"/>
      <c r="V202" s="9"/>
      <c r="W202" s="9"/>
      <c r="X202" s="9"/>
      <c r="Y202" s="9"/>
      <c r="Z202" s="9"/>
      <c r="AK202" s="9"/>
      <c r="AL202" s="9"/>
      <c r="AM202" s="9"/>
      <c r="AN202" s="9"/>
    </row>
    <row r="203" spans="1:40" s="10" customFormat="1" x14ac:dyDescent="0.2">
      <c r="A203" s="279"/>
      <c r="M203" s="4"/>
      <c r="V203" s="9"/>
      <c r="W203" s="9"/>
      <c r="X203" s="9"/>
      <c r="Y203" s="9"/>
      <c r="Z203" s="9"/>
      <c r="AK203" s="9"/>
      <c r="AL203" s="9"/>
      <c r="AM203" s="9"/>
      <c r="AN203" s="9"/>
    </row>
    <row r="204" spans="1:40" s="10" customFormat="1" x14ac:dyDescent="0.2">
      <c r="A204" s="279"/>
      <c r="M204" s="4"/>
      <c r="V204" s="9"/>
      <c r="W204" s="9"/>
      <c r="X204" s="9"/>
      <c r="Y204" s="9"/>
      <c r="Z204" s="9"/>
      <c r="AK204" s="9"/>
      <c r="AL204" s="9"/>
      <c r="AM204" s="9"/>
      <c r="AN204" s="9"/>
    </row>
    <row r="205" spans="1:40" s="10" customFormat="1" x14ac:dyDescent="0.2">
      <c r="A205" s="279"/>
      <c r="M205" s="4"/>
      <c r="V205" s="9"/>
      <c r="W205" s="9"/>
      <c r="X205" s="9"/>
      <c r="Y205" s="9"/>
      <c r="Z205" s="9"/>
      <c r="AK205" s="9"/>
      <c r="AL205" s="9"/>
      <c r="AM205" s="9"/>
      <c r="AN205" s="9"/>
    </row>
  </sheetData>
  <mergeCells count="167">
    <mergeCell ref="A6:U6"/>
    <mergeCell ref="A8:B9"/>
    <mergeCell ref="C8:C9"/>
    <mergeCell ref="D8:H8"/>
    <mergeCell ref="K8:L8"/>
    <mergeCell ref="M8:M9"/>
    <mergeCell ref="M16:M17"/>
    <mergeCell ref="A18:B18"/>
    <mergeCell ref="A20:A24"/>
    <mergeCell ref="A10:B10"/>
    <mergeCell ref="A11:B11"/>
    <mergeCell ref="A12:B12"/>
    <mergeCell ref="A13:B13"/>
    <mergeCell ref="A14:B14"/>
    <mergeCell ref="A16:B17"/>
    <mergeCell ref="A25:A26"/>
    <mergeCell ref="A31:B31"/>
    <mergeCell ref="A32:B32"/>
    <mergeCell ref="A34:B35"/>
    <mergeCell ref="C34:C35"/>
    <mergeCell ref="D34:I34"/>
    <mergeCell ref="C16:C17"/>
    <mergeCell ref="D16:H16"/>
    <mergeCell ref="K16:L16"/>
    <mergeCell ref="J42:K42"/>
    <mergeCell ref="L42:M42"/>
    <mergeCell ref="N42:O42"/>
    <mergeCell ref="P42:Q42"/>
    <mergeCell ref="R42:S42"/>
    <mergeCell ref="A44:B44"/>
    <mergeCell ref="J34:K34"/>
    <mergeCell ref="A36:B36"/>
    <mergeCell ref="A37:B37"/>
    <mergeCell ref="A38:B38"/>
    <mergeCell ref="A39:B39"/>
    <mergeCell ref="A41:B43"/>
    <mergeCell ref="C41:E42"/>
    <mergeCell ref="F41:S41"/>
    <mergeCell ref="F42:G42"/>
    <mergeCell ref="H42:I42"/>
    <mergeCell ref="A45:A47"/>
    <mergeCell ref="A49:B51"/>
    <mergeCell ref="C49:E50"/>
    <mergeCell ref="F49:S49"/>
    <mergeCell ref="T49:T51"/>
    <mergeCell ref="U49:U51"/>
    <mergeCell ref="F50:G50"/>
    <mergeCell ref="H50:I50"/>
    <mergeCell ref="J50:K50"/>
    <mergeCell ref="L50:M50"/>
    <mergeCell ref="N50:O50"/>
    <mergeCell ref="P50:Q50"/>
    <mergeCell ref="R50:S50"/>
    <mergeCell ref="A52:A54"/>
    <mergeCell ref="A56:B58"/>
    <mergeCell ref="C56:C58"/>
    <mergeCell ref="D56:I56"/>
    <mergeCell ref="J56:J58"/>
    <mergeCell ref="K56:K58"/>
    <mergeCell ref="D57:E57"/>
    <mergeCell ref="A65:B65"/>
    <mergeCell ref="A66:B66"/>
    <mergeCell ref="A67:B67"/>
    <mergeCell ref="A68:B68"/>
    <mergeCell ref="A69:B69"/>
    <mergeCell ref="A70:B70"/>
    <mergeCell ref="F57:G57"/>
    <mergeCell ref="H57:I57"/>
    <mergeCell ref="A59:A60"/>
    <mergeCell ref="A61:B61"/>
    <mergeCell ref="A63:B64"/>
    <mergeCell ref="C63:C64"/>
    <mergeCell ref="D63:D64"/>
    <mergeCell ref="E63:E64"/>
    <mergeCell ref="M76:N76"/>
    <mergeCell ref="O76:P76"/>
    <mergeCell ref="Q76:R76"/>
    <mergeCell ref="A71:B71"/>
    <mergeCell ref="A72:B72"/>
    <mergeCell ref="A73:B73"/>
    <mergeCell ref="A74:B74"/>
    <mergeCell ref="A76:C77"/>
    <mergeCell ref="D76:F76"/>
    <mergeCell ref="A79:C79"/>
    <mergeCell ref="A80:A81"/>
    <mergeCell ref="B80:C80"/>
    <mergeCell ref="B81:C81"/>
    <mergeCell ref="A82:C82"/>
    <mergeCell ref="A83:C83"/>
    <mergeCell ref="G76:H76"/>
    <mergeCell ref="I76:J76"/>
    <mergeCell ref="K76:L76"/>
    <mergeCell ref="A84:C84"/>
    <mergeCell ref="A85:C85"/>
    <mergeCell ref="A86:C86"/>
    <mergeCell ref="A87:C87"/>
    <mergeCell ref="A88:C88"/>
    <mergeCell ref="A89:A93"/>
    <mergeCell ref="B89:C89"/>
    <mergeCell ref="B90:C90"/>
    <mergeCell ref="B91:C91"/>
    <mergeCell ref="B92:C92"/>
    <mergeCell ref="A98:C98"/>
    <mergeCell ref="A99:C99"/>
    <mergeCell ref="A100:C100"/>
    <mergeCell ref="A101:C101"/>
    <mergeCell ref="A102:C102"/>
    <mergeCell ref="A103:C103"/>
    <mergeCell ref="B93:C93"/>
    <mergeCell ref="A94:A96"/>
    <mergeCell ref="B94:C94"/>
    <mergeCell ref="B95:C95"/>
    <mergeCell ref="B96:C96"/>
    <mergeCell ref="A97:C97"/>
    <mergeCell ref="Q107:R107"/>
    <mergeCell ref="S107:S108"/>
    <mergeCell ref="A109:C109"/>
    <mergeCell ref="D109:S109"/>
    <mergeCell ref="A104:C104"/>
    <mergeCell ref="A105:C105"/>
    <mergeCell ref="A107:C108"/>
    <mergeCell ref="D107:F107"/>
    <mergeCell ref="G107:H107"/>
    <mergeCell ref="I107:J107"/>
    <mergeCell ref="A110:A111"/>
    <mergeCell ref="B110:C110"/>
    <mergeCell ref="B111:C111"/>
    <mergeCell ref="A112:C112"/>
    <mergeCell ref="A113:C113"/>
    <mergeCell ref="A114:C114"/>
    <mergeCell ref="K107:L107"/>
    <mergeCell ref="M107:N107"/>
    <mergeCell ref="O107:P107"/>
    <mergeCell ref="A115:C115"/>
    <mergeCell ref="A116:C116"/>
    <mergeCell ref="A117:C117"/>
    <mergeCell ref="A118:C118"/>
    <mergeCell ref="A119:A123"/>
    <mergeCell ref="B119:C119"/>
    <mergeCell ref="B120:C120"/>
    <mergeCell ref="B121:C121"/>
    <mergeCell ref="B122:C122"/>
    <mergeCell ref="B123:C123"/>
    <mergeCell ref="A129:C129"/>
    <mergeCell ref="A130:C130"/>
    <mergeCell ref="A131:C131"/>
    <mergeCell ref="A132:C132"/>
    <mergeCell ref="A133:C133"/>
    <mergeCell ref="A134:C134"/>
    <mergeCell ref="A124:A126"/>
    <mergeCell ref="B124:C124"/>
    <mergeCell ref="B125:C125"/>
    <mergeCell ref="B126:C126"/>
    <mergeCell ref="A127:C127"/>
    <mergeCell ref="A128:C128"/>
    <mergeCell ref="D142:I142"/>
    <mergeCell ref="J142:K142"/>
    <mergeCell ref="A144:B144"/>
    <mergeCell ref="A145:B145"/>
    <mergeCell ref="A146:B146"/>
    <mergeCell ref="A135:C135"/>
    <mergeCell ref="A137:B137"/>
    <mergeCell ref="A138:B138"/>
    <mergeCell ref="A139:B139"/>
    <mergeCell ref="A140:B140"/>
    <mergeCell ref="A142:B143"/>
    <mergeCell ref="C142:C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2017-03-28T15:46:16Z</dcterms:created>
  <dcterms:modified xsi:type="dcterms:W3CDTF">2017-03-28T19:52:45Z</dcterms:modified>
</cp:coreProperties>
</file>